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comments3.xml" ContentType="application/vnd.openxmlformats-officedocument.spreadsheetml.comments+xml"/>
  <Override PartName="/xl/threadedComments/threadedComment3.xml" ContentType="application/vnd.ms-excel.threadedcomments+xml"/>
  <Override PartName="/xl/comments4.xml" ContentType="application/vnd.openxmlformats-officedocument.spreadsheetml.comments+xml"/>
  <Override PartName="/xl/threadedComments/threadedComment4.xml" ContentType="application/vnd.ms-excel.threadedcomments+xml"/>
  <Override PartName="/xl/comments5.xml" ContentType="application/vnd.openxmlformats-officedocument.spreadsheetml.comments+xml"/>
  <Override PartName="/xl/threadedComments/threadedComment5.xml" ContentType="application/vnd.ms-excel.threadedcomments+xml"/>
  <Override PartName="/xl/comments6.xml" ContentType="application/vnd.openxmlformats-officedocument.spreadsheetml.comments+xml"/>
  <Override PartName="/xl/threadedComments/threadedComment6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/>
  <mc:AlternateContent xmlns:mc="http://schemas.openxmlformats.org/markup-compatibility/2006">
    <mc:Choice Requires="x15">
      <x15ac:absPath xmlns:x15ac="http://schemas.microsoft.com/office/spreadsheetml/2010/11/ac" url="\\sosiknas1\Lab_data\LTER\NUT\"/>
    </mc:Choice>
  </mc:AlternateContent>
  <xr:revisionPtr revIDLastSave="0" documentId="13_ncr:1_{1FB836FA-3C4E-47FB-B6EE-68E3CB35AE68}" xr6:coauthVersionLast="47" xr6:coauthVersionMax="47" xr10:uidLastSave="{00000000-0000-0000-0000-000000000000}"/>
  <bookViews>
    <workbookView xWindow="-120" yWindow="-120" windowWidth="29040" windowHeight="17640" tabRatio="764" xr2:uid="{00000000-000D-0000-FFFF-FFFF00000000}"/>
  </bookViews>
  <sheets>
    <sheet name="LTERnut" sheetId="1" r:id="rId1"/>
    <sheet name="nut20251201_AR92AR95AR98a" sheetId="22" r:id="rId2"/>
    <sheet name="n2025_EN720AE2426EN727AR87bAR88" sheetId="21" r:id="rId3"/>
    <sheet name="nut20240604_AR77AR78EN712AR82A" sheetId="19" r:id="rId4"/>
    <sheet name="nut20230929_HRS2303EN706" sheetId="18" r:id="rId5"/>
    <sheet name="nut20230331_EN687AR70bEN695" sheetId="17" r:id="rId6"/>
    <sheet name="nutOOI_AR61AR66" sheetId="20" r:id="rId7"/>
    <sheet name="nut20220908_EN661EN668AR61bAT46" sheetId="15" r:id="rId8"/>
    <sheet name="nutOOI_AR39_44_48_54" sheetId="16" r:id="rId9"/>
    <sheet name="nut20210107_EN649EN655EN657" sheetId="14" r:id="rId10"/>
    <sheet name="nut20200303_AR38AR39B" sheetId="13" r:id="rId11"/>
    <sheet name="nut20191101_EN644" sheetId="12" r:id="rId12"/>
    <sheet name="nut_AR34fromOOI" sheetId="11" r:id="rId13"/>
    <sheet name="nut20190513_AR34B" sheetId="9" r:id="rId14"/>
    <sheet name="NUT20190305_EN627" sheetId="8" r:id="rId15"/>
    <sheet name="nut_AR31fromOOI" sheetId="10" r:id="rId16"/>
    <sheet name="nut20190203_AR28EN617AR31AR32" sheetId="7" r:id="rId17"/>
    <sheet name="nut20180403_AR28fromOOI" sheetId="5" r:id="rId18"/>
    <sheet name="nut_AR24fromOOI" sheetId="6" r:id="rId19"/>
    <sheet name="nut20180502_AR24" sheetId="3" r:id="rId20"/>
    <sheet name="nut20170929_AR22" sheetId="4" r:id="rId21"/>
    <sheet name="nut20170920_AR16" sheetId="2" r:id="rId22"/>
  </sheets>
  <definedNames>
    <definedName name="_xlnm._FilterDatabase" localSheetId="0" hidden="1">LTERnut!$A$1:$I$5467</definedName>
    <definedName name="_xlnm._FilterDatabase" localSheetId="2" hidden="1">n2025_EN720AE2426EN727AR87bAR88!$A$21:$F$651</definedName>
    <definedName name="_xlnm._FilterDatabase" localSheetId="18" hidden="1">nut_AR24fromOOI!$E$10:$I$64</definedName>
    <definedName name="_xlnm._FilterDatabase" localSheetId="15" hidden="1">nut_AR31fromOOI!$A$17:$I$83</definedName>
    <definedName name="_xlnm._FilterDatabase" localSheetId="12" hidden="1">nut_AR34fromOOI!$A$17:$I$102</definedName>
    <definedName name="_xlnm._FilterDatabase" localSheetId="21" hidden="1">nut20170920_AR16!$A$18:$E$28</definedName>
    <definedName name="_xlnm._FilterDatabase" localSheetId="20" hidden="1">nut20170929_AR22!$A$18:$G$178</definedName>
    <definedName name="_xlnm._FilterDatabase" localSheetId="17" hidden="1">nut20180403_AR28fromOOI!$A$1:$L$66</definedName>
    <definedName name="_xlnm._FilterDatabase" localSheetId="19" hidden="1">nut20180502_AR24!$A$18:$G$306</definedName>
    <definedName name="_xlnm._FilterDatabase" localSheetId="16" hidden="1">nut20190203_AR28EN617AR31AR32!$A$18:$G$418</definedName>
    <definedName name="_xlnm._FilterDatabase" localSheetId="14" hidden="1">NUT20190305_EN627!$A$1:$R$209</definedName>
    <definedName name="_xlnm._FilterDatabase" localSheetId="13" hidden="1">nut20190513_AR34B!$A$18:$G$156</definedName>
    <definedName name="_xlnm._FilterDatabase" localSheetId="11" hidden="1">nut20191101_EN644!$M$17:$T$171</definedName>
    <definedName name="_xlnm._FilterDatabase" localSheetId="10" hidden="1">nut20200303_AR38AR39B!$A$17:$F$312</definedName>
    <definedName name="_xlnm._FilterDatabase" localSheetId="9" hidden="1">nut20210107_EN649EN655EN657!$A$19:$H$431</definedName>
    <definedName name="_xlnm._FilterDatabase" localSheetId="7" hidden="1">nut20220908_EN661EN668AR61bAT46!$A$19:$R$703</definedName>
    <definedName name="_xlnm._FilterDatabase" localSheetId="5" hidden="1">nut20230331_EN687AR70bEN695!$A$19:$F$426</definedName>
    <definedName name="_xlnm._FilterDatabase" localSheetId="4" hidden="1">nut20230929_HRS2303EN706!$A$18:$F$339</definedName>
    <definedName name="_xlnm._FilterDatabase" localSheetId="3" hidden="1">nut20240604_AR77AR78EN712AR82A!$A$21:$F$509</definedName>
    <definedName name="_xlnm._FilterDatabase" localSheetId="1" hidden="1">nut20251201_AR92AR95AR98a!$A$18:$F$342</definedName>
    <definedName name="_xlnm._FilterDatabase" localSheetId="8" hidden="1">nutOOI_AR39_44_48_54!$A$19:$K$294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6" i="22" l="1"/>
  <c r="F3" i="22"/>
  <c r="F2" i="22"/>
  <c r="F2" i="21"/>
  <c r="F6" i="21" s="1"/>
  <c r="F2" i="19"/>
  <c r="F6" i="19" s="1"/>
  <c r="H6" i="18"/>
  <c r="H5" i="18"/>
  <c r="H4" i="18"/>
  <c r="H3" i="18"/>
  <c r="H2" i="18"/>
  <c r="F7" i="22" l="1"/>
  <c r="F8" i="22" s="1"/>
  <c r="F7" i="21"/>
  <c r="F8" i="21" s="1"/>
  <c r="F7" i="19"/>
  <c r="F8" i="19" s="1"/>
  <c r="H7" i="18"/>
  <c r="H8" i="18"/>
  <c r="H9" i="18" s="1"/>
  <c r="I2" i="17"/>
  <c r="I3" i="17"/>
  <c r="I4" i="17"/>
  <c r="I5" i="17"/>
  <c r="I6" i="17"/>
  <c r="I7" i="17" s="1"/>
  <c r="L534" i="15"/>
  <c r="L535" i="15"/>
  <c r="L536" i="15"/>
  <c r="L537" i="15"/>
  <c r="L538" i="15"/>
  <c r="L539" i="15"/>
  <c r="L540" i="15"/>
  <c r="L541" i="15"/>
  <c r="L542" i="15"/>
  <c r="L543" i="15"/>
  <c r="L544" i="15"/>
  <c r="L545" i="15"/>
  <c r="L546" i="15"/>
  <c r="L547" i="15"/>
  <c r="L548" i="15"/>
  <c r="L549" i="15"/>
  <c r="L550" i="15"/>
  <c r="L551" i="15"/>
  <c r="L552" i="15"/>
  <c r="L553" i="15"/>
  <c r="L554" i="15"/>
  <c r="L555" i="15"/>
  <c r="L556" i="15"/>
  <c r="L557" i="15"/>
  <c r="L558" i="15"/>
  <c r="L559" i="15"/>
  <c r="L560" i="15"/>
  <c r="L561" i="15"/>
  <c r="L562" i="15"/>
  <c r="L563" i="15"/>
  <c r="L564" i="15"/>
  <c r="L565" i="15"/>
  <c r="L566" i="15"/>
  <c r="L567" i="15"/>
  <c r="L568" i="15"/>
  <c r="L569" i="15"/>
  <c r="L570" i="15"/>
  <c r="L571" i="15"/>
  <c r="L572" i="15"/>
  <c r="L573" i="15"/>
  <c r="L574" i="15"/>
  <c r="L575" i="15"/>
  <c r="L576" i="15"/>
  <c r="L577" i="15"/>
  <c r="L578" i="15"/>
  <c r="L579" i="15"/>
  <c r="L580" i="15"/>
  <c r="L581" i="15"/>
  <c r="L582" i="15"/>
  <c r="L583" i="15"/>
  <c r="L584" i="15"/>
  <c r="L585" i="15"/>
  <c r="L586" i="15"/>
  <c r="L587" i="15"/>
  <c r="L588" i="15"/>
  <c r="L589" i="15"/>
  <c r="L590" i="15"/>
  <c r="L591" i="15"/>
  <c r="L592" i="15"/>
  <c r="L593" i="15"/>
  <c r="L594" i="15"/>
  <c r="L595" i="15"/>
  <c r="L596" i="15"/>
  <c r="L597" i="15"/>
  <c r="L598" i="15"/>
  <c r="L599" i="15"/>
  <c r="L600" i="15"/>
  <c r="L601" i="15"/>
  <c r="L602" i="15"/>
  <c r="L603" i="15"/>
  <c r="L604" i="15"/>
  <c r="L605" i="15"/>
  <c r="L606" i="15"/>
  <c r="L607" i="15"/>
  <c r="L608" i="15"/>
  <c r="L609" i="15"/>
  <c r="L610" i="15"/>
  <c r="L611" i="15"/>
  <c r="L612" i="15"/>
  <c r="L613" i="15"/>
  <c r="L614" i="15"/>
  <c r="L615" i="15"/>
  <c r="L616" i="15"/>
  <c r="L617" i="15"/>
  <c r="L618" i="15"/>
  <c r="L619" i="15"/>
  <c r="L620" i="15"/>
  <c r="L621" i="15"/>
  <c r="L622" i="15"/>
  <c r="L526" i="15"/>
  <c r="L527" i="15"/>
  <c r="L528" i="15"/>
  <c r="L529" i="15"/>
  <c r="L530" i="15"/>
  <c r="L531" i="15"/>
  <c r="L532" i="15"/>
  <c r="L533" i="15"/>
  <c r="L525" i="15"/>
  <c r="L688" i="15"/>
  <c r="L689" i="15"/>
  <c r="L690" i="15"/>
  <c r="L691" i="15"/>
  <c r="L692" i="15"/>
  <c r="L693" i="15"/>
  <c r="L694" i="15"/>
  <c r="L695" i="15"/>
  <c r="L696" i="15"/>
  <c r="L697" i="15"/>
  <c r="L698" i="15"/>
  <c r="L699" i="15"/>
  <c r="L700" i="15"/>
  <c r="L701" i="15"/>
  <c r="L702" i="15"/>
  <c r="L687" i="15"/>
  <c r="L659" i="15"/>
  <c r="L660" i="15"/>
  <c r="L661" i="15"/>
  <c r="L662" i="15"/>
  <c r="L663" i="15"/>
  <c r="L664" i="15"/>
  <c r="L665" i="15"/>
  <c r="L666" i="15"/>
  <c r="L667" i="15"/>
  <c r="L668" i="15"/>
  <c r="L669" i="15"/>
  <c r="L670" i="15"/>
  <c r="L671" i="15"/>
  <c r="L672" i="15"/>
  <c r="L673" i="15"/>
  <c r="L674" i="15"/>
  <c r="L675" i="15"/>
  <c r="L676" i="15"/>
  <c r="L677" i="15"/>
  <c r="L678" i="15"/>
  <c r="L679" i="15"/>
  <c r="L680" i="15"/>
  <c r="L681" i="15"/>
  <c r="L682" i="15"/>
  <c r="L683" i="15"/>
  <c r="L684" i="15"/>
  <c r="L685" i="15"/>
  <c r="L686" i="15"/>
  <c r="L640" i="15"/>
  <c r="L641" i="15"/>
  <c r="L642" i="15"/>
  <c r="L643" i="15"/>
  <c r="L644" i="15"/>
  <c r="L645" i="15"/>
  <c r="L646" i="15"/>
  <c r="L647" i="15"/>
  <c r="L648" i="15"/>
  <c r="L649" i="15"/>
  <c r="L650" i="15"/>
  <c r="L651" i="15"/>
  <c r="L652" i="15"/>
  <c r="L653" i="15"/>
  <c r="L654" i="15"/>
  <c r="L655" i="15"/>
  <c r="L656" i="15"/>
  <c r="L657" i="15"/>
  <c r="L658" i="15"/>
  <c r="L639" i="15"/>
  <c r="L625" i="15"/>
  <c r="L626" i="15"/>
  <c r="L627" i="15"/>
  <c r="L628" i="15"/>
  <c r="L629" i="15"/>
  <c r="L630" i="15"/>
  <c r="L631" i="15"/>
  <c r="L632" i="15"/>
  <c r="L633" i="15"/>
  <c r="L634" i="15"/>
  <c r="L635" i="15"/>
  <c r="L636" i="15"/>
  <c r="L637" i="15"/>
  <c r="L638" i="15"/>
  <c r="L624" i="15"/>
  <c r="L623" i="15"/>
  <c r="L524" i="15"/>
  <c r="L476" i="15"/>
  <c r="L477" i="15"/>
  <c r="L478" i="15"/>
  <c r="L479" i="15"/>
  <c r="L480" i="15"/>
  <c r="L481" i="15"/>
  <c r="L482" i="15"/>
  <c r="L483" i="15"/>
  <c r="L484" i="15"/>
  <c r="L485" i="15"/>
  <c r="L486" i="15"/>
  <c r="L487" i="15"/>
  <c r="L488" i="15"/>
  <c r="L489" i="15"/>
  <c r="L490" i="15"/>
  <c r="L491" i="15"/>
  <c r="L492" i="15"/>
  <c r="L493" i="15"/>
  <c r="L494" i="15"/>
  <c r="L495" i="15"/>
  <c r="L496" i="15"/>
  <c r="L497" i="15"/>
  <c r="L498" i="15"/>
  <c r="L499" i="15"/>
  <c r="L500" i="15"/>
  <c r="L501" i="15"/>
  <c r="L502" i="15"/>
  <c r="L503" i="15"/>
  <c r="L504" i="15"/>
  <c r="L505" i="15"/>
  <c r="L506" i="15"/>
  <c r="L507" i="15"/>
  <c r="L508" i="15"/>
  <c r="L509" i="15"/>
  <c r="L510" i="15"/>
  <c r="L511" i="15"/>
  <c r="L512" i="15"/>
  <c r="L513" i="15"/>
  <c r="L514" i="15"/>
  <c r="L515" i="15"/>
  <c r="L516" i="15"/>
  <c r="L517" i="15"/>
  <c r="L518" i="15"/>
  <c r="L519" i="15"/>
  <c r="L520" i="15"/>
  <c r="L521" i="15"/>
  <c r="L522" i="15"/>
  <c r="L437" i="15"/>
  <c r="L438" i="15"/>
  <c r="L439" i="15"/>
  <c r="L440" i="15"/>
  <c r="L441" i="15"/>
  <c r="L442" i="15"/>
  <c r="L443" i="15"/>
  <c r="L444" i="15"/>
  <c r="L445" i="15"/>
  <c r="L446" i="15"/>
  <c r="L447" i="15"/>
  <c r="L448" i="15"/>
  <c r="L449" i="15"/>
  <c r="L450" i="15"/>
  <c r="L451" i="15"/>
  <c r="L452" i="15"/>
  <c r="L453" i="15"/>
  <c r="L454" i="15"/>
  <c r="L455" i="15"/>
  <c r="L456" i="15"/>
  <c r="L457" i="15"/>
  <c r="L458" i="15"/>
  <c r="L459" i="15"/>
  <c r="L460" i="15"/>
  <c r="L461" i="15"/>
  <c r="L462" i="15"/>
  <c r="L463" i="15"/>
  <c r="L464" i="15"/>
  <c r="L465" i="15"/>
  <c r="L466" i="15"/>
  <c r="L467" i="15"/>
  <c r="L468" i="15"/>
  <c r="L469" i="15"/>
  <c r="L470" i="15"/>
  <c r="L471" i="15"/>
  <c r="L472" i="15"/>
  <c r="L473" i="15"/>
  <c r="L474" i="15"/>
  <c r="L475" i="15"/>
  <c r="L415" i="15"/>
  <c r="L416" i="15"/>
  <c r="L417" i="15"/>
  <c r="L418" i="15"/>
  <c r="L419" i="15"/>
  <c r="L420" i="15"/>
  <c r="L421" i="15"/>
  <c r="L422" i="15"/>
  <c r="L423" i="15"/>
  <c r="L424" i="15"/>
  <c r="L425" i="15"/>
  <c r="L426" i="15"/>
  <c r="L427" i="15"/>
  <c r="L428" i="15"/>
  <c r="L429" i="15"/>
  <c r="L430" i="15"/>
  <c r="L431" i="15"/>
  <c r="L432" i="15"/>
  <c r="L433" i="15"/>
  <c r="L434" i="15"/>
  <c r="L435" i="15"/>
  <c r="L436" i="15"/>
  <c r="L414" i="15"/>
  <c r="L302" i="15"/>
  <c r="L303" i="15"/>
  <c r="L304" i="15"/>
  <c r="L305" i="15"/>
  <c r="L306" i="15"/>
  <c r="L307" i="15"/>
  <c r="L308" i="15"/>
  <c r="L309" i="15"/>
  <c r="L310" i="15"/>
  <c r="L311" i="15"/>
  <c r="L312" i="15"/>
  <c r="L313" i="15"/>
  <c r="L314" i="15"/>
  <c r="L301" i="15"/>
  <c r="L241" i="15"/>
  <c r="L242" i="15"/>
  <c r="L243" i="15"/>
  <c r="L244" i="15"/>
  <c r="L245" i="15"/>
  <c r="L246" i="15"/>
  <c r="L247" i="15"/>
  <c r="L248" i="15"/>
  <c r="L249" i="15"/>
  <c r="L250" i="15"/>
  <c r="L251" i="15"/>
  <c r="L252" i="15"/>
  <c r="L253" i="15"/>
  <c r="L254" i="15"/>
  <c r="L255" i="15"/>
  <c r="L256" i="15"/>
  <c r="L257" i="15"/>
  <c r="L258" i="15"/>
  <c r="L259" i="15"/>
  <c r="L260" i="15"/>
  <c r="L261" i="15"/>
  <c r="L262" i="15"/>
  <c r="L263" i="15"/>
  <c r="L264" i="15"/>
  <c r="L265" i="15"/>
  <c r="L266" i="15"/>
  <c r="L267" i="15"/>
  <c r="L268" i="15"/>
  <c r="L269" i="15"/>
  <c r="L270" i="15"/>
  <c r="L271" i="15"/>
  <c r="L272" i="15"/>
  <c r="L273" i="15"/>
  <c r="L274" i="15"/>
  <c r="L275" i="15"/>
  <c r="L276" i="15"/>
  <c r="L277" i="15"/>
  <c r="L278" i="15"/>
  <c r="L279" i="15"/>
  <c r="L222" i="15"/>
  <c r="L223" i="15"/>
  <c r="L224" i="15"/>
  <c r="L225" i="15"/>
  <c r="L226" i="15"/>
  <c r="L227" i="15"/>
  <c r="L228" i="15"/>
  <c r="L229" i="15"/>
  <c r="L230" i="15"/>
  <c r="L231" i="15"/>
  <c r="L232" i="15"/>
  <c r="L233" i="15"/>
  <c r="L234" i="15"/>
  <c r="L235" i="15"/>
  <c r="L236" i="15"/>
  <c r="L237" i="15"/>
  <c r="L238" i="15"/>
  <c r="L239" i="15"/>
  <c r="L240" i="15"/>
  <c r="L221" i="15"/>
  <c r="L169" i="15"/>
  <c r="L170" i="15"/>
  <c r="L171" i="15"/>
  <c r="L172" i="15"/>
  <c r="L173" i="15"/>
  <c r="L174" i="15"/>
  <c r="L175" i="15"/>
  <c r="L176" i="15"/>
  <c r="L177" i="15"/>
  <c r="L178" i="15"/>
  <c r="L179" i="15"/>
  <c r="L180" i="15"/>
  <c r="L181" i="15"/>
  <c r="L182" i="15"/>
  <c r="L183" i="15"/>
  <c r="L184" i="15"/>
  <c r="L185" i="15"/>
  <c r="L186" i="15"/>
  <c r="L187" i="15"/>
  <c r="L188" i="15"/>
  <c r="L189" i="15"/>
  <c r="L190" i="15"/>
  <c r="L191" i="15"/>
  <c r="L192" i="15"/>
  <c r="L193" i="15"/>
  <c r="L194" i="15"/>
  <c r="L195" i="15"/>
  <c r="L196" i="15"/>
  <c r="L197" i="15"/>
  <c r="L198" i="15"/>
  <c r="L199" i="15"/>
  <c r="L200" i="15"/>
  <c r="L201" i="15"/>
  <c r="L202" i="15"/>
  <c r="L203" i="15"/>
  <c r="L204" i="15"/>
  <c r="L205" i="15"/>
  <c r="L206" i="15"/>
  <c r="L207" i="15"/>
  <c r="L208" i="15"/>
  <c r="L209" i="15"/>
  <c r="L210" i="15"/>
  <c r="L211" i="15"/>
  <c r="L212" i="15"/>
  <c r="L213" i="15"/>
  <c r="L214" i="15"/>
  <c r="L215" i="15"/>
  <c r="L216" i="15"/>
  <c r="L217" i="15"/>
  <c r="L218" i="15"/>
  <c r="L219" i="15"/>
  <c r="L139" i="15"/>
  <c r="L140" i="15"/>
  <c r="L141" i="15"/>
  <c r="L142" i="15"/>
  <c r="L143" i="15"/>
  <c r="L144" i="15"/>
  <c r="L145" i="15"/>
  <c r="L146" i="15"/>
  <c r="L147" i="15"/>
  <c r="L148" i="15"/>
  <c r="L149" i="15"/>
  <c r="L150" i="15"/>
  <c r="L151" i="15"/>
  <c r="L152" i="15"/>
  <c r="L153" i="15"/>
  <c r="L154" i="15"/>
  <c r="L155" i="15"/>
  <c r="L156" i="15"/>
  <c r="L157" i="15"/>
  <c r="L158" i="15"/>
  <c r="L159" i="15"/>
  <c r="L160" i="15"/>
  <c r="L161" i="15"/>
  <c r="L162" i="15"/>
  <c r="L163" i="15"/>
  <c r="L164" i="15"/>
  <c r="L165" i="15"/>
  <c r="L166" i="15"/>
  <c r="L167" i="15"/>
  <c r="L168" i="15"/>
  <c r="L122" i="15"/>
  <c r="L123" i="15"/>
  <c r="L124" i="15"/>
  <c r="L125" i="15"/>
  <c r="L126" i="15"/>
  <c r="L127" i="15"/>
  <c r="L128" i="15"/>
  <c r="L129" i="15"/>
  <c r="L130" i="15"/>
  <c r="L131" i="15"/>
  <c r="L132" i="15"/>
  <c r="L133" i="15"/>
  <c r="L134" i="15"/>
  <c r="L135" i="15"/>
  <c r="L136" i="15"/>
  <c r="L137" i="15"/>
  <c r="L138" i="15"/>
  <c r="L121" i="15"/>
  <c r="L431" i="14"/>
  <c r="L395" i="14"/>
  <c r="L396" i="14"/>
  <c r="L397" i="14"/>
  <c r="L398" i="14"/>
  <c r="L399" i="14"/>
  <c r="L400" i="14"/>
  <c r="L401" i="14"/>
  <c r="L402" i="14"/>
  <c r="L403" i="14"/>
  <c r="L404" i="14"/>
  <c r="L405" i="14"/>
  <c r="L406" i="14"/>
  <c r="L407" i="14"/>
  <c r="L408" i="14"/>
  <c r="L409" i="14"/>
  <c r="L410" i="14"/>
  <c r="L411" i="14"/>
  <c r="L412" i="14"/>
  <c r="L413" i="14"/>
  <c r="L414" i="14"/>
  <c r="L415" i="14"/>
  <c r="L416" i="14"/>
  <c r="L417" i="14"/>
  <c r="L418" i="14"/>
  <c r="L419" i="14"/>
  <c r="L420" i="14"/>
  <c r="L421" i="14"/>
  <c r="L422" i="14"/>
  <c r="L423" i="14"/>
  <c r="L424" i="14"/>
  <c r="L425" i="14"/>
  <c r="L426" i="14"/>
  <c r="L427" i="14"/>
  <c r="L428" i="14"/>
  <c r="L429" i="14"/>
  <c r="L430" i="14"/>
  <c r="L384" i="14"/>
  <c r="L385" i="14"/>
  <c r="L386" i="14"/>
  <c r="L387" i="14"/>
  <c r="L388" i="14"/>
  <c r="L389" i="14"/>
  <c r="L390" i="14"/>
  <c r="L391" i="14"/>
  <c r="L392" i="14"/>
  <c r="L393" i="14"/>
  <c r="L394" i="14"/>
  <c r="L383" i="14"/>
  <c r="L296" i="14"/>
  <c r="L297" i="14"/>
  <c r="L298" i="14"/>
  <c r="L299" i="14"/>
  <c r="L300" i="14"/>
  <c r="L301" i="14"/>
  <c r="L302" i="14"/>
  <c r="L303" i="14"/>
  <c r="L304" i="14"/>
  <c r="L305" i="14"/>
  <c r="L306" i="14"/>
  <c r="L307" i="14"/>
  <c r="L308" i="14"/>
  <c r="L309" i="14"/>
  <c r="L310" i="14"/>
  <c r="L311" i="14"/>
  <c r="L312" i="14"/>
  <c r="L313" i="14"/>
  <c r="L314" i="14"/>
  <c r="L315" i="14"/>
  <c r="L316" i="14"/>
  <c r="L317" i="14"/>
  <c r="L318" i="14"/>
  <c r="L319" i="14"/>
  <c r="L320" i="14"/>
  <c r="L321" i="14"/>
  <c r="L322" i="14"/>
  <c r="L323" i="14"/>
  <c r="L324" i="14"/>
  <c r="L325" i="14"/>
  <c r="L326" i="14"/>
  <c r="L327" i="14"/>
  <c r="L328" i="14"/>
  <c r="L329" i="14"/>
  <c r="L330" i="14"/>
  <c r="L331" i="14"/>
  <c r="L332" i="14"/>
  <c r="L333" i="14"/>
  <c r="L334" i="14"/>
  <c r="L335" i="14"/>
  <c r="L336" i="14"/>
  <c r="L337" i="14"/>
  <c r="L338" i="14"/>
  <c r="L339" i="14"/>
  <c r="L340" i="14"/>
  <c r="L341" i="14"/>
  <c r="L342" i="14"/>
  <c r="L343" i="14"/>
  <c r="L344" i="14"/>
  <c r="L345" i="14"/>
  <c r="L346" i="14"/>
  <c r="L347" i="14"/>
  <c r="L348" i="14"/>
  <c r="L349" i="14"/>
  <c r="L350" i="14"/>
  <c r="L351" i="14"/>
  <c r="L352" i="14"/>
  <c r="L353" i="14"/>
  <c r="L354" i="14"/>
  <c r="L355" i="14"/>
  <c r="L356" i="14"/>
  <c r="L357" i="14"/>
  <c r="L358" i="14"/>
  <c r="L359" i="14"/>
  <c r="L360" i="14"/>
  <c r="L361" i="14"/>
  <c r="L362" i="14"/>
  <c r="L363" i="14"/>
  <c r="L364" i="14"/>
  <c r="L365" i="14"/>
  <c r="L366" i="14"/>
  <c r="L367" i="14"/>
  <c r="L368" i="14"/>
  <c r="L369" i="14"/>
  <c r="L370" i="14"/>
  <c r="L371" i="14"/>
  <c r="L372" i="14"/>
  <c r="L373" i="14"/>
  <c r="L374" i="14"/>
  <c r="L375" i="14"/>
  <c r="L376" i="14"/>
  <c r="L377" i="14"/>
  <c r="L378" i="14"/>
  <c r="L379" i="14"/>
  <c r="L380" i="14"/>
  <c r="L381" i="14"/>
  <c r="L382" i="14"/>
  <c r="L33" i="14"/>
  <c r="L34" i="14"/>
  <c r="L35" i="14"/>
  <c r="L36" i="14"/>
  <c r="L37" i="14"/>
  <c r="L38" i="14"/>
  <c r="L39" i="14"/>
  <c r="L40" i="14"/>
  <c r="L41" i="14"/>
  <c r="L42" i="14"/>
  <c r="L43" i="14"/>
  <c r="L44" i="14"/>
  <c r="L45" i="14"/>
  <c r="L46" i="14"/>
  <c r="L47" i="14"/>
  <c r="L48" i="14"/>
  <c r="L49" i="14"/>
  <c r="L50" i="14"/>
  <c r="L51" i="14"/>
  <c r="L52" i="14"/>
  <c r="L53" i="14"/>
  <c r="L54" i="14"/>
  <c r="L55" i="14"/>
  <c r="L56" i="14"/>
  <c r="L57" i="14"/>
  <c r="L58" i="14"/>
  <c r="L59" i="14"/>
  <c r="L60" i="14"/>
  <c r="L61" i="14"/>
  <c r="L62" i="14"/>
  <c r="L63" i="14"/>
  <c r="L64" i="14"/>
  <c r="L65" i="14"/>
  <c r="L66" i="14"/>
  <c r="L67" i="14"/>
  <c r="L68" i="14"/>
  <c r="L69" i="14"/>
  <c r="L70" i="14"/>
  <c r="L71" i="14"/>
  <c r="L72" i="14"/>
  <c r="L73" i="14"/>
  <c r="L74" i="14"/>
  <c r="L75" i="14"/>
  <c r="L76" i="14"/>
  <c r="L77" i="14"/>
  <c r="L78" i="14"/>
  <c r="L79" i="14"/>
  <c r="L80" i="14"/>
  <c r="L81" i="14"/>
  <c r="L82" i="14"/>
  <c r="L83" i="14"/>
  <c r="L84" i="14"/>
  <c r="L85" i="14"/>
  <c r="L86" i="14"/>
  <c r="L87" i="14"/>
  <c r="L88" i="14"/>
  <c r="L89" i="14"/>
  <c r="L90" i="14"/>
  <c r="L91" i="14"/>
  <c r="L92" i="14"/>
  <c r="L93" i="14"/>
  <c r="L94" i="14"/>
  <c r="L95" i="14"/>
  <c r="L96" i="14"/>
  <c r="L97" i="14"/>
  <c r="L98" i="14"/>
  <c r="L99" i="14"/>
  <c r="L100" i="14"/>
  <c r="L101" i="14"/>
  <c r="L102" i="14"/>
  <c r="L103" i="14"/>
  <c r="L104" i="14"/>
  <c r="L105" i="14"/>
  <c r="L106" i="14"/>
  <c r="L107" i="14"/>
  <c r="L108" i="14"/>
  <c r="L109" i="14"/>
  <c r="L110" i="14"/>
  <c r="L111" i="14"/>
  <c r="L112" i="14"/>
  <c r="L113" i="14"/>
  <c r="L114" i="14"/>
  <c r="L115" i="14"/>
  <c r="L116" i="14"/>
  <c r="L117" i="14"/>
  <c r="L118" i="14"/>
  <c r="L119" i="14"/>
  <c r="L120" i="14"/>
  <c r="L121" i="14"/>
  <c r="L122" i="14"/>
  <c r="L123" i="14"/>
  <c r="L124" i="14"/>
  <c r="L125" i="14"/>
  <c r="L126" i="14"/>
  <c r="L127" i="14"/>
  <c r="L128" i="14"/>
  <c r="L129" i="14"/>
  <c r="L130" i="14"/>
  <c r="L131" i="14"/>
  <c r="L132" i="14"/>
  <c r="L133" i="14"/>
  <c r="L134" i="14"/>
  <c r="L135" i="14"/>
  <c r="L136" i="14"/>
  <c r="L137" i="14"/>
  <c r="L138" i="14"/>
  <c r="L139" i="14"/>
  <c r="L140" i="14"/>
  <c r="L141" i="14"/>
  <c r="L142" i="14"/>
  <c r="L143" i="14"/>
  <c r="L144" i="14"/>
  <c r="L145" i="14"/>
  <c r="L146" i="14"/>
  <c r="L147" i="14"/>
  <c r="L148" i="14"/>
  <c r="L149" i="14"/>
  <c r="L150" i="14"/>
  <c r="L151" i="14"/>
  <c r="L152" i="14"/>
  <c r="L153" i="14"/>
  <c r="L154" i="14"/>
  <c r="L155" i="14"/>
  <c r="L156" i="14"/>
  <c r="L157" i="14"/>
  <c r="L158" i="14"/>
  <c r="L159" i="14"/>
  <c r="L160" i="14"/>
  <c r="L161" i="14"/>
  <c r="L162" i="14"/>
  <c r="L163" i="14"/>
  <c r="L164" i="14"/>
  <c r="L165" i="14"/>
  <c r="L166" i="14"/>
  <c r="L167" i="14"/>
  <c r="L168" i="14"/>
  <c r="L169" i="14"/>
  <c r="L170" i="14"/>
  <c r="L171" i="14"/>
  <c r="L172" i="14"/>
  <c r="L173" i="14"/>
  <c r="L174" i="14"/>
  <c r="L175" i="14"/>
  <c r="L176" i="14"/>
  <c r="L177" i="14"/>
  <c r="L178" i="14"/>
  <c r="L179" i="14"/>
  <c r="L180" i="14"/>
  <c r="L181" i="14"/>
  <c r="L182" i="14"/>
  <c r="L183" i="14"/>
  <c r="L184" i="14"/>
  <c r="L185" i="14"/>
  <c r="L186" i="14"/>
  <c r="L187" i="14"/>
  <c r="L188" i="14"/>
  <c r="L189" i="14"/>
  <c r="L190" i="14"/>
  <c r="L191" i="14"/>
  <c r="L192" i="14"/>
  <c r="L193" i="14"/>
  <c r="L194" i="14"/>
  <c r="L195" i="14"/>
  <c r="L196" i="14"/>
  <c r="L197" i="14"/>
  <c r="L198" i="14"/>
  <c r="L199" i="14"/>
  <c r="L200" i="14"/>
  <c r="L201" i="14"/>
  <c r="L202" i="14"/>
  <c r="L203" i="14"/>
  <c r="L204" i="14"/>
  <c r="L205" i="14"/>
  <c r="L206" i="14"/>
  <c r="L207" i="14"/>
  <c r="L208" i="14"/>
  <c r="L209" i="14"/>
  <c r="L210" i="14"/>
  <c r="L211" i="14"/>
  <c r="L212" i="14"/>
  <c r="L213" i="14"/>
  <c r="L214" i="14"/>
  <c r="L215" i="14"/>
  <c r="L216" i="14"/>
  <c r="L217" i="14"/>
  <c r="L218" i="14"/>
  <c r="L219" i="14"/>
  <c r="L220" i="14"/>
  <c r="L221" i="14"/>
  <c r="L222" i="14"/>
  <c r="L223" i="14"/>
  <c r="L224" i="14"/>
  <c r="L225" i="14"/>
  <c r="L226" i="14"/>
  <c r="L227" i="14"/>
  <c r="L228" i="14"/>
  <c r="L229" i="14"/>
  <c r="L230" i="14"/>
  <c r="L231" i="14"/>
  <c r="L232" i="14"/>
  <c r="L233" i="14"/>
  <c r="L234" i="14"/>
  <c r="L235" i="14"/>
  <c r="L236" i="14"/>
  <c r="L237" i="14"/>
  <c r="L238" i="14"/>
  <c r="L239" i="14"/>
  <c r="L240" i="14"/>
  <c r="L241" i="14"/>
  <c r="L242" i="14"/>
  <c r="L243" i="14"/>
  <c r="L244" i="14"/>
  <c r="L245" i="14"/>
  <c r="L246" i="14"/>
  <c r="L247" i="14"/>
  <c r="L248" i="14"/>
  <c r="L249" i="14"/>
  <c r="L250" i="14"/>
  <c r="L251" i="14"/>
  <c r="L252" i="14"/>
  <c r="L253" i="14"/>
  <c r="L254" i="14"/>
  <c r="L255" i="14"/>
  <c r="L256" i="14"/>
  <c r="L257" i="14"/>
  <c r="L258" i="14"/>
  <c r="L259" i="14"/>
  <c r="L260" i="14"/>
  <c r="L261" i="14"/>
  <c r="L262" i="14"/>
  <c r="L263" i="14"/>
  <c r="L264" i="14"/>
  <c r="L265" i="14"/>
  <c r="L266" i="14"/>
  <c r="L267" i="14"/>
  <c r="L268" i="14"/>
  <c r="L269" i="14"/>
  <c r="L270" i="14"/>
  <c r="L271" i="14"/>
  <c r="L272" i="14"/>
  <c r="L273" i="14"/>
  <c r="L274" i="14"/>
  <c r="L275" i="14"/>
  <c r="L276" i="14"/>
  <c r="L277" i="14"/>
  <c r="L278" i="14"/>
  <c r="L279" i="14"/>
  <c r="L280" i="14"/>
  <c r="L281" i="14"/>
  <c r="L282" i="14"/>
  <c r="L283" i="14"/>
  <c r="L284" i="14"/>
  <c r="L285" i="14"/>
  <c r="L286" i="14"/>
  <c r="L287" i="14"/>
  <c r="L288" i="14"/>
  <c r="L289" i="14"/>
  <c r="L290" i="14"/>
  <c r="L291" i="14"/>
  <c r="L292" i="14"/>
  <c r="L293" i="14"/>
  <c r="L294" i="14"/>
  <c r="L295" i="14"/>
  <c r="L21" i="14"/>
  <c r="L22" i="14"/>
  <c r="L23" i="14"/>
  <c r="L24" i="14"/>
  <c r="L25" i="14"/>
  <c r="L26" i="14"/>
  <c r="L27" i="14"/>
  <c r="L28" i="14"/>
  <c r="L29" i="14"/>
  <c r="L30" i="14"/>
  <c r="L31" i="14"/>
  <c r="L32" i="14"/>
  <c r="L20" i="14"/>
  <c r="F3" i="16"/>
  <c r="H3" i="16" s="1"/>
  <c r="F2" i="16"/>
  <c r="H2" i="16" s="1"/>
  <c r="H7" i="16" s="1"/>
  <c r="I6" i="15"/>
  <c r="I5" i="15"/>
  <c r="I4" i="15"/>
  <c r="H3" i="15"/>
  <c r="I3" i="15"/>
  <c r="I2" i="15"/>
  <c r="I7" i="15" s="1"/>
  <c r="L6" i="14"/>
  <c r="I6" i="14"/>
  <c r="L5" i="14"/>
  <c r="I5" i="14"/>
  <c r="L4" i="14"/>
  <c r="I4" i="14"/>
  <c r="H3" i="14"/>
  <c r="I3" i="14" s="1"/>
  <c r="I2" i="14"/>
  <c r="E2" i="13"/>
  <c r="G2" i="13" s="1"/>
  <c r="G7" i="13" s="1"/>
  <c r="A1437" i="1"/>
  <c r="A1438" i="1"/>
  <c r="A1439" i="1"/>
  <c r="A1440" i="1"/>
  <c r="A1441" i="1"/>
  <c r="A1442" i="1"/>
  <c r="A1443" i="1"/>
  <c r="A1444" i="1"/>
  <c r="A1445" i="1"/>
  <c r="A1446" i="1"/>
  <c r="A1447" i="1"/>
  <c r="A1448" i="1"/>
  <c r="A1449" i="1"/>
  <c r="A1450" i="1"/>
  <c r="A1451" i="1"/>
  <c r="A1452" i="1"/>
  <c r="A1453" i="1"/>
  <c r="A1454" i="1"/>
  <c r="A1455" i="1"/>
  <c r="A1456" i="1"/>
  <c r="A1457" i="1"/>
  <c r="A1458" i="1"/>
  <c r="A1459" i="1"/>
  <c r="A1460" i="1"/>
  <c r="A1461" i="1"/>
  <c r="A1462" i="1"/>
  <c r="A1463" i="1"/>
  <c r="A1464" i="1"/>
  <c r="A1465" i="1"/>
  <c r="A1466" i="1"/>
  <c r="A1467" i="1"/>
  <c r="A1468" i="1"/>
  <c r="A1469" i="1"/>
  <c r="A1470" i="1"/>
  <c r="A1471" i="1"/>
  <c r="A1472" i="1"/>
  <c r="A1473" i="1"/>
  <c r="A1474" i="1"/>
  <c r="A1475" i="1"/>
  <c r="A1476" i="1"/>
  <c r="A1477" i="1"/>
  <c r="A1478" i="1"/>
  <c r="A1479" i="1"/>
  <c r="A1480" i="1"/>
  <c r="A1481" i="1"/>
  <c r="A1482" i="1"/>
  <c r="A1483" i="1"/>
  <c r="A1484" i="1"/>
  <c r="A1485" i="1"/>
  <c r="A1486" i="1"/>
  <c r="A1487" i="1"/>
  <c r="A1488" i="1"/>
  <c r="A1489" i="1"/>
  <c r="A1490" i="1"/>
  <c r="A1491" i="1"/>
  <c r="A1492" i="1"/>
  <c r="A1493" i="1"/>
  <c r="A1494" i="1"/>
  <c r="A1495" i="1"/>
  <c r="A1496" i="1"/>
  <c r="A1497" i="1"/>
  <c r="A1498" i="1"/>
  <c r="A1499" i="1"/>
  <c r="A1500" i="1"/>
  <c r="A1501" i="1"/>
  <c r="A1502" i="1"/>
  <c r="A1503" i="1"/>
  <c r="A1504" i="1"/>
  <c r="A1505" i="1"/>
  <c r="A1506" i="1"/>
  <c r="A1507" i="1"/>
  <c r="A1508" i="1"/>
  <c r="A1509" i="1"/>
  <c r="A1510" i="1"/>
  <c r="A1511" i="1"/>
  <c r="A1512" i="1"/>
  <c r="A1513" i="1"/>
  <c r="A1514" i="1"/>
  <c r="A1515" i="1"/>
  <c r="A1516" i="1"/>
  <c r="A1517" i="1"/>
  <c r="A1518" i="1"/>
  <c r="A1519" i="1"/>
  <c r="A1520" i="1"/>
  <c r="A1521" i="1"/>
  <c r="A1522" i="1"/>
  <c r="A1523" i="1"/>
  <c r="A1524" i="1"/>
  <c r="A1525" i="1"/>
  <c r="A1526" i="1"/>
  <c r="A1527" i="1"/>
  <c r="A1528" i="1"/>
  <c r="A1529" i="1"/>
  <c r="A1530" i="1"/>
  <c r="A1531" i="1"/>
  <c r="A1532" i="1"/>
  <c r="A1533" i="1"/>
  <c r="A1534" i="1"/>
  <c r="A1535" i="1"/>
  <c r="A1536" i="1"/>
  <c r="A1537" i="1"/>
  <c r="A1538" i="1"/>
  <c r="A1539" i="1"/>
  <c r="A1540" i="1"/>
  <c r="A1541" i="1"/>
  <c r="A1542" i="1"/>
  <c r="A1543" i="1"/>
  <c r="A1544" i="1"/>
  <c r="A1545" i="1"/>
  <c r="A1546" i="1"/>
  <c r="A1547" i="1"/>
  <c r="A1548" i="1"/>
  <c r="A1549" i="1"/>
  <c r="A1550" i="1"/>
  <c r="A1551" i="1"/>
  <c r="A1552" i="1"/>
  <c r="A1553" i="1"/>
  <c r="A1554" i="1"/>
  <c r="A1555" i="1"/>
  <c r="A1556" i="1"/>
  <c r="A1557" i="1"/>
  <c r="A1558" i="1"/>
  <c r="A1559" i="1"/>
  <c r="A1560" i="1"/>
  <c r="A1561" i="1"/>
  <c r="A1562" i="1"/>
  <c r="A1563" i="1"/>
  <c r="A1564" i="1"/>
  <c r="A1565" i="1"/>
  <c r="A1566" i="1"/>
  <c r="A1567" i="1"/>
  <c r="A1568" i="1"/>
  <c r="A1569" i="1"/>
  <c r="A1570" i="1"/>
  <c r="A1571" i="1"/>
  <c r="A1572" i="1"/>
  <c r="A1573" i="1"/>
  <c r="A1574" i="1"/>
  <c r="A1575" i="1"/>
  <c r="A1576" i="1"/>
  <c r="A1577" i="1"/>
  <c r="A1578" i="1"/>
  <c r="A1579" i="1"/>
  <c r="A1580" i="1"/>
  <c r="A1581" i="1"/>
  <c r="A1582" i="1"/>
  <c r="A1583" i="1"/>
  <c r="A1431" i="1"/>
  <c r="A1432" i="1"/>
  <c r="A1433" i="1"/>
  <c r="A1434" i="1"/>
  <c r="A1435" i="1"/>
  <c r="A1436" i="1"/>
  <c r="P26" i="12"/>
  <c r="P27" i="12"/>
  <c r="P28" i="12"/>
  <c r="P29" i="12"/>
  <c r="P30" i="12"/>
  <c r="P31" i="12"/>
  <c r="P32" i="12"/>
  <c r="P33" i="12"/>
  <c r="P34" i="12"/>
  <c r="P35" i="12"/>
  <c r="P36" i="12"/>
  <c r="P37" i="12"/>
  <c r="P38" i="12"/>
  <c r="P39" i="12"/>
  <c r="P40" i="12"/>
  <c r="P41" i="12"/>
  <c r="P42" i="12"/>
  <c r="P43" i="12"/>
  <c r="P44" i="12"/>
  <c r="P45" i="12"/>
  <c r="P46" i="12"/>
  <c r="P47" i="12"/>
  <c r="P48" i="12"/>
  <c r="P49" i="12"/>
  <c r="P50" i="12"/>
  <c r="P51" i="12"/>
  <c r="P52" i="12"/>
  <c r="P53" i="12"/>
  <c r="P54" i="12"/>
  <c r="P55" i="12"/>
  <c r="P56" i="12"/>
  <c r="P57" i="12"/>
  <c r="P58" i="12"/>
  <c r="P59" i="12"/>
  <c r="P60" i="12"/>
  <c r="P61" i="12"/>
  <c r="P62" i="12"/>
  <c r="P63" i="12"/>
  <c r="P64" i="12"/>
  <c r="P65" i="12"/>
  <c r="P66" i="12"/>
  <c r="P67" i="12"/>
  <c r="P68" i="12"/>
  <c r="P69" i="12"/>
  <c r="P70" i="12"/>
  <c r="P71" i="12"/>
  <c r="P72" i="12"/>
  <c r="P73" i="12"/>
  <c r="P74" i="12"/>
  <c r="P75" i="12"/>
  <c r="P76" i="12"/>
  <c r="P77" i="12"/>
  <c r="P78" i="12"/>
  <c r="P79" i="12"/>
  <c r="P80" i="12"/>
  <c r="P81" i="12"/>
  <c r="P82" i="12"/>
  <c r="P83" i="12"/>
  <c r="P84" i="12"/>
  <c r="P85" i="12"/>
  <c r="P86" i="12"/>
  <c r="P87" i="12"/>
  <c r="P88" i="12"/>
  <c r="P89" i="12"/>
  <c r="P90" i="12"/>
  <c r="P91" i="12"/>
  <c r="P92" i="12"/>
  <c r="P93" i="12"/>
  <c r="P94" i="12"/>
  <c r="P95" i="12"/>
  <c r="P96" i="12"/>
  <c r="P97" i="12"/>
  <c r="P98" i="12"/>
  <c r="P99" i="12"/>
  <c r="P100" i="12"/>
  <c r="P101" i="12"/>
  <c r="P102" i="12"/>
  <c r="P103" i="12"/>
  <c r="P104" i="12"/>
  <c r="P105" i="12"/>
  <c r="P106" i="12"/>
  <c r="P107" i="12"/>
  <c r="P108" i="12"/>
  <c r="P109" i="12"/>
  <c r="P110" i="12"/>
  <c r="P111" i="12"/>
  <c r="P112" i="12"/>
  <c r="P113" i="12"/>
  <c r="P114" i="12"/>
  <c r="P115" i="12"/>
  <c r="P116" i="12"/>
  <c r="P117" i="12"/>
  <c r="P118" i="12"/>
  <c r="P119" i="12"/>
  <c r="P120" i="12"/>
  <c r="P121" i="12"/>
  <c r="P122" i="12"/>
  <c r="P123" i="12"/>
  <c r="P124" i="12"/>
  <c r="P125" i="12"/>
  <c r="P126" i="12"/>
  <c r="P127" i="12"/>
  <c r="P128" i="12"/>
  <c r="P129" i="12"/>
  <c r="P130" i="12"/>
  <c r="P131" i="12"/>
  <c r="P132" i="12"/>
  <c r="P133" i="12"/>
  <c r="P134" i="12"/>
  <c r="P135" i="12"/>
  <c r="P136" i="12"/>
  <c r="P137" i="12"/>
  <c r="P138" i="12"/>
  <c r="P139" i="12"/>
  <c r="P140" i="12"/>
  <c r="P141" i="12"/>
  <c r="P142" i="12"/>
  <c r="P143" i="12"/>
  <c r="P144" i="12"/>
  <c r="P145" i="12"/>
  <c r="P146" i="12"/>
  <c r="P147" i="12"/>
  <c r="P148" i="12"/>
  <c r="P149" i="12"/>
  <c r="P150" i="12"/>
  <c r="P151" i="12"/>
  <c r="P152" i="12"/>
  <c r="P153" i="12"/>
  <c r="P154" i="12"/>
  <c r="P155" i="12"/>
  <c r="P156" i="12"/>
  <c r="P157" i="12"/>
  <c r="P158" i="12"/>
  <c r="P159" i="12"/>
  <c r="P160" i="12"/>
  <c r="P161" i="12"/>
  <c r="P162" i="12"/>
  <c r="P163" i="12"/>
  <c r="P164" i="12"/>
  <c r="P165" i="12"/>
  <c r="P166" i="12"/>
  <c r="P167" i="12"/>
  <c r="P168" i="12"/>
  <c r="P169" i="12"/>
  <c r="P170" i="12"/>
  <c r="P171" i="12"/>
  <c r="P19" i="12"/>
  <c r="P20" i="12"/>
  <c r="P21" i="12"/>
  <c r="P22" i="12"/>
  <c r="P23" i="12"/>
  <c r="P24" i="12"/>
  <c r="P25" i="12"/>
  <c r="P18" i="12"/>
  <c r="A1430" i="1"/>
  <c r="E2" i="12"/>
  <c r="G2" i="12" s="1"/>
  <c r="G7" i="12" s="1"/>
  <c r="A1345" i="1"/>
  <c r="A1346" i="1"/>
  <c r="A1347" i="1"/>
  <c r="A1348" i="1"/>
  <c r="A1349" i="1"/>
  <c r="A1350" i="1"/>
  <c r="A1351" i="1"/>
  <c r="A1352" i="1"/>
  <c r="A1353" i="1"/>
  <c r="A1354" i="1"/>
  <c r="A1355" i="1"/>
  <c r="A1356" i="1"/>
  <c r="A1357" i="1"/>
  <c r="A1358" i="1"/>
  <c r="A1359" i="1"/>
  <c r="A1360" i="1"/>
  <c r="A1361" i="1"/>
  <c r="A1362" i="1"/>
  <c r="A1363" i="1"/>
  <c r="A1364" i="1"/>
  <c r="A1365" i="1"/>
  <c r="A1366" i="1"/>
  <c r="A1367" i="1"/>
  <c r="A1368" i="1"/>
  <c r="A1369" i="1"/>
  <c r="A1370" i="1"/>
  <c r="A1371" i="1"/>
  <c r="A1372" i="1"/>
  <c r="A1373" i="1"/>
  <c r="A1374" i="1"/>
  <c r="A1375" i="1"/>
  <c r="A1376" i="1"/>
  <c r="A1377" i="1"/>
  <c r="A1378" i="1"/>
  <c r="A1379" i="1"/>
  <c r="A1380" i="1"/>
  <c r="A1381" i="1"/>
  <c r="A1382" i="1"/>
  <c r="A1383" i="1"/>
  <c r="A1384" i="1"/>
  <c r="A1385" i="1"/>
  <c r="A1386" i="1"/>
  <c r="A1387" i="1"/>
  <c r="A1388" i="1"/>
  <c r="A1389" i="1"/>
  <c r="A1390" i="1"/>
  <c r="A1391" i="1"/>
  <c r="A1392" i="1"/>
  <c r="A1393" i="1"/>
  <c r="A1394" i="1"/>
  <c r="A1395" i="1"/>
  <c r="A1396" i="1"/>
  <c r="A1397" i="1"/>
  <c r="A1398" i="1"/>
  <c r="A1399" i="1"/>
  <c r="A1400" i="1"/>
  <c r="A1401" i="1"/>
  <c r="A1402" i="1"/>
  <c r="A1403" i="1"/>
  <c r="A1404" i="1"/>
  <c r="A1405" i="1"/>
  <c r="A1406" i="1"/>
  <c r="A1407" i="1"/>
  <c r="A1408" i="1"/>
  <c r="A1409" i="1"/>
  <c r="A1410" i="1"/>
  <c r="A1411" i="1"/>
  <c r="A1412" i="1"/>
  <c r="A1413" i="1"/>
  <c r="A1414" i="1"/>
  <c r="A1415" i="1"/>
  <c r="A1416" i="1"/>
  <c r="A1417" i="1"/>
  <c r="A1418" i="1"/>
  <c r="A1419" i="1"/>
  <c r="A1420" i="1"/>
  <c r="A1421" i="1"/>
  <c r="A1422" i="1"/>
  <c r="A1423" i="1"/>
  <c r="A1424" i="1"/>
  <c r="A1425" i="1"/>
  <c r="A1426" i="1"/>
  <c r="A1427" i="1"/>
  <c r="A1428" i="1"/>
  <c r="A1429" i="1"/>
  <c r="N74" i="11"/>
  <c r="N75" i="11"/>
  <c r="N76" i="11"/>
  <c r="N77" i="11"/>
  <c r="N78" i="11"/>
  <c r="N79" i="11"/>
  <c r="N80" i="11"/>
  <c r="N81" i="11"/>
  <c r="N82" i="11"/>
  <c r="N83" i="11"/>
  <c r="N84" i="11"/>
  <c r="N85" i="11"/>
  <c r="N86" i="11"/>
  <c r="N87" i="11"/>
  <c r="N88" i="11"/>
  <c r="N89" i="11"/>
  <c r="N90" i="11"/>
  <c r="N91" i="11"/>
  <c r="N92" i="11"/>
  <c r="N93" i="11"/>
  <c r="N94" i="11"/>
  <c r="N95" i="11"/>
  <c r="N96" i="11"/>
  <c r="N97" i="11"/>
  <c r="N98" i="11"/>
  <c r="N99" i="11"/>
  <c r="N100" i="11"/>
  <c r="N101" i="11"/>
  <c r="N102" i="11"/>
  <c r="N73" i="11"/>
  <c r="A1279" i="1"/>
  <c r="A1280" i="1"/>
  <c r="A1281" i="1"/>
  <c r="A1282" i="1"/>
  <c r="A1283" i="1"/>
  <c r="A1284" i="1"/>
  <c r="A1285" i="1"/>
  <c r="A1286" i="1"/>
  <c r="A1287" i="1"/>
  <c r="A1288" i="1"/>
  <c r="A1289" i="1"/>
  <c r="A1290" i="1"/>
  <c r="A1291" i="1"/>
  <c r="A1292" i="1"/>
  <c r="A1293" i="1"/>
  <c r="A1294" i="1"/>
  <c r="A1295" i="1"/>
  <c r="A1296" i="1"/>
  <c r="A1297" i="1"/>
  <c r="A1298" i="1"/>
  <c r="A1299" i="1"/>
  <c r="A1300" i="1"/>
  <c r="A1301" i="1"/>
  <c r="A1302" i="1"/>
  <c r="A1303" i="1"/>
  <c r="A1304" i="1"/>
  <c r="A1305" i="1"/>
  <c r="A1306" i="1"/>
  <c r="A1307" i="1"/>
  <c r="A1308" i="1"/>
  <c r="A1309" i="1"/>
  <c r="A1310" i="1"/>
  <c r="A1311" i="1"/>
  <c r="A1312" i="1"/>
  <c r="A1313" i="1"/>
  <c r="A1314" i="1"/>
  <c r="A1315" i="1"/>
  <c r="A1316" i="1"/>
  <c r="A1317" i="1"/>
  <c r="A1318" i="1"/>
  <c r="A1319" i="1"/>
  <c r="A1320" i="1"/>
  <c r="A1321" i="1"/>
  <c r="A1322" i="1"/>
  <c r="A1323" i="1"/>
  <c r="A1324" i="1"/>
  <c r="A1325" i="1"/>
  <c r="A1326" i="1"/>
  <c r="A1327" i="1"/>
  <c r="A1328" i="1"/>
  <c r="A1329" i="1"/>
  <c r="A1330" i="1"/>
  <c r="A1331" i="1"/>
  <c r="A1332" i="1"/>
  <c r="A1333" i="1"/>
  <c r="A1334" i="1"/>
  <c r="A1335" i="1"/>
  <c r="A1336" i="1"/>
  <c r="A1337" i="1"/>
  <c r="A1338" i="1"/>
  <c r="A1339" i="1"/>
  <c r="A1340" i="1"/>
  <c r="A1341" i="1"/>
  <c r="A1342" i="1"/>
  <c r="A1343" i="1"/>
  <c r="A1344" i="1"/>
  <c r="N60" i="10"/>
  <c r="N61" i="10"/>
  <c r="N62" i="10"/>
  <c r="N63" i="10"/>
  <c r="N64" i="10"/>
  <c r="N65" i="10"/>
  <c r="N66" i="10"/>
  <c r="N67" i="10"/>
  <c r="N68" i="10"/>
  <c r="N69" i="10"/>
  <c r="N70" i="10"/>
  <c r="N71" i="10"/>
  <c r="N72" i="10"/>
  <c r="N73" i="10"/>
  <c r="N74" i="10"/>
  <c r="N75" i="10"/>
  <c r="N76" i="10"/>
  <c r="N77" i="10"/>
  <c r="N78" i="10"/>
  <c r="N79" i="10"/>
  <c r="N80" i="10"/>
  <c r="N81" i="10"/>
  <c r="N82" i="10"/>
  <c r="N83" i="10"/>
  <c r="N32" i="10"/>
  <c r="N33" i="10"/>
  <c r="N34" i="10"/>
  <c r="N35" i="10"/>
  <c r="N36" i="10"/>
  <c r="N37" i="10"/>
  <c r="N38" i="10"/>
  <c r="N39" i="10"/>
  <c r="N40" i="10"/>
  <c r="N41" i="10"/>
  <c r="N42" i="10"/>
  <c r="N43" i="10"/>
  <c r="N44" i="10"/>
  <c r="N45" i="10"/>
  <c r="N46" i="10"/>
  <c r="N47" i="10"/>
  <c r="N48" i="10"/>
  <c r="N49" i="10"/>
  <c r="N50" i="10"/>
  <c r="N51" i="10"/>
  <c r="N52" i="10"/>
  <c r="N53" i="10"/>
  <c r="N54" i="10"/>
  <c r="N55" i="10"/>
  <c r="N56" i="10"/>
  <c r="N57" i="10"/>
  <c r="N58" i="10"/>
  <c r="N59" i="10"/>
  <c r="N19" i="10"/>
  <c r="N20" i="10"/>
  <c r="N21" i="10"/>
  <c r="N22" i="10"/>
  <c r="N23" i="10"/>
  <c r="N24" i="10"/>
  <c r="N25" i="10"/>
  <c r="N26" i="10"/>
  <c r="N27" i="10"/>
  <c r="N28" i="10"/>
  <c r="N29" i="10"/>
  <c r="N30" i="10"/>
  <c r="N31" i="10"/>
  <c r="N18" i="10"/>
  <c r="H102" i="11"/>
  <c r="H101" i="11"/>
  <c r="H100" i="11"/>
  <c r="H99" i="11"/>
  <c r="H98" i="11"/>
  <c r="H97" i="11"/>
  <c r="H96" i="11"/>
  <c r="H95" i="11"/>
  <c r="H94" i="11"/>
  <c r="H93" i="11"/>
  <c r="H92" i="11"/>
  <c r="H91" i="11"/>
  <c r="H90" i="11"/>
  <c r="H89" i="11"/>
  <c r="H88" i="11"/>
  <c r="H87" i="11"/>
  <c r="H86" i="11"/>
  <c r="H85" i="11"/>
  <c r="H84" i="11"/>
  <c r="H83" i="11"/>
  <c r="H82" i="11"/>
  <c r="H81" i="11"/>
  <c r="H80" i="11"/>
  <c r="H79" i="11"/>
  <c r="H78" i="11"/>
  <c r="H77" i="11"/>
  <c r="H76" i="11"/>
  <c r="H75" i="11"/>
  <c r="H74" i="11"/>
  <c r="H73" i="11"/>
  <c r="H72" i="11"/>
  <c r="H71" i="11"/>
  <c r="H70" i="11"/>
  <c r="H69" i="11"/>
  <c r="H68" i="11"/>
  <c r="H67" i="11"/>
  <c r="H66" i="11"/>
  <c r="H65" i="11"/>
  <c r="H64" i="11"/>
  <c r="H63" i="11"/>
  <c r="H62" i="11"/>
  <c r="H61" i="11"/>
  <c r="H60" i="11"/>
  <c r="H59" i="11"/>
  <c r="H58" i="11"/>
  <c r="H57" i="11"/>
  <c r="H56" i="11"/>
  <c r="H55" i="11"/>
  <c r="H54" i="11"/>
  <c r="H53" i="11"/>
  <c r="H52" i="11"/>
  <c r="H51" i="11"/>
  <c r="H50" i="11"/>
  <c r="H49" i="11"/>
  <c r="H48" i="11"/>
  <c r="H47" i="11"/>
  <c r="H46" i="11"/>
  <c r="H45" i="11"/>
  <c r="H44" i="11"/>
  <c r="H43" i="11"/>
  <c r="H42" i="11"/>
  <c r="H41" i="11"/>
  <c r="H40" i="11"/>
  <c r="H39" i="11"/>
  <c r="H38" i="11"/>
  <c r="H37" i="11"/>
  <c r="H36" i="11"/>
  <c r="H35" i="11"/>
  <c r="H34" i="11"/>
  <c r="H33" i="11"/>
  <c r="H32" i="11"/>
  <c r="H31" i="11"/>
  <c r="H30" i="11"/>
  <c r="H29" i="11"/>
  <c r="H28" i="11"/>
  <c r="H27" i="11"/>
  <c r="H26" i="11"/>
  <c r="H25" i="11"/>
  <c r="H24" i="11"/>
  <c r="H23" i="11"/>
  <c r="H22" i="11"/>
  <c r="H21" i="11"/>
  <c r="H20" i="11"/>
  <c r="H19" i="11"/>
  <c r="H18" i="11"/>
  <c r="I5" i="11"/>
  <c r="I4" i="11"/>
  <c r="I3" i="11"/>
  <c r="G2" i="11"/>
  <c r="I2" i="11" s="1"/>
  <c r="I7" i="11" s="1"/>
  <c r="H81" i="10"/>
  <c r="H80" i="10"/>
  <c r="H79" i="10"/>
  <c r="H78" i="10"/>
  <c r="H77" i="10"/>
  <c r="H76" i="10"/>
  <c r="H75" i="10"/>
  <c r="H74" i="10"/>
  <c r="H73" i="10"/>
  <c r="H72" i="10"/>
  <c r="H71" i="10"/>
  <c r="H70" i="10"/>
  <c r="H69" i="10"/>
  <c r="H68" i="10"/>
  <c r="H67" i="10"/>
  <c r="H66" i="10"/>
  <c r="H65" i="10"/>
  <c r="H64" i="10"/>
  <c r="H63" i="10"/>
  <c r="H62" i="10"/>
  <c r="H61" i="10"/>
  <c r="H60" i="10"/>
  <c r="H58" i="10"/>
  <c r="H57" i="10"/>
  <c r="H56" i="10"/>
  <c r="H55" i="10"/>
  <c r="H54" i="10"/>
  <c r="H52" i="10"/>
  <c r="H51" i="10"/>
  <c r="H50" i="10"/>
  <c r="H49" i="10"/>
  <c r="H48" i="10"/>
  <c r="H47" i="10"/>
  <c r="H46" i="10"/>
  <c r="H45" i="10"/>
  <c r="H44" i="10"/>
  <c r="H43" i="10"/>
  <c r="H42" i="10"/>
  <c r="H41" i="10"/>
  <c r="H40" i="10"/>
  <c r="H39" i="10"/>
  <c r="H38" i="10"/>
  <c r="H37" i="10"/>
  <c r="H36" i="10"/>
  <c r="H35" i="10"/>
  <c r="H34" i="10"/>
  <c r="H33" i="10"/>
  <c r="H32" i="10"/>
  <c r="H31" i="10"/>
  <c r="H30" i="10"/>
  <c r="H29" i="10"/>
  <c r="H28" i="10"/>
  <c r="H27" i="10"/>
  <c r="H26" i="10"/>
  <c r="H25" i="10"/>
  <c r="H24" i="10"/>
  <c r="H23" i="10"/>
  <c r="H22" i="10"/>
  <c r="H21" i="10"/>
  <c r="H20" i="10"/>
  <c r="H19" i="10"/>
  <c r="H18" i="10"/>
  <c r="I5" i="10"/>
  <c r="I4" i="10"/>
  <c r="I3" i="10"/>
  <c r="G2" i="10"/>
  <c r="I2" i="10" s="1"/>
  <c r="I7" i="10" s="1"/>
  <c r="A1151" i="1"/>
  <c r="A1152" i="1"/>
  <c r="A1153" i="1"/>
  <c r="A1154" i="1"/>
  <c r="A1155" i="1"/>
  <c r="A1156" i="1"/>
  <c r="A1157" i="1"/>
  <c r="A1158" i="1"/>
  <c r="A1159" i="1"/>
  <c r="A1160" i="1"/>
  <c r="A1161" i="1"/>
  <c r="A1162" i="1"/>
  <c r="A1163" i="1"/>
  <c r="A1164" i="1"/>
  <c r="A1165" i="1"/>
  <c r="A1166" i="1"/>
  <c r="A1167" i="1"/>
  <c r="A1168" i="1"/>
  <c r="A1169" i="1"/>
  <c r="A1170" i="1"/>
  <c r="A1171" i="1"/>
  <c r="A1172" i="1"/>
  <c r="A1173" i="1"/>
  <c r="A1174" i="1"/>
  <c r="A1175" i="1"/>
  <c r="A1176" i="1"/>
  <c r="A1177" i="1"/>
  <c r="A1178" i="1"/>
  <c r="A1179" i="1"/>
  <c r="A1180" i="1"/>
  <c r="A1181" i="1"/>
  <c r="A1182" i="1"/>
  <c r="A1183" i="1"/>
  <c r="A1184" i="1"/>
  <c r="A1185" i="1"/>
  <c r="A1186" i="1"/>
  <c r="A1187" i="1"/>
  <c r="A1188" i="1"/>
  <c r="A1189" i="1"/>
  <c r="A1190" i="1"/>
  <c r="A1191" i="1"/>
  <c r="A1192" i="1"/>
  <c r="A1193" i="1"/>
  <c r="A1194" i="1"/>
  <c r="A1195" i="1"/>
  <c r="A1196" i="1"/>
  <c r="A1197" i="1"/>
  <c r="A1198" i="1"/>
  <c r="A1199" i="1"/>
  <c r="A1200" i="1"/>
  <c r="A1201" i="1"/>
  <c r="A1202" i="1"/>
  <c r="A1203" i="1"/>
  <c r="A1204" i="1"/>
  <c r="A1205" i="1"/>
  <c r="A1206" i="1"/>
  <c r="A1207" i="1"/>
  <c r="A1208" i="1"/>
  <c r="A1209" i="1"/>
  <c r="A1210" i="1"/>
  <c r="A1211" i="1"/>
  <c r="A1212" i="1"/>
  <c r="A1213" i="1"/>
  <c r="A1214" i="1"/>
  <c r="A1215" i="1"/>
  <c r="A1216" i="1"/>
  <c r="A1217" i="1"/>
  <c r="A1218" i="1"/>
  <c r="A1219" i="1"/>
  <c r="A1220" i="1"/>
  <c r="A1221" i="1"/>
  <c r="A1222" i="1"/>
  <c r="A1223" i="1"/>
  <c r="A1224" i="1"/>
  <c r="A1225" i="1"/>
  <c r="A1226" i="1"/>
  <c r="A1227" i="1"/>
  <c r="A1228" i="1"/>
  <c r="A1229" i="1"/>
  <c r="A1230" i="1"/>
  <c r="A1231" i="1"/>
  <c r="A1232" i="1"/>
  <c r="A1233" i="1"/>
  <c r="A1234" i="1"/>
  <c r="A1235" i="1"/>
  <c r="A1236" i="1"/>
  <c r="A1237" i="1"/>
  <c r="A1238" i="1"/>
  <c r="A1239" i="1"/>
  <c r="A1240" i="1"/>
  <c r="A1241" i="1"/>
  <c r="A1242" i="1"/>
  <c r="A1243" i="1"/>
  <c r="A1244" i="1"/>
  <c r="A1245" i="1"/>
  <c r="A1246" i="1"/>
  <c r="A1247" i="1"/>
  <c r="A1248" i="1"/>
  <c r="A1249" i="1"/>
  <c r="A1250" i="1"/>
  <c r="A1251" i="1"/>
  <c r="A1252" i="1"/>
  <c r="A1253" i="1"/>
  <c r="A1254" i="1"/>
  <c r="A1255" i="1"/>
  <c r="A1256" i="1"/>
  <c r="A1257" i="1"/>
  <c r="A1258" i="1"/>
  <c r="A1259" i="1"/>
  <c r="A1260" i="1"/>
  <c r="A1261" i="1"/>
  <c r="A1262" i="1"/>
  <c r="A1263" i="1"/>
  <c r="A1264" i="1"/>
  <c r="A1265" i="1"/>
  <c r="A1266" i="1"/>
  <c r="A1267" i="1"/>
  <c r="A1268" i="1"/>
  <c r="A1269" i="1"/>
  <c r="A1270" i="1"/>
  <c r="A1271" i="1"/>
  <c r="A1272" i="1"/>
  <c r="A1273" i="1"/>
  <c r="A1274" i="1"/>
  <c r="A1275" i="1"/>
  <c r="A1276" i="1"/>
  <c r="A1277" i="1"/>
  <c r="A1278" i="1"/>
  <c r="I5" i="9"/>
  <c r="I4" i="9"/>
  <c r="I3" i="9"/>
  <c r="G2" i="9"/>
  <c r="I2" i="9" s="1"/>
  <c r="I7" i="9" s="1"/>
  <c r="A994" i="1"/>
  <c r="A995" i="1"/>
  <c r="A996" i="1"/>
  <c r="A997" i="1"/>
  <c r="A998" i="1"/>
  <c r="A999" i="1"/>
  <c r="A1000" i="1"/>
  <c r="A1001" i="1"/>
  <c r="A1002" i="1"/>
  <c r="A1003" i="1"/>
  <c r="A1004" i="1"/>
  <c r="A1005" i="1"/>
  <c r="A1006" i="1"/>
  <c r="A1007" i="1"/>
  <c r="A1008" i="1"/>
  <c r="A1009" i="1"/>
  <c r="A1010" i="1"/>
  <c r="A1011" i="1"/>
  <c r="A1012" i="1"/>
  <c r="A1013" i="1"/>
  <c r="A1014" i="1"/>
  <c r="A1015" i="1"/>
  <c r="A1016" i="1"/>
  <c r="A1017" i="1"/>
  <c r="A1018" i="1"/>
  <c r="A1019" i="1"/>
  <c r="A1020" i="1"/>
  <c r="A1021" i="1"/>
  <c r="A1022" i="1"/>
  <c r="A1023" i="1"/>
  <c r="A1024" i="1"/>
  <c r="A1025" i="1"/>
  <c r="A1026" i="1"/>
  <c r="A1027" i="1"/>
  <c r="A1028" i="1"/>
  <c r="A1029" i="1"/>
  <c r="A1030" i="1"/>
  <c r="A1031" i="1"/>
  <c r="A1032" i="1"/>
  <c r="A1033" i="1"/>
  <c r="A1034" i="1"/>
  <c r="A1035" i="1"/>
  <c r="A1036" i="1"/>
  <c r="A1037" i="1"/>
  <c r="A1038" i="1"/>
  <c r="A1039" i="1"/>
  <c r="A1040" i="1"/>
  <c r="A1041" i="1"/>
  <c r="A1042" i="1"/>
  <c r="A1043" i="1"/>
  <c r="A1044" i="1"/>
  <c r="A1045" i="1"/>
  <c r="A1046" i="1"/>
  <c r="A1047" i="1"/>
  <c r="A1048" i="1"/>
  <c r="A1049" i="1"/>
  <c r="A1050" i="1"/>
  <c r="A1051" i="1"/>
  <c r="A1052" i="1"/>
  <c r="A1053" i="1"/>
  <c r="A1054" i="1"/>
  <c r="A1055" i="1"/>
  <c r="A1056" i="1"/>
  <c r="A1057" i="1"/>
  <c r="A1058" i="1"/>
  <c r="A1059" i="1"/>
  <c r="A1060" i="1"/>
  <c r="A1061" i="1"/>
  <c r="A1062" i="1"/>
  <c r="A1063" i="1"/>
  <c r="A1064" i="1"/>
  <c r="A1065" i="1"/>
  <c r="A1066" i="1"/>
  <c r="A1067" i="1"/>
  <c r="A1068" i="1"/>
  <c r="A1069" i="1"/>
  <c r="A1070" i="1"/>
  <c r="A1071" i="1"/>
  <c r="A1072" i="1"/>
  <c r="A1073" i="1"/>
  <c r="A1074" i="1"/>
  <c r="A1075" i="1"/>
  <c r="A1076" i="1"/>
  <c r="A1077" i="1"/>
  <c r="A1078" i="1"/>
  <c r="A1079" i="1"/>
  <c r="A1080" i="1"/>
  <c r="A1081" i="1"/>
  <c r="A1082" i="1"/>
  <c r="A1083" i="1"/>
  <c r="A1084" i="1"/>
  <c r="A1085" i="1"/>
  <c r="A1086" i="1"/>
  <c r="A1087" i="1"/>
  <c r="A1088" i="1"/>
  <c r="A1089" i="1"/>
  <c r="A1090" i="1"/>
  <c r="A1091" i="1"/>
  <c r="A1092" i="1"/>
  <c r="A1093" i="1"/>
  <c r="A1094" i="1"/>
  <c r="A1095" i="1"/>
  <c r="A1096" i="1"/>
  <c r="A1097" i="1"/>
  <c r="A1098" i="1"/>
  <c r="A1099" i="1"/>
  <c r="A1100" i="1"/>
  <c r="A1101" i="1"/>
  <c r="A1102" i="1"/>
  <c r="A1103" i="1"/>
  <c r="A1104" i="1"/>
  <c r="A1105" i="1"/>
  <c r="A1106" i="1"/>
  <c r="A1107" i="1"/>
  <c r="A1108" i="1"/>
  <c r="A1109" i="1"/>
  <c r="A1110" i="1"/>
  <c r="A1111" i="1"/>
  <c r="A1112" i="1"/>
  <c r="A1113" i="1"/>
  <c r="A1114" i="1"/>
  <c r="A1115" i="1"/>
  <c r="A1116" i="1"/>
  <c r="A1117" i="1"/>
  <c r="A1118" i="1"/>
  <c r="A1119" i="1"/>
  <c r="A1120" i="1"/>
  <c r="A1121" i="1"/>
  <c r="A1122" i="1"/>
  <c r="A1123" i="1"/>
  <c r="A1124" i="1"/>
  <c r="A1125" i="1"/>
  <c r="A1126" i="1"/>
  <c r="A1127" i="1"/>
  <c r="A1128" i="1"/>
  <c r="A1129" i="1"/>
  <c r="A1130" i="1"/>
  <c r="A1131" i="1"/>
  <c r="A1132" i="1"/>
  <c r="A1133" i="1"/>
  <c r="A1134" i="1"/>
  <c r="A1135" i="1"/>
  <c r="A1136" i="1"/>
  <c r="A1137" i="1"/>
  <c r="A1138" i="1"/>
  <c r="A1139" i="1"/>
  <c r="A1140" i="1"/>
  <c r="A1141" i="1"/>
  <c r="A1142" i="1"/>
  <c r="A1143" i="1"/>
  <c r="A1144" i="1"/>
  <c r="A1145" i="1"/>
  <c r="A1146" i="1"/>
  <c r="A1147" i="1"/>
  <c r="A1148" i="1"/>
  <c r="A1149" i="1"/>
  <c r="A1150" i="1"/>
  <c r="A978" i="1"/>
  <c r="A979" i="1"/>
  <c r="A980" i="1"/>
  <c r="A981" i="1"/>
  <c r="A982" i="1"/>
  <c r="A983" i="1"/>
  <c r="A984" i="1"/>
  <c r="A985" i="1"/>
  <c r="A986" i="1"/>
  <c r="A987" i="1"/>
  <c r="A988" i="1"/>
  <c r="A989" i="1"/>
  <c r="A990" i="1"/>
  <c r="A991" i="1"/>
  <c r="A992" i="1"/>
  <c r="A993" i="1"/>
  <c r="A977" i="1"/>
  <c r="I5" i="8"/>
  <c r="I4" i="8"/>
  <c r="I3" i="8"/>
  <c r="G2" i="8"/>
  <c r="I2" i="8" s="1"/>
  <c r="I7" i="8" s="1"/>
  <c r="A581" i="1"/>
  <c r="A582" i="1"/>
  <c r="A583" i="1"/>
  <c r="A584" i="1"/>
  <c r="A585" i="1"/>
  <c r="A586" i="1"/>
  <c r="A587" i="1"/>
  <c r="A588" i="1"/>
  <c r="A589" i="1"/>
  <c r="A590" i="1"/>
  <c r="A591" i="1"/>
  <c r="A592" i="1"/>
  <c r="A593" i="1"/>
  <c r="A594" i="1"/>
  <c r="A595" i="1"/>
  <c r="A596" i="1"/>
  <c r="A597" i="1"/>
  <c r="A598" i="1"/>
  <c r="A599" i="1"/>
  <c r="A600" i="1"/>
  <c r="A601" i="1"/>
  <c r="A602" i="1"/>
  <c r="A603" i="1"/>
  <c r="A604" i="1"/>
  <c r="A605" i="1"/>
  <c r="A606" i="1"/>
  <c r="A607" i="1"/>
  <c r="A608" i="1"/>
  <c r="A609" i="1"/>
  <c r="A610" i="1"/>
  <c r="A611" i="1"/>
  <c r="A612" i="1"/>
  <c r="A613" i="1"/>
  <c r="A614" i="1"/>
  <c r="A615" i="1"/>
  <c r="A616" i="1"/>
  <c r="A617" i="1"/>
  <c r="A618" i="1"/>
  <c r="A619" i="1"/>
  <c r="A620" i="1"/>
  <c r="A621" i="1"/>
  <c r="A622" i="1"/>
  <c r="A623" i="1"/>
  <c r="A624" i="1"/>
  <c r="A625" i="1"/>
  <c r="A626" i="1"/>
  <c r="A627" i="1"/>
  <c r="A628" i="1"/>
  <c r="A629" i="1"/>
  <c r="A630" i="1"/>
  <c r="A631" i="1"/>
  <c r="A632" i="1"/>
  <c r="A633" i="1"/>
  <c r="A634" i="1"/>
  <c r="A635" i="1"/>
  <c r="A636" i="1"/>
  <c r="A637" i="1"/>
  <c r="A638" i="1"/>
  <c r="A639" i="1"/>
  <c r="A640" i="1"/>
  <c r="A641" i="1"/>
  <c r="A642" i="1"/>
  <c r="A643" i="1"/>
  <c r="A644" i="1"/>
  <c r="A645" i="1"/>
  <c r="A646" i="1"/>
  <c r="A647" i="1"/>
  <c r="A648" i="1"/>
  <c r="A649" i="1"/>
  <c r="A650" i="1"/>
  <c r="A651" i="1"/>
  <c r="A652" i="1"/>
  <c r="A653" i="1"/>
  <c r="A654" i="1"/>
  <c r="A655" i="1"/>
  <c r="A656" i="1"/>
  <c r="A657" i="1"/>
  <c r="A658" i="1"/>
  <c r="A659" i="1"/>
  <c r="A660" i="1"/>
  <c r="A661" i="1"/>
  <c r="A662" i="1"/>
  <c r="A663" i="1"/>
  <c r="A664" i="1"/>
  <c r="A665" i="1"/>
  <c r="A666" i="1"/>
  <c r="A667" i="1"/>
  <c r="A668" i="1"/>
  <c r="A669" i="1"/>
  <c r="A670" i="1"/>
  <c r="A671" i="1"/>
  <c r="A672" i="1"/>
  <c r="A673" i="1"/>
  <c r="A674" i="1"/>
  <c r="A675" i="1"/>
  <c r="A676" i="1"/>
  <c r="A677" i="1"/>
  <c r="A678" i="1"/>
  <c r="A679" i="1"/>
  <c r="A680" i="1"/>
  <c r="A681" i="1"/>
  <c r="A682" i="1"/>
  <c r="A683" i="1"/>
  <c r="A684" i="1"/>
  <c r="A685" i="1"/>
  <c r="A686" i="1"/>
  <c r="A687" i="1"/>
  <c r="A688" i="1"/>
  <c r="A689" i="1"/>
  <c r="A690" i="1"/>
  <c r="A691" i="1"/>
  <c r="A692" i="1"/>
  <c r="A693" i="1"/>
  <c r="A694" i="1"/>
  <c r="A695" i="1"/>
  <c r="A696" i="1"/>
  <c r="A697" i="1"/>
  <c r="A698" i="1"/>
  <c r="A699" i="1"/>
  <c r="A700" i="1"/>
  <c r="A701" i="1"/>
  <c r="A702" i="1"/>
  <c r="A703" i="1"/>
  <c r="A704" i="1"/>
  <c r="A705" i="1"/>
  <c r="A706" i="1"/>
  <c r="A707" i="1"/>
  <c r="A708" i="1"/>
  <c r="A709" i="1"/>
  <c r="A710" i="1"/>
  <c r="A711" i="1"/>
  <c r="A712" i="1"/>
  <c r="A713" i="1"/>
  <c r="A714" i="1"/>
  <c r="A715" i="1"/>
  <c r="A716" i="1"/>
  <c r="A717" i="1"/>
  <c r="A718" i="1"/>
  <c r="A719" i="1"/>
  <c r="A720" i="1"/>
  <c r="A721" i="1"/>
  <c r="A722" i="1"/>
  <c r="A723" i="1"/>
  <c r="A724" i="1"/>
  <c r="A725" i="1"/>
  <c r="A726" i="1"/>
  <c r="A727" i="1"/>
  <c r="A728" i="1"/>
  <c r="A729" i="1"/>
  <c r="A730" i="1"/>
  <c r="A731" i="1"/>
  <c r="A732" i="1"/>
  <c r="A733" i="1"/>
  <c r="A734" i="1"/>
  <c r="A735" i="1"/>
  <c r="A736" i="1"/>
  <c r="A737" i="1"/>
  <c r="A738" i="1"/>
  <c r="A739" i="1"/>
  <c r="A740" i="1"/>
  <c r="A741" i="1"/>
  <c r="A742" i="1"/>
  <c r="A743" i="1"/>
  <c r="A744" i="1"/>
  <c r="A745" i="1"/>
  <c r="A746" i="1"/>
  <c r="A747" i="1"/>
  <c r="A748" i="1"/>
  <c r="A749" i="1"/>
  <c r="A750" i="1"/>
  <c r="A751" i="1"/>
  <c r="A752" i="1"/>
  <c r="A753" i="1"/>
  <c r="A754" i="1"/>
  <c r="A755" i="1"/>
  <c r="A756" i="1"/>
  <c r="A757" i="1"/>
  <c r="A758" i="1"/>
  <c r="A759" i="1"/>
  <c r="A760" i="1"/>
  <c r="A761" i="1"/>
  <c r="A762" i="1"/>
  <c r="A763" i="1"/>
  <c r="A764" i="1"/>
  <c r="A765" i="1"/>
  <c r="A766" i="1"/>
  <c r="A767" i="1"/>
  <c r="A768" i="1"/>
  <c r="A769" i="1"/>
  <c r="A770" i="1"/>
  <c r="A771" i="1"/>
  <c r="A772" i="1"/>
  <c r="A773" i="1"/>
  <c r="A774" i="1"/>
  <c r="A775" i="1"/>
  <c r="A776" i="1"/>
  <c r="A777" i="1"/>
  <c r="A778" i="1"/>
  <c r="A779" i="1"/>
  <c r="A780" i="1"/>
  <c r="A781" i="1"/>
  <c r="A782" i="1"/>
  <c r="A783" i="1"/>
  <c r="A784" i="1"/>
  <c r="A785" i="1"/>
  <c r="A786" i="1"/>
  <c r="A787" i="1"/>
  <c r="A788" i="1"/>
  <c r="A789" i="1"/>
  <c r="A790" i="1"/>
  <c r="A791" i="1"/>
  <c r="A792" i="1"/>
  <c r="A793" i="1"/>
  <c r="A794" i="1"/>
  <c r="A795" i="1"/>
  <c r="A796" i="1"/>
  <c r="A797" i="1"/>
  <c r="A798" i="1"/>
  <c r="A799" i="1"/>
  <c r="A800" i="1"/>
  <c r="A801" i="1"/>
  <c r="A802" i="1"/>
  <c r="A803" i="1"/>
  <c r="A804" i="1"/>
  <c r="A805" i="1"/>
  <c r="A806" i="1"/>
  <c r="A807" i="1"/>
  <c r="A808" i="1"/>
  <c r="A809" i="1"/>
  <c r="A810" i="1"/>
  <c r="A811" i="1"/>
  <c r="A812" i="1"/>
  <c r="A813" i="1"/>
  <c r="A814" i="1"/>
  <c r="A815" i="1"/>
  <c r="A816" i="1"/>
  <c r="A817" i="1"/>
  <c r="A818" i="1"/>
  <c r="A819" i="1"/>
  <c r="A820" i="1"/>
  <c r="A821" i="1"/>
  <c r="A822" i="1"/>
  <c r="A823" i="1"/>
  <c r="A824" i="1"/>
  <c r="A825" i="1"/>
  <c r="A826" i="1"/>
  <c r="A827" i="1"/>
  <c r="A828" i="1"/>
  <c r="A829" i="1"/>
  <c r="A830" i="1"/>
  <c r="A831" i="1"/>
  <c r="A832" i="1"/>
  <c r="A833" i="1"/>
  <c r="A834" i="1"/>
  <c r="A835" i="1"/>
  <c r="A836" i="1"/>
  <c r="A837" i="1"/>
  <c r="A838" i="1"/>
  <c r="A839" i="1"/>
  <c r="A840" i="1"/>
  <c r="A841" i="1"/>
  <c r="A842" i="1"/>
  <c r="A843" i="1"/>
  <c r="A844" i="1"/>
  <c r="A845" i="1"/>
  <c r="A846" i="1"/>
  <c r="A847" i="1"/>
  <c r="A848" i="1"/>
  <c r="A849" i="1"/>
  <c r="A850" i="1"/>
  <c r="A851" i="1"/>
  <c r="A852" i="1"/>
  <c r="A853" i="1"/>
  <c r="A854" i="1"/>
  <c r="A855" i="1"/>
  <c r="A856" i="1"/>
  <c r="A857" i="1"/>
  <c r="A858" i="1"/>
  <c r="A859" i="1"/>
  <c r="A860" i="1"/>
  <c r="A861" i="1"/>
  <c r="A862" i="1"/>
  <c r="A863" i="1"/>
  <c r="A864" i="1"/>
  <c r="A865" i="1"/>
  <c r="A866" i="1"/>
  <c r="A867" i="1"/>
  <c r="A868" i="1"/>
  <c r="A869" i="1"/>
  <c r="A870" i="1"/>
  <c r="A871" i="1"/>
  <c r="A872" i="1"/>
  <c r="A873" i="1"/>
  <c r="A874" i="1"/>
  <c r="A875" i="1"/>
  <c r="A876" i="1"/>
  <c r="A877" i="1"/>
  <c r="A878" i="1"/>
  <c r="A879" i="1"/>
  <c r="A880" i="1"/>
  <c r="A881" i="1"/>
  <c r="A882" i="1"/>
  <c r="A883" i="1"/>
  <c r="A884" i="1"/>
  <c r="A885" i="1"/>
  <c r="A886" i="1"/>
  <c r="A887" i="1"/>
  <c r="A888" i="1"/>
  <c r="A889" i="1"/>
  <c r="A890" i="1"/>
  <c r="A891" i="1"/>
  <c r="A892" i="1"/>
  <c r="A893" i="1"/>
  <c r="A894" i="1"/>
  <c r="A895" i="1"/>
  <c r="A896" i="1"/>
  <c r="A897" i="1"/>
  <c r="A898" i="1"/>
  <c r="A899" i="1"/>
  <c r="A900" i="1"/>
  <c r="A901" i="1"/>
  <c r="A902" i="1"/>
  <c r="A903" i="1"/>
  <c r="A904" i="1"/>
  <c r="A905" i="1"/>
  <c r="A906" i="1"/>
  <c r="A907" i="1"/>
  <c r="A908" i="1"/>
  <c r="A909" i="1"/>
  <c r="A910" i="1"/>
  <c r="A911" i="1"/>
  <c r="A912" i="1"/>
  <c r="A913" i="1"/>
  <c r="A914" i="1"/>
  <c r="A915" i="1"/>
  <c r="A916" i="1"/>
  <c r="A917" i="1"/>
  <c r="A918" i="1"/>
  <c r="A919" i="1"/>
  <c r="A920" i="1"/>
  <c r="A921" i="1"/>
  <c r="A922" i="1"/>
  <c r="A923" i="1"/>
  <c r="A924" i="1"/>
  <c r="A925" i="1"/>
  <c r="A926" i="1"/>
  <c r="A927" i="1"/>
  <c r="A928" i="1"/>
  <c r="A929" i="1"/>
  <c r="A930" i="1"/>
  <c r="A931" i="1"/>
  <c r="A932" i="1"/>
  <c r="A933" i="1"/>
  <c r="A934" i="1"/>
  <c r="A935" i="1"/>
  <c r="A936" i="1"/>
  <c r="A937" i="1"/>
  <c r="A938" i="1"/>
  <c r="A939" i="1"/>
  <c r="A940" i="1"/>
  <c r="A941" i="1"/>
  <c r="A942" i="1"/>
  <c r="A943" i="1"/>
  <c r="A944" i="1"/>
  <c r="A945" i="1"/>
  <c r="A946" i="1"/>
  <c r="A947" i="1"/>
  <c r="A948" i="1"/>
  <c r="A949" i="1"/>
  <c r="A950" i="1"/>
  <c r="A951" i="1"/>
  <c r="A952" i="1"/>
  <c r="A953" i="1"/>
  <c r="A954" i="1"/>
  <c r="A955" i="1"/>
  <c r="A956" i="1"/>
  <c r="A957" i="1"/>
  <c r="A958" i="1"/>
  <c r="A959" i="1"/>
  <c r="A960" i="1"/>
  <c r="A961" i="1"/>
  <c r="A962" i="1"/>
  <c r="A963" i="1"/>
  <c r="A964" i="1"/>
  <c r="A965" i="1"/>
  <c r="A966" i="1"/>
  <c r="A967" i="1"/>
  <c r="A968" i="1"/>
  <c r="A969" i="1"/>
  <c r="A970" i="1"/>
  <c r="A971" i="1"/>
  <c r="A972" i="1"/>
  <c r="A973" i="1"/>
  <c r="A974" i="1"/>
  <c r="A975" i="1"/>
  <c r="A976" i="1"/>
  <c r="A577" i="1"/>
  <c r="A578" i="1"/>
  <c r="A579" i="1"/>
  <c r="A580" i="1"/>
  <c r="A576" i="1"/>
  <c r="J5" i="7"/>
  <c r="J4" i="7"/>
  <c r="J3" i="7"/>
  <c r="H2" i="7"/>
  <c r="J2" i="7" s="1"/>
  <c r="J7" i="7" s="1"/>
  <c r="A527" i="1"/>
  <c r="A528" i="1"/>
  <c r="A529" i="1"/>
  <c r="A530" i="1"/>
  <c r="A531" i="1"/>
  <c r="A532" i="1"/>
  <c r="A533" i="1"/>
  <c r="A534" i="1"/>
  <c r="A535" i="1"/>
  <c r="A536" i="1"/>
  <c r="A537" i="1"/>
  <c r="A538" i="1"/>
  <c r="A539" i="1"/>
  <c r="A540" i="1"/>
  <c r="A541" i="1"/>
  <c r="A542" i="1"/>
  <c r="A543" i="1"/>
  <c r="A544" i="1"/>
  <c r="A545" i="1"/>
  <c r="A546" i="1"/>
  <c r="A547" i="1"/>
  <c r="A548" i="1"/>
  <c r="A549" i="1"/>
  <c r="A550" i="1"/>
  <c r="A551" i="1"/>
  <c r="A552" i="1"/>
  <c r="A553" i="1"/>
  <c r="A554" i="1"/>
  <c r="A555" i="1"/>
  <c r="A556" i="1"/>
  <c r="A557" i="1"/>
  <c r="A558" i="1"/>
  <c r="A559" i="1"/>
  <c r="A560" i="1"/>
  <c r="A561" i="1"/>
  <c r="A562" i="1"/>
  <c r="A563" i="1"/>
  <c r="A564" i="1"/>
  <c r="A565" i="1"/>
  <c r="A566" i="1"/>
  <c r="A567" i="1"/>
  <c r="A568" i="1"/>
  <c r="A569" i="1"/>
  <c r="A570" i="1"/>
  <c r="A571" i="1"/>
  <c r="A572" i="1"/>
  <c r="A573" i="1"/>
  <c r="A574" i="1"/>
  <c r="A575" i="1"/>
  <c r="A516" i="1"/>
  <c r="A517" i="1"/>
  <c r="A518" i="1"/>
  <c r="A519" i="1"/>
  <c r="A520" i="1"/>
  <c r="A521" i="1"/>
  <c r="A522" i="1"/>
  <c r="A523" i="1"/>
  <c r="A524" i="1"/>
  <c r="A525" i="1"/>
  <c r="A526" i="1"/>
  <c r="A427" i="1"/>
  <c r="A428" i="1"/>
  <c r="A429" i="1"/>
  <c r="A430" i="1"/>
  <c r="A431" i="1"/>
  <c r="A432" i="1"/>
  <c r="A433" i="1"/>
  <c r="A434" i="1"/>
  <c r="A435" i="1"/>
  <c r="A436" i="1"/>
  <c r="A437" i="1"/>
  <c r="A438" i="1"/>
  <c r="A439" i="1"/>
  <c r="A440" i="1"/>
  <c r="A441" i="1"/>
  <c r="A442" i="1"/>
  <c r="A443" i="1"/>
  <c r="A444" i="1"/>
  <c r="A445" i="1"/>
  <c r="A446" i="1"/>
  <c r="A447" i="1"/>
  <c r="A448" i="1"/>
  <c r="A449" i="1"/>
  <c r="A450" i="1"/>
  <c r="A451" i="1"/>
  <c r="A452" i="1"/>
  <c r="A453" i="1"/>
  <c r="A454" i="1"/>
  <c r="A455" i="1"/>
  <c r="A456" i="1"/>
  <c r="A457" i="1"/>
  <c r="A458" i="1"/>
  <c r="A459" i="1"/>
  <c r="A460" i="1"/>
  <c r="A461" i="1"/>
  <c r="A462" i="1"/>
  <c r="A463" i="1"/>
  <c r="A464" i="1"/>
  <c r="A465" i="1"/>
  <c r="A466" i="1"/>
  <c r="A467" i="1"/>
  <c r="A468" i="1"/>
  <c r="A469" i="1"/>
  <c r="A470" i="1"/>
  <c r="A471" i="1"/>
  <c r="A472" i="1"/>
  <c r="A473" i="1"/>
  <c r="A474" i="1"/>
  <c r="A475" i="1"/>
  <c r="A476" i="1"/>
  <c r="A477" i="1"/>
  <c r="A478" i="1"/>
  <c r="A479" i="1"/>
  <c r="A480" i="1"/>
  <c r="A481" i="1"/>
  <c r="A482" i="1"/>
  <c r="A483" i="1"/>
  <c r="A484" i="1"/>
  <c r="A485" i="1"/>
  <c r="A486" i="1"/>
  <c r="A487" i="1"/>
  <c r="A488" i="1"/>
  <c r="A489" i="1"/>
  <c r="A490" i="1"/>
  <c r="A491" i="1"/>
  <c r="A492" i="1"/>
  <c r="A493" i="1"/>
  <c r="A494" i="1"/>
  <c r="A495" i="1"/>
  <c r="A496" i="1"/>
  <c r="A497" i="1"/>
  <c r="A498" i="1"/>
  <c r="A499" i="1"/>
  <c r="A500" i="1"/>
  <c r="A501" i="1"/>
  <c r="A502" i="1"/>
  <c r="A503" i="1"/>
  <c r="A504" i="1"/>
  <c r="A505" i="1"/>
  <c r="A506" i="1"/>
  <c r="A507" i="1"/>
  <c r="A508" i="1"/>
  <c r="A509" i="1"/>
  <c r="A510" i="1"/>
  <c r="A511" i="1"/>
  <c r="A512" i="1"/>
  <c r="A513" i="1"/>
  <c r="A514" i="1"/>
  <c r="A515" i="1"/>
  <c r="A420" i="1"/>
  <c r="A421" i="1"/>
  <c r="A422" i="1"/>
  <c r="A423" i="1"/>
  <c r="A424" i="1"/>
  <c r="A425" i="1"/>
  <c r="A426" i="1"/>
  <c r="H24" i="6"/>
  <c r="H25" i="6"/>
  <c r="H26" i="6"/>
  <c r="H27" i="6"/>
  <c r="H28" i="6"/>
  <c r="H29" i="6"/>
  <c r="H30" i="6"/>
  <c r="H31" i="6"/>
  <c r="H32" i="6"/>
  <c r="H33" i="6"/>
  <c r="H34" i="6"/>
  <c r="H35" i="6"/>
  <c r="H36" i="6"/>
  <c r="H37" i="6"/>
  <c r="H38" i="6"/>
  <c r="H39" i="6"/>
  <c r="H40" i="6"/>
  <c r="H41" i="6"/>
  <c r="H42" i="6"/>
  <c r="H43" i="6"/>
  <c r="H44" i="6"/>
  <c r="H45" i="6"/>
  <c r="H46" i="6"/>
  <c r="H47" i="6"/>
  <c r="H48" i="6"/>
  <c r="H49" i="6"/>
  <c r="H50" i="6"/>
  <c r="H51" i="6"/>
  <c r="H52" i="6"/>
  <c r="H53" i="6"/>
  <c r="H54" i="6"/>
  <c r="H55" i="6"/>
  <c r="H56" i="6"/>
  <c r="H57" i="6"/>
  <c r="H58" i="6"/>
  <c r="H59" i="6"/>
  <c r="H60" i="6"/>
  <c r="H61" i="6"/>
  <c r="H62" i="6"/>
  <c r="H63" i="6"/>
  <c r="H64" i="6"/>
  <c r="H65" i="6"/>
  <c r="H66" i="6"/>
  <c r="H67" i="6"/>
  <c r="H68" i="6"/>
  <c r="H69" i="6"/>
  <c r="H70" i="6"/>
  <c r="H71" i="6"/>
  <c r="H72" i="6"/>
  <c r="H73" i="6"/>
  <c r="H74" i="6"/>
  <c r="H75" i="6"/>
  <c r="H76" i="6"/>
  <c r="H78" i="6"/>
  <c r="H79" i="6"/>
  <c r="H80" i="6"/>
  <c r="H81" i="6"/>
  <c r="H82" i="6"/>
  <c r="H83" i="6"/>
  <c r="H84" i="6"/>
  <c r="H85" i="6"/>
  <c r="H86" i="6"/>
  <c r="H87" i="6"/>
  <c r="H88" i="6"/>
  <c r="H89" i="6"/>
  <c r="H90" i="6"/>
  <c r="H91" i="6"/>
  <c r="H92" i="6"/>
  <c r="H93" i="6"/>
  <c r="H94" i="6"/>
  <c r="H95" i="6"/>
  <c r="H96" i="6"/>
  <c r="H97" i="6"/>
  <c r="H98" i="6"/>
  <c r="H99" i="6"/>
  <c r="H100" i="6"/>
  <c r="H101" i="6"/>
  <c r="H102" i="6"/>
  <c r="H103" i="6"/>
  <c r="H104" i="6"/>
  <c r="H105" i="6"/>
  <c r="H106" i="6"/>
  <c r="H107" i="6"/>
  <c r="H12" i="6"/>
  <c r="H13" i="6"/>
  <c r="H14" i="6"/>
  <c r="H15" i="6"/>
  <c r="H16" i="6"/>
  <c r="H17" i="6"/>
  <c r="H18" i="6"/>
  <c r="H19" i="6"/>
  <c r="H20" i="6"/>
  <c r="H21" i="6"/>
  <c r="H22" i="6"/>
  <c r="H23" i="6"/>
  <c r="H11" i="6"/>
  <c r="H4" i="5"/>
  <c r="K64" i="6"/>
  <c r="K63" i="6"/>
  <c r="K62" i="6"/>
  <c r="K61" i="6"/>
  <c r="K60" i="6"/>
  <c r="K59" i="6"/>
  <c r="K58" i="6"/>
  <c r="K57" i="6"/>
  <c r="K56" i="6"/>
  <c r="K55" i="6"/>
  <c r="K54" i="6"/>
  <c r="K53" i="6"/>
  <c r="K52" i="6"/>
  <c r="K51" i="6"/>
  <c r="K50" i="6"/>
  <c r="K49" i="6"/>
  <c r="K48" i="6"/>
  <c r="K47" i="6"/>
  <c r="K46" i="6"/>
  <c r="K45" i="6"/>
  <c r="K44" i="6"/>
  <c r="K43" i="6"/>
  <c r="K42" i="6"/>
  <c r="K41" i="6"/>
  <c r="K40" i="6"/>
  <c r="K39" i="6"/>
  <c r="K38" i="6"/>
  <c r="K37" i="6"/>
  <c r="K36" i="6"/>
  <c r="K35" i="6"/>
  <c r="K34" i="6"/>
  <c r="K33" i="6"/>
  <c r="K32" i="6"/>
  <c r="K31" i="6"/>
  <c r="K30" i="6"/>
  <c r="K29" i="6"/>
  <c r="K28" i="6"/>
  <c r="K27" i="6"/>
  <c r="K26" i="6"/>
  <c r="K25" i="6"/>
  <c r="K24" i="6"/>
  <c r="K23" i="6"/>
  <c r="K22" i="6"/>
  <c r="K21" i="6"/>
  <c r="K20" i="6"/>
  <c r="K19" i="6"/>
  <c r="K18" i="6"/>
  <c r="K17" i="6"/>
  <c r="K16" i="6"/>
  <c r="K15" i="6"/>
  <c r="K14" i="6"/>
  <c r="K13" i="6"/>
  <c r="K12" i="6"/>
  <c r="K11" i="6"/>
  <c r="H63" i="5"/>
  <c r="K63" i="5"/>
  <c r="H62" i="5"/>
  <c r="K62" i="5"/>
  <c r="H61" i="5"/>
  <c r="K61" i="5"/>
  <c r="H60" i="5"/>
  <c r="K60" i="5"/>
  <c r="H59" i="5"/>
  <c r="K59" i="5"/>
  <c r="H58" i="5"/>
  <c r="K58" i="5"/>
  <c r="H57" i="5"/>
  <c r="K57" i="5"/>
  <c r="H56" i="5"/>
  <c r="K56" i="5"/>
  <c r="H55" i="5"/>
  <c r="K55" i="5"/>
  <c r="H54" i="5"/>
  <c r="K54" i="5"/>
  <c r="H53" i="5"/>
  <c r="K53" i="5"/>
  <c r="H52" i="5"/>
  <c r="K52" i="5"/>
  <c r="H51" i="5"/>
  <c r="K51" i="5"/>
  <c r="H50" i="5"/>
  <c r="K50" i="5"/>
  <c r="H49" i="5"/>
  <c r="K49" i="5"/>
  <c r="H48" i="5"/>
  <c r="K48" i="5"/>
  <c r="H47" i="5"/>
  <c r="K47" i="5"/>
  <c r="H46" i="5"/>
  <c r="K46" i="5"/>
  <c r="H45" i="5"/>
  <c r="K45" i="5"/>
  <c r="H44" i="5"/>
  <c r="K44" i="5"/>
  <c r="H43" i="5"/>
  <c r="K43" i="5"/>
  <c r="H42" i="5"/>
  <c r="K42" i="5"/>
  <c r="H41" i="5"/>
  <c r="K41" i="5"/>
  <c r="H40" i="5"/>
  <c r="K40" i="5"/>
  <c r="H39" i="5"/>
  <c r="K39" i="5"/>
  <c r="H38" i="5"/>
  <c r="K38" i="5"/>
  <c r="H37" i="5"/>
  <c r="K37" i="5"/>
  <c r="H36" i="5"/>
  <c r="K36" i="5"/>
  <c r="H35" i="5"/>
  <c r="K35" i="5"/>
  <c r="H34" i="5"/>
  <c r="K34" i="5"/>
  <c r="H33" i="5"/>
  <c r="K33" i="5"/>
  <c r="H32" i="5"/>
  <c r="K32" i="5"/>
  <c r="H31" i="5"/>
  <c r="K31" i="5"/>
  <c r="H30" i="5"/>
  <c r="K30" i="5"/>
  <c r="H29" i="5"/>
  <c r="K29" i="5"/>
  <c r="H28" i="5"/>
  <c r="K28" i="5"/>
  <c r="H27" i="5"/>
  <c r="K27" i="5"/>
  <c r="H26" i="5"/>
  <c r="K26" i="5"/>
  <c r="H25" i="5"/>
  <c r="K25" i="5"/>
  <c r="H24" i="5"/>
  <c r="K24" i="5"/>
  <c r="H23" i="5"/>
  <c r="K23" i="5"/>
  <c r="H22" i="5"/>
  <c r="K22" i="5"/>
  <c r="H21" i="5"/>
  <c r="K21" i="5"/>
  <c r="H20" i="5"/>
  <c r="K20" i="5"/>
  <c r="H19" i="5"/>
  <c r="K19" i="5"/>
  <c r="H18" i="5"/>
  <c r="K18" i="5"/>
  <c r="H17" i="5"/>
  <c r="K17" i="5"/>
  <c r="H16" i="5"/>
  <c r="K16" i="5"/>
  <c r="H15" i="5"/>
  <c r="K15" i="5"/>
  <c r="H14" i="5"/>
  <c r="K14" i="5"/>
  <c r="H13" i="5"/>
  <c r="K13" i="5"/>
  <c r="H12" i="5"/>
  <c r="K12" i="5"/>
  <c r="H11" i="5"/>
  <c r="K11" i="5"/>
  <c r="H10" i="5"/>
  <c r="K10" i="5"/>
  <c r="H9" i="5"/>
  <c r="K9" i="5"/>
  <c r="H8" i="5"/>
  <c r="K8" i="5"/>
  <c r="H7" i="5"/>
  <c r="K7" i="5"/>
  <c r="H6" i="5"/>
  <c r="K6" i="5"/>
  <c r="H5" i="5"/>
  <c r="K5" i="5"/>
  <c r="K4" i="5"/>
  <c r="A412" i="1"/>
  <c r="A261" i="1"/>
  <c r="A262" i="1"/>
  <c r="A263" i="1"/>
  <c r="A264" i="1"/>
  <c r="A265" i="1"/>
  <c r="A266" i="1"/>
  <c r="A267" i="1"/>
  <c r="A268" i="1"/>
  <c r="A269" i="1"/>
  <c r="A270" i="1"/>
  <c r="A271" i="1"/>
  <c r="A272" i="1"/>
  <c r="A273" i="1"/>
  <c r="A274" i="1"/>
  <c r="A275" i="1"/>
  <c r="A276" i="1"/>
  <c r="A277" i="1"/>
  <c r="A278" i="1"/>
  <c r="A279" i="1"/>
  <c r="A280" i="1"/>
  <c r="A281" i="1"/>
  <c r="A282" i="1"/>
  <c r="A283" i="1"/>
  <c r="A284" i="1"/>
  <c r="A285" i="1"/>
  <c r="A286" i="1"/>
  <c r="A287" i="1"/>
  <c r="A288" i="1"/>
  <c r="A289" i="1"/>
  <c r="A290" i="1"/>
  <c r="A291" i="1"/>
  <c r="A292" i="1"/>
  <c r="A293" i="1"/>
  <c r="A294" i="1"/>
  <c r="A295" i="1"/>
  <c r="A296" i="1"/>
  <c r="A297" i="1"/>
  <c r="A298" i="1"/>
  <c r="A299" i="1"/>
  <c r="A300" i="1"/>
  <c r="A301" i="1"/>
  <c r="A302" i="1"/>
  <c r="A303" i="1"/>
  <c r="A304" i="1"/>
  <c r="A305" i="1"/>
  <c r="A306" i="1"/>
  <c r="A307" i="1"/>
  <c r="A308" i="1"/>
  <c r="A309" i="1"/>
  <c r="A310" i="1"/>
  <c r="A311" i="1"/>
  <c r="A312" i="1"/>
  <c r="A313" i="1"/>
  <c r="A314" i="1"/>
  <c r="A315" i="1"/>
  <c r="A316" i="1"/>
  <c r="A317" i="1"/>
  <c r="A318" i="1"/>
  <c r="A319" i="1"/>
  <c r="A320" i="1"/>
  <c r="A321" i="1"/>
  <c r="A322" i="1"/>
  <c r="A323" i="1"/>
  <c r="A324" i="1"/>
  <c r="A325" i="1"/>
  <c r="A326" i="1"/>
  <c r="A327" i="1"/>
  <c r="A328" i="1"/>
  <c r="A329" i="1"/>
  <c r="A330" i="1"/>
  <c r="A331" i="1"/>
  <c r="A332" i="1"/>
  <c r="A333" i="1"/>
  <c r="A334" i="1"/>
  <c r="A335" i="1"/>
  <c r="A336" i="1"/>
  <c r="A337" i="1"/>
  <c r="A338" i="1"/>
  <c r="A339" i="1"/>
  <c r="A340" i="1"/>
  <c r="A341" i="1"/>
  <c r="A342" i="1"/>
  <c r="A343" i="1"/>
  <c r="A344" i="1"/>
  <c r="A345" i="1"/>
  <c r="A346" i="1"/>
  <c r="A347" i="1"/>
  <c r="A348" i="1"/>
  <c r="A349" i="1"/>
  <c r="A350" i="1"/>
  <c r="A351" i="1"/>
  <c r="A352" i="1"/>
  <c r="A353" i="1"/>
  <c r="A354" i="1"/>
  <c r="A355" i="1"/>
  <c r="A356" i="1"/>
  <c r="A357" i="1"/>
  <c r="A358" i="1"/>
  <c r="A359" i="1"/>
  <c r="A360" i="1"/>
  <c r="A361" i="1"/>
  <c r="A362" i="1"/>
  <c r="A363" i="1"/>
  <c r="A364" i="1"/>
  <c r="A365" i="1"/>
  <c r="A366" i="1"/>
  <c r="A367" i="1"/>
  <c r="A368" i="1"/>
  <c r="A369" i="1"/>
  <c r="A370" i="1"/>
  <c r="A371" i="1"/>
  <c r="A372" i="1"/>
  <c r="A373" i="1"/>
  <c r="A374" i="1"/>
  <c r="A375" i="1"/>
  <c r="A376" i="1"/>
  <c r="A377" i="1"/>
  <c r="A378" i="1"/>
  <c r="A379" i="1"/>
  <c r="A380" i="1"/>
  <c r="A381" i="1"/>
  <c r="A382" i="1"/>
  <c r="A383" i="1"/>
  <c r="A384" i="1"/>
  <c r="A385" i="1"/>
  <c r="A386" i="1"/>
  <c r="A387" i="1"/>
  <c r="A388" i="1"/>
  <c r="A389" i="1"/>
  <c r="A390" i="1"/>
  <c r="A391" i="1"/>
  <c r="A392" i="1"/>
  <c r="A393" i="1"/>
  <c r="A394" i="1"/>
  <c r="A395" i="1"/>
  <c r="A396" i="1"/>
  <c r="A397" i="1"/>
  <c r="A398" i="1"/>
  <c r="A399" i="1"/>
  <c r="A400" i="1"/>
  <c r="A401" i="1"/>
  <c r="A402" i="1"/>
  <c r="A403" i="1"/>
  <c r="A404" i="1"/>
  <c r="A405" i="1"/>
  <c r="A406" i="1"/>
  <c r="A407" i="1"/>
  <c r="A408" i="1"/>
  <c r="A409" i="1"/>
  <c r="A410" i="1"/>
  <c r="A411" i="1"/>
  <c r="A413" i="1"/>
  <c r="A414" i="1"/>
  <c r="A415" i="1"/>
  <c r="A416" i="1"/>
  <c r="A417" i="1"/>
  <c r="A418" i="1"/>
  <c r="A419" i="1"/>
  <c r="A37" i="1"/>
  <c r="A38" i="1"/>
  <c r="A39" i="1"/>
  <c r="A40" i="1"/>
  <c r="A41" i="1"/>
  <c r="A42" i="1"/>
  <c r="A43" i="1"/>
  <c r="A44" i="1"/>
  <c r="A45" i="1"/>
  <c r="A46" i="1"/>
  <c r="A47" i="1"/>
  <c r="A48" i="1"/>
  <c r="A49" i="1"/>
  <c r="A50" i="1"/>
  <c r="A51" i="1"/>
  <c r="A52" i="1"/>
  <c r="A53" i="1"/>
  <c r="A54" i="1"/>
  <c r="A55" i="1"/>
  <c r="A56" i="1"/>
  <c r="A57" i="1"/>
  <c r="A58" i="1"/>
  <c r="A59" i="1"/>
  <c r="A60" i="1"/>
  <c r="A61" i="1"/>
  <c r="A62" i="1"/>
  <c r="A63" i="1"/>
  <c r="A64" i="1"/>
  <c r="A65" i="1"/>
  <c r="A66" i="1"/>
  <c r="A67" i="1"/>
  <c r="A68" i="1"/>
  <c r="A69" i="1"/>
  <c r="A70" i="1"/>
  <c r="A71" i="1"/>
  <c r="A72" i="1"/>
  <c r="A73" i="1"/>
  <c r="A74" i="1"/>
  <c r="A75" i="1"/>
  <c r="A76" i="1"/>
  <c r="A77" i="1"/>
  <c r="A78" i="1"/>
  <c r="A79" i="1"/>
  <c r="A80" i="1"/>
  <c r="A81" i="1"/>
  <c r="A82" i="1"/>
  <c r="A83" i="1"/>
  <c r="A84" i="1"/>
  <c r="A85" i="1"/>
  <c r="A86" i="1"/>
  <c r="A87" i="1"/>
  <c r="A88" i="1"/>
  <c r="A89" i="1"/>
  <c r="A90" i="1"/>
  <c r="A91" i="1"/>
  <c r="A92" i="1"/>
  <c r="A93" i="1"/>
  <c r="A94" i="1"/>
  <c r="A95" i="1"/>
  <c r="A96" i="1"/>
  <c r="A97" i="1"/>
  <c r="A98" i="1"/>
  <c r="A99" i="1"/>
  <c r="A100" i="1"/>
  <c r="A101" i="1"/>
  <c r="A102" i="1"/>
  <c r="A103" i="1"/>
  <c r="A104" i="1"/>
  <c r="A105" i="1"/>
  <c r="A106" i="1"/>
  <c r="A107" i="1"/>
  <c r="A108" i="1"/>
  <c r="A109" i="1"/>
  <c r="A110" i="1"/>
  <c r="A111" i="1"/>
  <c r="A112" i="1"/>
  <c r="A113" i="1"/>
  <c r="A114" i="1"/>
  <c r="A115" i="1"/>
  <c r="A116" i="1"/>
  <c r="A117" i="1"/>
  <c r="A118" i="1"/>
  <c r="A119" i="1"/>
  <c r="A120" i="1"/>
  <c r="A121" i="1"/>
  <c r="A122" i="1"/>
  <c r="A123" i="1"/>
  <c r="A124" i="1"/>
  <c r="A125" i="1"/>
  <c r="A126" i="1"/>
  <c r="A127" i="1"/>
  <c r="A128" i="1"/>
  <c r="A129" i="1"/>
  <c r="A130" i="1"/>
  <c r="A131" i="1"/>
  <c r="A132" i="1"/>
  <c r="A133" i="1"/>
  <c r="A134" i="1"/>
  <c r="A135" i="1"/>
  <c r="A136" i="1"/>
  <c r="A137" i="1"/>
  <c r="A138" i="1"/>
  <c r="A139" i="1"/>
  <c r="A140" i="1"/>
  <c r="A141" i="1"/>
  <c r="A142" i="1"/>
  <c r="A143" i="1"/>
  <c r="A144" i="1"/>
  <c r="A145" i="1"/>
  <c r="A146" i="1"/>
  <c r="A147" i="1"/>
  <c r="A148" i="1"/>
  <c r="A149" i="1"/>
  <c r="A150" i="1"/>
  <c r="A151" i="1"/>
  <c r="A152" i="1"/>
  <c r="A153" i="1"/>
  <c r="A154" i="1"/>
  <c r="A155" i="1"/>
  <c r="A156" i="1"/>
  <c r="A157" i="1"/>
  <c r="A158" i="1"/>
  <c r="A159" i="1"/>
  <c r="A160" i="1"/>
  <c r="A161" i="1"/>
  <c r="A162" i="1"/>
  <c r="A163" i="1"/>
  <c r="A164" i="1"/>
  <c r="A165" i="1"/>
  <c r="A166" i="1"/>
  <c r="A167" i="1"/>
  <c r="A168" i="1"/>
  <c r="A169" i="1"/>
  <c r="A170" i="1"/>
  <c r="A171" i="1"/>
  <c r="A172" i="1"/>
  <c r="A173" i="1"/>
  <c r="A174" i="1"/>
  <c r="A175" i="1"/>
  <c r="A176" i="1"/>
  <c r="A177" i="1"/>
  <c r="A178" i="1"/>
  <c r="A179" i="1"/>
  <c r="A180" i="1"/>
  <c r="A181" i="1"/>
  <c r="A182" i="1"/>
  <c r="A183" i="1"/>
  <c r="A184" i="1"/>
  <c r="A185" i="1"/>
  <c r="A186" i="1"/>
  <c r="A187" i="1"/>
  <c r="A188" i="1"/>
  <c r="A189" i="1"/>
  <c r="A190" i="1"/>
  <c r="A191" i="1"/>
  <c r="A192" i="1"/>
  <c r="A193" i="1"/>
  <c r="A194" i="1"/>
  <c r="A195" i="1"/>
  <c r="A196" i="1"/>
  <c r="A197" i="1"/>
  <c r="A198" i="1"/>
  <c r="A199" i="1"/>
  <c r="A200" i="1"/>
  <c r="A201" i="1"/>
  <c r="A202" i="1"/>
  <c r="A203" i="1"/>
  <c r="A204" i="1"/>
  <c r="A205" i="1"/>
  <c r="A206" i="1"/>
  <c r="A207" i="1"/>
  <c r="A208" i="1"/>
  <c r="A209" i="1"/>
  <c r="A210" i="1"/>
  <c r="A211" i="1"/>
  <c r="A212" i="1"/>
  <c r="A213" i="1"/>
  <c r="A214" i="1"/>
  <c r="A215" i="1"/>
  <c r="A216" i="1"/>
  <c r="A217" i="1"/>
  <c r="A218" i="1"/>
  <c r="A219" i="1"/>
  <c r="A220" i="1"/>
  <c r="A221" i="1"/>
  <c r="A222" i="1"/>
  <c r="A223" i="1"/>
  <c r="A224" i="1"/>
  <c r="A225" i="1"/>
  <c r="A226" i="1"/>
  <c r="A227" i="1"/>
  <c r="A228" i="1"/>
  <c r="A229" i="1"/>
  <c r="A230" i="1"/>
  <c r="A231" i="1"/>
  <c r="A232" i="1"/>
  <c r="A233" i="1"/>
  <c r="A234" i="1"/>
  <c r="A235" i="1"/>
  <c r="A236" i="1"/>
  <c r="A237" i="1"/>
  <c r="A238" i="1"/>
  <c r="A239" i="1"/>
  <c r="A240" i="1"/>
  <c r="A241" i="1"/>
  <c r="A242" i="1"/>
  <c r="A243" i="1"/>
  <c r="A244" i="1"/>
  <c r="A245" i="1"/>
  <c r="A246" i="1"/>
  <c r="A247" i="1"/>
  <c r="A248" i="1"/>
  <c r="A249" i="1"/>
  <c r="A250" i="1"/>
  <c r="A251" i="1"/>
  <c r="A252" i="1"/>
  <c r="A253" i="1"/>
  <c r="A254" i="1"/>
  <c r="A255" i="1"/>
  <c r="A256" i="1"/>
  <c r="A257" i="1"/>
  <c r="A258" i="1"/>
  <c r="A259" i="1"/>
  <c r="A260" i="1"/>
  <c r="A15" i="1"/>
  <c r="A16" i="1"/>
  <c r="A17" i="1"/>
  <c r="A18" i="1"/>
  <c r="A19" i="1"/>
  <c r="A20" i="1"/>
  <c r="A21" i="1"/>
  <c r="A22" i="1"/>
  <c r="A23" i="1"/>
  <c r="A24" i="1"/>
  <c r="A25" i="1"/>
  <c r="A26" i="1"/>
  <c r="A27" i="1"/>
  <c r="A28" i="1"/>
  <c r="A29" i="1"/>
  <c r="A30" i="1"/>
  <c r="A31" i="1"/>
  <c r="A32" i="1"/>
  <c r="A33" i="1"/>
  <c r="A34" i="1"/>
  <c r="A35" i="1"/>
  <c r="A36" i="1"/>
  <c r="A14" i="1"/>
  <c r="F2" i="4"/>
  <c r="F3" i="4"/>
  <c r="F7" i="4" s="1"/>
  <c r="F2" i="3"/>
  <c r="F7" i="3" s="1"/>
  <c r="F3" i="3"/>
  <c r="A5" i="1"/>
  <c r="A6" i="1"/>
  <c r="A7" i="1"/>
  <c r="A8" i="1"/>
  <c r="A9" i="1"/>
  <c r="A10" i="1"/>
  <c r="A11" i="1"/>
  <c r="A12" i="1"/>
  <c r="A13" i="1"/>
  <c r="D2" i="2"/>
  <c r="F2" i="2" s="1"/>
  <c r="F7" i="2" s="1"/>
  <c r="F3" i="2"/>
  <c r="A4" i="1"/>
  <c r="I7" i="14" l="1"/>
  <c r="I8" i="14" s="1"/>
  <c r="I9" i="14" s="1"/>
  <c r="I8" i="15"/>
  <c r="I9" i="15" s="1"/>
  <c r="I8" i="17"/>
  <c r="I9" i="17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tc={59F5753E-10E3-4667-81E7-5926EE2776AF}</author>
  </authors>
  <commentList>
    <comment ref="A3" authorId="0" shapeId="0" xr:uid="{00000000-0006-0000-0000-000001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API workflow keys off this column to match with LTER_sample_log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tc={D7B1645E-1928-4ED3-B629-8D5D0F9F4507}</author>
  </authors>
  <commentList>
    <comment ref="H18" authorId="0" shapeId="0" xr:uid="{D7B1645E-1928-4ED3-B629-8D5D0F9F4507}">
      <text>
        <t>[Threaded comment]
Your version of Excel allows you to read this threaded comment; however, any edits to it will get removed if the file is opened in a newer version of Excel. Learn more: https://go.microsoft.com/fwlink/?linkid=870924
Comment:
    API workflow keys off this column to match with LTER_sample_log</t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tc={1B5A3F73-7761-485E-92EF-E60E2143F060}</author>
  </authors>
  <commentList>
    <comment ref="J21" authorId="0" shapeId="0" xr:uid="{1B5A3F73-7761-485E-92EF-E60E2143F060}">
      <text>
        <t>[Threaded comment]
Your version of Excel allows you to read this threaded comment; however, any edits to it will get removed if the file is opened in a newer version of Excel. Learn more: https://go.microsoft.com/fwlink/?linkid=870924
Comment:
    API workflow keys off this column to match with LTER_sample_log</t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tc={59F5753E-10E3-4668-81E7-5926EE2776AF}</author>
  </authors>
  <commentList>
    <comment ref="G18" authorId="0" shapeId="0" xr:uid="{00000000-0006-0000-0100-000001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API workflow keys off this column to match with LTER_sample_log</t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tc={754961A7-87CD-4A8E-9101-3C31BB967557}</author>
  </authors>
  <commentList>
    <comment ref="I19" authorId="0" shapeId="0" xr:uid="{00000000-0006-0000-0200-000001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API workflow keys off this column to match with LTER_sample_log</t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tc={41318C2E-C6DB-4E72-B9A7-84ECC40E81E3}</author>
  </authors>
  <commentList>
    <comment ref="M1" authorId="0" shapeId="0" xr:uid="{41318C2E-C6DB-4E72-B9A7-84ECC40E81E3}">
      <text>
        <t>[Threaded comment]
Your version of Excel allows you to read this threaded comment; however, any edits to it will get removed if the file is opened in a newer version of Excel. Learn more: https://go.microsoft.com/fwlink/?linkid=870924
Comment:
    API workflow keys off this column to match with LTER_sample_log</t>
      </text>
    </comment>
  </commentList>
</comments>
</file>

<file path=xl/sharedStrings.xml><?xml version="1.0" encoding="utf-8"?>
<sst xmlns="http://schemas.openxmlformats.org/spreadsheetml/2006/main" count="40246" uniqueCount="6378">
  <si>
    <t>Average</t>
  </si>
  <si>
    <t>µmol/L</t>
  </si>
  <si>
    <t>Sample ID</t>
  </si>
  <si>
    <t>Nitrate</t>
  </si>
  <si>
    <t>Ammonium</t>
  </si>
  <si>
    <t>Phosphate</t>
  </si>
  <si>
    <t>Silicate</t>
  </si>
  <si>
    <t>Comments</t>
  </si>
  <si>
    <t>Cruise</t>
  </si>
  <si>
    <t>Cast</t>
  </si>
  <si>
    <t>AR16 LTER 1</t>
  </si>
  <si>
    <t>&lt;0.04</t>
  </si>
  <si>
    <t>NO2+NO3&lt;0.04 typically changed to 0 in MVCO database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</si>
  <si>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</si>
  <si>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</si>
  <si>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</si>
  <si>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</si>
  <si>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</si>
  <si>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</si>
  <si>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</si>
  <si>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</si>
  <si>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</si>
  <si>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AR16</t>
  </si>
  <si>
    <t>Paul Henderson</t>
  </si>
  <si>
    <t>Totals</t>
  </si>
  <si>
    <t>Price/sample</t>
  </si>
  <si>
    <t>Sum</t>
  </si>
  <si>
    <t>phenderson@whoi.edu</t>
  </si>
  <si>
    <t>Nutrients</t>
  </si>
  <si>
    <t>WHOI Nutrient Facility</t>
  </si>
  <si>
    <t>Nitrite</t>
  </si>
  <si>
    <t>Client: Taylor Crockford</t>
  </si>
  <si>
    <t>TDN's</t>
  </si>
  <si>
    <t>Location: MVCO</t>
  </si>
  <si>
    <t>CHN</t>
  </si>
  <si>
    <t>Account# ????</t>
  </si>
  <si>
    <t>Total Amount Charged</t>
  </si>
  <si>
    <t>All samples reported in uM/L</t>
  </si>
  <si>
    <t>Below Detection Limit = &lt;</t>
  </si>
  <si>
    <t>NES = Not enough sample</t>
  </si>
  <si>
    <t>Certified check standard BW-0296 and BV-0053 was used when samples were processed</t>
  </si>
  <si>
    <t>Notes</t>
  </si>
  <si>
    <t>*NOTE: this doc part of a larger NUT_09.20.17.xls with lots of MVCO samples</t>
  </si>
  <si>
    <t>Account# 25712600</t>
  </si>
  <si>
    <t>Certified check standard BW-1298 was used when samples were processed</t>
  </si>
  <si>
    <t>LTER</t>
  </si>
  <si>
    <t xml:space="preserve">Low volume had to dilute 2x.  </t>
  </si>
  <si>
    <t>&lt;0.009</t>
  </si>
  <si>
    <t>&lt;0.015</t>
  </si>
  <si>
    <t>&lt;0.03</t>
  </si>
  <si>
    <t>MVCO</t>
  </si>
  <si>
    <t>Certified check standard BV-0053 was used when samples were processed</t>
  </si>
  <si>
    <t>*error - duplication of sample sample ID #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</si>
  <si>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</si>
  <si>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</si>
  <si>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</si>
  <si>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</si>
  <si>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</si>
  <si>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</si>
  <si>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</si>
  <si>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</si>
  <si>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</si>
  <si>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</si>
  <si>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</si>
  <si>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</si>
  <si>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</si>
  <si>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</si>
  <si>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</si>
  <si>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</si>
  <si>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</si>
  <si>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</si>
  <si>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</si>
  <si>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</si>
  <si>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</si>
  <si>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</si>
  <si>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</si>
  <si>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</si>
  <si>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</si>
  <si>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</si>
  <si>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</si>
  <si>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</si>
  <si>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</si>
  <si>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</si>
  <si>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</si>
  <si>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</si>
  <si>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</si>
  <si>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</si>
  <si>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</si>
  <si>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</si>
  <si>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</si>
  <si>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</si>
  <si>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</si>
  <si>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</si>
  <si>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</si>
  <si>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</si>
  <si>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</si>
  <si>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</si>
  <si>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</si>
  <si>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</si>
  <si>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</si>
  <si>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</si>
  <si>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</si>
  <si>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</si>
  <si>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</si>
  <si>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</si>
  <si>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</si>
  <si>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</si>
  <si>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</si>
  <si>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</si>
  <si>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</si>
  <si>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</si>
  <si>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</si>
  <si>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</si>
  <si>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</si>
  <si>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</si>
  <si>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</si>
  <si>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</si>
  <si>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</si>
  <si>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</si>
  <si>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</si>
  <si>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</si>
  <si>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</si>
  <si>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</si>
  <si>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</si>
  <si>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</si>
  <si>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</si>
  <si>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</si>
  <si>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</si>
  <si>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</si>
  <si>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</si>
  <si>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</si>
  <si>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</si>
  <si>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</si>
  <si>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</si>
  <si>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</si>
  <si>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</si>
  <si>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</si>
  <si>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</si>
  <si>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</si>
  <si>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</si>
  <si>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</si>
  <si>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</si>
  <si>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</si>
  <si>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</si>
  <si>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</si>
  <si>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</si>
  <si>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</si>
  <si>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</si>
  <si>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</si>
  <si>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</si>
  <si>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</si>
  <si>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</si>
  <si>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</si>
  <si>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</si>
  <si>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</si>
  <si>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</si>
  <si>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</si>
  <si>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</si>
  <si>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</si>
  <si>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</si>
  <si>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</si>
  <si>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</si>
  <si>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</si>
  <si>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</si>
  <si>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</si>
  <si>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</si>
  <si>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</si>
  <si>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</si>
  <si>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</si>
  <si>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</si>
  <si>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</si>
  <si>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</si>
  <si>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</si>
  <si>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</si>
  <si>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</si>
  <si>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</si>
  <si>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</si>
  <si>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</si>
  <si>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</si>
  <si>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</si>
  <si>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</si>
  <si>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</si>
  <si>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</si>
  <si>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</si>
  <si>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</si>
  <si>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</si>
  <si>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</si>
  <si>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</si>
  <si>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</si>
  <si>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</si>
  <si>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</si>
  <si>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</si>
  <si>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</si>
  <si>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</si>
  <si>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</si>
  <si>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</si>
  <si>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</si>
  <si>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</si>
  <si>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</si>
  <si>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</si>
  <si>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</si>
  <si>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</si>
  <si>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</si>
  <si>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</si>
  <si>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</si>
  <si>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</si>
  <si>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MV386A</t>
  </si>
  <si>
    <t>MV386B</t>
  </si>
  <si>
    <t>NL_75 &amp; NL_76 accidentally skipped. Do not exist</t>
  </si>
  <si>
    <t>originally labedled 7 which is duplicate#, so relabeled</t>
  </si>
  <si>
    <t>originally labedled 8 which is duplicate#, so relabeled</t>
  </si>
  <si>
    <t>originally labedled 9 which is duplicate#, so relabeled</t>
  </si>
  <si>
    <t>originally labedled 10 which is duplicate#, so relabeled</t>
  </si>
  <si>
    <t>AR22</t>
  </si>
  <si>
    <t>EN608</t>
  </si>
  <si>
    <t>B1</t>
  </si>
  <si>
    <t>AR24B</t>
  </si>
  <si>
    <t>AR24A</t>
  </si>
  <si>
    <t>416 used to fix duplicate number at start of AR22</t>
  </si>
  <si>
    <t>AR28B</t>
  </si>
  <si>
    <t>duplicate NL_412, need to be re-numbered</t>
  </si>
  <si>
    <t>duplicate NL_413, need to be re-numbered</t>
  </si>
  <si>
    <t>duplicate NL_414, need to be re-numbered</t>
  </si>
  <si>
    <t>duplicate NL_415, need to be re-numbered</t>
  </si>
  <si>
    <t>LTER ID#</t>
  </si>
  <si>
    <t>Nitrate + Nitrite</t>
  </si>
  <si>
    <t>AR28A</t>
  </si>
  <si>
    <t>1-1</t>
  </si>
  <si>
    <t>1-2</t>
  </si>
  <si>
    <t>1-3</t>
  </si>
  <si>
    <t>1-4</t>
  </si>
  <si>
    <t>1-5</t>
  </si>
  <si>
    <t>1-6</t>
  </si>
  <si>
    <t>2-1</t>
  </si>
  <si>
    <t>2-2</t>
  </si>
  <si>
    <t>2-3</t>
  </si>
  <si>
    <t>2-4</t>
  </si>
  <si>
    <t>2-5</t>
  </si>
  <si>
    <t>2-6</t>
  </si>
  <si>
    <t>3-1</t>
  </si>
  <si>
    <t>3-2</t>
  </si>
  <si>
    <t>3-3</t>
  </si>
  <si>
    <t>3-4</t>
  </si>
  <si>
    <t>3-5</t>
  </si>
  <si>
    <t>3-6</t>
  </si>
  <si>
    <t>4-1</t>
  </si>
  <si>
    <t>4-2</t>
  </si>
  <si>
    <t>4-3</t>
  </si>
  <si>
    <t>4-4</t>
  </si>
  <si>
    <t>4-5</t>
  </si>
  <si>
    <t>4-6</t>
  </si>
  <si>
    <t>6-1</t>
  </si>
  <si>
    <t>6-2</t>
  </si>
  <si>
    <t>6-3</t>
  </si>
  <si>
    <t>6-4</t>
  </si>
  <si>
    <t>6-5</t>
  </si>
  <si>
    <t>6-6</t>
  </si>
  <si>
    <t>10-1</t>
  </si>
  <si>
    <t>10-2</t>
  </si>
  <si>
    <t>10-3</t>
  </si>
  <si>
    <t>10-4</t>
  </si>
  <si>
    <t>10-5</t>
  </si>
  <si>
    <t>10-6</t>
  </si>
  <si>
    <t>11-1</t>
  </si>
  <si>
    <t>11-2</t>
  </si>
  <si>
    <t>11-3</t>
  </si>
  <si>
    <t>11-4</t>
  </si>
  <si>
    <t>11-5</t>
  </si>
  <si>
    <t>11-6</t>
  </si>
  <si>
    <t>17-1</t>
  </si>
  <si>
    <t>17-2</t>
  </si>
  <si>
    <t>17-3</t>
  </si>
  <si>
    <t>17-4</t>
  </si>
  <si>
    <t>17-5</t>
  </si>
  <si>
    <t>17-6</t>
  </si>
  <si>
    <t>27-1</t>
  </si>
  <si>
    <t>27-2</t>
  </si>
  <si>
    <t>27-3</t>
  </si>
  <si>
    <t>27-4</t>
  </si>
  <si>
    <t>27-5</t>
  </si>
  <si>
    <t>27-6</t>
  </si>
  <si>
    <t>28-1</t>
  </si>
  <si>
    <t>28-2</t>
  </si>
  <si>
    <t>28-3</t>
  </si>
  <si>
    <t>28-4</t>
  </si>
  <si>
    <t>28-5</t>
  </si>
  <si>
    <t>28-6</t>
  </si>
  <si>
    <t>37-1</t>
  </si>
  <si>
    <t>37-2</t>
  </si>
  <si>
    <t>37-3</t>
  </si>
  <si>
    <t>37-4</t>
  </si>
  <si>
    <t>37-5</t>
  </si>
  <si>
    <t>37-6</t>
  </si>
  <si>
    <t>OOI Sample ID - AR28B 6-1</t>
  </si>
  <si>
    <t>OOI Sample ID - AR28B 6-2</t>
  </si>
  <si>
    <t>OOI Sample ID - AR28B 6-3</t>
  </si>
  <si>
    <t>OOI Sample ID - AR28B 6-4</t>
  </si>
  <si>
    <t>OOI Sample ID - AR28B 6-5</t>
  </si>
  <si>
    <t>OOI Sample ID - AR28B 6-6</t>
  </si>
  <si>
    <t>OOI Sample ID - AR28B 10-1</t>
  </si>
  <si>
    <t>OOI Sample ID - AR28B 10-2</t>
  </si>
  <si>
    <t>OOI Sample ID - AR28B 10-3</t>
  </si>
  <si>
    <t>OOI Sample ID - AR28B 10-4</t>
  </si>
  <si>
    <t>OOI Sample ID - AR28B 10-5</t>
  </si>
  <si>
    <t>OOI Sample ID - AR28B 10-6</t>
  </si>
  <si>
    <t>OOI Sample ID - AR28B 11-1</t>
  </si>
  <si>
    <t>OOI Sample ID - AR28B 11-2</t>
  </si>
  <si>
    <t>OOI Sample ID - AR28B 11-3</t>
  </si>
  <si>
    <t>OOI Sample ID - AR28B 11-4</t>
  </si>
  <si>
    <t>OOI Sample ID - AR28B 11-5</t>
  </si>
  <si>
    <t>OOI Sample ID - AR28B 11-6</t>
  </si>
  <si>
    <t>OOI Sample ID - AR28B 17-1</t>
  </si>
  <si>
    <t>OOI Sample ID - AR28B 17-2</t>
  </si>
  <si>
    <t>OOI Sample ID - AR28B 17-3</t>
  </si>
  <si>
    <t>OOI Sample ID - AR28B 17-4</t>
  </si>
  <si>
    <t>OOI Sample ID - AR28B 17-5</t>
  </si>
  <si>
    <t>OOI Sample ID - AR28B 17-6</t>
  </si>
  <si>
    <t>OOI Sample ID - AR28B 27-1</t>
  </si>
  <si>
    <t>OOI Sample ID - AR28B 27-2</t>
  </si>
  <si>
    <t>OOI Sample ID - AR28B 27-3</t>
  </si>
  <si>
    <t>OOI Sample ID - AR28B 27-4</t>
  </si>
  <si>
    <t>OOI Sample ID - AR28B 27-5</t>
  </si>
  <si>
    <t>OOI Sample ID - AR28B 27-6</t>
  </si>
  <si>
    <t>OOI Sample ID - AR28B 28-1</t>
  </si>
  <si>
    <t>OOI Sample ID - AR28B 28-2</t>
  </si>
  <si>
    <t>OOI Sample ID - AR28B 28-3</t>
  </si>
  <si>
    <t>OOI Sample ID - AR28B 28-4</t>
  </si>
  <si>
    <t>OOI Sample ID - AR28B 28-5</t>
  </si>
  <si>
    <t>OOI Sample ID - AR28B 28-6</t>
  </si>
  <si>
    <t>OOI Sample ID - AR28B 37-1</t>
  </si>
  <si>
    <t>OOI Sample ID - AR28B 37-2</t>
  </si>
  <si>
    <t>OOI Sample ID - AR28B 37-3</t>
  </si>
  <si>
    <t>OOI Sample ID - AR28B 37-4</t>
  </si>
  <si>
    <t>OOI Sample ID - AR28B 37-5</t>
  </si>
  <si>
    <t>OOI Sample ID - AR28B 37-6</t>
  </si>
  <si>
    <t>&lt;- THIS APPEARS TO BE FALSE</t>
  </si>
  <si>
    <t>Certified check standard Lot BV-0053 was used when samples were processed</t>
  </si>
  <si>
    <t>Pioneer-9 Leg 2 (AR-24B)</t>
  </si>
  <si>
    <t>7-1</t>
  </si>
  <si>
    <t>7-2</t>
  </si>
  <si>
    <t>7-3</t>
  </si>
  <si>
    <t>7-4</t>
  </si>
  <si>
    <t>7-5</t>
  </si>
  <si>
    <t>7-6</t>
  </si>
  <si>
    <t>9-1</t>
  </si>
  <si>
    <t>9-2</t>
  </si>
  <si>
    <t>9-3</t>
  </si>
  <si>
    <t>9-4</t>
  </si>
  <si>
    <t>9-5</t>
  </si>
  <si>
    <t>9-6</t>
  </si>
  <si>
    <t>12-1</t>
  </si>
  <si>
    <t>12-2</t>
  </si>
  <si>
    <t>12-3</t>
  </si>
  <si>
    <t>12-4</t>
  </si>
  <si>
    <t>12-5</t>
  </si>
  <si>
    <t>12-6</t>
  </si>
  <si>
    <t>13-1</t>
  </si>
  <si>
    <t>13-2</t>
  </si>
  <si>
    <t>13-3</t>
  </si>
  <si>
    <t>13-4</t>
  </si>
  <si>
    <t>13-5</t>
  </si>
  <si>
    <t>13-6</t>
  </si>
  <si>
    <t>14-1</t>
  </si>
  <si>
    <t>14-2</t>
  </si>
  <si>
    <t>14-3</t>
  </si>
  <si>
    <t>14-4</t>
  </si>
  <si>
    <t>14-5</t>
  </si>
  <si>
    <t>14-6</t>
  </si>
  <si>
    <t>15-1</t>
  </si>
  <si>
    <t>15-2</t>
  </si>
  <si>
    <t>15-3</t>
  </si>
  <si>
    <t>15-4</t>
  </si>
  <si>
    <t>15-5</t>
  </si>
  <si>
    <t>15-6</t>
  </si>
  <si>
    <t>AR24C</t>
  </si>
  <si>
    <t>LTER 
Sample ID</t>
  </si>
  <si>
    <t>Nutrient 
Number</t>
  </si>
  <si>
    <t>EMAIL WELLWOOD, CAST 3 HAD 2-6 AFTER 3-6 THAT WAS A TYPO RESIDUAL FROM PREVIOUS CAST? NOT ACTUALLY A SAMPLE? HAD ASSIGNED 927</t>
  </si>
  <si>
    <t>Comment</t>
  </si>
  <si>
    <t>OOI Sample ID   - AR24B 3-1</t>
  </si>
  <si>
    <t>OOI Sample ID   - AR24B 3-2</t>
  </si>
  <si>
    <t>OOI Sample ID   - AR24B 3-3</t>
  </si>
  <si>
    <t>OOI Sample ID   - AR24B 3-4</t>
  </si>
  <si>
    <t>OOI Sample ID   - AR24B 3-5</t>
  </si>
  <si>
    <t>OOI Sample ID   - AR24B 3-6</t>
  </si>
  <si>
    <t>OOI Sample ID   - AR24B 7-1</t>
  </si>
  <si>
    <t>OOI Sample ID   - AR24B 7-2</t>
  </si>
  <si>
    <t>OOI Sample ID   - AR24B 7-3</t>
  </si>
  <si>
    <t>OOI Sample ID   - AR24B 7-4</t>
  </si>
  <si>
    <t>OOI Sample ID   - AR24B 7-5</t>
  </si>
  <si>
    <t>OOI Sample ID   - AR24B 7-6</t>
  </si>
  <si>
    <t>OOI Sample ID   - AR24B 9-1</t>
  </si>
  <si>
    <t>OOI Sample ID   - AR24B 9-2</t>
  </si>
  <si>
    <t>OOI Sample ID   - AR24B 9-3</t>
  </si>
  <si>
    <t>OOI Sample ID   - AR24B 9-4</t>
  </si>
  <si>
    <t>OOI Sample ID   - AR24B 9-5</t>
  </si>
  <si>
    <t>OOI Sample ID   - AR24B 9-6</t>
  </si>
  <si>
    <t>OOI Sample ID   - AR24B 10-1</t>
  </si>
  <si>
    <t>OOI Sample ID   - AR24B 10-2</t>
  </si>
  <si>
    <t>OOI Sample ID   - AR24B 10-3</t>
  </si>
  <si>
    <t>OOI Sample ID   - AR24B 10-4</t>
  </si>
  <si>
    <t>OOI Sample ID   - AR24B 10-5</t>
  </si>
  <si>
    <t>OOI Sample ID   - AR24B 10-6</t>
  </si>
  <si>
    <t>OOI Sample ID   - AR24B 11-1</t>
  </si>
  <si>
    <t>OOI Sample ID   - AR24B 11-2</t>
  </si>
  <si>
    <t>OOI Sample ID   - AR24B 11-3</t>
  </si>
  <si>
    <t>OOI Sample ID   - AR24B 11-4</t>
  </si>
  <si>
    <t>OOI Sample ID   - AR24B 11-5</t>
  </si>
  <si>
    <t>OOI Sample ID   - AR24B 11-6</t>
  </si>
  <si>
    <t>OOI Sample ID   - AR24B 13-1</t>
  </si>
  <si>
    <t>OOI Sample ID   - AR24B 13-2</t>
  </si>
  <si>
    <t>OOI Sample ID   - AR24B 13-3</t>
  </si>
  <si>
    <t>OOI Sample ID   - AR24B 13-4</t>
  </si>
  <si>
    <t>OOI Sample ID   - AR24B 13-5</t>
  </si>
  <si>
    <t>OOI Sample ID   - AR24B 13-6</t>
  </si>
  <si>
    <t>OOI Sample ID   - AR24B 14-1</t>
  </si>
  <si>
    <t>OOI Sample ID   - AR24B 14-2</t>
  </si>
  <si>
    <t>OOI Sample ID   - AR24B 14-3</t>
  </si>
  <si>
    <t>OOI Sample ID   - AR24B 14-4</t>
  </si>
  <si>
    <t>OOI Sample ID   - AR24B 14-5</t>
  </si>
  <si>
    <t>OOI Sample ID   - AR24B 14-6</t>
  </si>
  <si>
    <t>OOI Sample ID   - AR24B 15-1</t>
  </si>
  <si>
    <t>OOI Sample ID   - AR24B 15-2</t>
  </si>
  <si>
    <t>OOI Sample ID   - AR24B 15-3</t>
  </si>
  <si>
    <t>OOI Sample ID   - AR24B 15-4</t>
  </si>
  <si>
    <t>OOI Sample ID   - AR24B 15-5</t>
  </si>
  <si>
    <t>OOI Sample ID   - AR24B 15-6</t>
  </si>
  <si>
    <t>OOI Sample ID   - AR24B 17-1</t>
  </si>
  <si>
    <t>OOI Sample ID   - AR24B 17-2</t>
  </si>
  <si>
    <t>OOI Sample ID   - AR24B 17-3</t>
  </si>
  <si>
    <t>OOI Sample ID   - AR24B 17-4</t>
  </si>
  <si>
    <t>OOI Sample ID   - AR24B 17-5</t>
  </si>
  <si>
    <t>OOI Sample ID   - AR24B 17-6</t>
  </si>
  <si>
    <t>OOI Sample ID   - AR24C 2-1</t>
  </si>
  <si>
    <t>OOI Sample ID   - AR24C 2-2</t>
  </si>
  <si>
    <t>OOI Sample ID   - AR24C 2-3</t>
  </si>
  <si>
    <t>OOI Sample ID   - AR24C 2-4</t>
  </si>
  <si>
    <t>OOI Sample ID   - AR24C 2-5</t>
  </si>
  <si>
    <t>OOI Sample ID   - AR24C 2-6</t>
  </si>
  <si>
    <t>OOI Sample ID   - AR24C 3-1</t>
  </si>
  <si>
    <t>OOI Sample ID   - AR24C 3-2</t>
  </si>
  <si>
    <t>OOI Sample ID   - AR24C 3-3</t>
  </si>
  <si>
    <t>OOI Sample ID   - AR24C 3-4</t>
  </si>
  <si>
    <t>OOI Sample ID   - AR24C 3-5</t>
  </si>
  <si>
    <t>OOI Sample ID   - AR24C 3-6</t>
  </si>
  <si>
    <t>OOI Sample ID   - AR24C 4-1</t>
  </si>
  <si>
    <t>OOI Sample ID   - AR24C 4-2</t>
  </si>
  <si>
    <t>OOI Sample ID   - AR24C 4-3</t>
  </si>
  <si>
    <t>OOI Sample ID   - AR24C 4-4</t>
  </si>
  <si>
    <t>OOI Sample ID   - AR24C 4-5</t>
  </si>
  <si>
    <t>OOI Sample ID   - AR24C 4-6</t>
  </si>
  <si>
    <t>OOI Sample ID   - AR24C 9-1</t>
  </si>
  <si>
    <t>OOI Sample ID   - AR24C 9-2</t>
  </si>
  <si>
    <t>OOI Sample ID   - AR24C 9-3</t>
  </si>
  <si>
    <t>OOI Sample ID   - AR24C 9-4</t>
  </si>
  <si>
    <t>OOI Sample ID   - AR24C 9-5</t>
  </si>
  <si>
    <t>OOI Sample ID   - AR24C 9-6</t>
  </si>
  <si>
    <t>OOI Sample ID   - AR24C 10-1</t>
  </si>
  <si>
    <t>OOI Sample ID   - AR24C 10-2</t>
  </si>
  <si>
    <t>OOI Sample ID   - AR24C 10-3</t>
  </si>
  <si>
    <t>OOI Sample ID   - AR24C 10-4</t>
  </si>
  <si>
    <t>OOI Sample ID   - AR24C 10-5</t>
  </si>
  <si>
    <t>OOI Sample ID   - AR24C 10-6</t>
  </si>
  <si>
    <t>OOI Sample ID   - AR24C 11-1</t>
  </si>
  <si>
    <t>OOI Sample ID   - AR24C 11-2</t>
  </si>
  <si>
    <t>OOI Sample ID   - AR24C 11-3</t>
  </si>
  <si>
    <t>OOI Sample ID   - AR24C 11-4</t>
  </si>
  <si>
    <t>OOI Sample ID   - AR24C 11-5</t>
  </si>
  <si>
    <t>OOI Sample ID   - AR24C 11-6</t>
  </si>
  <si>
    <t>OOI Sample ID   - AR24C 12-1</t>
  </si>
  <si>
    <t>OOI Sample ID   - AR24C 12-2</t>
  </si>
  <si>
    <t>OOI Sample ID   - AR24C 12-3</t>
  </si>
  <si>
    <t>OOI Sample ID   - AR24C 12-4</t>
  </si>
  <si>
    <t>OOI Sample ID   - AR24C 12-5</t>
  </si>
  <si>
    <t>OOI Sample ID   - AR24C 12-6</t>
  </si>
  <si>
    <t>Client: Taylor Crockford / Emily Peacock</t>
  </si>
  <si>
    <t>Location: MVCO??</t>
  </si>
  <si>
    <t>Account# ?</t>
  </si>
  <si>
    <t/>
  </si>
  <si>
    <t>Certified check standard BW-1527,  was used when samples were processed, the average recovery was 98.23%(Nitrate+Nitrite), 100.15%(Phosphate), and 99.67%(silicate)</t>
  </si>
  <si>
    <t>Nitrate+Nitrite</t>
  </si>
  <si>
    <t>416</t>
  </si>
  <si>
    <t>417</t>
  </si>
  <si>
    <t>418</t>
  </si>
  <si>
    <t>419</t>
  </si>
  <si>
    <t>420</t>
  </si>
  <si>
    <t>421</t>
  </si>
  <si>
    <t>422</t>
  </si>
  <si>
    <t>423</t>
  </si>
  <si>
    <t>424</t>
  </si>
  <si>
    <t>425</t>
  </si>
  <si>
    <t>426</t>
  </si>
  <si>
    <t>427</t>
  </si>
  <si>
    <t>428</t>
  </si>
  <si>
    <t>429</t>
  </si>
  <si>
    <t>430</t>
  </si>
  <si>
    <t>431</t>
  </si>
  <si>
    <t>432</t>
  </si>
  <si>
    <t>433</t>
  </si>
  <si>
    <t>434</t>
  </si>
  <si>
    <t>435</t>
  </si>
  <si>
    <t>436</t>
  </si>
  <si>
    <t>437</t>
  </si>
  <si>
    <t>438</t>
  </si>
  <si>
    <t>439</t>
  </si>
  <si>
    <t>440</t>
  </si>
  <si>
    <t>441</t>
  </si>
  <si>
    <t>442</t>
  </si>
  <si>
    <t>443</t>
  </si>
  <si>
    <t>444</t>
  </si>
  <si>
    <t>445</t>
  </si>
  <si>
    <t>446</t>
  </si>
  <si>
    <t>447</t>
  </si>
  <si>
    <t>448</t>
  </si>
  <si>
    <t>449</t>
  </si>
  <si>
    <t>450</t>
  </si>
  <si>
    <t>451</t>
  </si>
  <si>
    <t>452</t>
  </si>
  <si>
    <t>453</t>
  </si>
  <si>
    <t>454</t>
  </si>
  <si>
    <t>455</t>
  </si>
  <si>
    <t>456</t>
  </si>
  <si>
    <t>458</t>
  </si>
  <si>
    <t>459</t>
  </si>
  <si>
    <t>460</t>
  </si>
  <si>
    <t>461</t>
  </si>
  <si>
    <t>462</t>
  </si>
  <si>
    <t>463</t>
  </si>
  <si>
    <t>464</t>
  </si>
  <si>
    <t>465</t>
  </si>
  <si>
    <t>466</t>
  </si>
  <si>
    <t>467</t>
  </si>
  <si>
    <t>468</t>
  </si>
  <si>
    <t>469</t>
  </si>
  <si>
    <t>470</t>
  </si>
  <si>
    <t>471</t>
  </si>
  <si>
    <t>472</t>
  </si>
  <si>
    <t>473</t>
  </si>
  <si>
    <t>474</t>
  </si>
  <si>
    <t>475</t>
  </si>
  <si>
    <t>476</t>
  </si>
  <si>
    <t>477</t>
  </si>
  <si>
    <t>478</t>
  </si>
  <si>
    <t>479</t>
  </si>
  <si>
    <t>480</t>
  </si>
  <si>
    <t>481</t>
  </si>
  <si>
    <t>482</t>
  </si>
  <si>
    <t>483</t>
  </si>
  <si>
    <t>484</t>
  </si>
  <si>
    <t>485</t>
  </si>
  <si>
    <t>486</t>
  </si>
  <si>
    <t>487</t>
  </si>
  <si>
    <t>488</t>
  </si>
  <si>
    <t>489</t>
  </si>
  <si>
    <t>490</t>
  </si>
  <si>
    <t>491</t>
  </si>
  <si>
    <t>492</t>
  </si>
  <si>
    <t>493</t>
  </si>
  <si>
    <t>494</t>
  </si>
  <si>
    <t>495</t>
  </si>
  <si>
    <t>496</t>
  </si>
  <si>
    <t>497</t>
  </si>
  <si>
    <t>498</t>
  </si>
  <si>
    <t>499</t>
  </si>
  <si>
    <t>500</t>
  </si>
  <si>
    <t>501</t>
  </si>
  <si>
    <t>502</t>
  </si>
  <si>
    <t>503</t>
  </si>
  <si>
    <t>504</t>
  </si>
  <si>
    <t>505</t>
  </si>
  <si>
    <t>506</t>
  </si>
  <si>
    <t>507</t>
  </si>
  <si>
    <t>508</t>
  </si>
  <si>
    <t>509</t>
  </si>
  <si>
    <t>510</t>
  </si>
  <si>
    <t>511</t>
  </si>
  <si>
    <t>512</t>
  </si>
  <si>
    <t>513</t>
  </si>
  <si>
    <t>514</t>
  </si>
  <si>
    <t>515</t>
  </si>
  <si>
    <t>516</t>
  </si>
  <si>
    <t>517</t>
  </si>
  <si>
    <t>518</t>
  </si>
  <si>
    <t>519</t>
  </si>
  <si>
    <t>521</t>
  </si>
  <si>
    <t>522</t>
  </si>
  <si>
    <t>523</t>
  </si>
  <si>
    <t>571</t>
  </si>
  <si>
    <t>572</t>
  </si>
  <si>
    <t>573</t>
  </si>
  <si>
    <t>574</t>
  </si>
  <si>
    <t>575</t>
  </si>
  <si>
    <t>576</t>
  </si>
  <si>
    <t>577</t>
  </si>
  <si>
    <t>578</t>
  </si>
  <si>
    <t>579</t>
  </si>
  <si>
    <t>580</t>
  </si>
  <si>
    <t>581</t>
  </si>
  <si>
    <t>582</t>
  </si>
  <si>
    <t>583</t>
  </si>
  <si>
    <t>584</t>
  </si>
  <si>
    <t>585</t>
  </si>
  <si>
    <t>586</t>
  </si>
  <si>
    <t>587</t>
  </si>
  <si>
    <t>588</t>
  </si>
  <si>
    <t>589</t>
  </si>
  <si>
    <t>590</t>
  </si>
  <si>
    <t>591</t>
  </si>
  <si>
    <t>592</t>
  </si>
  <si>
    <t>593</t>
  </si>
  <si>
    <t>594</t>
  </si>
  <si>
    <t>595</t>
  </si>
  <si>
    <t>596</t>
  </si>
  <si>
    <t>597</t>
  </si>
  <si>
    <t>598</t>
  </si>
  <si>
    <t>599</t>
  </si>
  <si>
    <t>600</t>
  </si>
  <si>
    <t>601</t>
  </si>
  <si>
    <t>602</t>
  </si>
  <si>
    <t>603</t>
  </si>
  <si>
    <t>604</t>
  </si>
  <si>
    <t>605</t>
  </si>
  <si>
    <t>606</t>
  </si>
  <si>
    <t>607</t>
  </si>
  <si>
    <t>608</t>
  </si>
  <si>
    <t>609</t>
  </si>
  <si>
    <t>610</t>
  </si>
  <si>
    <t>611</t>
  </si>
  <si>
    <t>612</t>
  </si>
  <si>
    <t>613</t>
  </si>
  <si>
    <t>614</t>
  </si>
  <si>
    <t>615</t>
  </si>
  <si>
    <t>616</t>
  </si>
  <si>
    <t>617</t>
  </si>
  <si>
    <t>618</t>
  </si>
  <si>
    <t>619</t>
  </si>
  <si>
    <t>620</t>
  </si>
  <si>
    <t>621</t>
  </si>
  <si>
    <t>622</t>
  </si>
  <si>
    <t>623</t>
  </si>
  <si>
    <t>624</t>
  </si>
  <si>
    <t>625</t>
  </si>
  <si>
    <t>626</t>
  </si>
  <si>
    <t>627</t>
  </si>
  <si>
    <t>628</t>
  </si>
  <si>
    <t>629</t>
  </si>
  <si>
    <t>630</t>
  </si>
  <si>
    <t>632</t>
  </si>
  <si>
    <t>633</t>
  </si>
  <si>
    <t>634</t>
  </si>
  <si>
    <t>635</t>
  </si>
  <si>
    <t>636</t>
  </si>
  <si>
    <t>637</t>
  </si>
  <si>
    <t>638</t>
  </si>
  <si>
    <t>639</t>
  </si>
  <si>
    <t>640</t>
  </si>
  <si>
    <t>641</t>
  </si>
  <si>
    <t>642</t>
  </si>
  <si>
    <t>643</t>
  </si>
  <si>
    <t>644</t>
  </si>
  <si>
    <t>645</t>
  </si>
  <si>
    <t>646</t>
  </si>
  <si>
    <t>647</t>
  </si>
  <si>
    <t>648</t>
  </si>
  <si>
    <t>649</t>
  </si>
  <si>
    <t>650</t>
  </si>
  <si>
    <t>651</t>
  </si>
  <si>
    <t>652</t>
  </si>
  <si>
    <t>653</t>
  </si>
  <si>
    <t>654</t>
  </si>
  <si>
    <t>655</t>
  </si>
  <si>
    <t>656</t>
  </si>
  <si>
    <t>657</t>
  </si>
  <si>
    <t>658</t>
  </si>
  <si>
    <t>659</t>
  </si>
  <si>
    <t>660</t>
  </si>
  <si>
    <t>661</t>
  </si>
  <si>
    <t>662</t>
  </si>
  <si>
    <t>663</t>
  </si>
  <si>
    <t>664</t>
  </si>
  <si>
    <t>665</t>
  </si>
  <si>
    <t>666</t>
  </si>
  <si>
    <t>667</t>
  </si>
  <si>
    <t>668</t>
  </si>
  <si>
    <t>669</t>
  </si>
  <si>
    <t>670</t>
  </si>
  <si>
    <t>671</t>
  </si>
  <si>
    <t>672</t>
  </si>
  <si>
    <t>673</t>
  </si>
  <si>
    <t>674</t>
  </si>
  <si>
    <t>675</t>
  </si>
  <si>
    <t>676</t>
  </si>
  <si>
    <t>677</t>
  </si>
  <si>
    <t>678</t>
  </si>
  <si>
    <t>679</t>
  </si>
  <si>
    <t>680</t>
  </si>
  <si>
    <t>681</t>
  </si>
  <si>
    <t>682</t>
  </si>
  <si>
    <t>683</t>
  </si>
  <si>
    <t>684</t>
  </si>
  <si>
    <t>685</t>
  </si>
  <si>
    <t>686</t>
  </si>
  <si>
    <t>687</t>
  </si>
  <si>
    <t>688</t>
  </si>
  <si>
    <t>689</t>
  </si>
  <si>
    <t>690</t>
  </si>
  <si>
    <t>691</t>
  </si>
  <si>
    <t>692</t>
  </si>
  <si>
    <t>693</t>
  </si>
  <si>
    <t>694</t>
  </si>
  <si>
    <t>695</t>
  </si>
  <si>
    <t>696</t>
  </si>
  <si>
    <t>697</t>
  </si>
  <si>
    <t>698</t>
  </si>
  <si>
    <t>699</t>
  </si>
  <si>
    <t>700</t>
  </si>
  <si>
    <t>701</t>
  </si>
  <si>
    <t>702</t>
  </si>
  <si>
    <t>703</t>
  </si>
  <si>
    <t>704</t>
  </si>
  <si>
    <t>705</t>
  </si>
  <si>
    <t>706</t>
  </si>
  <si>
    <t>707</t>
  </si>
  <si>
    <t>708</t>
  </si>
  <si>
    <t>709</t>
  </si>
  <si>
    <t>710</t>
  </si>
  <si>
    <t>711</t>
  </si>
  <si>
    <t>712</t>
  </si>
  <si>
    <t>713</t>
  </si>
  <si>
    <t>714</t>
  </si>
  <si>
    <t>715</t>
  </si>
  <si>
    <t>716</t>
  </si>
  <si>
    <t>717</t>
  </si>
  <si>
    <t>718</t>
  </si>
  <si>
    <t>719</t>
  </si>
  <si>
    <t>720</t>
  </si>
  <si>
    <t>722</t>
  </si>
  <si>
    <t>723</t>
  </si>
  <si>
    <t>724</t>
  </si>
  <si>
    <t>725</t>
  </si>
  <si>
    <t>726</t>
  </si>
  <si>
    <t>728</t>
  </si>
  <si>
    <t>729</t>
  </si>
  <si>
    <t>730</t>
  </si>
  <si>
    <t>731</t>
  </si>
  <si>
    <t>732</t>
  </si>
  <si>
    <t>733</t>
  </si>
  <si>
    <t>734</t>
  </si>
  <si>
    <t>735</t>
  </si>
  <si>
    <t>736</t>
  </si>
  <si>
    <t>737</t>
  </si>
  <si>
    <t>738</t>
  </si>
  <si>
    <t>739</t>
  </si>
  <si>
    <t>740</t>
  </si>
  <si>
    <t>741</t>
  </si>
  <si>
    <t>742</t>
  </si>
  <si>
    <t>743</t>
  </si>
  <si>
    <t>744</t>
  </si>
  <si>
    <t>745</t>
  </si>
  <si>
    <t>746</t>
  </si>
  <si>
    <t>747</t>
  </si>
  <si>
    <t>748</t>
  </si>
  <si>
    <t>749</t>
  </si>
  <si>
    <t>750</t>
  </si>
  <si>
    <t>751</t>
  </si>
  <si>
    <t>752</t>
  </si>
  <si>
    <t>753</t>
  </si>
  <si>
    <t>754</t>
  </si>
  <si>
    <t>755</t>
  </si>
  <si>
    <t>756</t>
  </si>
  <si>
    <t>757</t>
  </si>
  <si>
    <t>758</t>
  </si>
  <si>
    <t>759</t>
  </si>
  <si>
    <t>760</t>
  </si>
  <si>
    <t>761</t>
  </si>
  <si>
    <t>762</t>
  </si>
  <si>
    <t>763</t>
  </si>
  <si>
    <t>764</t>
  </si>
  <si>
    <t>765</t>
  </si>
  <si>
    <t>766</t>
  </si>
  <si>
    <t>767</t>
  </si>
  <si>
    <t>768</t>
  </si>
  <si>
    <t>769</t>
  </si>
  <si>
    <t>770</t>
  </si>
  <si>
    <t>771</t>
  </si>
  <si>
    <t>772</t>
  </si>
  <si>
    <t>773</t>
  </si>
  <si>
    <t>774</t>
  </si>
  <si>
    <t>775</t>
  </si>
  <si>
    <t>776</t>
  </si>
  <si>
    <t>777</t>
  </si>
  <si>
    <t>778</t>
  </si>
  <si>
    <t>779</t>
  </si>
  <si>
    <t>780</t>
  </si>
  <si>
    <t>781</t>
  </si>
  <si>
    <t>782</t>
  </si>
  <si>
    <t>783</t>
  </si>
  <si>
    <t>784</t>
  </si>
  <si>
    <t>785</t>
  </si>
  <si>
    <t>786</t>
  </si>
  <si>
    <t>787</t>
  </si>
  <si>
    <t>788</t>
  </si>
  <si>
    <t>789</t>
  </si>
  <si>
    <t>790</t>
  </si>
  <si>
    <t>791</t>
  </si>
  <si>
    <t>792</t>
  </si>
  <si>
    <t>793</t>
  </si>
  <si>
    <t>794</t>
  </si>
  <si>
    <t>795</t>
  </si>
  <si>
    <t>796</t>
  </si>
  <si>
    <t>797</t>
  </si>
  <si>
    <t>798</t>
  </si>
  <si>
    <t>799</t>
  </si>
  <si>
    <t>800</t>
  </si>
  <si>
    <t>801</t>
  </si>
  <si>
    <t>802</t>
  </si>
  <si>
    <t>803</t>
  </si>
  <si>
    <t>804</t>
  </si>
  <si>
    <t>805</t>
  </si>
  <si>
    <t>806</t>
  </si>
  <si>
    <t>807</t>
  </si>
  <si>
    <t>808</t>
  </si>
  <si>
    <t>809</t>
  </si>
  <si>
    <t>810</t>
  </si>
  <si>
    <t>811</t>
  </si>
  <si>
    <t>812</t>
  </si>
  <si>
    <t>813</t>
  </si>
  <si>
    <t>814</t>
  </si>
  <si>
    <t>815</t>
  </si>
  <si>
    <t>816</t>
  </si>
  <si>
    <t>817</t>
  </si>
  <si>
    <t>819</t>
  </si>
  <si>
    <t>820</t>
  </si>
  <si>
    <t>821</t>
  </si>
  <si>
    <t>822</t>
  </si>
  <si>
    <t>823</t>
  </si>
  <si>
    <t>824</t>
  </si>
  <si>
    <t>825</t>
  </si>
  <si>
    <t>826</t>
  </si>
  <si>
    <t>827</t>
  </si>
  <si>
    <t>828</t>
  </si>
  <si>
    <t>829</t>
  </si>
  <si>
    <t>830</t>
  </si>
  <si>
    <t>831</t>
  </si>
  <si>
    <t>832</t>
  </si>
  <si>
    <t>833</t>
  </si>
  <si>
    <t>834</t>
  </si>
  <si>
    <t>835</t>
  </si>
  <si>
    <t>836</t>
  </si>
  <si>
    <t>837</t>
  </si>
  <si>
    <t>838</t>
  </si>
  <si>
    <t>839</t>
  </si>
  <si>
    <t>840</t>
  </si>
  <si>
    <t>841</t>
  </si>
  <si>
    <t>842</t>
  </si>
  <si>
    <t>843</t>
  </si>
  <si>
    <t>844</t>
  </si>
  <si>
    <t>845</t>
  </si>
  <si>
    <t>846</t>
  </si>
  <si>
    <t>847</t>
  </si>
  <si>
    <t>848</t>
  </si>
  <si>
    <t>849</t>
  </si>
  <si>
    <t>850</t>
  </si>
  <si>
    <t>851</t>
  </si>
  <si>
    <t>852</t>
  </si>
  <si>
    <t>853</t>
  </si>
  <si>
    <t>854</t>
  </si>
  <si>
    <t>855</t>
  </si>
  <si>
    <t>856</t>
  </si>
  <si>
    <t>857</t>
  </si>
  <si>
    <t>858</t>
  </si>
  <si>
    <t>859</t>
  </si>
  <si>
    <t>860</t>
  </si>
  <si>
    <t>cruise</t>
  </si>
  <si>
    <t>cast</t>
  </si>
  <si>
    <t>EN617</t>
  </si>
  <si>
    <t>AR32</t>
  </si>
  <si>
    <t>OOI Sample ID - AR28A 1-1</t>
  </si>
  <si>
    <t>OOI Sample ID - AR28A 1-2</t>
  </si>
  <si>
    <t>OOI Sample ID - AR28A 1-3</t>
  </si>
  <si>
    <t>OOI Sample ID - AR28A 1-4</t>
  </si>
  <si>
    <t>OOI Sample ID - AR28A 1-5</t>
  </si>
  <si>
    <t>OOI Sample ID - AR28A 1-6</t>
  </si>
  <si>
    <t>OOI Sample ID - AR28A 2-1</t>
  </si>
  <si>
    <t>OOI Sample ID - AR28A 2-2</t>
  </si>
  <si>
    <t>OOI Sample ID - AR28A 2-3</t>
  </si>
  <si>
    <t>OOI Sample ID - AR28A 2-4</t>
  </si>
  <si>
    <t>OOI Sample ID - AR28A 2-5</t>
  </si>
  <si>
    <t>OOI Sample ID - AR28A 2-6</t>
  </si>
  <si>
    <t>OOI Sample ID - AR28A 3-1</t>
  </si>
  <si>
    <t>OOI Sample ID - AR28A 3-2</t>
  </si>
  <si>
    <t>OOI Sample ID - AR28A 3-3</t>
  </si>
  <si>
    <t>OOI Sample ID - AR28A 3-4</t>
  </si>
  <si>
    <t>OOI Sample ID - AR28A 3-5</t>
  </si>
  <si>
    <t>AR31A</t>
  </si>
  <si>
    <t>WHERE IS NL_520?</t>
  </si>
  <si>
    <t>OOI Sample ID - AR28A 3-6; accidental skipped LTER ID # that using now</t>
  </si>
  <si>
    <t>Certified check standard CC-1443,  was used when samples were processed, the average recovery was 95.45%(Nitrate+Nitrite), 99.27%(Phosphate), and 99.62%(silicate)</t>
  </si>
  <si>
    <t>EN627</t>
  </si>
  <si>
    <t>Certified reference material CC-1443,  was used when samples were processed, the average recovery was 96.02%(Nitrate+Nitrite), 97.38%(Phosphate), and 100.20%(silicate)</t>
  </si>
  <si>
    <t xml:space="preserve">***Note*** Sample bottles 192 and 241 Were delivered empty.  </t>
  </si>
  <si>
    <t>AR34B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</si>
  <si>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</si>
  <si>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</si>
  <si>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</si>
  <si>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</si>
  <si>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</si>
  <si>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</si>
  <si>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</si>
  <si>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</si>
  <si>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</si>
  <si>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</si>
  <si>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</si>
  <si>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</si>
  <si>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</si>
  <si>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</si>
  <si>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</si>
  <si>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</si>
  <si>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</si>
  <si>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</si>
  <si>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</si>
  <si>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</si>
  <si>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</si>
  <si>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</si>
  <si>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</si>
  <si>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</si>
  <si>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</si>
  <si>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</si>
  <si>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</si>
  <si>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</si>
  <si>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</si>
  <si>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</si>
  <si>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</si>
  <si>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</si>
  <si>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</si>
  <si>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</si>
  <si>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</si>
  <si>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</si>
  <si>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</si>
  <si>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</si>
  <si>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</si>
  <si>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</si>
  <si>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</si>
  <si>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</si>
  <si>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</si>
  <si>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</si>
  <si>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</si>
  <si>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</si>
  <si>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</si>
  <si>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</si>
  <si>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</si>
  <si>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</si>
  <si>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</si>
  <si>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</si>
  <si>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</si>
  <si>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</si>
  <si>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</si>
  <si>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</si>
  <si>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</si>
  <si>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</si>
  <si>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</si>
  <si>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</si>
  <si>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</si>
  <si>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</si>
  <si>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</si>
  <si>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</si>
  <si>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</si>
  <si>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</si>
  <si>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</si>
  <si>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</si>
  <si>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</si>
  <si>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</si>
  <si>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</si>
  <si>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</si>
  <si>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</si>
  <si>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</si>
  <si>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</si>
  <si>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</si>
  <si>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</si>
  <si>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</si>
  <si>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</si>
  <si>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</si>
  <si>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</si>
  <si>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</si>
  <si>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</si>
  <si>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</si>
  <si>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</si>
  <si>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</si>
  <si>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</si>
  <si>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</si>
  <si>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</si>
  <si>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</si>
  <si>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</si>
  <si>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</si>
  <si>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</si>
  <si>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</si>
  <si>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</si>
  <si>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</si>
  <si>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</si>
  <si>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</si>
  <si>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</si>
  <si>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</si>
  <si>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</si>
  <si>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</si>
  <si>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</si>
  <si>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</si>
  <si>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</si>
  <si>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</si>
  <si>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</si>
  <si>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</si>
  <si>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</si>
  <si>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</si>
  <si>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</si>
  <si>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</si>
  <si>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</si>
  <si>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</si>
  <si>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</si>
  <si>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</si>
  <si>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</si>
  <si>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</si>
  <si>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</si>
  <si>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mq blank1</t>
  </si>
  <si>
    <t>mq blank2</t>
  </si>
  <si>
    <t>2107</t>
  </si>
  <si>
    <t>2108</t>
  </si>
  <si>
    <t>2109</t>
  </si>
  <si>
    <t>2110</t>
  </si>
  <si>
    <t>2111</t>
  </si>
  <si>
    <t>2112</t>
  </si>
  <si>
    <t>2113</t>
  </si>
  <si>
    <t>2114</t>
  </si>
  <si>
    <t>Client: OOI</t>
  </si>
  <si>
    <t>Location: ??</t>
  </si>
  <si>
    <t>Certified check standard BW-1527 was used when samples were processed, the average recovery was 96.8%(Nitrate+Nitrite), 101.62%(Phosphate), and 101.22%(silicate)</t>
  </si>
  <si>
    <t>1-1 AR31-B</t>
  </si>
  <si>
    <t>AR31-B</t>
  </si>
  <si>
    <t>5-1</t>
  </si>
  <si>
    <t>5-2</t>
  </si>
  <si>
    <t>5-3</t>
  </si>
  <si>
    <t>5-4</t>
  </si>
  <si>
    <t>5-5</t>
  </si>
  <si>
    <t>5-6</t>
  </si>
  <si>
    <t>8-1</t>
  </si>
  <si>
    <t>8-2</t>
  </si>
  <si>
    <t>8-3</t>
  </si>
  <si>
    <t>8-4</t>
  </si>
  <si>
    <t>8-5</t>
  </si>
  <si>
    <t>8-6</t>
  </si>
  <si>
    <t>1-1 AR31-C</t>
  </si>
  <si>
    <t>AR31-C</t>
  </si>
  <si>
    <t>20-1</t>
  </si>
  <si>
    <t>20-2</t>
  </si>
  <si>
    <t>20-3</t>
  </si>
  <si>
    <t>20-4</t>
  </si>
  <si>
    <t>20-5</t>
  </si>
  <si>
    <t>20-6</t>
  </si>
  <si>
    <t>Certified reference material CC-1443 was used when samples were processed, the average recovery was 95.12%(Nitrate+Nitrite), 99.99%(Phosphate), and 99.16%(silicate)</t>
  </si>
  <si>
    <t>AR34-A</t>
  </si>
  <si>
    <t>18-1</t>
  </si>
  <si>
    <t>18-2</t>
  </si>
  <si>
    <t>18-3</t>
  </si>
  <si>
    <t>18-4</t>
  </si>
  <si>
    <t>18-5</t>
  </si>
  <si>
    <t>19-1</t>
  </si>
  <si>
    <t>19-2</t>
  </si>
  <si>
    <t>19-3</t>
  </si>
  <si>
    <t>19-4</t>
  </si>
  <si>
    <t>19-5</t>
  </si>
  <si>
    <t>21-1</t>
  </si>
  <si>
    <t>21-2</t>
  </si>
  <si>
    <t>21-3</t>
  </si>
  <si>
    <t>21-4</t>
  </si>
  <si>
    <t>AR34-B</t>
  </si>
  <si>
    <t>18-6</t>
  </si>
  <si>
    <t>21-5</t>
  </si>
  <si>
    <t>21-6</t>
  </si>
  <si>
    <t>22-1</t>
  </si>
  <si>
    <t>22-2</t>
  </si>
  <si>
    <t>22-3</t>
  </si>
  <si>
    <t>22-4</t>
  </si>
  <si>
    <t>22-5</t>
  </si>
  <si>
    <t>22-6</t>
  </si>
  <si>
    <t>AR34A</t>
  </si>
  <si>
    <t>AR31B</t>
  </si>
  <si>
    <t>AR31C</t>
  </si>
  <si>
    <t>66 samples charged towards 25180814</t>
  </si>
  <si>
    <t>180 samples charged towards 25712600</t>
  </si>
  <si>
    <t>Client: Dr. Heidi Sossik</t>
  </si>
  <si>
    <t>Location: Atlantic Ocean</t>
  </si>
  <si>
    <t>Certified Check Standard CC-0503 was run with these samples.  The average (N=3) recoveries were Nitrate+Nitrite(99.11%), Phosphate(101.13%), and Silicate (96.90%)</t>
  </si>
  <si>
    <t>sample vial cap was loose</t>
  </si>
  <si>
    <t>NL_430</t>
  </si>
  <si>
    <t>EN644</t>
  </si>
  <si>
    <t>NL_431</t>
  </si>
  <si>
    <t>NL_432</t>
  </si>
  <si>
    <t>NL_433</t>
  </si>
  <si>
    <t>NL_434</t>
  </si>
  <si>
    <t>NL_435</t>
  </si>
  <si>
    <t>NL_436</t>
  </si>
  <si>
    <t>NL_437</t>
  </si>
  <si>
    <t>NL_438</t>
  </si>
  <si>
    <t>NL_439</t>
  </si>
  <si>
    <t>NL_440</t>
  </si>
  <si>
    <t>NL_441</t>
  </si>
  <si>
    <t>NL_442</t>
  </si>
  <si>
    <t>NL_443</t>
  </si>
  <si>
    <t>NL_444</t>
  </si>
  <si>
    <t>NL_445</t>
  </si>
  <si>
    <t>NL_446</t>
  </si>
  <si>
    <t>NL_447</t>
  </si>
  <si>
    <t>NL_448</t>
  </si>
  <si>
    <t>NL_449</t>
  </si>
  <si>
    <t>NL_450</t>
  </si>
  <si>
    <t>NL_451</t>
  </si>
  <si>
    <t>NL_452</t>
  </si>
  <si>
    <t>NL_453</t>
  </si>
  <si>
    <t>NL_454</t>
  </si>
  <si>
    <t>NL_455</t>
  </si>
  <si>
    <t>NL_456</t>
  </si>
  <si>
    <t>NL_457</t>
  </si>
  <si>
    <t>NL_458</t>
  </si>
  <si>
    <t>NL_459</t>
  </si>
  <si>
    <t>NL_460</t>
  </si>
  <si>
    <t>NL_461</t>
  </si>
  <si>
    <t>NL_462</t>
  </si>
  <si>
    <t>NL_463</t>
  </si>
  <si>
    <t>NL_464</t>
  </si>
  <si>
    <t>NL_465</t>
  </si>
  <si>
    <t>NL_466</t>
  </si>
  <si>
    <t>NL_467</t>
  </si>
  <si>
    <t>NL_468</t>
  </si>
  <si>
    <t>NL_469</t>
  </si>
  <si>
    <t>NL_470</t>
  </si>
  <si>
    <t>NL_471</t>
  </si>
  <si>
    <t>NL_472</t>
  </si>
  <si>
    <t>NL_473</t>
  </si>
  <si>
    <t>NL_474</t>
  </si>
  <si>
    <t>NL_475</t>
  </si>
  <si>
    <t>NL_476</t>
  </si>
  <si>
    <t>NL_477</t>
  </si>
  <si>
    <t>NL_478</t>
  </si>
  <si>
    <t>NL_479</t>
  </si>
  <si>
    <t>NL_480</t>
  </si>
  <si>
    <t>NL_481</t>
  </si>
  <si>
    <t>NL_482</t>
  </si>
  <si>
    <t>NL_483</t>
  </si>
  <si>
    <t>NL_484</t>
  </si>
  <si>
    <t>NL_485</t>
  </si>
  <si>
    <t>NL_486</t>
  </si>
  <si>
    <t>NL_487</t>
  </si>
  <si>
    <t>NL_488</t>
  </si>
  <si>
    <t>NL_489</t>
  </si>
  <si>
    <t>NL_490</t>
  </si>
  <si>
    <t>NL_491</t>
  </si>
  <si>
    <t>NL_492</t>
  </si>
  <si>
    <t>NL_493</t>
  </si>
  <si>
    <t>NL_494</t>
  </si>
  <si>
    <t>NL_495</t>
  </si>
  <si>
    <t>NL_496</t>
  </si>
  <si>
    <t>NL_497</t>
  </si>
  <si>
    <t>NL_498</t>
  </si>
  <si>
    <t>NL_500</t>
  </si>
  <si>
    <t>NL_502</t>
  </si>
  <si>
    <t>NL_503</t>
  </si>
  <si>
    <t>NL_504</t>
  </si>
  <si>
    <t>NL_505</t>
  </si>
  <si>
    <t>NL_506</t>
  </si>
  <si>
    <t>NL_507</t>
  </si>
  <si>
    <t>NL_508</t>
  </si>
  <si>
    <t>NL_509</t>
  </si>
  <si>
    <t>NL_510</t>
  </si>
  <si>
    <t>NL_511</t>
  </si>
  <si>
    <t>NL_512</t>
  </si>
  <si>
    <t>NL_513</t>
  </si>
  <si>
    <t>NL_514</t>
  </si>
  <si>
    <t>NL_515</t>
  </si>
  <si>
    <t>NL_516</t>
  </si>
  <si>
    <t>NL_517</t>
  </si>
  <si>
    <t>NL_518</t>
  </si>
  <si>
    <t>NL_519</t>
  </si>
  <si>
    <t>NL_520</t>
  </si>
  <si>
    <t>NL_521</t>
  </si>
  <si>
    <t>NL_522</t>
  </si>
  <si>
    <t>NL_523</t>
  </si>
  <si>
    <t>NL_524</t>
  </si>
  <si>
    <t>NL_525</t>
  </si>
  <si>
    <t>NL_526</t>
  </si>
  <si>
    <t>NL_527</t>
  </si>
  <si>
    <t>NL_528</t>
  </si>
  <si>
    <t>NL_529</t>
  </si>
  <si>
    <t>NL_530</t>
  </si>
  <si>
    <t>NL_531</t>
  </si>
  <si>
    <t>NL_532</t>
  </si>
  <si>
    <t>NL_533</t>
  </si>
  <si>
    <t>NL_534</t>
  </si>
  <si>
    <t>NL_535</t>
  </si>
  <si>
    <t>NL_536</t>
  </si>
  <si>
    <t>NL_537</t>
  </si>
  <si>
    <t>NL_538</t>
  </si>
  <si>
    <t>NL_539</t>
  </si>
  <si>
    <t>NL_540</t>
  </si>
  <si>
    <t>NL_541</t>
  </si>
  <si>
    <t>NL_542</t>
  </si>
  <si>
    <t>NL_543</t>
  </si>
  <si>
    <t>NL_544</t>
  </si>
  <si>
    <t>NL_545</t>
  </si>
  <si>
    <t>NL_546</t>
  </si>
  <si>
    <t>NL_547</t>
  </si>
  <si>
    <t>NL_548</t>
  </si>
  <si>
    <t>NL_549</t>
  </si>
  <si>
    <t>NL_550</t>
  </si>
  <si>
    <t>NL_551</t>
  </si>
  <si>
    <t>NL_552</t>
  </si>
  <si>
    <t>NL_553</t>
  </si>
  <si>
    <t>NL_554</t>
  </si>
  <si>
    <t>NL_555</t>
  </si>
  <si>
    <t>NL_556</t>
  </si>
  <si>
    <t>NL_557</t>
  </si>
  <si>
    <t>NL_558</t>
  </si>
  <si>
    <t>NL_559</t>
  </si>
  <si>
    <t>NL_560</t>
  </si>
  <si>
    <t>NL_561</t>
  </si>
  <si>
    <t>NL_562</t>
  </si>
  <si>
    <t>NL_563</t>
  </si>
  <si>
    <t>NL_564</t>
  </si>
  <si>
    <t>NL_565</t>
  </si>
  <si>
    <t>NL_566</t>
  </si>
  <si>
    <t>NL_567</t>
  </si>
  <si>
    <t>NL_568</t>
  </si>
  <si>
    <t>NL_569</t>
  </si>
  <si>
    <t>NL_570</t>
  </si>
  <si>
    <t>NL_571</t>
  </si>
  <si>
    <t>NL_572</t>
  </si>
  <si>
    <t>NL_573</t>
  </si>
  <si>
    <t>NL_574</t>
  </si>
  <si>
    <t>NL_575</t>
  </si>
  <si>
    <t>NL_576</t>
  </si>
  <si>
    <t>NL_577</t>
  </si>
  <si>
    <t>NL_578</t>
  </si>
  <si>
    <t>NL_579</t>
  </si>
  <si>
    <t>NL_580</t>
  </si>
  <si>
    <t>NL_581</t>
  </si>
  <si>
    <t>NL_582</t>
  </si>
  <si>
    <t>NL_583</t>
  </si>
  <si>
    <t>NL_584</t>
  </si>
  <si>
    <t>NL_585</t>
  </si>
  <si>
    <t>*NOTE: ID number needed 1,000 added to simplified 3 digit number we provided to nut facility since only the 3 digigts had been written on nut vial</t>
  </si>
  <si>
    <t>NL_520 vial never filled. Skip ID#</t>
  </si>
  <si>
    <t>AR38 C3 N7 1450-1</t>
  </si>
  <si>
    <t>AR38 C3 N7 1450-2</t>
  </si>
  <si>
    <t>AR38 C4 N2 1450-5</t>
  </si>
  <si>
    <t>AR38 C4 N2 1450-7</t>
  </si>
  <si>
    <t>AR38 C5 N7 1604-11</t>
  </si>
  <si>
    <t>AR38 C5 N7 1604-12</t>
  </si>
  <si>
    <t>MAF1 AR38 C9 N11 1604-3</t>
  </si>
  <si>
    <t>MAF2 AR38 C9 N11 1604-4</t>
  </si>
  <si>
    <t>Incubation nutrients, not standard samples</t>
  </si>
  <si>
    <t>NL_1587</t>
  </si>
  <si>
    <t>AR38</t>
  </si>
  <si>
    <t>NL_1588</t>
  </si>
  <si>
    <t>NL_1589</t>
  </si>
  <si>
    <t>NL_1590</t>
  </si>
  <si>
    <t>NL_1591</t>
  </si>
  <si>
    <t>NL_1592</t>
  </si>
  <si>
    <t>NL_1593</t>
  </si>
  <si>
    <t>NL_1594</t>
  </si>
  <si>
    <t>NL_1595</t>
  </si>
  <si>
    <t>NL_1596</t>
  </si>
  <si>
    <t>NL_1597</t>
  </si>
  <si>
    <t>NL_1598</t>
  </si>
  <si>
    <t>NL_1599</t>
  </si>
  <si>
    <t>NL_1600</t>
  </si>
  <si>
    <t>NL_1601</t>
  </si>
  <si>
    <t>NL_1602</t>
  </si>
  <si>
    <t>NL_1603</t>
  </si>
  <si>
    <t>NL_1604</t>
  </si>
  <si>
    <t>NL_1605</t>
  </si>
  <si>
    <t>NL_1606</t>
  </si>
  <si>
    <t>NL_1607</t>
  </si>
  <si>
    <t>NL_1608</t>
  </si>
  <si>
    <t>NL_1609</t>
  </si>
  <si>
    <t>NL_1610</t>
  </si>
  <si>
    <t>NL_1611</t>
  </si>
  <si>
    <t>NL_1612</t>
  </si>
  <si>
    <t>NL_1613</t>
  </si>
  <si>
    <t>NL_1614</t>
  </si>
  <si>
    <t>NL_1615</t>
  </si>
  <si>
    <t>NL_1616</t>
  </si>
  <si>
    <t>NL_1617</t>
  </si>
  <si>
    <t>NL_1618</t>
  </si>
  <si>
    <t>NL_1619</t>
  </si>
  <si>
    <t>NL_1620</t>
  </si>
  <si>
    <t>NL_1621</t>
  </si>
  <si>
    <t>NL_1622</t>
  </si>
  <si>
    <t>NL_1623</t>
  </si>
  <si>
    <t>NL_1624</t>
  </si>
  <si>
    <t>NL_1625</t>
  </si>
  <si>
    <t>NL_1626</t>
  </si>
  <si>
    <t>NL_1627</t>
  </si>
  <si>
    <t>NL_1628</t>
  </si>
  <si>
    <t>NL_1629</t>
  </si>
  <si>
    <t>NL_1630</t>
  </si>
  <si>
    <t>NL_1631</t>
  </si>
  <si>
    <t>NL_1632</t>
  </si>
  <si>
    <t>NL_1633</t>
  </si>
  <si>
    <t>NL_1634</t>
  </si>
  <si>
    <t>NL_1635</t>
  </si>
  <si>
    <t>NL_1636</t>
  </si>
  <si>
    <t>NL_1637</t>
  </si>
  <si>
    <t>NL_1638</t>
  </si>
  <si>
    <t>NL_1639</t>
  </si>
  <si>
    <t>NL_1640</t>
  </si>
  <si>
    <t>NL_1641</t>
  </si>
  <si>
    <t>NL_1642</t>
  </si>
  <si>
    <t>NL_1643</t>
  </si>
  <si>
    <t>NL_1644</t>
  </si>
  <si>
    <t>NL_1645</t>
  </si>
  <si>
    <t>NL_1646</t>
  </si>
  <si>
    <t>NL_1647</t>
  </si>
  <si>
    <t>NL_1648</t>
  </si>
  <si>
    <t>NL_1649</t>
  </si>
  <si>
    <t>NL_1650</t>
  </si>
  <si>
    <t>NL_1651</t>
  </si>
  <si>
    <t>NL_1652</t>
  </si>
  <si>
    <t>NL_1653</t>
  </si>
  <si>
    <t>NL_1654</t>
  </si>
  <si>
    <t>NL_1655</t>
  </si>
  <si>
    <t>NL_1656</t>
  </si>
  <si>
    <t>NL_1657</t>
  </si>
  <si>
    <t>NL_1658</t>
  </si>
  <si>
    <t>NL_1659</t>
  </si>
  <si>
    <t>NL_1660</t>
  </si>
  <si>
    <t>NL_1661</t>
  </si>
  <si>
    <t>NL_1662</t>
  </si>
  <si>
    <t>NL_1663</t>
  </si>
  <si>
    <t>NL_1664</t>
  </si>
  <si>
    <t>NL_1665</t>
  </si>
  <si>
    <t>NL_1666</t>
  </si>
  <si>
    <t>NL_1667</t>
  </si>
  <si>
    <t>NL_1668</t>
  </si>
  <si>
    <t>NL_1669</t>
  </si>
  <si>
    <t>NL_1670</t>
  </si>
  <si>
    <t>NL_1671</t>
  </si>
  <si>
    <t>NL_1672</t>
  </si>
  <si>
    <t>NL_1673</t>
  </si>
  <si>
    <t>NL_1674</t>
  </si>
  <si>
    <t>NL_1675</t>
  </si>
  <si>
    <t>NL_1676</t>
  </si>
  <si>
    <t>NL_1677</t>
  </si>
  <si>
    <t>NL_1678</t>
  </si>
  <si>
    <t>NL_1679</t>
  </si>
  <si>
    <t>NL_1680</t>
  </si>
  <si>
    <t>NL_1681</t>
  </si>
  <si>
    <t>NL_1682</t>
  </si>
  <si>
    <t>NL_1683</t>
  </si>
  <si>
    <t>NL_1684</t>
  </si>
  <si>
    <t>NL_1685</t>
  </si>
  <si>
    <t>NL_1686</t>
  </si>
  <si>
    <t>NL_1687</t>
  </si>
  <si>
    <t>NL_1688</t>
  </si>
  <si>
    <t>NL_1689</t>
  </si>
  <si>
    <t>NL_1690</t>
  </si>
  <si>
    <t>NL_1691</t>
  </si>
  <si>
    <t>NL_1692</t>
  </si>
  <si>
    <t>NL_1693</t>
  </si>
  <si>
    <t>NL_1694</t>
  </si>
  <si>
    <t>NL_1695</t>
  </si>
  <si>
    <t>NL_1696</t>
  </si>
  <si>
    <t>NL_1697</t>
  </si>
  <si>
    <t>NL_1698</t>
  </si>
  <si>
    <t>NL_1699</t>
  </si>
  <si>
    <t>NL_1700</t>
  </si>
  <si>
    <t>NL_1701</t>
  </si>
  <si>
    <t>NL_1702</t>
  </si>
  <si>
    <t>NL_1703</t>
  </si>
  <si>
    <t>NL_1704</t>
  </si>
  <si>
    <t>NL_1705</t>
  </si>
  <si>
    <t>NL_1706</t>
  </si>
  <si>
    <t>NL_1707</t>
  </si>
  <si>
    <t>NL_1708</t>
  </si>
  <si>
    <t>NL_1709</t>
  </si>
  <si>
    <t>NL_1710</t>
  </si>
  <si>
    <t>NL_1711</t>
  </si>
  <si>
    <t>NL_1712</t>
  </si>
  <si>
    <t>NL_1713</t>
  </si>
  <si>
    <t>NL_1714</t>
  </si>
  <si>
    <t>NL_1715</t>
  </si>
  <si>
    <t>NL_1716</t>
  </si>
  <si>
    <t>NL_1717</t>
  </si>
  <si>
    <t>NL_1718</t>
  </si>
  <si>
    <t>NL_1719</t>
  </si>
  <si>
    <t>NL_1720</t>
  </si>
  <si>
    <t>NL_1721</t>
  </si>
  <si>
    <t>NL_1722</t>
  </si>
  <si>
    <t>NL_1723</t>
  </si>
  <si>
    <t>NL_1724</t>
  </si>
  <si>
    <t>NL_1725</t>
  </si>
  <si>
    <t>AR39B</t>
  </si>
  <si>
    <t>NL_1726</t>
  </si>
  <si>
    <t>NL_1727</t>
  </si>
  <si>
    <t>NL_1728</t>
  </si>
  <si>
    <t>NL_1729</t>
  </si>
  <si>
    <t>NL_1730</t>
  </si>
  <si>
    <t>NL_1731</t>
  </si>
  <si>
    <t>NL_1732</t>
  </si>
  <si>
    <t>NL_1733</t>
  </si>
  <si>
    <t>NL_1734</t>
  </si>
  <si>
    <t>NL_1735</t>
  </si>
  <si>
    <t>NL_1736</t>
  </si>
  <si>
    <t>NL_1737</t>
  </si>
  <si>
    <t>NL_1738</t>
  </si>
  <si>
    <t>NL_1739</t>
  </si>
  <si>
    <t>NL_1740</t>
  </si>
  <si>
    <t>NL_1741</t>
  </si>
  <si>
    <t>NL_1742</t>
  </si>
  <si>
    <t>NL_1743</t>
  </si>
  <si>
    <t>NL_1744</t>
  </si>
  <si>
    <t>NL_1745</t>
  </si>
  <si>
    <t>NL_1746</t>
  </si>
  <si>
    <t>NL_1747</t>
  </si>
  <si>
    <t>NL_1748</t>
  </si>
  <si>
    <t>NL_1749</t>
  </si>
  <si>
    <t>NL_1750</t>
  </si>
  <si>
    <t>NL_1751</t>
  </si>
  <si>
    <t>NL_1752</t>
  </si>
  <si>
    <t>NL_1753</t>
  </si>
  <si>
    <t>NL_1754</t>
  </si>
  <si>
    <t>NL_1755</t>
  </si>
  <si>
    <t>NL_1756</t>
  </si>
  <si>
    <t>NL_1757</t>
  </si>
  <si>
    <t>NL_1758</t>
  </si>
  <si>
    <t>NL_1759</t>
  </si>
  <si>
    <t>NL_1760</t>
  </si>
  <si>
    <t>NL_1761</t>
  </si>
  <si>
    <t>NL_1762</t>
  </si>
  <si>
    <t>NL_1763</t>
  </si>
  <si>
    <t>NL_1764</t>
  </si>
  <si>
    <t>NL_1765</t>
  </si>
  <si>
    <t>NL_1766</t>
  </si>
  <si>
    <t>NL_1767</t>
  </si>
  <si>
    <t>NL_1768</t>
  </si>
  <si>
    <t>NL_1769</t>
  </si>
  <si>
    <t>NL_1770</t>
  </si>
  <si>
    <t>NL_1771</t>
  </si>
  <si>
    <t>NL_1772</t>
  </si>
  <si>
    <t>NL_1773</t>
  </si>
  <si>
    <t>NL_1774</t>
  </si>
  <si>
    <t>NL_1775</t>
  </si>
  <si>
    <t>NL_1776</t>
  </si>
  <si>
    <t>NL_1778</t>
  </si>
  <si>
    <t>NL_1779</t>
  </si>
  <si>
    <t>NL_1780</t>
  </si>
  <si>
    <t>NL_1781</t>
  </si>
  <si>
    <t>NL_1782</t>
  </si>
  <si>
    <t>NL_1783</t>
  </si>
  <si>
    <t>NL_1784</t>
  </si>
  <si>
    <t>NL_1785</t>
  </si>
  <si>
    <t>NL_1786</t>
  </si>
  <si>
    <t>NL_1787</t>
  </si>
  <si>
    <t>NL_1788</t>
  </si>
  <si>
    <t>NL_1789</t>
  </si>
  <si>
    <t>NL_1790</t>
  </si>
  <si>
    <t>NL_1791</t>
  </si>
  <si>
    <t>NL_1792</t>
  </si>
  <si>
    <t>NL_1793</t>
  </si>
  <si>
    <t>NL_1794</t>
  </si>
  <si>
    <t>NL_1795</t>
  </si>
  <si>
    <t>NL_1796</t>
  </si>
  <si>
    <t>NL_1797</t>
  </si>
  <si>
    <t>NL_1798</t>
  </si>
  <si>
    <t>NL_1799</t>
  </si>
  <si>
    <t>NL_1800</t>
  </si>
  <si>
    <t>NL_1801</t>
  </si>
  <si>
    <t>NL_1802</t>
  </si>
  <si>
    <t>NL_1803</t>
  </si>
  <si>
    <t>NL_1804</t>
  </si>
  <si>
    <t>NL_1805</t>
  </si>
  <si>
    <t>NL_1806</t>
  </si>
  <si>
    <t>NL_1807</t>
  </si>
  <si>
    <t>NL_1808</t>
  </si>
  <si>
    <t>NL_1809</t>
  </si>
  <si>
    <t>NL_1810</t>
  </si>
  <si>
    <t>NL_1811</t>
  </si>
  <si>
    <t>NL_1812</t>
  </si>
  <si>
    <t>NL_1813</t>
  </si>
  <si>
    <t>NL_1814</t>
  </si>
  <si>
    <t>NL_1777 does not exist, never filtered on cruise</t>
  </si>
  <si>
    <t>Client:  Dr. Robert Scharping</t>
  </si>
  <si>
    <t>Location: ???</t>
  </si>
  <si>
    <t>Account# ???</t>
  </si>
  <si>
    <t>CHN STD's</t>
  </si>
  <si>
    <t>Cost Nutrient Analytical Facility</t>
  </si>
  <si>
    <t>2020 WHOI Overhead</t>
  </si>
  <si>
    <t>Certified check standards RMNS By-0316, CRM 7603-A, and CRM 7601-A were used when samples were processed (N=8), recoveries were Nitrate+Nitrite (94.05%), Phosphate (96.70%), and Silicate (96.11%)</t>
  </si>
  <si>
    <t>Standard addition recoveries (N=62) were Nitrate+Nitrite (103.29%), Ammonium (99.78%), Phosphate (104.53%), and Silicate (100.46%)</t>
  </si>
  <si>
    <t>NL</t>
  </si>
  <si>
    <t>loose cap, 3/4 full</t>
  </si>
  <si>
    <t>loose cap</t>
  </si>
  <si>
    <t>75</t>
  </si>
  <si>
    <t>76</t>
  </si>
  <si>
    <t>87</t>
  </si>
  <si>
    <t>952</t>
  </si>
  <si>
    <t>953</t>
  </si>
  <si>
    <t>954</t>
  </si>
  <si>
    <t>955</t>
  </si>
  <si>
    <t>956</t>
  </si>
  <si>
    <t>957</t>
  </si>
  <si>
    <t>958</t>
  </si>
  <si>
    <t>959</t>
  </si>
  <si>
    <t>960</t>
  </si>
  <si>
    <t>961</t>
  </si>
  <si>
    <t>962</t>
  </si>
  <si>
    <t>963</t>
  </si>
  <si>
    <t>964</t>
  </si>
  <si>
    <t>965</t>
  </si>
  <si>
    <t>966</t>
  </si>
  <si>
    <t>967</t>
  </si>
  <si>
    <t>968</t>
  </si>
  <si>
    <t>969</t>
  </si>
  <si>
    <t>970</t>
  </si>
  <si>
    <t>971</t>
  </si>
  <si>
    <t>972</t>
  </si>
  <si>
    <t>973</t>
  </si>
  <si>
    <t>974</t>
  </si>
  <si>
    <t>975</t>
  </si>
  <si>
    <t>976</t>
  </si>
  <si>
    <t>977</t>
  </si>
  <si>
    <t>978</t>
  </si>
  <si>
    <t>979</t>
  </si>
  <si>
    <t>980</t>
  </si>
  <si>
    <t>981</t>
  </si>
  <si>
    <t>982</t>
  </si>
  <si>
    <t>983</t>
  </si>
  <si>
    <t>984</t>
  </si>
  <si>
    <t>985</t>
  </si>
  <si>
    <t>986</t>
  </si>
  <si>
    <t>987</t>
  </si>
  <si>
    <t>988</t>
  </si>
  <si>
    <t>989</t>
  </si>
  <si>
    <t>990</t>
  </si>
  <si>
    <t>991</t>
  </si>
  <si>
    <t>992</t>
  </si>
  <si>
    <t>993</t>
  </si>
  <si>
    <t>994</t>
  </si>
  <si>
    <t>995</t>
  </si>
  <si>
    <t>996</t>
  </si>
  <si>
    <t>997</t>
  </si>
  <si>
    <t>998</t>
  </si>
  <si>
    <t>999</t>
  </si>
  <si>
    <t>000</t>
  </si>
  <si>
    <t>NL_1952</t>
  </si>
  <si>
    <t>EN649</t>
  </si>
  <si>
    <t>NL_1953</t>
  </si>
  <si>
    <t>NL_1954</t>
  </si>
  <si>
    <t>NL_1955</t>
  </si>
  <si>
    <t>NL_1956</t>
  </si>
  <si>
    <t>NL_1957</t>
  </si>
  <si>
    <t>NL_1958</t>
  </si>
  <si>
    <t>NL_1959</t>
  </si>
  <si>
    <t>NL_1960</t>
  </si>
  <si>
    <t>NL_1961</t>
  </si>
  <si>
    <t>NL_1962</t>
  </si>
  <si>
    <t>NL_1963</t>
  </si>
  <si>
    <t>NL_1964</t>
  </si>
  <si>
    <t>NL_1965</t>
  </si>
  <si>
    <t>NL_1966</t>
  </si>
  <si>
    <t>NL_1967</t>
  </si>
  <si>
    <t>NL_1968</t>
  </si>
  <si>
    <t>NL_1969</t>
  </si>
  <si>
    <t>NL_1970</t>
  </si>
  <si>
    <t>NL_1971</t>
  </si>
  <si>
    <t>NL_1972</t>
  </si>
  <si>
    <t>NL_1973</t>
  </si>
  <si>
    <t>NL_1974</t>
  </si>
  <si>
    <t>NL_1975</t>
  </si>
  <si>
    <t>NL_1976</t>
  </si>
  <si>
    <t>NL_1977</t>
  </si>
  <si>
    <t>NL_1978</t>
  </si>
  <si>
    <t>NL_1979</t>
  </si>
  <si>
    <t>NL_1980</t>
  </si>
  <si>
    <t>NL_1981</t>
  </si>
  <si>
    <t>NL_1982</t>
  </si>
  <si>
    <t>NL_1983</t>
  </si>
  <si>
    <t>NL_1984</t>
  </si>
  <si>
    <t>NL_1985</t>
  </si>
  <si>
    <t>NL_1986</t>
  </si>
  <si>
    <t>NL_1987</t>
  </si>
  <si>
    <t>NL_1988</t>
  </si>
  <si>
    <t>NL_1989</t>
  </si>
  <si>
    <t>NL_1990</t>
  </si>
  <si>
    <t>NL_1991</t>
  </si>
  <si>
    <t>NL_1992</t>
  </si>
  <si>
    <t>NL_1993</t>
  </si>
  <si>
    <t>NL_1994</t>
  </si>
  <si>
    <t>NL_1995</t>
  </si>
  <si>
    <t>NL_1996</t>
  </si>
  <si>
    <t>NL_1997</t>
  </si>
  <si>
    <t>NL_1998</t>
  </si>
  <si>
    <t>NL_1999</t>
  </si>
  <si>
    <t>NL_2000</t>
  </si>
  <si>
    <t>NL_2001</t>
  </si>
  <si>
    <t>NL_2002</t>
  </si>
  <si>
    <t>NL_2003</t>
  </si>
  <si>
    <t>NL_2004</t>
  </si>
  <si>
    <t>NL_2005</t>
  </si>
  <si>
    <t>NL_2006</t>
  </si>
  <si>
    <t>NL_2007</t>
  </si>
  <si>
    <t>NL_2008</t>
  </si>
  <si>
    <t>NL_2009</t>
  </si>
  <si>
    <t>NL_2010</t>
  </si>
  <si>
    <t>NL_2011</t>
  </si>
  <si>
    <t>NL_2012</t>
  </si>
  <si>
    <t>NL_2013</t>
  </si>
  <si>
    <t>NL_2014</t>
  </si>
  <si>
    <t>NL_2015</t>
  </si>
  <si>
    <t>NL_2016</t>
  </si>
  <si>
    <t>NL_2017</t>
  </si>
  <si>
    <t>NL_2018</t>
  </si>
  <si>
    <t>NL_2019</t>
  </si>
  <si>
    <t>NL_2020</t>
  </si>
  <si>
    <t>NL_2021</t>
  </si>
  <si>
    <t>NL_2022</t>
  </si>
  <si>
    <t>NL_2023</t>
  </si>
  <si>
    <t>NL_2024</t>
  </si>
  <si>
    <t>NL_2025</t>
  </si>
  <si>
    <t>NL_2026</t>
  </si>
  <si>
    <t>NL_2027</t>
  </si>
  <si>
    <t>NL_2028</t>
  </si>
  <si>
    <t>NL_2029</t>
  </si>
  <si>
    <t>NL_2030</t>
  </si>
  <si>
    <t>NL_2031</t>
  </si>
  <si>
    <t>NL_2032</t>
  </si>
  <si>
    <t>NL_2033</t>
  </si>
  <si>
    <t>NL_2034</t>
  </si>
  <si>
    <t>NL_2035</t>
  </si>
  <si>
    <t>NL_2036</t>
  </si>
  <si>
    <t>NL_2037</t>
  </si>
  <si>
    <t>NL_2038</t>
  </si>
  <si>
    <t>NL_2039</t>
  </si>
  <si>
    <t>NL_2040</t>
  </si>
  <si>
    <t>NL_2041</t>
  </si>
  <si>
    <t>NL_2042</t>
  </si>
  <si>
    <t>NL_2043</t>
  </si>
  <si>
    <t>NL_2044</t>
  </si>
  <si>
    <t>NL_2045</t>
  </si>
  <si>
    <t>NL_2046</t>
  </si>
  <si>
    <t>NL_2047</t>
  </si>
  <si>
    <t>NL_2048</t>
  </si>
  <si>
    <t>NL_2049</t>
  </si>
  <si>
    <t>NL_2050</t>
  </si>
  <si>
    <t>NL_2051</t>
  </si>
  <si>
    <t>NL_2052</t>
  </si>
  <si>
    <t>NL_2053</t>
  </si>
  <si>
    <t>NL_2054</t>
  </si>
  <si>
    <t>NL_2055</t>
  </si>
  <si>
    <t>NL_2056</t>
  </si>
  <si>
    <t>NL_2057</t>
  </si>
  <si>
    <t>NL_2058</t>
  </si>
  <si>
    <t>NL_2059</t>
  </si>
  <si>
    <t>NL_2060</t>
  </si>
  <si>
    <t>NL_2061</t>
  </si>
  <si>
    <t>NL_2062</t>
  </si>
  <si>
    <t>NL_2063</t>
  </si>
  <si>
    <t>NL_2064</t>
  </si>
  <si>
    <t>NL_2065</t>
  </si>
  <si>
    <t>NL_2066</t>
  </si>
  <si>
    <t>NL_2067</t>
  </si>
  <si>
    <t>NL_2068</t>
  </si>
  <si>
    <t>NL_2069</t>
  </si>
  <si>
    <t>NL_2070</t>
  </si>
  <si>
    <t>NL_2071</t>
  </si>
  <si>
    <t>NL_2072</t>
  </si>
  <si>
    <t>NL_2073</t>
  </si>
  <si>
    <t>NL_2074</t>
  </si>
  <si>
    <t>NL_2075</t>
  </si>
  <si>
    <t>NL_2076</t>
  </si>
  <si>
    <t>NL_2077</t>
  </si>
  <si>
    <t>NL_2078</t>
  </si>
  <si>
    <t>NL_2079</t>
  </si>
  <si>
    <t>NL_2080</t>
  </si>
  <si>
    <t>NL_2081</t>
  </si>
  <si>
    <t>NL_2082</t>
  </si>
  <si>
    <t>NL_2083</t>
  </si>
  <si>
    <t>NL_2084</t>
  </si>
  <si>
    <t>NL_2085</t>
  </si>
  <si>
    <t>NL_2086</t>
  </si>
  <si>
    <t>NL_2087</t>
  </si>
  <si>
    <t>NL_2088</t>
  </si>
  <si>
    <t>NL_2089</t>
  </si>
  <si>
    <t>NL_2090</t>
  </si>
  <si>
    <t>NL_2091</t>
  </si>
  <si>
    <t>NL_2092</t>
  </si>
  <si>
    <t>NL_2093</t>
  </si>
  <si>
    <t>NL_2094</t>
  </si>
  <si>
    <t>NL_2095</t>
  </si>
  <si>
    <t>NL_2096</t>
  </si>
  <si>
    <t>NL_2097</t>
  </si>
  <si>
    <t>NL_2098</t>
  </si>
  <si>
    <t>NL_2099</t>
  </si>
  <si>
    <t>NL_2100</t>
  </si>
  <si>
    <t>NL_2101</t>
  </si>
  <si>
    <t>NL_2102</t>
  </si>
  <si>
    <t>NL_2103</t>
  </si>
  <si>
    <t>NL_2104</t>
  </si>
  <si>
    <t>NL_2105</t>
  </si>
  <si>
    <t>NL_2106</t>
  </si>
  <si>
    <t>NL_2107</t>
  </si>
  <si>
    <t>NL_2108</t>
  </si>
  <si>
    <t>EN655</t>
  </si>
  <si>
    <t>NL_2109</t>
  </si>
  <si>
    <t>NL_2110</t>
  </si>
  <si>
    <t>NL_2111</t>
  </si>
  <si>
    <t>NL_2112</t>
  </si>
  <si>
    <t>NL_2113</t>
  </si>
  <si>
    <t>NL_2114</t>
  </si>
  <si>
    <t>NL_2115</t>
  </si>
  <si>
    <t>NL_2116</t>
  </si>
  <si>
    <t>NL_2117</t>
  </si>
  <si>
    <t>NL_2118</t>
  </si>
  <si>
    <t>NL_2119</t>
  </si>
  <si>
    <t>NL_2120</t>
  </si>
  <si>
    <t>NL_2121</t>
  </si>
  <si>
    <t>NL_2122</t>
  </si>
  <si>
    <t>NL_2123</t>
  </si>
  <si>
    <t>NL_2124</t>
  </si>
  <si>
    <t>NL_2125</t>
  </si>
  <si>
    <t>NL_2126</t>
  </si>
  <si>
    <t>NL_2127</t>
  </si>
  <si>
    <t>NL_2128</t>
  </si>
  <si>
    <t>NL_2129</t>
  </si>
  <si>
    <t>NL_2130</t>
  </si>
  <si>
    <t>NL_2131</t>
  </si>
  <si>
    <t>NL_2132</t>
  </si>
  <si>
    <t>NL_2133</t>
  </si>
  <si>
    <t>NL_2134</t>
  </si>
  <si>
    <t>NL_2135</t>
  </si>
  <si>
    <t>NL_2136</t>
  </si>
  <si>
    <t>NL_2137</t>
  </si>
  <si>
    <t>NL_2138</t>
  </si>
  <si>
    <t>NL_2139</t>
  </si>
  <si>
    <t>NL_2140</t>
  </si>
  <si>
    <t>NL_2141</t>
  </si>
  <si>
    <t>NL_2142</t>
  </si>
  <si>
    <t>NL_2143</t>
  </si>
  <si>
    <t>NL_2144</t>
  </si>
  <si>
    <t>NL_2145</t>
  </si>
  <si>
    <t>NL_2146</t>
  </si>
  <si>
    <t>NL_2147</t>
  </si>
  <si>
    <t>NL_2148</t>
  </si>
  <si>
    <t>NL_2149</t>
  </si>
  <si>
    <t>NL_2150</t>
  </si>
  <si>
    <t>NL_2151</t>
  </si>
  <si>
    <t>NL_2152</t>
  </si>
  <si>
    <t>NL_2153</t>
  </si>
  <si>
    <t>NL_2154</t>
  </si>
  <si>
    <t>NL_2155</t>
  </si>
  <si>
    <t>NL_2156</t>
  </si>
  <si>
    <t>NL_2157</t>
  </si>
  <si>
    <t>NL_2158</t>
  </si>
  <si>
    <t>NL_2159</t>
  </si>
  <si>
    <t>NL_2160</t>
  </si>
  <si>
    <t>NL_2161</t>
  </si>
  <si>
    <t>NL_2162</t>
  </si>
  <si>
    <t>NL_2163</t>
  </si>
  <si>
    <t>NL_2164</t>
  </si>
  <si>
    <t>NL_2165</t>
  </si>
  <si>
    <t>NL_2166</t>
  </si>
  <si>
    <t>NL_2167</t>
  </si>
  <si>
    <t>NL_2168</t>
  </si>
  <si>
    <t>NL_2169</t>
  </si>
  <si>
    <t>NL_2170</t>
  </si>
  <si>
    <t>NL_2171</t>
  </si>
  <si>
    <t>NL_2172</t>
  </si>
  <si>
    <t>NL_2173</t>
  </si>
  <si>
    <t>NL_2174</t>
  </si>
  <si>
    <t>NL_2175</t>
  </si>
  <si>
    <t>NL_2176</t>
  </si>
  <si>
    <t>NL_2177</t>
  </si>
  <si>
    <t>NL_2178</t>
  </si>
  <si>
    <t>NL_2179</t>
  </si>
  <si>
    <t>NL_2180</t>
  </si>
  <si>
    <t>NL_2181</t>
  </si>
  <si>
    <t>NL_2182</t>
  </si>
  <si>
    <t>NL_2183</t>
  </si>
  <si>
    <t>NL_2184</t>
  </si>
  <si>
    <t>NL_2185</t>
  </si>
  <si>
    <t>NL_2186</t>
  </si>
  <si>
    <t>NL_2187</t>
  </si>
  <si>
    <t>NL_2188</t>
  </si>
  <si>
    <t>NL_2189</t>
  </si>
  <si>
    <t>NL_2190</t>
  </si>
  <si>
    <t>NL_2191</t>
  </si>
  <si>
    <t>NL_2192</t>
  </si>
  <si>
    <t>NL_2193</t>
  </si>
  <si>
    <t>NL_2194</t>
  </si>
  <si>
    <t>NL_2195</t>
  </si>
  <si>
    <t>NL_2196</t>
  </si>
  <si>
    <t>NL_2197</t>
  </si>
  <si>
    <t>NL_2198</t>
  </si>
  <si>
    <t>NL_2199</t>
  </si>
  <si>
    <t>NL_2200</t>
  </si>
  <si>
    <t>NL_2201</t>
  </si>
  <si>
    <t>NL_2202</t>
  </si>
  <si>
    <t>NL_2203</t>
  </si>
  <si>
    <t>NL_2204</t>
  </si>
  <si>
    <t>NL_2205</t>
  </si>
  <si>
    <t>NL_2206</t>
  </si>
  <si>
    <t>NL_2207</t>
  </si>
  <si>
    <t>NL_2208</t>
  </si>
  <si>
    <t>NL_2209</t>
  </si>
  <si>
    <t>NL_2210</t>
  </si>
  <si>
    <t>NL_2211</t>
  </si>
  <si>
    <t>NL_2212</t>
  </si>
  <si>
    <t>NL_2213</t>
  </si>
  <si>
    <t>NL_2214</t>
  </si>
  <si>
    <t>NL_2215</t>
  </si>
  <si>
    <t>NL_2216</t>
  </si>
  <si>
    <t>NL_2217</t>
  </si>
  <si>
    <t>NL_2218</t>
  </si>
  <si>
    <t>NL_2219</t>
  </si>
  <si>
    <t>NL_2220</t>
  </si>
  <si>
    <t>NL_2221</t>
  </si>
  <si>
    <t>NL_2222</t>
  </si>
  <si>
    <t>NL_2223</t>
  </si>
  <si>
    <t>NL_2224</t>
  </si>
  <si>
    <t>NL_2225</t>
  </si>
  <si>
    <t>NL_2226</t>
  </si>
  <si>
    <t>NL_2227</t>
  </si>
  <si>
    <t>NL_2229</t>
  </si>
  <si>
    <t>EN657</t>
  </si>
  <si>
    <t>NL_2230</t>
  </si>
  <si>
    <t>NL_2231</t>
  </si>
  <si>
    <t>NL_2232</t>
  </si>
  <si>
    <t>NL_2233</t>
  </si>
  <si>
    <t>NL_2234</t>
  </si>
  <si>
    <t>NL_2235</t>
  </si>
  <si>
    <t>NL_2236</t>
  </si>
  <si>
    <t>NL_2237</t>
  </si>
  <si>
    <t>NL_2238</t>
  </si>
  <si>
    <t>NL_2239</t>
  </si>
  <si>
    <t>NL_2240</t>
  </si>
  <si>
    <t>NL_2241</t>
  </si>
  <si>
    <t>NL_2242</t>
  </si>
  <si>
    <t>NL_2243</t>
  </si>
  <si>
    <t>NL_2244</t>
  </si>
  <si>
    <t>NL_2245</t>
  </si>
  <si>
    <t>NL_2246</t>
  </si>
  <si>
    <t>NL_2247</t>
  </si>
  <si>
    <t>NL_2248</t>
  </si>
  <si>
    <t>NL_2249</t>
  </si>
  <si>
    <t>NL_2250</t>
  </si>
  <si>
    <t>NL_2251</t>
  </si>
  <si>
    <t>NL_2252</t>
  </si>
  <si>
    <t>NL_2253</t>
  </si>
  <si>
    <t>NL_2254</t>
  </si>
  <si>
    <t>NL_2255</t>
  </si>
  <si>
    <t>NL_2256</t>
  </si>
  <si>
    <t>NL_2257</t>
  </si>
  <si>
    <t>NL_2258</t>
  </si>
  <si>
    <t>NL_2259</t>
  </si>
  <si>
    <t>NL_2260</t>
  </si>
  <si>
    <t>NL_2261</t>
  </si>
  <si>
    <t>NL_2262</t>
  </si>
  <si>
    <t>NL_2263</t>
  </si>
  <si>
    <t>NL_2264</t>
  </si>
  <si>
    <t>NL_2265</t>
  </si>
  <si>
    <t>NL_2266</t>
  </si>
  <si>
    <t>NL_2267</t>
  </si>
  <si>
    <t>NL_2268</t>
  </si>
  <si>
    <t>NL_2269</t>
  </si>
  <si>
    <t>NL_2270</t>
  </si>
  <si>
    <t>NL_2271</t>
  </si>
  <si>
    <t>NL_2272</t>
  </si>
  <si>
    <t>NL_2273</t>
  </si>
  <si>
    <t>NL_2274</t>
  </si>
  <si>
    <t>NL_2275</t>
  </si>
  <si>
    <t>NL_2276</t>
  </si>
  <si>
    <t>NL_2277</t>
  </si>
  <si>
    <t>NL_2278</t>
  </si>
  <si>
    <t>NL_2279</t>
  </si>
  <si>
    <t>NL_2280</t>
  </si>
  <si>
    <t>NL_2281</t>
  </si>
  <si>
    <t>NL_2282</t>
  </si>
  <si>
    <t>NL_2283</t>
  </si>
  <si>
    <t>NL_2284</t>
  </si>
  <si>
    <t>NL_2285</t>
  </si>
  <si>
    <t>NL_2286</t>
  </si>
  <si>
    <t>NL_2287</t>
  </si>
  <si>
    <t>NL_2288</t>
  </si>
  <si>
    <t>NL_2289</t>
  </si>
  <si>
    <t>NL_2290</t>
  </si>
  <si>
    <t>NL_2291</t>
  </si>
  <si>
    <t>NL_2292</t>
  </si>
  <si>
    <t>NL_2293</t>
  </si>
  <si>
    <t>NL_2294</t>
  </si>
  <si>
    <t>NL_2295</t>
  </si>
  <si>
    <t>NL_2296</t>
  </si>
  <si>
    <t>NL_2297</t>
  </si>
  <si>
    <t>NL_2298</t>
  </si>
  <si>
    <t>NL_2299</t>
  </si>
  <si>
    <t>NL_2300</t>
  </si>
  <si>
    <t>NL_2301</t>
  </si>
  <si>
    <t>NL_2302</t>
  </si>
  <si>
    <t>NL_2303</t>
  </si>
  <si>
    <t>NL_2304</t>
  </si>
  <si>
    <t>NL_2305</t>
  </si>
  <si>
    <t>NL_2306</t>
  </si>
  <si>
    <t>NL_2307</t>
  </si>
  <si>
    <t>NL_2308</t>
  </si>
  <si>
    <t>NL_2309</t>
  </si>
  <si>
    <t>NL_2310</t>
  </si>
  <si>
    <t>NL_2311</t>
  </si>
  <si>
    <t>NL_2312</t>
  </si>
  <si>
    <t>NL_2313</t>
  </si>
  <si>
    <t>NL_2314</t>
  </si>
  <si>
    <t>NL_2315</t>
  </si>
  <si>
    <t>NL_2316</t>
  </si>
  <si>
    <t>NL_2317</t>
  </si>
  <si>
    <t>NL_2318</t>
  </si>
  <si>
    <t>NL_2319</t>
  </si>
  <si>
    <t>NL_2320</t>
  </si>
  <si>
    <t>NL_2321</t>
  </si>
  <si>
    <t>NL_2322</t>
  </si>
  <si>
    <t>NL_2323</t>
  </si>
  <si>
    <t>NL_2324</t>
  </si>
  <si>
    <t>NL_2325</t>
  </si>
  <si>
    <t>NL_2326</t>
  </si>
  <si>
    <t>NL_2327</t>
  </si>
  <si>
    <t>NL_2328</t>
  </si>
  <si>
    <t>NL_2329</t>
  </si>
  <si>
    <t>NL_2330</t>
  </si>
  <si>
    <t>NL_2331</t>
  </si>
  <si>
    <t>NL_2332</t>
  </si>
  <si>
    <t>NL_2333</t>
  </si>
  <si>
    <t>NL_2334</t>
  </si>
  <si>
    <t>NL_2335</t>
  </si>
  <si>
    <t>NL_2336</t>
  </si>
  <si>
    <t>NL_2337</t>
  </si>
  <si>
    <t>NL_2338</t>
  </si>
  <si>
    <t>NL_2339</t>
  </si>
  <si>
    <t>NL_2340</t>
  </si>
  <si>
    <t>NL_2341</t>
  </si>
  <si>
    <t>NL_2342</t>
  </si>
  <si>
    <t>NL_2343</t>
  </si>
  <si>
    <t>NL_2344</t>
  </si>
  <si>
    <t>NL_2345</t>
  </si>
  <si>
    <t>NL_2346</t>
  </si>
  <si>
    <t>NL_2347</t>
  </si>
  <si>
    <t>NL_2348</t>
  </si>
  <si>
    <t>NL_2349</t>
  </si>
  <si>
    <t>NL_2350</t>
  </si>
  <si>
    <t>NL_2351</t>
  </si>
  <si>
    <t>NL_2352</t>
  </si>
  <si>
    <t>NL_2353</t>
  </si>
  <si>
    <t>NL_2354</t>
  </si>
  <si>
    <t>NL_2355</t>
  </si>
  <si>
    <t>NL_2356</t>
  </si>
  <si>
    <t>NL_2357</t>
  </si>
  <si>
    <t>NL_2358</t>
  </si>
  <si>
    <t>NL_2359</t>
  </si>
  <si>
    <t>NL_2360</t>
  </si>
  <si>
    <t>NL_2361</t>
  </si>
  <si>
    <t>NL_2362</t>
  </si>
  <si>
    <t>NL_2363</t>
  </si>
  <si>
    <t>NL_2364</t>
  </si>
  <si>
    <t>NL_2228 accidentally skipped</t>
  </si>
  <si>
    <t>Chain of custody had note this sample possibly missing but data are there so guess it was an error</t>
  </si>
  <si>
    <t>Client:  Dr. Heide Sossik</t>
  </si>
  <si>
    <t>2022 WHOI Overhead</t>
  </si>
  <si>
    <t>Certified check standards RMNS CP-1359 and CL-2425  were used when samples were processed (N=9), recoveries were Nitrate+Nitrite (102.16%), Phosphate (99.96%), and Silicate (98.59%)</t>
  </si>
  <si>
    <t>Standard addition recoveries (N=102) were Nitrate+Nitrite (103.74%), Ammonium (100.79%), Phosphate (99.02%), and Silicate (102.25%)</t>
  </si>
  <si>
    <t>bottle label/</t>
  </si>
  <si>
    <t>Sossik 2365</t>
  </si>
  <si>
    <t>EN661</t>
  </si>
  <si>
    <t>Loose cap</t>
  </si>
  <si>
    <t>2366</t>
  </si>
  <si>
    <t>&lt;0.040</t>
  </si>
  <si>
    <t>2367</t>
  </si>
  <si>
    <t>2368</t>
  </si>
  <si>
    <t>2369</t>
  </si>
  <si>
    <t>2370</t>
  </si>
  <si>
    <t>2371</t>
  </si>
  <si>
    <t>2372</t>
  </si>
  <si>
    <t>2373</t>
  </si>
  <si>
    <t>2374</t>
  </si>
  <si>
    <t>2375</t>
  </si>
  <si>
    <t>2376</t>
  </si>
  <si>
    <t>2377</t>
  </si>
  <si>
    <t>2378</t>
  </si>
  <si>
    <t>2379</t>
  </si>
  <si>
    <t>2380</t>
  </si>
  <si>
    <t>2381</t>
  </si>
  <si>
    <t>2382</t>
  </si>
  <si>
    <t>2383</t>
  </si>
  <si>
    <t>2384</t>
  </si>
  <si>
    <t>2385</t>
  </si>
  <si>
    <t>2386</t>
  </si>
  <si>
    <t>2387</t>
  </si>
  <si>
    <t>2388</t>
  </si>
  <si>
    <t>2389</t>
  </si>
  <si>
    <t>2390</t>
  </si>
  <si>
    <t>2391</t>
  </si>
  <si>
    <t>2392</t>
  </si>
  <si>
    <t>2398</t>
  </si>
  <si>
    <t>2399</t>
  </si>
  <si>
    <t>2400</t>
  </si>
  <si>
    <t>2401</t>
  </si>
  <si>
    <t>2402</t>
  </si>
  <si>
    <t>2403</t>
  </si>
  <si>
    <t>2404</t>
  </si>
  <si>
    <t>2405</t>
  </si>
  <si>
    <t>2406</t>
  </si>
  <si>
    <t>2407</t>
  </si>
  <si>
    <t>2408</t>
  </si>
  <si>
    <t>2409</t>
  </si>
  <si>
    <t>2410</t>
  </si>
  <si>
    <t>2411</t>
  </si>
  <si>
    <t>2412</t>
  </si>
  <si>
    <t>2413</t>
  </si>
  <si>
    <t>2414</t>
  </si>
  <si>
    <t>2415</t>
  </si>
  <si>
    <t>2416</t>
  </si>
  <si>
    <t>2417</t>
  </si>
  <si>
    <t>2418</t>
  </si>
  <si>
    <t>2419</t>
  </si>
  <si>
    <t>2420</t>
  </si>
  <si>
    <t>2421</t>
  </si>
  <si>
    <t>2422</t>
  </si>
  <si>
    <t>2423</t>
  </si>
  <si>
    <t>2440</t>
  </si>
  <si>
    <t>2441</t>
  </si>
  <si>
    <t>2442</t>
  </si>
  <si>
    <t>2443</t>
  </si>
  <si>
    <t>2444</t>
  </si>
  <si>
    <t>2445</t>
  </si>
  <si>
    <t>2446</t>
  </si>
  <si>
    <t>2447</t>
  </si>
  <si>
    <t>2448</t>
  </si>
  <si>
    <t>2449</t>
  </si>
  <si>
    <t>2450</t>
  </si>
  <si>
    <t>2451</t>
  </si>
  <si>
    <t>2452</t>
  </si>
  <si>
    <t>2453</t>
  </si>
  <si>
    <t>2468</t>
  </si>
  <si>
    <t>2469</t>
  </si>
  <si>
    <t>2470</t>
  </si>
  <si>
    <t>2471</t>
  </si>
  <si>
    <t>2472</t>
  </si>
  <si>
    <t>2473</t>
  </si>
  <si>
    <t>2474</t>
  </si>
  <si>
    <t>2475</t>
  </si>
  <si>
    <t>2476</t>
  </si>
  <si>
    <t>2477</t>
  </si>
  <si>
    <t>2478</t>
  </si>
  <si>
    <t>2479</t>
  </si>
  <si>
    <t>2480</t>
  </si>
  <si>
    <t>2481</t>
  </si>
  <si>
    <t>2482</t>
  </si>
  <si>
    <t>2483</t>
  </si>
  <si>
    <t>2484</t>
  </si>
  <si>
    <t>2485</t>
  </si>
  <si>
    <t>2486</t>
  </si>
  <si>
    <t>2487</t>
  </si>
  <si>
    <t>2488</t>
  </si>
  <si>
    <t>2489</t>
  </si>
  <si>
    <t>2490</t>
  </si>
  <si>
    <t>2491</t>
  </si>
  <si>
    <t>2492</t>
  </si>
  <si>
    <t>2493</t>
  </si>
  <si>
    <t>Loose cap, salt crystals</t>
  </si>
  <si>
    <t>2494</t>
  </si>
  <si>
    <t>2495</t>
  </si>
  <si>
    <t>2496</t>
  </si>
  <si>
    <t>2497</t>
  </si>
  <si>
    <t>2498</t>
  </si>
  <si>
    <t>2499</t>
  </si>
  <si>
    <t>Sossik 508</t>
  </si>
  <si>
    <t>No label</t>
  </si>
  <si>
    <t>520</t>
  </si>
  <si>
    <t>524</t>
  </si>
  <si>
    <t>525</t>
  </si>
  <si>
    <t>526</t>
  </si>
  <si>
    <t>527</t>
  </si>
  <si>
    <t>528</t>
  </si>
  <si>
    <t>529</t>
  </si>
  <si>
    <t>530</t>
  </si>
  <si>
    <t>531</t>
  </si>
  <si>
    <t>532</t>
  </si>
  <si>
    <t>533</t>
  </si>
  <si>
    <t>534</t>
  </si>
  <si>
    <t>535</t>
  </si>
  <si>
    <t>536</t>
  </si>
  <si>
    <t>537</t>
  </si>
  <si>
    <t>538</t>
  </si>
  <si>
    <t>539</t>
  </si>
  <si>
    <t>540</t>
  </si>
  <si>
    <t>541</t>
  </si>
  <si>
    <t>542</t>
  </si>
  <si>
    <t>543</t>
  </si>
  <si>
    <t>544</t>
  </si>
  <si>
    <t>545</t>
  </si>
  <si>
    <t>546</t>
  </si>
  <si>
    <t>547</t>
  </si>
  <si>
    <t>548</t>
  </si>
  <si>
    <t>549</t>
  </si>
  <si>
    <t>550</t>
  </si>
  <si>
    <t>551</t>
  </si>
  <si>
    <t>552</t>
  </si>
  <si>
    <t>553</t>
  </si>
  <si>
    <t>554</t>
  </si>
  <si>
    <t>555</t>
  </si>
  <si>
    <t>556</t>
  </si>
  <si>
    <t>557</t>
  </si>
  <si>
    <t>558</t>
  </si>
  <si>
    <t>559</t>
  </si>
  <si>
    <t>560</t>
  </si>
  <si>
    <t>561</t>
  </si>
  <si>
    <t>562</t>
  </si>
  <si>
    <t>563</t>
  </si>
  <si>
    <t>564</t>
  </si>
  <si>
    <t>565</t>
  </si>
  <si>
    <t>566</t>
  </si>
  <si>
    <t>567</t>
  </si>
  <si>
    <t>568</t>
  </si>
  <si>
    <t>569</t>
  </si>
  <si>
    <t>570</t>
  </si>
  <si>
    <t>Sossik 608</t>
  </si>
  <si>
    <t>631</t>
  </si>
  <si>
    <t>&lt;0.030</t>
  </si>
  <si>
    <t>2393</t>
  </si>
  <si>
    <t>centrifuge tubes, Loose cap</t>
  </si>
  <si>
    <t>2394</t>
  </si>
  <si>
    <t>2395</t>
  </si>
  <si>
    <t>2396</t>
  </si>
  <si>
    <t>2397</t>
  </si>
  <si>
    <t>2424</t>
  </si>
  <si>
    <t>2425</t>
  </si>
  <si>
    <t>2426</t>
  </si>
  <si>
    <t>2427</t>
  </si>
  <si>
    <t>2428</t>
  </si>
  <si>
    <t>2429</t>
  </si>
  <si>
    <t>2430</t>
  </si>
  <si>
    <t>2431</t>
  </si>
  <si>
    <t>2432</t>
  </si>
  <si>
    <t>2433</t>
  </si>
  <si>
    <t>2434</t>
  </si>
  <si>
    <t>2435</t>
  </si>
  <si>
    <t>2436</t>
  </si>
  <si>
    <t>2437</t>
  </si>
  <si>
    <t>2438</t>
  </si>
  <si>
    <t>2439</t>
  </si>
  <si>
    <t>457</t>
  </si>
  <si>
    <t>centrifuge tubes</t>
  </si>
  <si>
    <t>2500</t>
  </si>
  <si>
    <t>2501</t>
  </si>
  <si>
    <t>2502</t>
  </si>
  <si>
    <t>2503</t>
  </si>
  <si>
    <t>2504</t>
  </si>
  <si>
    <t>2505</t>
  </si>
  <si>
    <t>2506</t>
  </si>
  <si>
    <t>2507</t>
  </si>
  <si>
    <t>Sossik 2668</t>
  </si>
  <si>
    <t>AR6113</t>
  </si>
  <si>
    <t>2669</t>
  </si>
  <si>
    <t>2670</t>
  </si>
  <si>
    <t>2671</t>
  </si>
  <si>
    <t>2672</t>
  </si>
  <si>
    <t>2673</t>
  </si>
  <si>
    <t>2674</t>
  </si>
  <si>
    <t>2675</t>
  </si>
  <si>
    <t>2676</t>
  </si>
  <si>
    <t>2677</t>
  </si>
  <si>
    <t>2678</t>
  </si>
  <si>
    <t>2679</t>
  </si>
  <si>
    <t>2680</t>
  </si>
  <si>
    <t>2681</t>
  </si>
  <si>
    <t>2682</t>
  </si>
  <si>
    <t>2683</t>
  </si>
  <si>
    <t>2684</t>
  </si>
  <si>
    <t>2685</t>
  </si>
  <si>
    <t>2686</t>
  </si>
  <si>
    <t>2687</t>
  </si>
  <si>
    <t>2688</t>
  </si>
  <si>
    <t>2689</t>
  </si>
  <si>
    <t>2690</t>
  </si>
  <si>
    <t>2691</t>
  </si>
  <si>
    <t>2692</t>
  </si>
  <si>
    <t>2693</t>
  </si>
  <si>
    <t>2694</t>
  </si>
  <si>
    <t>2695</t>
  </si>
  <si>
    <t>2696</t>
  </si>
  <si>
    <t>2697</t>
  </si>
  <si>
    <t>2698</t>
  </si>
  <si>
    <t>2699</t>
  </si>
  <si>
    <t>2700</t>
  </si>
  <si>
    <t>2701</t>
  </si>
  <si>
    <t>2702</t>
  </si>
  <si>
    <t>2703</t>
  </si>
  <si>
    <t>2704</t>
  </si>
  <si>
    <t>2705</t>
  </si>
  <si>
    <t>2706</t>
  </si>
  <si>
    <t>2707</t>
  </si>
  <si>
    <t>2708</t>
  </si>
  <si>
    <t>2709</t>
  </si>
  <si>
    <t>2710</t>
  </si>
  <si>
    <t>2711</t>
  </si>
  <si>
    <t>2712</t>
  </si>
  <si>
    <t>2713</t>
  </si>
  <si>
    <t>2714</t>
  </si>
  <si>
    <t>2715</t>
  </si>
  <si>
    <t>2716</t>
  </si>
  <si>
    <t>2717</t>
  </si>
  <si>
    <t>2718</t>
  </si>
  <si>
    <t>2719</t>
  </si>
  <si>
    <t>2720</t>
  </si>
  <si>
    <t>2721</t>
  </si>
  <si>
    <t>2722</t>
  </si>
  <si>
    <t>2723</t>
  </si>
  <si>
    <t>2724</t>
  </si>
  <si>
    <t>2725</t>
  </si>
  <si>
    <t>2726</t>
  </si>
  <si>
    <t>2727</t>
  </si>
  <si>
    <t>2728</t>
  </si>
  <si>
    <t>2729</t>
  </si>
  <si>
    <t>2730</t>
  </si>
  <si>
    <t>2731</t>
  </si>
  <si>
    <t>2732</t>
  </si>
  <si>
    <t>2733</t>
  </si>
  <si>
    <t>2734</t>
  </si>
  <si>
    <t>2735</t>
  </si>
  <si>
    <t>2736</t>
  </si>
  <si>
    <t>2737</t>
  </si>
  <si>
    <t>2738</t>
  </si>
  <si>
    <t>2739</t>
  </si>
  <si>
    <t>2740</t>
  </si>
  <si>
    <t>2741</t>
  </si>
  <si>
    <t>2742</t>
  </si>
  <si>
    <t>2743</t>
  </si>
  <si>
    <t>2744</t>
  </si>
  <si>
    <t>2745</t>
  </si>
  <si>
    <t>2746</t>
  </si>
  <si>
    <t>2747</t>
  </si>
  <si>
    <t>2748</t>
  </si>
  <si>
    <t>2749</t>
  </si>
  <si>
    <t>2750</t>
  </si>
  <si>
    <t>2751</t>
  </si>
  <si>
    <t>2752</t>
  </si>
  <si>
    <t>2753</t>
  </si>
  <si>
    <t>2754</t>
  </si>
  <si>
    <t>2755</t>
  </si>
  <si>
    <t>2756</t>
  </si>
  <si>
    <t>2757</t>
  </si>
  <si>
    <t>Sossik 758</t>
  </si>
  <si>
    <t>AT46</t>
  </si>
  <si>
    <t>818</t>
  </si>
  <si>
    <t>861</t>
  </si>
  <si>
    <t>862</t>
  </si>
  <si>
    <t>863</t>
  </si>
  <si>
    <t>864</t>
  </si>
  <si>
    <t>865</t>
  </si>
  <si>
    <t>866</t>
  </si>
  <si>
    <t>867</t>
  </si>
  <si>
    <t>868</t>
  </si>
  <si>
    <t>869</t>
  </si>
  <si>
    <t>870</t>
  </si>
  <si>
    <t>871</t>
  </si>
  <si>
    <t>872</t>
  </si>
  <si>
    <t>873</t>
  </si>
  <si>
    <t>874</t>
  </si>
  <si>
    <t>875</t>
  </si>
  <si>
    <t>876</t>
  </si>
  <si>
    <t>877</t>
  </si>
  <si>
    <t>878</t>
  </si>
  <si>
    <t>879</t>
  </si>
  <si>
    <t>880</t>
  </si>
  <si>
    <t>881</t>
  </si>
  <si>
    <t>882</t>
  </si>
  <si>
    <t>883</t>
  </si>
  <si>
    <t>Sossik 884</t>
  </si>
  <si>
    <t>885</t>
  </si>
  <si>
    <t>886</t>
  </si>
  <si>
    <t>887</t>
  </si>
  <si>
    <t>888</t>
  </si>
  <si>
    <t>889</t>
  </si>
  <si>
    <t>890</t>
  </si>
  <si>
    <t>891</t>
  </si>
  <si>
    <t>892</t>
  </si>
  <si>
    <t>893</t>
  </si>
  <si>
    <t>894</t>
  </si>
  <si>
    <t>895</t>
  </si>
  <si>
    <t>896</t>
  </si>
  <si>
    <t>897</t>
  </si>
  <si>
    <t>898</t>
  </si>
  <si>
    <t>899</t>
  </si>
  <si>
    <t>900</t>
  </si>
  <si>
    <t>901</t>
  </si>
  <si>
    <t>902</t>
  </si>
  <si>
    <t>903</t>
  </si>
  <si>
    <t>904</t>
  </si>
  <si>
    <t>905</t>
  </si>
  <si>
    <t>906</t>
  </si>
  <si>
    <t>907</t>
  </si>
  <si>
    <t>908</t>
  </si>
  <si>
    <t>909</t>
  </si>
  <si>
    <t>910</t>
  </si>
  <si>
    <t>911</t>
  </si>
  <si>
    <t>912</t>
  </si>
  <si>
    <t>913</t>
  </si>
  <si>
    <t>914</t>
  </si>
  <si>
    <t>915</t>
  </si>
  <si>
    <t>916</t>
  </si>
  <si>
    <t>917</t>
  </si>
  <si>
    <t>918</t>
  </si>
  <si>
    <t>919</t>
  </si>
  <si>
    <t>920</t>
  </si>
  <si>
    <t>921</t>
  </si>
  <si>
    <t>922</t>
  </si>
  <si>
    <t>923</t>
  </si>
  <si>
    <t>924</t>
  </si>
  <si>
    <t>925</t>
  </si>
  <si>
    <t>926</t>
  </si>
  <si>
    <t>AR66B</t>
  </si>
  <si>
    <t>927</t>
  </si>
  <si>
    <t>928</t>
  </si>
  <si>
    <t>929</t>
  </si>
  <si>
    <t>930</t>
  </si>
  <si>
    <t>931</t>
  </si>
  <si>
    <t>932</t>
  </si>
  <si>
    <t>933</t>
  </si>
  <si>
    <t>934</t>
  </si>
  <si>
    <t>935</t>
  </si>
  <si>
    <t>936</t>
  </si>
  <si>
    <t>937</t>
  </si>
  <si>
    <t>938</t>
  </si>
  <si>
    <t>939</t>
  </si>
  <si>
    <t>940</t>
  </si>
  <si>
    <t>941</t>
  </si>
  <si>
    <t>942</t>
  </si>
  <si>
    <t>943</t>
  </si>
  <si>
    <t>944</t>
  </si>
  <si>
    <t>945</t>
  </si>
  <si>
    <t>946</t>
  </si>
  <si>
    <t>947</t>
  </si>
  <si>
    <t>948</t>
  </si>
  <si>
    <t>949</t>
  </si>
  <si>
    <t>950</t>
  </si>
  <si>
    <t>951</t>
  </si>
  <si>
    <t>Sossik 984</t>
  </si>
  <si>
    <t>1</t>
  </si>
  <si>
    <t>NL_2365</t>
  </si>
  <si>
    <t>NL_2366</t>
  </si>
  <si>
    <t>NL_2367</t>
  </si>
  <si>
    <t>NL_2368</t>
  </si>
  <si>
    <t>NL_2369</t>
  </si>
  <si>
    <t>NL_2370</t>
  </si>
  <si>
    <t>NL_2371</t>
  </si>
  <si>
    <t>NL_2372</t>
  </si>
  <si>
    <t>NL_2373</t>
  </si>
  <si>
    <t>NL_2374</t>
  </si>
  <si>
    <t>NL_2375</t>
  </si>
  <si>
    <t>NL_2376</t>
  </si>
  <si>
    <t>NL_2377</t>
  </si>
  <si>
    <t>NL_2378</t>
  </si>
  <si>
    <t>NL_2379</t>
  </si>
  <si>
    <t>NL_2380</t>
  </si>
  <si>
    <t>NL_2381</t>
  </si>
  <si>
    <t>NL_2382</t>
  </si>
  <si>
    <t>NL_2383</t>
  </si>
  <si>
    <t>NL_2384</t>
  </si>
  <si>
    <t>NL_2385</t>
  </si>
  <si>
    <t>NL_2386</t>
  </si>
  <si>
    <t>NL_2387</t>
  </si>
  <si>
    <t>NL_2388</t>
  </si>
  <si>
    <t>NL_2389</t>
  </si>
  <si>
    <t>NL_2390</t>
  </si>
  <si>
    <t>NL_2391</t>
  </si>
  <si>
    <t>NL_2392</t>
  </si>
  <si>
    <t>NL_2398</t>
  </si>
  <si>
    <t>NL_2399</t>
  </si>
  <si>
    <t>NL_2400</t>
  </si>
  <si>
    <t>NL_2401</t>
  </si>
  <si>
    <t>NL_2402</t>
  </si>
  <si>
    <t>NL_2403</t>
  </si>
  <si>
    <t>NL_2404</t>
  </si>
  <si>
    <t>NL_2405</t>
  </si>
  <si>
    <t>NL_2406</t>
  </si>
  <si>
    <t>NL_2407</t>
  </si>
  <si>
    <t>NL_2408</t>
  </si>
  <si>
    <t>NL_2409</t>
  </si>
  <si>
    <t>NL_2410</t>
  </si>
  <si>
    <t>NL_2411</t>
  </si>
  <si>
    <t>NL_2412</t>
  </si>
  <si>
    <t>NL_2413</t>
  </si>
  <si>
    <t>NL_2414</t>
  </si>
  <si>
    <t>NL_2415</t>
  </si>
  <si>
    <t>NL_2416</t>
  </si>
  <si>
    <t>NL_2417</t>
  </si>
  <si>
    <t>NL_2418</t>
  </si>
  <si>
    <t>NL_2419</t>
  </si>
  <si>
    <t>NL_2420</t>
  </si>
  <si>
    <t>NL_2421</t>
  </si>
  <si>
    <t>NL_2422</t>
  </si>
  <si>
    <t>NL_2423</t>
  </si>
  <si>
    <t>NL_2440</t>
  </si>
  <si>
    <t>NL_2441</t>
  </si>
  <si>
    <t>NL_2442</t>
  </si>
  <si>
    <t>NL_2443</t>
  </si>
  <si>
    <t>NL_2444</t>
  </si>
  <si>
    <t>NL_2445</t>
  </si>
  <si>
    <t>NL_2446</t>
  </si>
  <si>
    <t>NL_2447</t>
  </si>
  <si>
    <t>NL_2448</t>
  </si>
  <si>
    <t>NL_2449</t>
  </si>
  <si>
    <t>NL_2450</t>
  </si>
  <si>
    <t>NL_2451</t>
  </si>
  <si>
    <t>NL_2452</t>
  </si>
  <si>
    <t>NL_2453</t>
  </si>
  <si>
    <t>NL_2468</t>
  </si>
  <si>
    <t>NL_2469</t>
  </si>
  <si>
    <t>NL_2470</t>
  </si>
  <si>
    <t>NL_2471</t>
  </si>
  <si>
    <t>NL_2472</t>
  </si>
  <si>
    <t>NL_2473</t>
  </si>
  <si>
    <t>NL_2474</t>
  </si>
  <si>
    <t>NL_2475</t>
  </si>
  <si>
    <t>NL_2476</t>
  </si>
  <si>
    <t>NL_2477</t>
  </si>
  <si>
    <t>NL_2478</t>
  </si>
  <si>
    <t>NL_2479</t>
  </si>
  <si>
    <t>NL_2480</t>
  </si>
  <si>
    <t>NL_2481</t>
  </si>
  <si>
    <t>NL_2482</t>
  </si>
  <si>
    <t>NL_2483</t>
  </si>
  <si>
    <t>NL_2484</t>
  </si>
  <si>
    <t>NL_2485</t>
  </si>
  <si>
    <t>NL_2486</t>
  </si>
  <si>
    <t>NL_2487</t>
  </si>
  <si>
    <t>NL_2488</t>
  </si>
  <si>
    <t>NL_2489</t>
  </si>
  <si>
    <t>NL_2490</t>
  </si>
  <si>
    <t>NL_2491</t>
  </si>
  <si>
    <t>NL_2492</t>
  </si>
  <si>
    <t>NL_2493</t>
  </si>
  <si>
    <t>NL_2494</t>
  </si>
  <si>
    <t>NL_2495</t>
  </si>
  <si>
    <t>NL_2496</t>
  </si>
  <si>
    <t>NL_2497</t>
  </si>
  <si>
    <t>NL_2498</t>
  </si>
  <si>
    <t>NL_2499</t>
  </si>
  <si>
    <t>break in ID#s for Falcon tubes</t>
  </si>
  <si>
    <t>NL_2508</t>
  </si>
  <si>
    <t>EN668</t>
  </si>
  <si>
    <t>NL_2509</t>
  </si>
  <si>
    <t>NL_2510</t>
  </si>
  <si>
    <t>NL_2511</t>
  </si>
  <si>
    <t>NL_2512</t>
  </si>
  <si>
    <t>NL_2513</t>
  </si>
  <si>
    <t>NL_2514</t>
  </si>
  <si>
    <t>NL_2515</t>
  </si>
  <si>
    <t>NL_2516</t>
  </si>
  <si>
    <t>NL_2517</t>
  </si>
  <si>
    <t>NL_2518</t>
  </si>
  <si>
    <t>NL_2519</t>
  </si>
  <si>
    <t>NL_2520</t>
  </si>
  <si>
    <t>NL_2521</t>
  </si>
  <si>
    <t>NL_2522</t>
  </si>
  <si>
    <t>NL_2523</t>
  </si>
  <si>
    <t>NL_2524</t>
  </si>
  <si>
    <t>NL_2525</t>
  </si>
  <si>
    <t>NL_2526</t>
  </si>
  <si>
    <t>NL_2527</t>
  </si>
  <si>
    <t>NL_2528</t>
  </si>
  <si>
    <t>NL_2529</t>
  </si>
  <si>
    <t>NL_2530</t>
  </si>
  <si>
    <t>NL_2531</t>
  </si>
  <si>
    <t>NL_2532</t>
  </si>
  <si>
    <t>NL_2533</t>
  </si>
  <si>
    <t>NL_2534</t>
  </si>
  <si>
    <t>NL_2535</t>
  </si>
  <si>
    <t>NL_2536</t>
  </si>
  <si>
    <t>NL_2537</t>
  </si>
  <si>
    <t>NL_2538</t>
  </si>
  <si>
    <t>NL_2539</t>
  </si>
  <si>
    <t>NL_2540</t>
  </si>
  <si>
    <t>NL_2541</t>
  </si>
  <si>
    <t>NL_2542</t>
  </si>
  <si>
    <t>NL_2543</t>
  </si>
  <si>
    <t>NL_2544</t>
  </si>
  <si>
    <t>NL_2545</t>
  </si>
  <si>
    <t>NL_2546</t>
  </si>
  <si>
    <t>NL_2547</t>
  </si>
  <si>
    <t>NL_2548</t>
  </si>
  <si>
    <t>NL_2549</t>
  </si>
  <si>
    <t>NL_2550</t>
  </si>
  <si>
    <t>NL_2551</t>
  </si>
  <si>
    <t>NL_2552</t>
  </si>
  <si>
    <t>NL_2553</t>
  </si>
  <si>
    <t>NL_2554</t>
  </si>
  <si>
    <t>NL_2555</t>
  </si>
  <si>
    <t>NL_2556</t>
  </si>
  <si>
    <t>NL_2557</t>
  </si>
  <si>
    <t>NL_2558</t>
  </si>
  <si>
    <t>NL_2559</t>
  </si>
  <si>
    <t>NL_2560</t>
  </si>
  <si>
    <t>NL_2561</t>
  </si>
  <si>
    <t>NL_2562</t>
  </si>
  <si>
    <t>NL_2563</t>
  </si>
  <si>
    <t>NL_2564</t>
  </si>
  <si>
    <t>NL_2565</t>
  </si>
  <si>
    <t>NL_2566</t>
  </si>
  <si>
    <t>NL_2567</t>
  </si>
  <si>
    <t>NL_2568</t>
  </si>
  <si>
    <t>NL_2569</t>
  </si>
  <si>
    <t>NL_2570</t>
  </si>
  <si>
    <t>NL_2571</t>
  </si>
  <si>
    <t>NL_2572</t>
  </si>
  <si>
    <t>NL_2573</t>
  </si>
  <si>
    <t>NL_2574</t>
  </si>
  <si>
    <t>NL_2575</t>
  </si>
  <si>
    <t>NL_2576</t>
  </si>
  <si>
    <t>NL_2577</t>
  </si>
  <si>
    <t>NL_2578</t>
  </si>
  <si>
    <t>NL_2579</t>
  </si>
  <si>
    <t>NL_2580</t>
  </si>
  <si>
    <t>NL_2581</t>
  </si>
  <si>
    <t>NL_2582</t>
  </si>
  <si>
    <t>NL_2583</t>
  </si>
  <si>
    <t>NL_2584</t>
  </si>
  <si>
    <t>NL_2585</t>
  </si>
  <si>
    <t>NL_2586</t>
  </si>
  <si>
    <t>NL_2587</t>
  </si>
  <si>
    <t>NL_2588</t>
  </si>
  <si>
    <t>NL_2589</t>
  </si>
  <si>
    <t>NL_2590</t>
  </si>
  <si>
    <t>NL_2591</t>
  </si>
  <si>
    <t>NL_2592</t>
  </si>
  <si>
    <t>NL_2593</t>
  </si>
  <si>
    <t>NL_2594</t>
  </si>
  <si>
    <t>NL_2595</t>
  </si>
  <si>
    <t>NL_2596</t>
  </si>
  <si>
    <t>NL_2597</t>
  </si>
  <si>
    <t>NL_2598</t>
  </si>
  <si>
    <t>NL_2599</t>
  </si>
  <si>
    <t>NL_2600</t>
  </si>
  <si>
    <t>NL_2601</t>
  </si>
  <si>
    <t>NL_2602</t>
  </si>
  <si>
    <t>NL_2603</t>
  </si>
  <si>
    <t>NL_2604</t>
  </si>
  <si>
    <t>NL_2605</t>
  </si>
  <si>
    <t>NL_2606</t>
  </si>
  <si>
    <t>NL_2607</t>
  </si>
  <si>
    <t>NL_2608</t>
  </si>
  <si>
    <t>NL_2609</t>
  </si>
  <si>
    <t>NL_2610</t>
  </si>
  <si>
    <t>NL_2611</t>
  </si>
  <si>
    <t>NL_2612</t>
  </si>
  <si>
    <t>NL_2613</t>
  </si>
  <si>
    <t>NL_2614</t>
  </si>
  <si>
    <t>NL_2615</t>
  </si>
  <si>
    <t>NL_2616</t>
  </si>
  <si>
    <t>NL_2617</t>
  </si>
  <si>
    <t>NL_2618</t>
  </si>
  <si>
    <t>NL_2619</t>
  </si>
  <si>
    <t>NL_2620</t>
  </si>
  <si>
    <t>NL_2621</t>
  </si>
  <si>
    <t>NL_2622</t>
  </si>
  <si>
    <t>NL_2623</t>
  </si>
  <si>
    <t>NL_2624</t>
  </si>
  <si>
    <t>NL_2625</t>
  </si>
  <si>
    <t>NL_2626</t>
  </si>
  <si>
    <t>NL_2627</t>
  </si>
  <si>
    <t>NL_2628</t>
  </si>
  <si>
    <t>NL_2629</t>
  </si>
  <si>
    <t>NL_2630</t>
  </si>
  <si>
    <t>NL_2631</t>
  </si>
  <si>
    <t>NL_2632</t>
  </si>
  <si>
    <t>NL_2633</t>
  </si>
  <si>
    <t>NL_2634</t>
  </si>
  <si>
    <t>NL_2635</t>
  </si>
  <si>
    <t>NL_2636</t>
  </si>
  <si>
    <t>NL_2637</t>
  </si>
  <si>
    <t>NL_2638</t>
  </si>
  <si>
    <t>NL_2639</t>
  </si>
  <si>
    <t>NL_2640</t>
  </si>
  <si>
    <t>NL_2641</t>
  </si>
  <si>
    <t>NL_2642</t>
  </si>
  <si>
    <t>NL_2643</t>
  </si>
  <si>
    <t>NL_2644</t>
  </si>
  <si>
    <t>NL_2645</t>
  </si>
  <si>
    <t>NL_2646</t>
  </si>
  <si>
    <t>NL_2647</t>
  </si>
  <si>
    <t>NL_2648</t>
  </si>
  <si>
    <t>NL_2649</t>
  </si>
  <si>
    <t>NL_2650</t>
  </si>
  <si>
    <t>NL_2651</t>
  </si>
  <si>
    <t>NL_2652</t>
  </si>
  <si>
    <t>NL_2653</t>
  </si>
  <si>
    <t>NL_2654</t>
  </si>
  <si>
    <t>NL_2655</t>
  </si>
  <si>
    <t>NL_2656</t>
  </si>
  <si>
    <t>NL_2657</t>
  </si>
  <si>
    <t>NL_2658</t>
  </si>
  <si>
    <t>NL_2659</t>
  </si>
  <si>
    <t>NL_2660</t>
  </si>
  <si>
    <t>NL_2661</t>
  </si>
  <si>
    <t>NL_2662</t>
  </si>
  <si>
    <t>NL_2663</t>
  </si>
  <si>
    <t>NL_2664</t>
  </si>
  <si>
    <t>NL_2665</t>
  </si>
  <si>
    <t>NL_2666</t>
  </si>
  <si>
    <t>NL_2667</t>
  </si>
  <si>
    <t>NL_2393</t>
  </si>
  <si>
    <t>NL_2394</t>
  </si>
  <si>
    <t>NL_2395</t>
  </si>
  <si>
    <t>NL_2396</t>
  </si>
  <si>
    <t>NL_2397</t>
  </si>
  <si>
    <t>NL_2424</t>
  </si>
  <si>
    <t>NL_2425</t>
  </si>
  <si>
    <t>NL_2426</t>
  </si>
  <si>
    <t>NL_2427</t>
  </si>
  <si>
    <t>NL_2428</t>
  </si>
  <si>
    <t>NL_2429</t>
  </si>
  <si>
    <t>NL_2430</t>
  </si>
  <si>
    <t>NL_2431</t>
  </si>
  <si>
    <t>NL_2432</t>
  </si>
  <si>
    <t>NL_2433</t>
  </si>
  <si>
    <t>NL_2434</t>
  </si>
  <si>
    <t>NL_2435</t>
  </si>
  <si>
    <t>NL_2436</t>
  </si>
  <si>
    <t>NL_2437</t>
  </si>
  <si>
    <t>NL_2438</t>
  </si>
  <si>
    <t>NL_2439</t>
  </si>
  <si>
    <t>NL_2454</t>
  </si>
  <si>
    <t>NL_2455</t>
  </si>
  <si>
    <t>NL_2456</t>
  </si>
  <si>
    <t>NL_2457</t>
  </si>
  <si>
    <t>NL_2458</t>
  </si>
  <si>
    <t>NL_2459</t>
  </si>
  <si>
    <t>NL_2460</t>
  </si>
  <si>
    <t>NL_2461</t>
  </si>
  <si>
    <t>NL_2462</t>
  </si>
  <si>
    <t>NL_2463</t>
  </si>
  <si>
    <t>NL_2464</t>
  </si>
  <si>
    <t>NL_2465</t>
  </si>
  <si>
    <t>NL_2466</t>
  </si>
  <si>
    <t>NL_2467</t>
  </si>
  <si>
    <t>NL_2500</t>
  </si>
  <si>
    <t>NL_2501</t>
  </si>
  <si>
    <t>NL_2502</t>
  </si>
  <si>
    <t>NL_2503</t>
  </si>
  <si>
    <t>NL_2504</t>
  </si>
  <si>
    <t>NL_2505</t>
  </si>
  <si>
    <t>NL_2506</t>
  </si>
  <si>
    <t>NL_2507</t>
  </si>
  <si>
    <t>NL_2668</t>
  </si>
  <si>
    <t>AR61B</t>
  </si>
  <si>
    <t>NL_2669</t>
  </si>
  <si>
    <t>NL_2670</t>
  </si>
  <si>
    <t>NL_2671</t>
  </si>
  <si>
    <t>NL_2672</t>
  </si>
  <si>
    <t>NL_2673</t>
  </si>
  <si>
    <t>NL_2674</t>
  </si>
  <si>
    <t>NL_2675</t>
  </si>
  <si>
    <t>NL_2676</t>
  </si>
  <si>
    <t>NL_2677</t>
  </si>
  <si>
    <t>NL_2678</t>
  </si>
  <si>
    <t>NL_2679</t>
  </si>
  <si>
    <t>NL_2680</t>
  </si>
  <si>
    <t>NL_2681</t>
  </si>
  <si>
    <t>NL_2682</t>
  </si>
  <si>
    <t>NL_2683</t>
  </si>
  <si>
    <t>NL_2684</t>
  </si>
  <si>
    <t>NL_2685</t>
  </si>
  <si>
    <t>NL_2686</t>
  </si>
  <si>
    <t>NL_2687</t>
  </si>
  <si>
    <t>NL_2688</t>
  </si>
  <si>
    <t>NL_2689</t>
  </si>
  <si>
    <t>NL_2690</t>
  </si>
  <si>
    <t>NL_2691</t>
  </si>
  <si>
    <t>NL_2692</t>
  </si>
  <si>
    <t>NL_2693</t>
  </si>
  <si>
    <t>NL_2694</t>
  </si>
  <si>
    <t>NL_2695</t>
  </si>
  <si>
    <t>NL_2696</t>
  </si>
  <si>
    <t>NL_2697</t>
  </si>
  <si>
    <t>NL_2698</t>
  </si>
  <si>
    <t>NL_2699</t>
  </si>
  <si>
    <t>NL_2700</t>
  </si>
  <si>
    <t>NL_2701</t>
  </si>
  <si>
    <t>NL_2702</t>
  </si>
  <si>
    <t>NL_2703</t>
  </si>
  <si>
    <t>NL_2704</t>
  </si>
  <si>
    <t>NL_2705</t>
  </si>
  <si>
    <t>NL_2706</t>
  </si>
  <si>
    <t>NL_2707</t>
  </si>
  <si>
    <t>NL_2708</t>
  </si>
  <si>
    <t>NL_2709</t>
  </si>
  <si>
    <t>NL_2710</t>
  </si>
  <si>
    <t>NL_2711</t>
  </si>
  <si>
    <t>NL_2712</t>
  </si>
  <si>
    <t>NL_2713</t>
  </si>
  <si>
    <t>NL_2714</t>
  </si>
  <si>
    <t>NL_2715</t>
  </si>
  <si>
    <t>NL_2716</t>
  </si>
  <si>
    <t>NL_2717</t>
  </si>
  <si>
    <t>NL_2718</t>
  </si>
  <si>
    <t>NL_2719</t>
  </si>
  <si>
    <t>NL_2720</t>
  </si>
  <si>
    <t>NL_2721</t>
  </si>
  <si>
    <t>NL_2722</t>
  </si>
  <si>
    <t>NL_2723</t>
  </si>
  <si>
    <t>NL_2724</t>
  </si>
  <si>
    <t>NL_2725</t>
  </si>
  <si>
    <t>NL_2726</t>
  </si>
  <si>
    <t>NL_2727</t>
  </si>
  <si>
    <t>NL_2728</t>
  </si>
  <si>
    <t>NL_2729</t>
  </si>
  <si>
    <t>NL_2730</t>
  </si>
  <si>
    <t>NL_2731</t>
  </si>
  <si>
    <t>NL_2732</t>
  </si>
  <si>
    <t>NL_2733</t>
  </si>
  <si>
    <t>NL_2734</t>
  </si>
  <si>
    <t>NL_2735</t>
  </si>
  <si>
    <t>NL_2736</t>
  </si>
  <si>
    <t>NL_2737</t>
  </si>
  <si>
    <t>NL_2738</t>
  </si>
  <si>
    <t>NL_2739</t>
  </si>
  <si>
    <t>NL_2740</t>
  </si>
  <si>
    <t>NL_2741</t>
  </si>
  <si>
    <t>NL_2742</t>
  </si>
  <si>
    <t>NL_2743</t>
  </si>
  <si>
    <t>NL_2744</t>
  </si>
  <si>
    <t>NL_2745</t>
  </si>
  <si>
    <t>NL_2746</t>
  </si>
  <si>
    <t>NL_2747</t>
  </si>
  <si>
    <t>NL_2748</t>
  </si>
  <si>
    <t>NL_2749</t>
  </si>
  <si>
    <t>NL_2750</t>
  </si>
  <si>
    <t>NL_2751</t>
  </si>
  <si>
    <t>NL_2752</t>
  </si>
  <si>
    <t>NL_2753</t>
  </si>
  <si>
    <t>NL_2754</t>
  </si>
  <si>
    <t>NL_2755</t>
  </si>
  <si>
    <t>NL_2756</t>
  </si>
  <si>
    <t>NL_2757</t>
  </si>
  <si>
    <t>NL_2758</t>
  </si>
  <si>
    <t>NL_2759</t>
  </si>
  <si>
    <t>NL_2760</t>
  </si>
  <si>
    <t>NL_2761</t>
  </si>
  <si>
    <t>NL_2762</t>
  </si>
  <si>
    <t>NL_2763</t>
  </si>
  <si>
    <t>NL_2764</t>
  </si>
  <si>
    <t>NL_2765</t>
  </si>
  <si>
    <t>NL_2766</t>
  </si>
  <si>
    <t>NL_2767</t>
  </si>
  <si>
    <t>NL_2768</t>
  </si>
  <si>
    <t>NL_2769</t>
  </si>
  <si>
    <t>NL_2770</t>
  </si>
  <si>
    <t>NL_2771</t>
  </si>
  <si>
    <t>NL_2772</t>
  </si>
  <si>
    <t>NL_2773</t>
  </si>
  <si>
    <t>NL_2774</t>
  </si>
  <si>
    <t>NL_2775</t>
  </si>
  <si>
    <t>NL_2776</t>
  </si>
  <si>
    <t>NL_2777</t>
  </si>
  <si>
    <t>NL_2778</t>
  </si>
  <si>
    <t>NL_2779</t>
  </si>
  <si>
    <t>NL_2780</t>
  </si>
  <si>
    <t>NL_2781</t>
  </si>
  <si>
    <t>NL_2782</t>
  </si>
  <si>
    <t>NL_2783</t>
  </si>
  <si>
    <t>NL_2784</t>
  </si>
  <si>
    <t>NL_2785</t>
  </si>
  <si>
    <t>NL_2786</t>
  </si>
  <si>
    <t>NL_2787</t>
  </si>
  <si>
    <t>NL_2788</t>
  </si>
  <si>
    <t>NL_2789</t>
  </si>
  <si>
    <t>NL_2790</t>
  </si>
  <si>
    <t>NL_2791</t>
  </si>
  <si>
    <t>NL_2792</t>
  </si>
  <si>
    <t>NL_2793</t>
  </si>
  <si>
    <t>NL_2794</t>
  </si>
  <si>
    <t>NL_2795</t>
  </si>
  <si>
    <t>NL_2796</t>
  </si>
  <si>
    <t>NL_2797</t>
  </si>
  <si>
    <t>NL_2798</t>
  </si>
  <si>
    <t>NL_2799</t>
  </si>
  <si>
    <t>NL_2800</t>
  </si>
  <si>
    <t>NL_2801</t>
  </si>
  <si>
    <t>NL_2802</t>
  </si>
  <si>
    <t>NL_2803</t>
  </si>
  <si>
    <t>NL_2804</t>
  </si>
  <si>
    <t>NL_2805</t>
  </si>
  <si>
    <t>NL_2806</t>
  </si>
  <si>
    <t>NL_2807</t>
  </si>
  <si>
    <t>NL_2808</t>
  </si>
  <si>
    <t>NL_2809</t>
  </si>
  <si>
    <t>NL_2810</t>
  </si>
  <si>
    <t>NL_2811</t>
  </si>
  <si>
    <t>NL_2812</t>
  </si>
  <si>
    <t>NL_2813</t>
  </si>
  <si>
    <t>NL_2814</t>
  </si>
  <si>
    <t>NL_2815</t>
  </si>
  <si>
    <t>NL_2816</t>
  </si>
  <si>
    <t>NL_2817</t>
  </si>
  <si>
    <t>NL_2818</t>
  </si>
  <si>
    <t>NL_2819</t>
  </si>
  <si>
    <t>NL_2820</t>
  </si>
  <si>
    <t>NL_2821</t>
  </si>
  <si>
    <t>NL_2822</t>
  </si>
  <si>
    <t>NL_2823</t>
  </si>
  <si>
    <t>NL_2824</t>
  </si>
  <si>
    <t>NL_2825</t>
  </si>
  <si>
    <t>NL_2826</t>
  </si>
  <si>
    <t>NL_2827</t>
  </si>
  <si>
    <t>NL_2828</t>
  </si>
  <si>
    <t>NL_2829</t>
  </si>
  <si>
    <t>NL_2830</t>
  </si>
  <si>
    <t>NL_2831</t>
  </si>
  <si>
    <t>NL_2832</t>
  </si>
  <si>
    <t>NL_2833</t>
  </si>
  <si>
    <t>NL_2834</t>
  </si>
  <si>
    <t>NL_2835</t>
  </si>
  <si>
    <t>NL_2836</t>
  </si>
  <si>
    <t>NL_2837</t>
  </si>
  <si>
    <t>NL_2838</t>
  </si>
  <si>
    <t>NL_2839</t>
  </si>
  <si>
    <t>NL_2840</t>
  </si>
  <si>
    <t>NL_2841</t>
  </si>
  <si>
    <t>NL_2842</t>
  </si>
  <si>
    <t>NL_2843</t>
  </si>
  <si>
    <t>NL_2844</t>
  </si>
  <si>
    <t>NL_2845</t>
  </si>
  <si>
    <t>NL_2846</t>
  </si>
  <si>
    <t>NL_2847</t>
  </si>
  <si>
    <t>NL_2848</t>
  </si>
  <si>
    <t>NL_2849</t>
  </si>
  <si>
    <t>NL_2850</t>
  </si>
  <si>
    <t>NL_2851</t>
  </si>
  <si>
    <t>NL_2852</t>
  </si>
  <si>
    <t>NL_2853</t>
  </si>
  <si>
    <t>NL_2854</t>
  </si>
  <si>
    <t>NL_2855</t>
  </si>
  <si>
    <t>NL_2856</t>
  </si>
  <si>
    <t>NL_2857</t>
  </si>
  <si>
    <t>NL_2858</t>
  </si>
  <si>
    <t>NL_2859</t>
  </si>
  <si>
    <t>NL_2860</t>
  </si>
  <si>
    <t>NL_2861</t>
  </si>
  <si>
    <t>NL_2862</t>
  </si>
  <si>
    <t>NL_2863</t>
  </si>
  <si>
    <t>NL_2864</t>
  </si>
  <si>
    <t>NL_2865</t>
  </si>
  <si>
    <t>NL_2866</t>
  </si>
  <si>
    <t>NL_2867</t>
  </si>
  <si>
    <t>NL_2868</t>
  </si>
  <si>
    <t>NL_2869</t>
  </si>
  <si>
    <t>NL_2870</t>
  </si>
  <si>
    <t>NL_2871</t>
  </si>
  <si>
    <t>NL_2872</t>
  </si>
  <si>
    <t>NL_2873</t>
  </si>
  <si>
    <t>NL_2874</t>
  </si>
  <si>
    <t>NL_2875</t>
  </si>
  <si>
    <t>NL_2876</t>
  </si>
  <si>
    <t>NL_2877</t>
  </si>
  <si>
    <t>NL_2878</t>
  </si>
  <si>
    <t>NL_2879</t>
  </si>
  <si>
    <t>NL_2880</t>
  </si>
  <si>
    <t>NL_2881</t>
  </si>
  <si>
    <t>NL_2882</t>
  </si>
  <si>
    <t>NL_2883</t>
  </si>
  <si>
    <t>NL_2884</t>
  </si>
  <si>
    <t>NL_2885</t>
  </si>
  <si>
    <t>NL_2886</t>
  </si>
  <si>
    <t>NL_2887</t>
  </si>
  <si>
    <t>NL_2888</t>
  </si>
  <si>
    <t>NL_2889</t>
  </si>
  <si>
    <t>NL_2890</t>
  </si>
  <si>
    <t>NL_2891</t>
  </si>
  <si>
    <t>NL_2892</t>
  </si>
  <si>
    <t>NL_2893</t>
  </si>
  <si>
    <t>NL_2894</t>
  </si>
  <si>
    <t>NL_2895</t>
  </si>
  <si>
    <t>NL_2896</t>
  </si>
  <si>
    <t>NL_2897</t>
  </si>
  <si>
    <t>NL_2898</t>
  </si>
  <si>
    <t>NL_2899</t>
  </si>
  <si>
    <t>NL_2900</t>
  </si>
  <si>
    <t>NL_2901</t>
  </si>
  <si>
    <t>NL_2902</t>
  </si>
  <si>
    <t>NL_2903</t>
  </si>
  <si>
    <t>NL_2904</t>
  </si>
  <si>
    <t>NL_2905</t>
  </si>
  <si>
    <t>NL_2906</t>
  </si>
  <si>
    <t>NL_2907</t>
  </si>
  <si>
    <t>NL_2908</t>
  </si>
  <si>
    <t>NL_2909</t>
  </si>
  <si>
    <t>NL_2910</t>
  </si>
  <si>
    <t>NL_2911</t>
  </si>
  <si>
    <t>NL_2912</t>
  </si>
  <si>
    <t>NL_2913</t>
  </si>
  <si>
    <t>NL_2914</t>
  </si>
  <si>
    <t>NL_2915</t>
  </si>
  <si>
    <t>NL_2916</t>
  </si>
  <si>
    <t>NL_2917</t>
  </si>
  <si>
    <t>NL_2918</t>
  </si>
  <si>
    <t>NL_2919</t>
  </si>
  <si>
    <t>NL_2920</t>
  </si>
  <si>
    <t>NL_2921</t>
  </si>
  <si>
    <t>NL_2922</t>
  </si>
  <si>
    <t>NL_2923</t>
  </si>
  <si>
    <t>NL_2924</t>
  </si>
  <si>
    <t>NL_2925</t>
  </si>
  <si>
    <t>NL_2926</t>
  </si>
  <si>
    <t>NL_2927</t>
  </si>
  <si>
    <t>NL_2928</t>
  </si>
  <si>
    <t>NL_2929</t>
  </si>
  <si>
    <t>NL_2930</t>
  </si>
  <si>
    <t>NL_2931</t>
  </si>
  <si>
    <t>NL_2932</t>
  </si>
  <si>
    <t>NL_2933</t>
  </si>
  <si>
    <t>NL_2934</t>
  </si>
  <si>
    <t>NL_2935</t>
  </si>
  <si>
    <t>NL_2936</t>
  </si>
  <si>
    <t>NL_2937</t>
  </si>
  <si>
    <t>NL_2938</t>
  </si>
  <si>
    <t>NL_2939</t>
  </si>
  <si>
    <t>NL_2940</t>
  </si>
  <si>
    <t>NL_2941</t>
  </si>
  <si>
    <t>NL_2942</t>
  </si>
  <si>
    <t>NL_2943</t>
  </si>
  <si>
    <t>NL_2944</t>
  </si>
  <si>
    <t>NL_2945</t>
  </si>
  <si>
    <t>NL_2946</t>
  </si>
  <si>
    <t>NL_2947</t>
  </si>
  <si>
    <t>NL_2948</t>
  </si>
  <si>
    <t>NL_2949</t>
  </si>
  <si>
    <t>NL_2950</t>
  </si>
  <si>
    <t>NL_2951</t>
  </si>
  <si>
    <t>NL_2952</t>
  </si>
  <si>
    <t>NL_2953</t>
  </si>
  <si>
    <t>NL_2954</t>
  </si>
  <si>
    <t>NL_2955</t>
  </si>
  <si>
    <t>NL_2956</t>
  </si>
  <si>
    <t>NL_2957</t>
  </si>
  <si>
    <t>NL_2958</t>
  </si>
  <si>
    <t>NL_2959</t>
  </si>
  <si>
    <t>NL_2960</t>
  </si>
  <si>
    <t>NL_2961</t>
  </si>
  <si>
    <t>NL_2962</t>
  </si>
  <si>
    <t>NL_2963</t>
  </si>
  <si>
    <t>NL_2964</t>
  </si>
  <si>
    <t>NL_2965</t>
  </si>
  <si>
    <t>NL_2966</t>
  </si>
  <si>
    <t>NL_2967</t>
  </si>
  <si>
    <t>NL_2968</t>
  </si>
  <si>
    <t>NL_2969</t>
  </si>
  <si>
    <t>NL_2970</t>
  </si>
  <si>
    <t>NL_2971</t>
  </si>
  <si>
    <t>NL_2972</t>
  </si>
  <si>
    <t>NL_2973</t>
  </si>
  <si>
    <t>NL_2974</t>
  </si>
  <si>
    <t>NL_2975</t>
  </si>
  <si>
    <t>NL_2976</t>
  </si>
  <si>
    <t>NL_2977</t>
  </si>
  <si>
    <t>NL_2978</t>
  </si>
  <si>
    <t>NL_2979</t>
  </si>
  <si>
    <t>NL_2980</t>
  </si>
  <si>
    <t>NL_2981</t>
  </si>
  <si>
    <t>NL_2982</t>
  </si>
  <si>
    <t>NL_2983</t>
  </si>
  <si>
    <t>NL_2984</t>
  </si>
  <si>
    <t>NL_2985</t>
  </si>
  <si>
    <t>NL_2986</t>
  </si>
  <si>
    <t>NL_2987</t>
  </si>
  <si>
    <t>NL_2988</t>
  </si>
  <si>
    <t>NL_2989</t>
  </si>
  <si>
    <t>NL_2990</t>
  </si>
  <si>
    <t>NL_2991</t>
  </si>
  <si>
    <t>NL_2992</t>
  </si>
  <si>
    <t>NL_2993</t>
  </si>
  <si>
    <t>NL_2994</t>
  </si>
  <si>
    <t>NL_2995</t>
  </si>
  <si>
    <t>NL_2996</t>
  </si>
  <si>
    <t>NL_2997</t>
  </si>
  <si>
    <t>NL_2998</t>
  </si>
  <si>
    <t>NL_2999</t>
  </si>
  <si>
    <t>NL_3000</t>
  </si>
  <si>
    <t>NL_3001</t>
  </si>
  <si>
    <t>NL_3002</t>
  </si>
  <si>
    <t>NL_3003</t>
  </si>
  <si>
    <t>NL_3004</t>
  </si>
  <si>
    <t>NL_3005</t>
  </si>
  <si>
    <t>NL_3006</t>
  </si>
  <si>
    <t>NL_3007</t>
  </si>
  <si>
    <t>NL_3008</t>
  </si>
  <si>
    <t>NL_3009</t>
  </si>
  <si>
    <t>NL_3010</t>
  </si>
  <si>
    <t>NL_3011</t>
  </si>
  <si>
    <t>NL_3012</t>
  </si>
  <si>
    <t>NL_3013</t>
  </si>
  <si>
    <t>NL_3014</t>
  </si>
  <si>
    <t>NL_3015</t>
  </si>
  <si>
    <t>NL_3016</t>
  </si>
  <si>
    <t>NL_3017</t>
  </si>
  <si>
    <t>NL_3018</t>
  </si>
  <si>
    <t>NL_3019</t>
  </si>
  <si>
    <t>NL_3020</t>
  </si>
  <si>
    <t>NL_3021</t>
  </si>
  <si>
    <t>NL_3022</t>
  </si>
  <si>
    <t>NL_3023</t>
  </si>
  <si>
    <t>NL_3024</t>
  </si>
  <si>
    <t>NL_3025</t>
  </si>
  <si>
    <t>NL_3026</t>
  </si>
  <si>
    <t>NL_3027</t>
  </si>
  <si>
    <t>NL_3028</t>
  </si>
  <si>
    <t>NL_3029</t>
  </si>
  <si>
    <t>NL_3030</t>
  </si>
  <si>
    <t>NL_3031</t>
  </si>
  <si>
    <t>NL_3032</t>
  </si>
  <si>
    <t>NL_3033</t>
  </si>
  <si>
    <t>NL_3034</t>
  </si>
  <si>
    <t>NL_3035</t>
  </si>
  <si>
    <t>NL_3036</t>
  </si>
  <si>
    <t>NL_3037</t>
  </si>
  <si>
    <t>NL_3038</t>
  </si>
  <si>
    <t>NL_3039</t>
  </si>
  <si>
    <t>NL_3040</t>
  </si>
  <si>
    <t>NL_3041</t>
  </si>
  <si>
    <t>NL_3042</t>
  </si>
  <si>
    <t>NL_3043</t>
  </si>
  <si>
    <t>NL_3044</t>
  </si>
  <si>
    <t>NL_3045</t>
  </si>
  <si>
    <t>NL_3046</t>
  </si>
  <si>
    <t>NL_3047</t>
  </si>
  <si>
    <t>Client:  OOI</t>
  </si>
  <si>
    <t>Certified Check Standard 7601-A and 7603-A  were run with these samples.  The average (N=4) recoveries were Nitrate+Nitrite(102.37%), Phosphate(106.42%), and Silicate (93.57%)</t>
  </si>
  <si>
    <t>**No Nutrient Facility chain of custody was included when samples were dropped off**</t>
  </si>
  <si>
    <t>Note: 138 samples were billed towards 90013101 and 13 samples were billed towards 90012301 per email from Kim Sargent</t>
  </si>
  <si>
    <t>Station ID</t>
  </si>
  <si>
    <t>Niskin ID</t>
  </si>
  <si>
    <t>Nitrate+Nitrite [µmol/L]</t>
  </si>
  <si>
    <t>Ammonium [µmol/L]</t>
  </si>
  <si>
    <t>Phosphate [µmol/L]</t>
  </si>
  <si>
    <t>Silicate [µmol/L]</t>
  </si>
  <si>
    <t>Nitrite [µmol/L]</t>
  </si>
  <si>
    <t>Nitrate [µmol/L]</t>
  </si>
  <si>
    <t>AR39A</t>
  </si>
  <si>
    <t>16-1</t>
  </si>
  <si>
    <t>16-2</t>
  </si>
  <si>
    <t>16-3</t>
  </si>
  <si>
    <t>16-4</t>
  </si>
  <si>
    <t>16-5</t>
  </si>
  <si>
    <t>16-6</t>
  </si>
  <si>
    <t>AR44</t>
  </si>
  <si>
    <t>23-1</t>
  </si>
  <si>
    <t>23-2</t>
  </si>
  <si>
    <t>23-3</t>
  </si>
  <si>
    <t>23-4</t>
  </si>
  <si>
    <t>23-5</t>
  </si>
  <si>
    <t>23-6</t>
  </si>
  <si>
    <t>24-1</t>
  </si>
  <si>
    <t>24-2</t>
  </si>
  <si>
    <t>24-3</t>
  </si>
  <si>
    <t>24-4</t>
  </si>
  <si>
    <t>24-5</t>
  </si>
  <si>
    <t>24-6</t>
  </si>
  <si>
    <t>25-1</t>
  </si>
  <si>
    <t>25-2</t>
  </si>
  <si>
    <t>25-3</t>
  </si>
  <si>
    <t>25-4</t>
  </si>
  <si>
    <t>25-5</t>
  </si>
  <si>
    <t>25-6</t>
  </si>
  <si>
    <t>26-1</t>
  </si>
  <si>
    <t>26-2</t>
  </si>
  <si>
    <t>26-3</t>
  </si>
  <si>
    <t>26-4</t>
  </si>
  <si>
    <t>26-5</t>
  </si>
  <si>
    <t>26-6</t>
  </si>
  <si>
    <t>32-1</t>
  </si>
  <si>
    <t>32-2</t>
  </si>
  <si>
    <t>32-3</t>
  </si>
  <si>
    <t>32-4</t>
  </si>
  <si>
    <t>32-5</t>
  </si>
  <si>
    <t>32-6</t>
  </si>
  <si>
    <t>30-1</t>
  </si>
  <si>
    <t>30-2</t>
  </si>
  <si>
    <t>30-3</t>
  </si>
  <si>
    <t>30-4</t>
  </si>
  <si>
    <t>31-1</t>
  </si>
  <si>
    <t>31-2</t>
  </si>
  <si>
    <t>31-3</t>
  </si>
  <si>
    <t>AR48B</t>
  </si>
  <si>
    <t>1-7</t>
  </si>
  <si>
    <t>1-8</t>
  </si>
  <si>
    <t>1-9</t>
  </si>
  <si>
    <t>1-10</t>
  </si>
  <si>
    <t>2-7</t>
  </si>
  <si>
    <t>2-8</t>
  </si>
  <si>
    <t>2-9</t>
  </si>
  <si>
    <t>2-10</t>
  </si>
  <si>
    <t xml:space="preserve"> 4-1</t>
  </si>
  <si>
    <t>AR48A</t>
  </si>
  <si>
    <t>4-7</t>
  </si>
  <si>
    <t>4-8</t>
  </si>
  <si>
    <t xml:space="preserve"> 5-1</t>
  </si>
  <si>
    <t>5-7</t>
  </si>
  <si>
    <t>5-8</t>
  </si>
  <si>
    <t>3-7</t>
  </si>
  <si>
    <t>3-8</t>
  </si>
  <si>
    <t>10-7</t>
  </si>
  <si>
    <t>10-8</t>
  </si>
  <si>
    <t>AR52A</t>
  </si>
  <si>
    <t>4-9</t>
  </si>
  <si>
    <t>4-10</t>
  </si>
  <si>
    <t>6-7</t>
  </si>
  <si>
    <t>6-8</t>
  </si>
  <si>
    <t>7-7</t>
  </si>
  <si>
    <t>7-8</t>
  </si>
  <si>
    <t>16-7</t>
  </si>
  <si>
    <t>16-8</t>
  </si>
  <si>
    <t>19-6</t>
  </si>
  <si>
    <t>AR52B</t>
  </si>
  <si>
    <t>*NOTE: ID number needed 2,000 OR 1,000 added to simplified 3 digit number we provided to nut facility since only the 3 digigts had been written on nut vial</t>
  </si>
  <si>
    <t>*NOTE: SOME ID number needed 2,000 OR 3,000 added to simplified 3 digit number we provided to nut facility since only the 3 digigts had been written on nut vial</t>
  </si>
  <si>
    <t>ID# out of order because using an ID# that was used during cruise but sample wasn't filtered</t>
  </si>
  <si>
    <t>NL_3552</t>
  </si>
  <si>
    <t>NL_1815</t>
  </si>
  <si>
    <t>NL_1816</t>
  </si>
  <si>
    <t>NL_1817</t>
  </si>
  <si>
    <t>NL_1818</t>
  </si>
  <si>
    <t>NL_1819</t>
  </si>
  <si>
    <t>NL_1820</t>
  </si>
  <si>
    <t>NL_1821</t>
  </si>
  <si>
    <t>NL_1822</t>
  </si>
  <si>
    <t>NL_1823</t>
  </si>
  <si>
    <t>NL_1824</t>
  </si>
  <si>
    <t>NL_1825</t>
  </si>
  <si>
    <t>NL_1826</t>
  </si>
  <si>
    <t>NL_1827</t>
  </si>
  <si>
    <t>NL_1828</t>
  </si>
  <si>
    <t>NL_1829</t>
  </si>
  <si>
    <t>NL_1830</t>
  </si>
  <si>
    <t>NL_1831</t>
  </si>
  <si>
    <t>NL_1832</t>
  </si>
  <si>
    <t>NL_1833</t>
  </si>
  <si>
    <t>NL_1834</t>
  </si>
  <si>
    <t>NL_1835</t>
  </si>
  <si>
    <t>NL_1836</t>
  </si>
  <si>
    <t>NL_1837</t>
  </si>
  <si>
    <t>NL_1838</t>
  </si>
  <si>
    <t>NL_1839</t>
  </si>
  <si>
    <t>NL_1840</t>
  </si>
  <si>
    <t>NL_1841</t>
  </si>
  <si>
    <t>NL_1842</t>
  </si>
  <si>
    <t>NL_1843</t>
  </si>
  <si>
    <t>NL_1844</t>
  </si>
  <si>
    <t>NL_1845</t>
  </si>
  <si>
    <t>NL_1846</t>
  </si>
  <si>
    <t>NL_1847</t>
  </si>
  <si>
    <t>NL_1848</t>
  </si>
  <si>
    <t>NL_1849</t>
  </si>
  <si>
    <t>NL_1850</t>
  </si>
  <si>
    <t>NL_1851</t>
  </si>
  <si>
    <t>NL_1852</t>
  </si>
  <si>
    <t>NL_1853</t>
  </si>
  <si>
    <t>NL_1854</t>
  </si>
  <si>
    <t>NL_1855</t>
  </si>
  <si>
    <t>NL_1856</t>
  </si>
  <si>
    <t>NL_1857</t>
  </si>
  <si>
    <t>NL_1858</t>
  </si>
  <si>
    <t>NL_1859</t>
  </si>
  <si>
    <t>NL_1860</t>
  </si>
  <si>
    <t>NL_1861</t>
  </si>
  <si>
    <t>NL_1862</t>
  </si>
  <si>
    <t>NL_1863</t>
  </si>
  <si>
    <t>NL_1864</t>
  </si>
  <si>
    <t>NL_1865</t>
  </si>
  <si>
    <t>NL_1866</t>
  </si>
  <si>
    <t>NL_1867</t>
  </si>
  <si>
    <t>NL_1868</t>
  </si>
  <si>
    <t>NL_1869</t>
  </si>
  <si>
    <t>NL_1870</t>
  </si>
  <si>
    <t>NL_1871</t>
  </si>
  <si>
    <t>NL_1872</t>
  </si>
  <si>
    <t>NL_1873</t>
  </si>
  <si>
    <t>NL_1874</t>
  </si>
  <si>
    <t>NL_1875</t>
  </si>
  <si>
    <t>NL_1876</t>
  </si>
  <si>
    <t>NL_1877</t>
  </si>
  <si>
    <t>NL_1878</t>
  </si>
  <si>
    <t>NL_1879</t>
  </si>
  <si>
    <t>NL_1880</t>
  </si>
  <si>
    <t>NL_1881</t>
  </si>
  <si>
    <t>NL_1882</t>
  </si>
  <si>
    <t>NL_1883</t>
  </si>
  <si>
    <t>NL_1884</t>
  </si>
  <si>
    <t>NL_1885</t>
  </si>
  <si>
    <t>NL_1886</t>
  </si>
  <si>
    <t>NL_1887</t>
  </si>
  <si>
    <t>NL_1888</t>
  </si>
  <si>
    <t>NL_1889</t>
  </si>
  <si>
    <t>NL_1890</t>
  </si>
  <si>
    <t>NL_1891</t>
  </si>
  <si>
    <t>NL_1892</t>
  </si>
  <si>
    <t>NL_1893</t>
  </si>
  <si>
    <t>NL_1894</t>
  </si>
  <si>
    <t>NL_1895</t>
  </si>
  <si>
    <t>NL_1896</t>
  </si>
  <si>
    <t>NL_1897</t>
  </si>
  <si>
    <t>NL_1898</t>
  </si>
  <si>
    <t>NL_1899</t>
  </si>
  <si>
    <t>NL_1900</t>
  </si>
  <si>
    <t>NL_1901</t>
  </si>
  <si>
    <t>NL_1902</t>
  </si>
  <si>
    <t>NL_1903</t>
  </si>
  <si>
    <t>NL_1904</t>
  </si>
  <si>
    <t>NL_1905</t>
  </si>
  <si>
    <t>NL_1906</t>
  </si>
  <si>
    <t>NL_1907</t>
  </si>
  <si>
    <t>NL_1908</t>
  </si>
  <si>
    <t>NL_1909</t>
  </si>
  <si>
    <t>NL_1910</t>
  </si>
  <si>
    <t>NL_1911</t>
  </si>
  <si>
    <t>NL_1912</t>
  </si>
  <si>
    <t>NL_1913</t>
  </si>
  <si>
    <t>NL_1914</t>
  </si>
  <si>
    <t>NL_1915</t>
  </si>
  <si>
    <t>NL_1916</t>
  </si>
  <si>
    <t>NL_1917</t>
  </si>
  <si>
    <t>NL_1918</t>
  </si>
  <si>
    <t>NL_1919</t>
  </si>
  <si>
    <t>NL_1920</t>
  </si>
  <si>
    <t>NL_1921</t>
  </si>
  <si>
    <t>NL_1922</t>
  </si>
  <si>
    <t>NL_1923</t>
  </si>
  <si>
    <t>NL_1924</t>
  </si>
  <si>
    <t>NL_1925</t>
  </si>
  <si>
    <t>NL_1926</t>
  </si>
  <si>
    <t>NL_1927</t>
  </si>
  <si>
    <t>NL_1928</t>
  </si>
  <si>
    <t>NL_1929</t>
  </si>
  <si>
    <t>NL_1930</t>
  </si>
  <si>
    <t>NL_1931</t>
  </si>
  <si>
    <t>NL_1932</t>
  </si>
  <si>
    <t>NL_1933</t>
  </si>
  <si>
    <t>NL_1934</t>
  </si>
  <si>
    <t>NL_1935</t>
  </si>
  <si>
    <t>NL_1777</t>
  </si>
  <si>
    <t>NL_1936</t>
  </si>
  <si>
    <t>NL_1937</t>
  </si>
  <si>
    <t>NL_1938</t>
  </si>
  <si>
    <t>NL_1939</t>
  </si>
  <si>
    <t>NL_1940</t>
  </si>
  <si>
    <t>NL_1941</t>
  </si>
  <si>
    <t>NL_1942</t>
  </si>
  <si>
    <t>NL_1943</t>
  </si>
  <si>
    <t>NL_1944</t>
  </si>
  <si>
    <t>NL_1945</t>
  </si>
  <si>
    <t>NL_1946</t>
  </si>
  <si>
    <t>NL_1947</t>
  </si>
  <si>
    <t>NL_1948</t>
  </si>
  <si>
    <t>NL_1949</t>
  </si>
  <si>
    <t>NL_1950</t>
  </si>
  <si>
    <t>NL_1951</t>
  </si>
  <si>
    <t>NL_3339</t>
  </si>
  <si>
    <t>NL_3340</t>
  </si>
  <si>
    <t>NL_3341</t>
  </si>
  <si>
    <t>NL_3342</t>
  </si>
  <si>
    <t>NL_3343</t>
  </si>
  <si>
    <t>NL_3344</t>
  </si>
  <si>
    <t>NL_3345</t>
  </si>
  <si>
    <t>NL_3346</t>
  </si>
  <si>
    <t>NL_3347</t>
  </si>
  <si>
    <t>NL_3348</t>
  </si>
  <si>
    <t>NL_3349</t>
  </si>
  <si>
    <t>NL_3350</t>
  </si>
  <si>
    <t>NL_3351</t>
  </si>
  <si>
    <t>NL_3352</t>
  </si>
  <si>
    <t>NL_3354</t>
  </si>
  <si>
    <t>NL_3355</t>
  </si>
  <si>
    <t>NL_3356</t>
  </si>
  <si>
    <t>NL_3357</t>
  </si>
  <si>
    <t>NL_3358</t>
  </si>
  <si>
    <t>NL_3359</t>
  </si>
  <si>
    <t>NL_3360</t>
  </si>
  <si>
    <t>NL_3361</t>
  </si>
  <si>
    <t>NL_3362</t>
  </si>
  <si>
    <t>NL_3363</t>
  </si>
  <si>
    <t>NL_3364</t>
  </si>
  <si>
    <t>NL_3365</t>
  </si>
  <si>
    <t>NL_3366</t>
  </si>
  <si>
    <t>NL_3367</t>
  </si>
  <si>
    <t>NL_3368</t>
  </si>
  <si>
    <t>NL_3369</t>
  </si>
  <si>
    <t>NL_3370</t>
  </si>
  <si>
    <t>NL_3371</t>
  </si>
  <si>
    <t>NL_3372</t>
  </si>
  <si>
    <t>NL_3373</t>
  </si>
  <si>
    <t>NL_3374</t>
  </si>
  <si>
    <t>NL_3375</t>
  </si>
  <si>
    <t>NL_3376</t>
  </si>
  <si>
    <t>NL_3377</t>
  </si>
  <si>
    <t>NL_3378</t>
  </si>
  <si>
    <t>NL_3379</t>
  </si>
  <si>
    <t>NL_3380</t>
  </si>
  <si>
    <t>NL_3381</t>
  </si>
  <si>
    <t>NL_3382</t>
  </si>
  <si>
    <t>NL_3383</t>
  </si>
  <si>
    <t>NL_3384</t>
  </si>
  <si>
    <t>NL_3385</t>
  </si>
  <si>
    <t>NL_3386</t>
  </si>
  <si>
    <t>NL_3387</t>
  </si>
  <si>
    <t>NL_3388</t>
  </si>
  <si>
    <t>NL_3389</t>
  </si>
  <si>
    <t>NL_3390</t>
  </si>
  <si>
    <t>NL_3391</t>
  </si>
  <si>
    <t>NL_3392</t>
  </si>
  <si>
    <t>NL_3393</t>
  </si>
  <si>
    <t>NL_3394</t>
  </si>
  <si>
    <t>NL_3395</t>
  </si>
  <si>
    <t>NL_3396</t>
  </si>
  <si>
    <t>NL_3397</t>
  </si>
  <si>
    <t>NL_3398</t>
  </si>
  <si>
    <t>NL_3399</t>
  </si>
  <si>
    <t>NL_3400</t>
  </si>
  <si>
    <t>NL_3401</t>
  </si>
  <si>
    <t>NL_3402</t>
  </si>
  <si>
    <t>NL_3403</t>
  </si>
  <si>
    <t>NL_3404</t>
  </si>
  <si>
    <t>NL_3405</t>
  </si>
  <si>
    <t>NL_3406</t>
  </si>
  <si>
    <t>NL_3407</t>
  </si>
  <si>
    <t>NL_3408</t>
  </si>
  <si>
    <t>NL_3409</t>
  </si>
  <si>
    <t>NL_3410</t>
  </si>
  <si>
    <t>NL_3411</t>
  </si>
  <si>
    <t>NL_3412</t>
  </si>
  <si>
    <t>NL_3413</t>
  </si>
  <si>
    <t>NL_3414</t>
  </si>
  <si>
    <t>NL_3415</t>
  </si>
  <si>
    <t>NL_3416</t>
  </si>
  <si>
    <t>NL_3417</t>
  </si>
  <si>
    <t>NL_3418</t>
  </si>
  <si>
    <t>NL_3419</t>
  </si>
  <si>
    <t>NL_3420</t>
  </si>
  <si>
    <t>NL_3421</t>
  </si>
  <si>
    <t>NL_3422</t>
  </si>
  <si>
    <t>NL_3423</t>
  </si>
  <si>
    <t>NL_3424</t>
  </si>
  <si>
    <t>NL_3425</t>
  </si>
  <si>
    <t>NL_3426</t>
  </si>
  <si>
    <t>NL_3427</t>
  </si>
  <si>
    <t>NL_3428</t>
  </si>
  <si>
    <t>NL_3429</t>
  </si>
  <si>
    <t>NL_3430</t>
  </si>
  <si>
    <t>NL_3431</t>
  </si>
  <si>
    <t>NL_3432</t>
  </si>
  <si>
    <t>NL_3433</t>
  </si>
  <si>
    <t>NL_3434</t>
  </si>
  <si>
    <t>NL_3435</t>
  </si>
  <si>
    <t>NL_3436</t>
  </si>
  <si>
    <t>NL_3437</t>
  </si>
  <si>
    <t>NL_3438</t>
  </si>
  <si>
    <t>NL_3439</t>
  </si>
  <si>
    <t>NL_3440</t>
  </si>
  <si>
    <t>NL_3441</t>
  </si>
  <si>
    <t>NL_3442</t>
  </si>
  <si>
    <t>NL_3443</t>
  </si>
  <si>
    <t>NL_3444</t>
  </si>
  <si>
    <t>NL_3445</t>
  </si>
  <si>
    <t>NL_3446</t>
  </si>
  <si>
    <t>NL_3447</t>
  </si>
  <si>
    <t>NL_3448</t>
  </si>
  <si>
    <t>NL_3449</t>
  </si>
  <si>
    <t>NL_3450</t>
  </si>
  <si>
    <t>NL_3451</t>
  </si>
  <si>
    <t>NL_3452</t>
  </si>
  <si>
    <t>NL_3453</t>
  </si>
  <si>
    <t>NL_3454</t>
  </si>
  <si>
    <t>NL_3455</t>
  </si>
  <si>
    <t>NL_3456</t>
  </si>
  <si>
    <t>NL_3457</t>
  </si>
  <si>
    <t>NL_3458</t>
  </si>
  <si>
    <t>NL_3459</t>
  </si>
  <si>
    <t>NL_3460</t>
  </si>
  <si>
    <t>NL_3461</t>
  </si>
  <si>
    <t>NL_3462</t>
  </si>
  <si>
    <t>NL_3463</t>
  </si>
  <si>
    <t>NL_3464</t>
  </si>
  <si>
    <t>NL_3465</t>
  </si>
  <si>
    <t>NL_3466</t>
  </si>
  <si>
    <t>NL_3467</t>
  </si>
  <si>
    <t>NL_3468</t>
  </si>
  <si>
    <t>NL_3469</t>
  </si>
  <si>
    <t>NL_3470</t>
  </si>
  <si>
    <t>NL_3471</t>
  </si>
  <si>
    <t>NL_3472</t>
  </si>
  <si>
    <t>NL_3473</t>
  </si>
  <si>
    <t>NL_3474</t>
  </si>
  <si>
    <t>NL_3475</t>
  </si>
  <si>
    <t>NL_3476</t>
  </si>
  <si>
    <t>NL_3477</t>
  </si>
  <si>
    <t>NL_3478</t>
  </si>
  <si>
    <t>NL_3479</t>
  </si>
  <si>
    <t>NL_3480</t>
  </si>
  <si>
    <t>NL_3481</t>
  </si>
  <si>
    <t>NL_3482</t>
  </si>
  <si>
    <t>NL_3483</t>
  </si>
  <si>
    <t>NL_3484</t>
  </si>
  <si>
    <t>NL_3485</t>
  </si>
  <si>
    <t>NL_3486</t>
  </si>
  <si>
    <t>NL_3487</t>
  </si>
  <si>
    <t>NL_3488</t>
  </si>
  <si>
    <t>NL_3489</t>
  </si>
  <si>
    <t>NL_3490</t>
  </si>
  <si>
    <t>NL_3491</t>
  </si>
  <si>
    <t>NL_3492</t>
  </si>
  <si>
    <t>NL_3493</t>
  </si>
  <si>
    <t>NL_3494</t>
  </si>
  <si>
    <t>NL_3495</t>
  </si>
  <si>
    <t>NL_3496</t>
  </si>
  <si>
    <t>NL_3497</t>
  </si>
  <si>
    <t>NL_3498</t>
  </si>
  <si>
    <t>NL_3499</t>
  </si>
  <si>
    <t>NL_3500</t>
  </si>
  <si>
    <t>NL_3501</t>
  </si>
  <si>
    <t>NL_3502</t>
  </si>
  <si>
    <t>NL_3503</t>
  </si>
  <si>
    <t>NL_3504</t>
  </si>
  <si>
    <t>NL_3505</t>
  </si>
  <si>
    <t>NL_3506</t>
  </si>
  <si>
    <t>NL_3507</t>
  </si>
  <si>
    <t>NL_3508</t>
  </si>
  <si>
    <t>NL_3509</t>
  </si>
  <si>
    <t>NL_3510</t>
  </si>
  <si>
    <t>NL_3511</t>
  </si>
  <si>
    <t>NL_3512</t>
  </si>
  <si>
    <t>NL_3513</t>
  </si>
  <si>
    <t>NL_3514</t>
  </si>
  <si>
    <t>NL_3515</t>
  </si>
  <si>
    <t>NL_3516</t>
  </si>
  <si>
    <t>NL_3517</t>
  </si>
  <si>
    <t>NL_3518</t>
  </si>
  <si>
    <t>NL_3519</t>
  </si>
  <si>
    <t>NL_3520</t>
  </si>
  <si>
    <t>NL_3521</t>
  </si>
  <si>
    <t>NL_3522</t>
  </si>
  <si>
    <t>NL_3523</t>
  </si>
  <si>
    <t>NL_3524</t>
  </si>
  <si>
    <t>NL_3525</t>
  </si>
  <si>
    <t>NL_3526</t>
  </si>
  <si>
    <t>NL_3527</t>
  </si>
  <si>
    <t>NL_3528</t>
  </si>
  <si>
    <t>NL_3529</t>
  </si>
  <si>
    <t>NL_3530</t>
  </si>
  <si>
    <t>NL_3531</t>
  </si>
  <si>
    <t>NL_3532</t>
  </si>
  <si>
    <t>NL_3533</t>
  </si>
  <si>
    <t>NL_3534</t>
  </si>
  <si>
    <t>NL_3535</t>
  </si>
  <si>
    <t>NL_3536</t>
  </si>
  <si>
    <t>NL_3537</t>
  </si>
  <si>
    <t>NL_3538</t>
  </si>
  <si>
    <t>NL_3539</t>
  </si>
  <si>
    <t>NL_3540</t>
  </si>
  <si>
    <t>NL_3541</t>
  </si>
  <si>
    <t>NL_3542</t>
  </si>
  <si>
    <t>NL_3543</t>
  </si>
  <si>
    <t>NL_3544</t>
  </si>
  <si>
    <t>NL_3545</t>
  </si>
  <si>
    <t>NL_3546</t>
  </si>
  <si>
    <t>NL_3547</t>
  </si>
  <si>
    <t>NL_3548</t>
  </si>
  <si>
    <t>NL_3549</t>
  </si>
  <si>
    <t>NL_3550</t>
  </si>
  <si>
    <t>NL_3551</t>
  </si>
  <si>
    <t>NL_3553</t>
  </si>
  <si>
    <t>NL_3554</t>
  </si>
  <si>
    <t>NL_3555</t>
  </si>
  <si>
    <t>NL_3556</t>
  </si>
  <si>
    <t>NL_3557</t>
  </si>
  <si>
    <t>NL_3558</t>
  </si>
  <si>
    <t>NL_3559</t>
  </si>
  <si>
    <t>NL_3560</t>
  </si>
  <si>
    <t>NL_3561</t>
  </si>
  <si>
    <t>NL_3562</t>
  </si>
  <si>
    <t>NL_3563</t>
  </si>
  <si>
    <t>NL_3564</t>
  </si>
  <si>
    <t>NL_3565</t>
  </si>
  <si>
    <t>NL_3566</t>
  </si>
  <si>
    <t>NL_3567</t>
  </si>
  <si>
    <t>NL_3568</t>
  </si>
  <si>
    <t>NL_3569</t>
  </si>
  <si>
    <t>NL_3570</t>
  </si>
  <si>
    <t>used to be NL_2784 because accidentally used twice. Tried to reassign NL_3552 but used that twice! Newest official ID NL_3829</t>
  </si>
  <si>
    <t>NL_3829</t>
  </si>
  <si>
    <t>ID# out of order because using an ID# that was used during cruise but sample wasn't filtered; OOI 12-2</t>
  </si>
  <si>
    <t>Client:  Dr. Heidi Sosik</t>
  </si>
  <si>
    <t>2023 WHOI Overhead</t>
  </si>
  <si>
    <t>Certified check standards RMNS CL-1490  were used when samples were processed (N=5), recoveries were Nitrate+Nitrite (102.07%), Phosphate (102.35%), and Silicate (98.23%)</t>
  </si>
  <si>
    <t>Standard addition recoveries (N=60) were Nitrate+Nitrite (103.72%), Ammonium (104.06%), Phosphate (101.80%), and Silicate (99.82%)</t>
  </si>
  <si>
    <t>Average Cadmium column efficiency (N=5) for Nitrate+Nitrite (100.14)</t>
  </si>
  <si>
    <t>NL_3189</t>
  </si>
  <si>
    <t>EN687</t>
  </si>
  <si>
    <t>NL_3190</t>
  </si>
  <si>
    <t>NL_3191</t>
  </si>
  <si>
    <t>NL_3192</t>
  </si>
  <si>
    <t>NL_3193</t>
  </si>
  <si>
    <t>NL_3194</t>
  </si>
  <si>
    <t>NL_3195</t>
  </si>
  <si>
    <t>NL_3196</t>
  </si>
  <si>
    <t>NL_3197</t>
  </si>
  <si>
    <t>NL_3198</t>
  </si>
  <si>
    <t>NL_3199</t>
  </si>
  <si>
    <t>NL_3200</t>
  </si>
  <si>
    <t>NL_3201</t>
  </si>
  <si>
    <t>NL_3202</t>
  </si>
  <si>
    <t>NL_3203</t>
  </si>
  <si>
    <t>NL_3204</t>
  </si>
  <si>
    <t>NL_3205</t>
  </si>
  <si>
    <t>NL_3206</t>
  </si>
  <si>
    <t>NL_3207</t>
  </si>
  <si>
    <t>NL_3208</t>
  </si>
  <si>
    <t>NL_3209</t>
  </si>
  <si>
    <t>NL_3210</t>
  </si>
  <si>
    <t>NL_3211</t>
  </si>
  <si>
    <t>NL_3212</t>
  </si>
  <si>
    <t>NL_3213</t>
  </si>
  <si>
    <t>NL_3214</t>
  </si>
  <si>
    <t>NL_3215</t>
  </si>
  <si>
    <t>NL_3216</t>
  </si>
  <si>
    <t>NL_3217</t>
  </si>
  <si>
    <t>NL_3218</t>
  </si>
  <si>
    <t>NL_3219</t>
  </si>
  <si>
    <t>NL_3220</t>
  </si>
  <si>
    <t>NL_3221</t>
  </si>
  <si>
    <t>NL_3222</t>
  </si>
  <si>
    <t>NL_3223</t>
  </si>
  <si>
    <t>NL_3224</t>
  </si>
  <si>
    <t>NL_3225</t>
  </si>
  <si>
    <t>NL_3226</t>
  </si>
  <si>
    <t>NL_3227</t>
  </si>
  <si>
    <t>NL_3228</t>
  </si>
  <si>
    <t>NL_3229</t>
  </si>
  <si>
    <t>NL_3230</t>
  </si>
  <si>
    <t>NL_3231</t>
  </si>
  <si>
    <t>NL_3232</t>
  </si>
  <si>
    <t>NL_3233</t>
  </si>
  <si>
    <t>NL_3234</t>
  </si>
  <si>
    <t>NL_3235</t>
  </si>
  <si>
    <t>NL_3236</t>
  </si>
  <si>
    <t>NL_3237</t>
  </si>
  <si>
    <t>NL_3238</t>
  </si>
  <si>
    <t>NL_3239</t>
  </si>
  <si>
    <t>NL_3240</t>
  </si>
  <si>
    <t>NL_3241</t>
  </si>
  <si>
    <t>NL_3242</t>
  </si>
  <si>
    <t>NL_3243</t>
  </si>
  <si>
    <t>NL_3244</t>
  </si>
  <si>
    <t>NL_3245</t>
  </si>
  <si>
    <t>NL_3246</t>
  </si>
  <si>
    <t>NL_3247</t>
  </si>
  <si>
    <t>NL_3248</t>
  </si>
  <si>
    <t>NL_3249</t>
  </si>
  <si>
    <t>NL_3250</t>
  </si>
  <si>
    <t>NL_3251</t>
  </si>
  <si>
    <t>NL_3252</t>
  </si>
  <si>
    <t>NL_3253</t>
  </si>
  <si>
    <t>NL_3254</t>
  </si>
  <si>
    <t>NL_3255</t>
  </si>
  <si>
    <t>NL_3256</t>
  </si>
  <si>
    <t>NL_3257</t>
  </si>
  <si>
    <t>NL_3258</t>
  </si>
  <si>
    <t>NL_3259</t>
  </si>
  <si>
    <t>NL_3260</t>
  </si>
  <si>
    <t>NL_3261</t>
  </si>
  <si>
    <t>NL_3262</t>
  </si>
  <si>
    <t>NL_3263</t>
  </si>
  <si>
    <t>NL_3264</t>
  </si>
  <si>
    <t>NL_3265</t>
  </si>
  <si>
    <t>NL_3266</t>
  </si>
  <si>
    <t>NL_3267</t>
  </si>
  <si>
    <t>NL_3268</t>
  </si>
  <si>
    <t>NL_3269</t>
  </si>
  <si>
    <t>NL_3270</t>
  </si>
  <si>
    <t>NL_3271</t>
  </si>
  <si>
    <t>NL_3272</t>
  </si>
  <si>
    <t>NL_3273</t>
  </si>
  <si>
    <t>NL_3274</t>
  </si>
  <si>
    <t>NL_3275</t>
  </si>
  <si>
    <t>NL_3276</t>
  </si>
  <si>
    <t>NL_3277</t>
  </si>
  <si>
    <t>NL_3278</t>
  </si>
  <si>
    <t>NL_3279</t>
  </si>
  <si>
    <t>NL_3280</t>
  </si>
  <si>
    <t>NL_3281</t>
  </si>
  <si>
    <t>NL_3282</t>
  </si>
  <si>
    <t>NL_3283</t>
  </si>
  <si>
    <t>NL_3284</t>
  </si>
  <si>
    <t>NL_3285</t>
  </si>
  <si>
    <t>NL_3286</t>
  </si>
  <si>
    <t>NL_3287</t>
  </si>
  <si>
    <t>NL_3288</t>
  </si>
  <si>
    <t>NL_3289</t>
  </si>
  <si>
    <t>NL_3290</t>
  </si>
  <si>
    <t>NL_3291</t>
  </si>
  <si>
    <t>NL_3292</t>
  </si>
  <si>
    <t>NL_3293</t>
  </si>
  <si>
    <t>NL_3294</t>
  </si>
  <si>
    <t>NL_3295</t>
  </si>
  <si>
    <t>NL_3296</t>
  </si>
  <si>
    <t>NL_3297</t>
  </si>
  <si>
    <t>NL_3298</t>
  </si>
  <si>
    <t>NL_3299</t>
  </si>
  <si>
    <t>NL_3300</t>
  </si>
  <si>
    <t>NL_3301</t>
  </si>
  <si>
    <t>NL_3302</t>
  </si>
  <si>
    <t>NL_3303</t>
  </si>
  <si>
    <t>NL_3304</t>
  </si>
  <si>
    <t>NL_3305</t>
  </si>
  <si>
    <t>NL_3306</t>
  </si>
  <si>
    <t>NL_3307</t>
  </si>
  <si>
    <t>NL_3308</t>
  </si>
  <si>
    <t>NL_3309</t>
  </si>
  <si>
    <t>NL_3310</t>
  </si>
  <si>
    <t>NL_3311</t>
  </si>
  <si>
    <t>NL_3312</t>
  </si>
  <si>
    <t>NL_3313</t>
  </si>
  <si>
    <t>NL_3314</t>
  </si>
  <si>
    <t>NL_3315</t>
  </si>
  <si>
    <t>NL_3316</t>
  </si>
  <si>
    <t>NL_3317</t>
  </si>
  <si>
    <t>NL_3318</t>
  </si>
  <si>
    <t>NL_3319</t>
  </si>
  <si>
    <t>NL_3320</t>
  </si>
  <si>
    <t>NL_3321</t>
  </si>
  <si>
    <t>NL_3322</t>
  </si>
  <si>
    <t>NL_3323</t>
  </si>
  <si>
    <t>NL_3324</t>
  </si>
  <si>
    <t>NL_3325</t>
  </si>
  <si>
    <t>NL_3326</t>
  </si>
  <si>
    <t>NL_3327</t>
  </si>
  <si>
    <t>NL_3328</t>
  </si>
  <si>
    <t>NL_3329</t>
  </si>
  <si>
    <t>NL_3330</t>
  </si>
  <si>
    <t>NL_3331</t>
  </si>
  <si>
    <t>NL_3332</t>
  </si>
  <si>
    <t>NL_3333</t>
  </si>
  <si>
    <t>NL_3334</t>
  </si>
  <si>
    <t>NL_3335</t>
  </si>
  <si>
    <t>NL_3336</t>
  </si>
  <si>
    <t>NL_3337</t>
  </si>
  <si>
    <t>NL_3338</t>
  </si>
  <si>
    <t>Niskin</t>
  </si>
  <si>
    <t>NL_3571</t>
  </si>
  <si>
    <t>AR70B</t>
  </si>
  <si>
    <t>NL_3572</t>
  </si>
  <si>
    <t>NL_3573</t>
  </si>
  <si>
    <t>NL_3574</t>
  </si>
  <si>
    <t>NL_3575</t>
  </si>
  <si>
    <t>NL_3576</t>
  </si>
  <si>
    <t>NL_3577</t>
  </si>
  <si>
    <t>NL_3578</t>
  </si>
  <si>
    <t>NL_3579</t>
  </si>
  <si>
    <t>NL_3580</t>
  </si>
  <si>
    <t>NL_3581</t>
  </si>
  <si>
    <t>NL_3582</t>
  </si>
  <si>
    <t>NL_3583</t>
  </si>
  <si>
    <t>NL_3584</t>
  </si>
  <si>
    <t>NL_3585</t>
  </si>
  <si>
    <t>NL_3586</t>
  </si>
  <si>
    <t>NL_3587</t>
  </si>
  <si>
    <t>NL_3588</t>
  </si>
  <si>
    <t>NL_3589</t>
  </si>
  <si>
    <t>NL_3590</t>
  </si>
  <si>
    <t>NL_3591</t>
  </si>
  <si>
    <t>NL_3592</t>
  </si>
  <si>
    <t>NL_3593</t>
  </si>
  <si>
    <t>NL_3594</t>
  </si>
  <si>
    <t>NL_3595</t>
  </si>
  <si>
    <t>NL_3596</t>
  </si>
  <si>
    <t>NL_3597</t>
  </si>
  <si>
    <t>NL_3598</t>
  </si>
  <si>
    <t>NL_3599</t>
  </si>
  <si>
    <t>NL_3600</t>
  </si>
  <si>
    <t>NL_3601</t>
  </si>
  <si>
    <t>NL_3602</t>
  </si>
  <si>
    <t>NL_3603</t>
  </si>
  <si>
    <t>NL_3604</t>
  </si>
  <si>
    <t>NL_3605</t>
  </si>
  <si>
    <t>NL_3606</t>
  </si>
  <si>
    <t>NL_3607</t>
  </si>
  <si>
    <t>NL_3608</t>
  </si>
  <si>
    <t>NL_3609</t>
  </si>
  <si>
    <t>NL_3610</t>
  </si>
  <si>
    <t>NL_3611</t>
  </si>
  <si>
    <t>NL_3612</t>
  </si>
  <si>
    <t>NL_3613</t>
  </si>
  <si>
    <t>NL_3614</t>
  </si>
  <si>
    <t>NL_3615</t>
  </si>
  <si>
    <t>NL_3616</t>
  </si>
  <si>
    <t>NL_3617</t>
  </si>
  <si>
    <t>NL_3618</t>
  </si>
  <si>
    <t>NL_3619</t>
  </si>
  <si>
    <t>NL_3620</t>
  </si>
  <si>
    <t>NL_3621</t>
  </si>
  <si>
    <t>NL_3622</t>
  </si>
  <si>
    <t>NL_3623</t>
  </si>
  <si>
    <t>NL_3624</t>
  </si>
  <si>
    <t>NL_3625</t>
  </si>
  <si>
    <t>NL_3626</t>
  </si>
  <si>
    <t>NL_3627</t>
  </si>
  <si>
    <t>NL_3628</t>
  </si>
  <si>
    <t>NL_3629</t>
  </si>
  <si>
    <t>NL_3630</t>
  </si>
  <si>
    <t>NL_3631</t>
  </si>
  <si>
    <t>NL_3632</t>
  </si>
  <si>
    <t>NL_3633</t>
  </si>
  <si>
    <t>NL_3634</t>
  </si>
  <si>
    <t>NL_3635</t>
  </si>
  <si>
    <t>NL_3636</t>
  </si>
  <si>
    <t>NL_3637</t>
  </si>
  <si>
    <t>NL_3638</t>
  </si>
  <si>
    <t>NL_3639</t>
  </si>
  <si>
    <t>NL_3640</t>
  </si>
  <si>
    <t>NL_3641</t>
  </si>
  <si>
    <t>NL_3642</t>
  </si>
  <si>
    <t>NL_3643</t>
  </si>
  <si>
    <t>NL_3644</t>
  </si>
  <si>
    <t>NL_3645</t>
  </si>
  <si>
    <t>NL_3646</t>
  </si>
  <si>
    <t>NL_3647</t>
  </si>
  <si>
    <t>NL_3648</t>
  </si>
  <si>
    <t>NL_3649</t>
  </si>
  <si>
    <t>NL_3650</t>
  </si>
  <si>
    <t>NL_3652</t>
  </si>
  <si>
    <t>NL_3653</t>
  </si>
  <si>
    <t>NL_3654</t>
  </si>
  <si>
    <t>NL_3655</t>
  </si>
  <si>
    <t>NL_3656</t>
  </si>
  <si>
    <t>NL_3657</t>
  </si>
  <si>
    <t>NL_3658</t>
  </si>
  <si>
    <t>NL_3659</t>
  </si>
  <si>
    <t>NL_3660</t>
  </si>
  <si>
    <t>NL_3661</t>
  </si>
  <si>
    <t>NL_3662</t>
  </si>
  <si>
    <t>NL_3663</t>
  </si>
  <si>
    <t>NL_3664</t>
  </si>
  <si>
    <t>NL_3665</t>
  </si>
  <si>
    <t>NL_3666</t>
  </si>
  <si>
    <t>NL_3667</t>
  </si>
  <si>
    <t>NL_3668</t>
  </si>
  <si>
    <t>NL_3669</t>
  </si>
  <si>
    <t>NL_3670</t>
  </si>
  <si>
    <t>NL_3671</t>
  </si>
  <si>
    <t>NL_3672</t>
  </si>
  <si>
    <t>NL_3673</t>
  </si>
  <si>
    <t>NL_3674</t>
  </si>
  <si>
    <t>NL_3675</t>
  </si>
  <si>
    <t>NL_3676</t>
  </si>
  <si>
    <t>NL_3677</t>
  </si>
  <si>
    <t>NL_3678</t>
  </si>
  <si>
    <t>NL_3679</t>
  </si>
  <si>
    <t>NL_3680</t>
  </si>
  <si>
    <t>NL_3681</t>
  </si>
  <si>
    <t>NL_3682</t>
  </si>
  <si>
    <t>NL_3683</t>
  </si>
  <si>
    <t>NL_3684</t>
  </si>
  <si>
    <t>NL_3685</t>
  </si>
  <si>
    <t>NL_3686</t>
  </si>
  <si>
    <t>NL_3687</t>
  </si>
  <si>
    <t>NL_3688</t>
  </si>
  <si>
    <t>NL_3689</t>
  </si>
  <si>
    <t>NL_3690</t>
  </si>
  <si>
    <t>NL_3691</t>
  </si>
  <si>
    <t>EN695</t>
  </si>
  <si>
    <t>NL_3692</t>
  </si>
  <si>
    <t>NL_3693</t>
  </si>
  <si>
    <t>NL_3694</t>
  </si>
  <si>
    <t>NL_3695</t>
  </si>
  <si>
    <t>NL_3696</t>
  </si>
  <si>
    <t>NL_3697</t>
  </si>
  <si>
    <t>NL_3698</t>
  </si>
  <si>
    <t>NL_3699</t>
  </si>
  <si>
    <t>NL_3700</t>
  </si>
  <si>
    <t>NL_3701</t>
  </si>
  <si>
    <t>NL_3702</t>
  </si>
  <si>
    <t>NL_3703</t>
  </si>
  <si>
    <t>NL_3704</t>
  </si>
  <si>
    <t>NL_3705</t>
  </si>
  <si>
    <t>NL_3706</t>
  </si>
  <si>
    <t>NL_3707</t>
  </si>
  <si>
    <t>NL_3708</t>
  </si>
  <si>
    <t>NL_3709</t>
  </si>
  <si>
    <t>NL_3710</t>
  </si>
  <si>
    <t>NL_3711</t>
  </si>
  <si>
    <t>NL_3712</t>
  </si>
  <si>
    <t>NL_3713</t>
  </si>
  <si>
    <t>NL_3714</t>
  </si>
  <si>
    <t>NL_3715</t>
  </si>
  <si>
    <t>NL_3716</t>
  </si>
  <si>
    <t>NL_3717</t>
  </si>
  <si>
    <t>NL_3718</t>
  </si>
  <si>
    <t>NL_3719</t>
  </si>
  <si>
    <t>NL_3720</t>
  </si>
  <si>
    <t>NL_3721</t>
  </si>
  <si>
    <t>NL_3722</t>
  </si>
  <si>
    <t>NL_3723</t>
  </si>
  <si>
    <t>NL_3724</t>
  </si>
  <si>
    <t>NL_3725</t>
  </si>
  <si>
    <t>NL_3726</t>
  </si>
  <si>
    <t>NL_3727</t>
  </si>
  <si>
    <t>NL_3728</t>
  </si>
  <si>
    <t>NL_3729</t>
  </si>
  <si>
    <t>NL_3730</t>
  </si>
  <si>
    <t>NL_3731</t>
  </si>
  <si>
    <t>NL_3732</t>
  </si>
  <si>
    <t>NL_3733</t>
  </si>
  <si>
    <t>NL_3734</t>
  </si>
  <si>
    <t>NL_3735</t>
  </si>
  <si>
    <t>NL_3736</t>
  </si>
  <si>
    <t>NL_3737</t>
  </si>
  <si>
    <t>NL_3738</t>
  </si>
  <si>
    <t>NL_3739</t>
  </si>
  <si>
    <t>NL_3740</t>
  </si>
  <si>
    <t>NL_3741</t>
  </si>
  <si>
    <t>NL_3742</t>
  </si>
  <si>
    <t>NL_3743</t>
  </si>
  <si>
    <t>NL_3744</t>
  </si>
  <si>
    <t>NL_3745</t>
  </si>
  <si>
    <t>NL_3746</t>
  </si>
  <si>
    <t>NL_3747</t>
  </si>
  <si>
    <t>NL_3748</t>
  </si>
  <si>
    <t>NL_3749</t>
  </si>
  <si>
    <t>NL_3750</t>
  </si>
  <si>
    <t>NL_3751</t>
  </si>
  <si>
    <t>NL_3752</t>
  </si>
  <si>
    <t>NL_3753</t>
  </si>
  <si>
    <t>NL_3754</t>
  </si>
  <si>
    <t>NL_3755</t>
  </si>
  <si>
    <t>NL_3756</t>
  </si>
  <si>
    <t>NL_3757</t>
  </si>
  <si>
    <t>NL_3758</t>
  </si>
  <si>
    <t>NL_3759</t>
  </si>
  <si>
    <t>NL_3760</t>
  </si>
  <si>
    <t>NL_3761</t>
  </si>
  <si>
    <t>NL_3762</t>
  </si>
  <si>
    <t>NL_3763</t>
  </si>
  <si>
    <t>NL_3764</t>
  </si>
  <si>
    <t>NL_3765</t>
  </si>
  <si>
    <t>NL_3766</t>
  </si>
  <si>
    <t>NL_3767</t>
  </si>
  <si>
    <t>NL_3768</t>
  </si>
  <si>
    <t>NL_3769</t>
  </si>
  <si>
    <t>NL_3770</t>
  </si>
  <si>
    <t>NL_3771</t>
  </si>
  <si>
    <t>NL_3772</t>
  </si>
  <si>
    <t>NL_3773</t>
  </si>
  <si>
    <t>NL_3774</t>
  </si>
  <si>
    <t>NL_3775</t>
  </si>
  <si>
    <t>NL_3776</t>
  </si>
  <si>
    <t>NL_3777</t>
  </si>
  <si>
    <t>NL_3778</t>
  </si>
  <si>
    <t>NL_3779</t>
  </si>
  <si>
    <t>NL_3780</t>
  </si>
  <si>
    <t>NL_3781</t>
  </si>
  <si>
    <t>NL_3782</t>
  </si>
  <si>
    <t>NL_3783</t>
  </si>
  <si>
    <t>NL_3784</t>
  </si>
  <si>
    <t>NL_3785</t>
  </si>
  <si>
    <t>NL_3786</t>
  </si>
  <si>
    <t>NL_3787</t>
  </si>
  <si>
    <t>NL_3788</t>
  </si>
  <si>
    <t>NL_3789</t>
  </si>
  <si>
    <t>NL_3790</t>
  </si>
  <si>
    <t>NL_3791</t>
  </si>
  <si>
    <t>NL_3792</t>
  </si>
  <si>
    <t>NL_3793</t>
  </si>
  <si>
    <t>NL_3794</t>
  </si>
  <si>
    <t>NL_3795</t>
  </si>
  <si>
    <t>NL_3796</t>
  </si>
  <si>
    <t>NL_3797</t>
  </si>
  <si>
    <t>NL_3798</t>
  </si>
  <si>
    <t>NL_3799</t>
  </si>
  <si>
    <t>NL_3800</t>
  </si>
  <si>
    <t>NL_3801</t>
  </si>
  <si>
    <t>NL_3802</t>
  </si>
  <si>
    <t>NL_3803</t>
  </si>
  <si>
    <t>NL_3804</t>
  </si>
  <si>
    <t>NL_3805</t>
  </si>
  <si>
    <t>NL_3806</t>
  </si>
  <si>
    <t>NL_3807</t>
  </si>
  <si>
    <t>NL_3808</t>
  </si>
  <si>
    <t>NL_3809</t>
  </si>
  <si>
    <t>NL_3810</t>
  </si>
  <si>
    <t>NL_3811</t>
  </si>
  <si>
    <t>NL_3812</t>
  </si>
  <si>
    <t>NL_3813</t>
  </si>
  <si>
    <t>NL_3814</t>
  </si>
  <si>
    <t>NL_3815</t>
  </si>
  <si>
    <t>NL_3816</t>
  </si>
  <si>
    <t>NL_3817</t>
  </si>
  <si>
    <t>NL_3818</t>
  </si>
  <si>
    <t>NL_3819</t>
  </si>
  <si>
    <t>NL_3820</t>
  </si>
  <si>
    <t>NL_3821</t>
  </si>
  <si>
    <t>NL_3822</t>
  </si>
  <si>
    <t>NL_3823</t>
  </si>
  <si>
    <t>NL_3824</t>
  </si>
  <si>
    <t>NL_3825</t>
  </si>
  <si>
    <t>NL_3826</t>
  </si>
  <si>
    <t>NL_3827</t>
  </si>
  <si>
    <t>NL_3828</t>
  </si>
  <si>
    <t>No 651 listed in data file, no notes in COC of issue. Why is it missing? AR70BC10N8 repa</t>
  </si>
  <si>
    <t>mystery Niskin</t>
  </si>
  <si>
    <t>ID resued on logsheet</t>
  </si>
  <si>
    <t>mystery Niskin 10 which wasn't sampled. Either N5 or N6, mark as 5 since that's what log sheet says for these ID numbers</t>
  </si>
  <si>
    <t>ID resued on logsheet; sample vial says C10 and N and Si concentrations consistent with deep water which would be N10</t>
  </si>
  <si>
    <t>Flag Si as bad</t>
  </si>
  <si>
    <t>Certified check standards RMNS CL-1490 &amp; CL-0438  were used when samples were processed (N=4), recoveries were Nitrate+Nitrite (102.19%), Phosphate (99.29%), and Silicate (98.91%)</t>
  </si>
  <si>
    <t>NL_3832</t>
  </si>
  <si>
    <t>HRS2303</t>
  </si>
  <si>
    <t>NL_3833</t>
  </si>
  <si>
    <t>NL_3830</t>
  </si>
  <si>
    <t>NL_3831</t>
  </si>
  <si>
    <t>NL_3968</t>
  </si>
  <si>
    <t>NL_3969</t>
  </si>
  <si>
    <t>NL_3834</t>
  </si>
  <si>
    <t>NL_3835</t>
  </si>
  <si>
    <t>NL_3836</t>
  </si>
  <si>
    <t>NL_3837</t>
  </si>
  <si>
    <t>NL_3838</t>
  </si>
  <si>
    <t>NL_3839</t>
  </si>
  <si>
    <t>NL_3840</t>
  </si>
  <si>
    <t>NL_3841</t>
  </si>
  <si>
    <t>NL_3842</t>
  </si>
  <si>
    <t>NL_3843</t>
  </si>
  <si>
    <t>NL_3844</t>
  </si>
  <si>
    <t>NL_3845</t>
  </si>
  <si>
    <t>NL_3846</t>
  </si>
  <si>
    <t>NL_3847</t>
  </si>
  <si>
    <t>NL_3848</t>
  </si>
  <si>
    <t>NL_3849</t>
  </si>
  <si>
    <t>NL_3850</t>
  </si>
  <si>
    <t>NL_3851</t>
  </si>
  <si>
    <t>NL_3852</t>
  </si>
  <si>
    <t>NL_3853</t>
  </si>
  <si>
    <t>NL_3854</t>
  </si>
  <si>
    <t>NL_3855</t>
  </si>
  <si>
    <t>NL_3856</t>
  </si>
  <si>
    <t>NL_3857</t>
  </si>
  <si>
    <t>NL_3858</t>
  </si>
  <si>
    <t>NL_3859</t>
  </si>
  <si>
    <t>NL_3860</t>
  </si>
  <si>
    <t>NL_3861</t>
  </si>
  <si>
    <t>NL_3862</t>
  </si>
  <si>
    <t>NL_3863</t>
  </si>
  <si>
    <t>NL_3864</t>
  </si>
  <si>
    <t>NL_3865</t>
  </si>
  <si>
    <t>NL_3866</t>
  </si>
  <si>
    <t>NL_3867</t>
  </si>
  <si>
    <t>NL_3868</t>
  </si>
  <si>
    <t>NL_3869</t>
  </si>
  <si>
    <t>NL_3870</t>
  </si>
  <si>
    <t>NL_3871</t>
  </si>
  <si>
    <t>NL_3872</t>
  </si>
  <si>
    <t>NL_3873</t>
  </si>
  <si>
    <t>NL_3874</t>
  </si>
  <si>
    <t>NL_3875</t>
  </si>
  <si>
    <t>NL_3876</t>
  </si>
  <si>
    <t>NL_3877</t>
  </si>
  <si>
    <t>NL_3878</t>
  </si>
  <si>
    <t>NL_3879</t>
  </si>
  <si>
    <t>NL_3880</t>
  </si>
  <si>
    <t>NL_3881</t>
  </si>
  <si>
    <t>NL_3882</t>
  </si>
  <si>
    <t>NL_3883</t>
  </si>
  <si>
    <t>NL_3884</t>
  </si>
  <si>
    <t>NL_3885</t>
  </si>
  <si>
    <t>NL_3886</t>
  </si>
  <si>
    <t>NL_3887</t>
  </si>
  <si>
    <t>NL_3888</t>
  </si>
  <si>
    <t>NL_3889</t>
  </si>
  <si>
    <t>NL_3890</t>
  </si>
  <si>
    <t>NL_3891</t>
  </si>
  <si>
    <t>NL_3892</t>
  </si>
  <si>
    <t>NL_3893</t>
  </si>
  <si>
    <t>NL_3894</t>
  </si>
  <si>
    <t>NL_3895</t>
  </si>
  <si>
    <t>NL_3896</t>
  </si>
  <si>
    <t>NL_3897</t>
  </si>
  <si>
    <t>NL_3898</t>
  </si>
  <si>
    <t>NL_3899</t>
  </si>
  <si>
    <t>NL_3900</t>
  </si>
  <si>
    <t>NL_3901</t>
  </si>
  <si>
    <t>NL_3902</t>
  </si>
  <si>
    <t>NL_3903</t>
  </si>
  <si>
    <t>NL_3904</t>
  </si>
  <si>
    <t>NL_3905</t>
  </si>
  <si>
    <t>NL_3906</t>
  </si>
  <si>
    <t>NL_3907</t>
  </si>
  <si>
    <t>NL_3908</t>
  </si>
  <si>
    <t>NL_3909</t>
  </si>
  <si>
    <t>NL_3910</t>
  </si>
  <si>
    <t>NL_3911</t>
  </si>
  <si>
    <t>NL_3912</t>
  </si>
  <si>
    <t>NL_3913</t>
  </si>
  <si>
    <t>NL_3914</t>
  </si>
  <si>
    <t>NL_3915</t>
  </si>
  <si>
    <t>NL_3916</t>
  </si>
  <si>
    <t>NL_3917</t>
  </si>
  <si>
    <t>NL_3918</t>
  </si>
  <si>
    <t>NL_3919</t>
  </si>
  <si>
    <t>NL_3920</t>
  </si>
  <si>
    <t>NL_3921</t>
  </si>
  <si>
    <t>NL_3922</t>
  </si>
  <si>
    <t>NL_3923</t>
  </si>
  <si>
    <t>NL_3924</t>
  </si>
  <si>
    <t>NL_3925</t>
  </si>
  <si>
    <t>NL_3926</t>
  </si>
  <si>
    <t>NL_3927</t>
  </si>
  <si>
    <t>NL_3928</t>
  </si>
  <si>
    <t>NL_3929</t>
  </si>
  <si>
    <t>NL_3930</t>
  </si>
  <si>
    <t>NL_3931</t>
  </si>
  <si>
    <t>NL_3932</t>
  </si>
  <si>
    <t>NL_3933</t>
  </si>
  <si>
    <t>NL_3934</t>
  </si>
  <si>
    <t>NL_3935</t>
  </si>
  <si>
    <t>NL_3936</t>
  </si>
  <si>
    <t>NL_3937</t>
  </si>
  <si>
    <t>NL_3938</t>
  </si>
  <si>
    <t>NL_3939</t>
  </si>
  <si>
    <t>NL_3940</t>
  </si>
  <si>
    <t>NL_3941</t>
  </si>
  <si>
    <t>NL_3942</t>
  </si>
  <si>
    <t>NL_3943</t>
  </si>
  <si>
    <t>NL_3944</t>
  </si>
  <si>
    <t>NL_3945</t>
  </si>
  <si>
    <t>NL_3946</t>
  </si>
  <si>
    <t>NL_3947</t>
  </si>
  <si>
    <t>NL_3948</t>
  </si>
  <si>
    <t>NL_3949</t>
  </si>
  <si>
    <t>NL_3950</t>
  </si>
  <si>
    <t>NL_3951</t>
  </si>
  <si>
    <t>NL_3952</t>
  </si>
  <si>
    <t>NL_3953</t>
  </si>
  <si>
    <t>NL_3954</t>
  </si>
  <si>
    <t>NL_3955</t>
  </si>
  <si>
    <t>NL_3956</t>
  </si>
  <si>
    <t>NL_3957</t>
  </si>
  <si>
    <t>NL_3958</t>
  </si>
  <si>
    <t>NL_3959</t>
  </si>
  <si>
    <t>NL_3966</t>
  </si>
  <si>
    <t>NL_3967</t>
  </si>
  <si>
    <t>NL_3964</t>
  </si>
  <si>
    <t>NL_3965</t>
  </si>
  <si>
    <t>NL_3962</t>
  </si>
  <si>
    <t>NL_3963</t>
  </si>
  <si>
    <t>NL_3960</t>
  </si>
  <si>
    <t>NL_3961</t>
  </si>
  <si>
    <t>EN706</t>
  </si>
  <si>
    <t>NL_3970</t>
  </si>
  <si>
    <t>NL_3971</t>
  </si>
  <si>
    <t>NL_3972</t>
  </si>
  <si>
    <t>NL_3973</t>
  </si>
  <si>
    <t>NL_3974</t>
  </si>
  <si>
    <t>NL_3975</t>
  </si>
  <si>
    <t>NL_3976</t>
  </si>
  <si>
    <t>NL_3977</t>
  </si>
  <si>
    <t>NL_3978</t>
  </si>
  <si>
    <t>NL_3979</t>
  </si>
  <si>
    <t>NL_3980</t>
  </si>
  <si>
    <t>NL_3981</t>
  </si>
  <si>
    <t>NL_3982</t>
  </si>
  <si>
    <t>NL_3983</t>
  </si>
  <si>
    <t>NL_3984</t>
  </si>
  <si>
    <t>NL_3985</t>
  </si>
  <si>
    <t>NL_3986</t>
  </si>
  <si>
    <t>NL_3987</t>
  </si>
  <si>
    <t>NL_3988</t>
  </si>
  <si>
    <t>NL_3989</t>
  </si>
  <si>
    <t>NL_3990</t>
  </si>
  <si>
    <t>NL_3991</t>
  </si>
  <si>
    <t>NL_3992</t>
  </si>
  <si>
    <t>NL_3993</t>
  </si>
  <si>
    <t>NL_3994</t>
  </si>
  <si>
    <t>NL_3995</t>
  </si>
  <si>
    <t>NL_3996</t>
  </si>
  <si>
    <t>NL_3997</t>
  </si>
  <si>
    <t>NL_3998</t>
  </si>
  <si>
    <t>NL_3999</t>
  </si>
  <si>
    <t>NL_4000</t>
  </si>
  <si>
    <t>NL_4001</t>
  </si>
  <si>
    <t>NL_4002</t>
  </si>
  <si>
    <t>NL_4003</t>
  </si>
  <si>
    <t>NL_4004</t>
  </si>
  <si>
    <t>NL_4005</t>
  </si>
  <si>
    <t>NL_4006</t>
  </si>
  <si>
    <t>NL_4007</t>
  </si>
  <si>
    <t>NL_4008</t>
  </si>
  <si>
    <t>NL_4009</t>
  </si>
  <si>
    <t>NL_4010</t>
  </si>
  <si>
    <t>NL_4011</t>
  </si>
  <si>
    <t>NL_4012</t>
  </si>
  <si>
    <t>NL_4013</t>
  </si>
  <si>
    <t>NL_4014</t>
  </si>
  <si>
    <t>NL_4015</t>
  </si>
  <si>
    <t>NL_4016</t>
  </si>
  <si>
    <t>NL_4017</t>
  </si>
  <si>
    <t>NL_4018</t>
  </si>
  <si>
    <t>NL_4019</t>
  </si>
  <si>
    <t>NL_4020</t>
  </si>
  <si>
    <t>NL_4021</t>
  </si>
  <si>
    <t>NL_4022</t>
  </si>
  <si>
    <t>NL_4023</t>
  </si>
  <si>
    <t>NL_4024</t>
  </si>
  <si>
    <t>NL_4025</t>
  </si>
  <si>
    <t>NL_4026</t>
  </si>
  <si>
    <t>NL_4027</t>
  </si>
  <si>
    <t>NL_4028</t>
  </si>
  <si>
    <t>NL_4029</t>
  </si>
  <si>
    <t>NL_4030</t>
  </si>
  <si>
    <t>NL_4031</t>
  </si>
  <si>
    <t>NL_4032</t>
  </si>
  <si>
    <t>NL_4033</t>
  </si>
  <si>
    <t>NL_4034</t>
  </si>
  <si>
    <t>NL_4035</t>
  </si>
  <si>
    <t>NL_4036</t>
  </si>
  <si>
    <t>NL_4037</t>
  </si>
  <si>
    <t>NL_4038</t>
  </si>
  <si>
    <t>NL_4039</t>
  </si>
  <si>
    <t>NL_4040</t>
  </si>
  <si>
    <t>NL_4041</t>
  </si>
  <si>
    <t>NL_4042</t>
  </si>
  <si>
    <t>NL_4043</t>
  </si>
  <si>
    <t>NL_4044</t>
  </si>
  <si>
    <t>NL_4045</t>
  </si>
  <si>
    <t>NL_4046</t>
  </si>
  <si>
    <t>NL_4047</t>
  </si>
  <si>
    <t>NL_4048</t>
  </si>
  <si>
    <t>NL_4049</t>
  </si>
  <si>
    <t>NL_4050</t>
  </si>
  <si>
    <t>NL_4051</t>
  </si>
  <si>
    <t>NL_4052</t>
  </si>
  <si>
    <t>NL_4053</t>
  </si>
  <si>
    <t>NL_4054</t>
  </si>
  <si>
    <t>NL_4055</t>
  </si>
  <si>
    <t>NL_4056</t>
  </si>
  <si>
    <t>NL_4057</t>
  </si>
  <si>
    <t>NL_4058</t>
  </si>
  <si>
    <t>NL_4059</t>
  </si>
  <si>
    <t>NL_4060</t>
  </si>
  <si>
    <t>NL_4061</t>
  </si>
  <si>
    <t>NL_4062</t>
  </si>
  <si>
    <t>NL_4063</t>
  </si>
  <si>
    <t>NL_4064</t>
  </si>
  <si>
    <t>NL_4065</t>
  </si>
  <si>
    <t>NL_4066</t>
  </si>
  <si>
    <t>NL_4067</t>
  </si>
  <si>
    <t>NL_4068</t>
  </si>
  <si>
    <t>NL_4069</t>
  </si>
  <si>
    <t>NL_4070</t>
  </si>
  <si>
    <t>NL_4071</t>
  </si>
  <si>
    <t>NL_4072</t>
  </si>
  <si>
    <t>NL_4073</t>
  </si>
  <si>
    <t>NL_4074</t>
  </si>
  <si>
    <t>NL_4075</t>
  </si>
  <si>
    <t>NL_4076</t>
  </si>
  <si>
    <t>NL_4077</t>
  </si>
  <si>
    <t>NL_4078</t>
  </si>
  <si>
    <t>NL_4079</t>
  </si>
  <si>
    <t>NL_4080</t>
  </si>
  <si>
    <t>NL_4081</t>
  </si>
  <si>
    <t>NL_4082</t>
  </si>
  <si>
    <t>NL_4083</t>
  </si>
  <si>
    <t>NL_4084</t>
  </si>
  <si>
    <t>NL_4085</t>
  </si>
  <si>
    <t>NL_4086</t>
  </si>
  <si>
    <t>NL_4087</t>
  </si>
  <si>
    <t>NL_4088</t>
  </si>
  <si>
    <t>NL_4089</t>
  </si>
  <si>
    <t>NL_4090</t>
  </si>
  <si>
    <t>NL_4091</t>
  </si>
  <si>
    <t>NL_4092</t>
  </si>
  <si>
    <t>NL_4093</t>
  </si>
  <si>
    <t>NL_4094</t>
  </si>
  <si>
    <t>NL_4095</t>
  </si>
  <si>
    <t>NL_4096</t>
  </si>
  <si>
    <t>NL_4097</t>
  </si>
  <si>
    <t>NL_4098</t>
  </si>
  <si>
    <t>NL_4099</t>
  </si>
  <si>
    <t>NL_4100</t>
  </si>
  <si>
    <t>NL_4101</t>
  </si>
  <si>
    <t>NL_4102</t>
  </si>
  <si>
    <t>NL_4103</t>
  </si>
  <si>
    <t>NL_4104</t>
  </si>
  <si>
    <t>NL_4105</t>
  </si>
  <si>
    <t>NL_4106</t>
  </si>
  <si>
    <t>NL_4107</t>
  </si>
  <si>
    <t>NL_4108</t>
  </si>
  <si>
    <t>NL_4109</t>
  </si>
  <si>
    <t>NL_4110</t>
  </si>
  <si>
    <t>NL_4111</t>
  </si>
  <si>
    <t>NL_4112</t>
  </si>
  <si>
    <t>NL_4113</t>
  </si>
  <si>
    <t>NL_4114</t>
  </si>
  <si>
    <t>NL_4115</t>
  </si>
  <si>
    <t>comments</t>
  </si>
  <si>
    <t>niskin</t>
  </si>
  <si>
    <t>sample run twice. Initial sample had air spike discard and keep second run</t>
  </si>
  <si>
    <t>Client: Dr. Heidi Sosik</t>
  </si>
  <si>
    <t>Account# ??</t>
  </si>
  <si>
    <t>sum</t>
  </si>
  <si>
    <t>overhead</t>
  </si>
  <si>
    <t xml:space="preserve">Certified check standard CP-0487 (n=6)was used when samples were processed (average recoveries NO3+NO2 =102.25%, PO4=102.70%, SiO4=97.93%) </t>
  </si>
  <si>
    <t>Average Cadmium column recovery = 98.45%</t>
  </si>
  <si>
    <t>Standard addition recoveries (N=70) were Nitrate+Nitrite (101.63%), Ammonium (95.06%), Phosphate (102.54%), and Silicate (102.41%)</t>
  </si>
  <si>
    <t>&lt;0.019</t>
  </si>
  <si>
    <t>Q1 FEB 2024</t>
  </si>
  <si>
    <t>Q1 FEB24_2</t>
  </si>
  <si>
    <t>Event</t>
  </si>
  <si>
    <t>NL_4116</t>
  </si>
  <si>
    <t>AR77</t>
  </si>
  <si>
    <t>NL_4117</t>
  </si>
  <si>
    <t>NL_4118</t>
  </si>
  <si>
    <t>NL_4119</t>
  </si>
  <si>
    <t>NL_4120</t>
  </si>
  <si>
    <t>NL_4121</t>
  </si>
  <si>
    <t>NL_4122</t>
  </si>
  <si>
    <t>NL_4123</t>
  </si>
  <si>
    <t>NL_4124</t>
  </si>
  <si>
    <t>NL_4125</t>
  </si>
  <si>
    <t>NL_4126</t>
  </si>
  <si>
    <t>NL_4127</t>
  </si>
  <si>
    <t>NL_4128</t>
  </si>
  <si>
    <t>NL_4129</t>
  </si>
  <si>
    <t>NL_4130</t>
  </si>
  <si>
    <t>NL_4131</t>
  </si>
  <si>
    <t>NL_4132</t>
  </si>
  <si>
    <t>NL_4133</t>
  </si>
  <si>
    <t>NL_4134</t>
  </si>
  <si>
    <t>NL_4135</t>
  </si>
  <si>
    <t>NL_4136</t>
  </si>
  <si>
    <t>NL_4137</t>
  </si>
  <si>
    <t>NL_4138</t>
  </si>
  <si>
    <t>NL_4139</t>
  </si>
  <si>
    <t>NL_4140</t>
  </si>
  <si>
    <t>NL_4141</t>
  </si>
  <si>
    <t>NL_4142</t>
  </si>
  <si>
    <t>NL_4143</t>
  </si>
  <si>
    <t>NL_4144</t>
  </si>
  <si>
    <t>NL_4145</t>
  </si>
  <si>
    <t>NL_4146</t>
  </si>
  <si>
    <t>NL_4147</t>
  </si>
  <si>
    <t>NL_4148</t>
  </si>
  <si>
    <t>NL_4149</t>
  </si>
  <si>
    <t>NL_4150</t>
  </si>
  <si>
    <t>NL_4151</t>
  </si>
  <si>
    <t>NL_4152</t>
  </si>
  <si>
    <t>NL_4153</t>
  </si>
  <si>
    <t>NL_4154</t>
  </si>
  <si>
    <t>NL_4155</t>
  </si>
  <si>
    <t>NL_4156</t>
  </si>
  <si>
    <t>NL_4157</t>
  </si>
  <si>
    <t>NL_4158</t>
  </si>
  <si>
    <t>NL_4159</t>
  </si>
  <si>
    <t>NL_4160</t>
  </si>
  <si>
    <t>NL_4161</t>
  </si>
  <si>
    <t>NL_4162</t>
  </si>
  <si>
    <t>NL_4163</t>
  </si>
  <si>
    <t>NL_4164</t>
  </si>
  <si>
    <t>NL_4165</t>
  </si>
  <si>
    <t>NL_4166</t>
  </si>
  <si>
    <t>NL_4167</t>
  </si>
  <si>
    <t>NL_4168</t>
  </si>
  <si>
    <t>NL_4169</t>
  </si>
  <si>
    <t>NL_4170</t>
  </si>
  <si>
    <t>NL_4171</t>
  </si>
  <si>
    <t>NL_4172</t>
  </si>
  <si>
    <t>NL_4173</t>
  </si>
  <si>
    <t>NL_4174</t>
  </si>
  <si>
    <t>NL_4175</t>
  </si>
  <si>
    <t>NL_4176</t>
  </si>
  <si>
    <t>NL_4177</t>
  </si>
  <si>
    <t>NL_4178</t>
  </si>
  <si>
    <t>NL_4179</t>
  </si>
  <si>
    <t>NL_4180</t>
  </si>
  <si>
    <t>NL_4181</t>
  </si>
  <si>
    <t>NL_4182</t>
  </si>
  <si>
    <t>NL_4183</t>
  </si>
  <si>
    <t>NL_4184</t>
  </si>
  <si>
    <t>NL_4185</t>
  </si>
  <si>
    <t>NL_4186</t>
  </si>
  <si>
    <t>NL_4187</t>
  </si>
  <si>
    <t>NL_4188</t>
  </si>
  <si>
    <t>NL_4189</t>
  </si>
  <si>
    <t>NL_4190</t>
  </si>
  <si>
    <t>NL_4191</t>
  </si>
  <si>
    <t>NL_4192</t>
  </si>
  <si>
    <t>NL_4193</t>
  </si>
  <si>
    <t>NL_4194</t>
  </si>
  <si>
    <t>NL_4195</t>
  </si>
  <si>
    <t>NL_4196</t>
  </si>
  <si>
    <t>NL_4197</t>
  </si>
  <si>
    <t>NL_4198</t>
  </si>
  <si>
    <t>NL_4199</t>
  </si>
  <si>
    <t>NL_4200</t>
  </si>
  <si>
    <t>NL_4201</t>
  </si>
  <si>
    <t>NL_4203</t>
  </si>
  <si>
    <t>NL_4204</t>
  </si>
  <si>
    <t>NL_4205</t>
  </si>
  <si>
    <t>NL_4206</t>
  </si>
  <si>
    <t>NL_4207</t>
  </si>
  <si>
    <t>NL_4208</t>
  </si>
  <si>
    <t>NL_4209</t>
  </si>
  <si>
    <t>NL_4210</t>
  </si>
  <si>
    <t>NL_4211</t>
  </si>
  <si>
    <t>NL_4212</t>
  </si>
  <si>
    <t>NL_4213</t>
  </si>
  <si>
    <t>NL_4214</t>
  </si>
  <si>
    <t>NL_4215</t>
  </si>
  <si>
    <t>NL_4216</t>
  </si>
  <si>
    <t>NL_4217</t>
  </si>
  <si>
    <t>NL_4218</t>
  </si>
  <si>
    <t>NL_4219</t>
  </si>
  <si>
    <t>NL_4220</t>
  </si>
  <si>
    <t>NL_4221</t>
  </si>
  <si>
    <t>NL_4222</t>
  </si>
  <si>
    <t>NL_4223</t>
  </si>
  <si>
    <t>NL_4224</t>
  </si>
  <si>
    <t>NL_4225</t>
  </si>
  <si>
    <t>NL_4226</t>
  </si>
  <si>
    <t>NL_4227</t>
  </si>
  <si>
    <t>NL_4228</t>
  </si>
  <si>
    <t>NL_4229</t>
  </si>
  <si>
    <t>NL_4230</t>
  </si>
  <si>
    <t>NL_4231</t>
  </si>
  <si>
    <t>NL_4232</t>
  </si>
  <si>
    <t>NL_4233</t>
  </si>
  <si>
    <t>NL_4234</t>
  </si>
  <si>
    <t>NL_4235</t>
  </si>
  <si>
    <t>NL_4236</t>
  </si>
  <si>
    <t>NL_4237</t>
  </si>
  <si>
    <t>NL_4238</t>
  </si>
  <si>
    <t>NL_4239</t>
  </si>
  <si>
    <t>NL_4240</t>
  </si>
  <si>
    <t>NL_4241</t>
  </si>
  <si>
    <t>NL_4242</t>
  </si>
  <si>
    <t>NL_4243</t>
  </si>
  <si>
    <t>NL_4244</t>
  </si>
  <si>
    <t>NL_4245</t>
  </si>
  <si>
    <t>NL_4246</t>
  </si>
  <si>
    <t>NL_4247</t>
  </si>
  <si>
    <t>NL_4248</t>
  </si>
  <si>
    <t>NL_4249</t>
  </si>
  <si>
    <t>NL_4250</t>
  </si>
  <si>
    <t>NL_4251</t>
  </si>
  <si>
    <t>NL_4252</t>
  </si>
  <si>
    <t>NL_4253</t>
  </si>
  <si>
    <t>NL_4254</t>
  </si>
  <si>
    <t>NL_4255</t>
  </si>
  <si>
    <t>NL_4256</t>
  </si>
  <si>
    <t>NL_4257</t>
  </si>
  <si>
    <t>NL_4258</t>
  </si>
  <si>
    <t>AR78</t>
  </si>
  <si>
    <t>NL_4259</t>
  </si>
  <si>
    <t>NL_4260</t>
  </si>
  <si>
    <t>NL_4261</t>
  </si>
  <si>
    <t>NL_4262</t>
  </si>
  <si>
    <t>NL_4263</t>
  </si>
  <si>
    <t>NL_4264</t>
  </si>
  <si>
    <t>NL_4265</t>
  </si>
  <si>
    <t>NL_4266</t>
  </si>
  <si>
    <t>NL_4267</t>
  </si>
  <si>
    <t>NL_4268</t>
  </si>
  <si>
    <t>NL_4269</t>
  </si>
  <si>
    <t>NL_4270</t>
  </si>
  <si>
    <t>NL_4271</t>
  </si>
  <si>
    <t>NL_4272</t>
  </si>
  <si>
    <t>NL_4273</t>
  </si>
  <si>
    <t>NL_4274</t>
  </si>
  <si>
    <t>NL_4275</t>
  </si>
  <si>
    <t>NL_4276</t>
  </si>
  <si>
    <t>NL_4277</t>
  </si>
  <si>
    <t>NL_4278</t>
  </si>
  <si>
    <t>NL_4279</t>
  </si>
  <si>
    <t>NL_4280</t>
  </si>
  <si>
    <t>NL_4281</t>
  </si>
  <si>
    <t>NL_4282</t>
  </si>
  <si>
    <t>NL_4283</t>
  </si>
  <si>
    <t>NL_4284</t>
  </si>
  <si>
    <t>NL_4285</t>
  </si>
  <si>
    <t>NL_4286</t>
  </si>
  <si>
    <t>NL_4287</t>
  </si>
  <si>
    <t>NL_4288</t>
  </si>
  <si>
    <t>NL_4289</t>
  </si>
  <si>
    <t>NL_4290</t>
  </si>
  <si>
    <t>EN712</t>
  </si>
  <si>
    <t>NL_4291</t>
  </si>
  <si>
    <t>NL_4292</t>
  </si>
  <si>
    <t>NL_4293</t>
  </si>
  <si>
    <t>NL_4294</t>
  </si>
  <si>
    <t>NL_4295</t>
  </si>
  <si>
    <t>NL_4296</t>
  </si>
  <si>
    <t>NL_4297</t>
  </si>
  <si>
    <t>NL_4298</t>
  </si>
  <si>
    <t>NL_4299</t>
  </si>
  <si>
    <t>NL_4300</t>
  </si>
  <si>
    <t>NL_4301</t>
  </si>
  <si>
    <t>NL_4302</t>
  </si>
  <si>
    <t>NL_4303</t>
  </si>
  <si>
    <t>NL_4304</t>
  </si>
  <si>
    <t>NL_4305</t>
  </si>
  <si>
    <t>NL_4306</t>
  </si>
  <si>
    <t>NL_4307</t>
  </si>
  <si>
    <t>NL_4308</t>
  </si>
  <si>
    <t>NL_4309</t>
  </si>
  <si>
    <t>NL_4310</t>
  </si>
  <si>
    <t>NL_4311</t>
  </si>
  <si>
    <t>NL_4312</t>
  </si>
  <si>
    <t>NL_4313</t>
  </si>
  <si>
    <t>NL_4314</t>
  </si>
  <si>
    <t>NL_4315</t>
  </si>
  <si>
    <t>NL_4316</t>
  </si>
  <si>
    <t>NL_4317</t>
  </si>
  <si>
    <t>NL_4318</t>
  </si>
  <si>
    <t>NL_4319</t>
  </si>
  <si>
    <t>NL_4320</t>
  </si>
  <si>
    <t>NL_4321</t>
  </si>
  <si>
    <t>NL_4322</t>
  </si>
  <si>
    <t>NL_4323</t>
  </si>
  <si>
    <t>NL_4324</t>
  </si>
  <si>
    <t>NL_4325</t>
  </si>
  <si>
    <t>NL_4326</t>
  </si>
  <si>
    <t>NL_4327</t>
  </si>
  <si>
    <t>NL_4328</t>
  </si>
  <si>
    <t>NL_4329</t>
  </si>
  <si>
    <t>NL_4330</t>
  </si>
  <si>
    <t>NL_4331</t>
  </si>
  <si>
    <t>NL_4332</t>
  </si>
  <si>
    <t>NL_4333</t>
  </si>
  <si>
    <t>NL_4334</t>
  </si>
  <si>
    <t>NL_4335</t>
  </si>
  <si>
    <t>NL_4336</t>
  </si>
  <si>
    <t>NL_4337</t>
  </si>
  <si>
    <t>NL_4338</t>
  </si>
  <si>
    <t>NL_4339</t>
  </si>
  <si>
    <t>NL_4340</t>
  </si>
  <si>
    <t>NL_4341</t>
  </si>
  <si>
    <t>NL_4342</t>
  </si>
  <si>
    <t>NL_4343</t>
  </si>
  <si>
    <t>NL_4344</t>
  </si>
  <si>
    <t>NL_4345</t>
  </si>
  <si>
    <t>NL_4346</t>
  </si>
  <si>
    <t>NL_4347</t>
  </si>
  <si>
    <t>NL_4348</t>
  </si>
  <si>
    <t>NL_4349</t>
  </si>
  <si>
    <t>NL_4350</t>
  </si>
  <si>
    <t>NL_4351</t>
  </si>
  <si>
    <t>NL_4352</t>
  </si>
  <si>
    <t>NL_4353</t>
  </si>
  <si>
    <t>NL_4354</t>
  </si>
  <si>
    <t>NL_4355</t>
  </si>
  <si>
    <t>NL_4356</t>
  </si>
  <si>
    <t>NL_4357</t>
  </si>
  <si>
    <t>NL_4358</t>
  </si>
  <si>
    <t>NL_4359</t>
  </si>
  <si>
    <t>NL_4360</t>
  </si>
  <si>
    <t>NL_4361</t>
  </si>
  <si>
    <t>NL_4362</t>
  </si>
  <si>
    <t>NL_4363</t>
  </si>
  <si>
    <t>NL_4364</t>
  </si>
  <si>
    <t>NL_4365</t>
  </si>
  <si>
    <t>NL_4366</t>
  </si>
  <si>
    <t>NL_4367</t>
  </si>
  <si>
    <t>NL_4368</t>
  </si>
  <si>
    <t>NL_4369</t>
  </si>
  <si>
    <t>NL_4370</t>
  </si>
  <si>
    <t>NL_4371</t>
  </si>
  <si>
    <t>NL_4372</t>
  </si>
  <si>
    <t>NL_4373</t>
  </si>
  <si>
    <t>NL_4374</t>
  </si>
  <si>
    <t>NL_4375</t>
  </si>
  <si>
    <t>NL_4376</t>
  </si>
  <si>
    <t>NL_4377</t>
  </si>
  <si>
    <t>NL_4378</t>
  </si>
  <si>
    <t>NL_4379</t>
  </si>
  <si>
    <t>NL_4380</t>
  </si>
  <si>
    <t>NL_4381</t>
  </si>
  <si>
    <t>NL_4382</t>
  </si>
  <si>
    <t>NL_4383</t>
  </si>
  <si>
    <t>NL_4384</t>
  </si>
  <si>
    <t>NL_4385</t>
  </si>
  <si>
    <t>NL_4386</t>
  </si>
  <si>
    <t>NL_4387</t>
  </si>
  <si>
    <t>NL_4388</t>
  </si>
  <si>
    <t>NL_4389</t>
  </si>
  <si>
    <t>NL_4390</t>
  </si>
  <si>
    <t>NL_4391</t>
  </si>
  <si>
    <t>NL_4392</t>
  </si>
  <si>
    <t>NL_4393</t>
  </si>
  <si>
    <t>NL_4394</t>
  </si>
  <si>
    <t>NL_4395</t>
  </si>
  <si>
    <t>NL_4396</t>
  </si>
  <si>
    <t>NL_4397</t>
  </si>
  <si>
    <t>NL_4398</t>
  </si>
  <si>
    <t>NL_4399</t>
  </si>
  <si>
    <t>NL_4400</t>
  </si>
  <si>
    <t>NL_4401</t>
  </si>
  <si>
    <t>NL_4402</t>
  </si>
  <si>
    <t>NL_4403</t>
  </si>
  <si>
    <t>NL_4404</t>
  </si>
  <si>
    <t>NL_4405</t>
  </si>
  <si>
    <t>NL_4406</t>
  </si>
  <si>
    <t>NL_4407</t>
  </si>
  <si>
    <t>NL_4408</t>
  </si>
  <si>
    <t>NL_4409</t>
  </si>
  <si>
    <t>NL_4410</t>
  </si>
  <si>
    <t>NL_4411</t>
  </si>
  <si>
    <t>NL_4412</t>
  </si>
  <si>
    <t>NL_4413</t>
  </si>
  <si>
    <t>NL_4414</t>
  </si>
  <si>
    <t>NL_4415</t>
  </si>
  <si>
    <t>NL_4416</t>
  </si>
  <si>
    <t>NL_4417</t>
  </si>
  <si>
    <t>NL_4418</t>
  </si>
  <si>
    <t>NL_4419</t>
  </si>
  <si>
    <t>NL_4420</t>
  </si>
  <si>
    <t>NL_4421</t>
  </si>
  <si>
    <t>NL_4422</t>
  </si>
  <si>
    <t>NL_4423</t>
  </si>
  <si>
    <t>NL_4424</t>
  </si>
  <si>
    <t>NL_4425</t>
  </si>
  <si>
    <t>NL_4426</t>
  </si>
  <si>
    <t>NL_4427</t>
  </si>
  <si>
    <t>NL4202</t>
  </si>
  <si>
    <t>4202 analyzed earlier</t>
  </si>
  <si>
    <t>randomly out of order? Double check w Paul</t>
  </si>
  <si>
    <t>NL_4428</t>
  </si>
  <si>
    <t>AR82A</t>
  </si>
  <si>
    <t>NL_4429</t>
  </si>
  <si>
    <t>NL_4430</t>
  </si>
  <si>
    <t>NL_4431</t>
  </si>
  <si>
    <t>NL_4432</t>
  </si>
  <si>
    <t>NL_4433</t>
  </si>
  <si>
    <t>NL_4434</t>
  </si>
  <si>
    <t>NL_4435</t>
  </si>
  <si>
    <t>NL_4436</t>
  </si>
  <si>
    <t>NL_4437</t>
  </si>
  <si>
    <t>NL_4438</t>
  </si>
  <si>
    <t>NL_4439</t>
  </si>
  <si>
    <t>NL_4440</t>
  </si>
  <si>
    <t>NL_4441</t>
  </si>
  <si>
    <t>NL_4442</t>
  </si>
  <si>
    <t>NL_4443</t>
  </si>
  <si>
    <t>NL_4444</t>
  </si>
  <si>
    <t>NL_4445</t>
  </si>
  <si>
    <t>NL_4446</t>
  </si>
  <si>
    <t>NL_4447</t>
  </si>
  <si>
    <t>NL_4448</t>
  </si>
  <si>
    <t>NL_4449</t>
  </si>
  <si>
    <t>NL_4450</t>
  </si>
  <si>
    <t>NL_4451</t>
  </si>
  <si>
    <t>NL_4452</t>
  </si>
  <si>
    <t>EN715</t>
  </si>
  <si>
    <t>NL_4453</t>
  </si>
  <si>
    <t>NL_4454</t>
  </si>
  <si>
    <t>NL_4455</t>
  </si>
  <si>
    <t>NL_4456</t>
  </si>
  <si>
    <t>NL_4457</t>
  </si>
  <si>
    <t>NL_4458</t>
  </si>
  <si>
    <t>NL_4459</t>
  </si>
  <si>
    <t>NL_4460</t>
  </si>
  <si>
    <t>NL_4461</t>
  </si>
  <si>
    <t>NL_4462</t>
  </si>
  <si>
    <t>NL_4463</t>
  </si>
  <si>
    <t>NL_4464</t>
  </si>
  <si>
    <t>NL_4465</t>
  </si>
  <si>
    <t>NL_4466</t>
  </si>
  <si>
    <t>NL_4467</t>
  </si>
  <si>
    <t>NL_4468</t>
  </si>
  <si>
    <t>NL_4469</t>
  </si>
  <si>
    <t>NL_4470</t>
  </si>
  <si>
    <t>NL_4471</t>
  </si>
  <si>
    <t>NL_4472</t>
  </si>
  <si>
    <t>NL_4473</t>
  </si>
  <si>
    <t>NL_4474</t>
  </si>
  <si>
    <t>NL_4475</t>
  </si>
  <si>
    <t>NL_4476</t>
  </si>
  <si>
    <t>NL_4477</t>
  </si>
  <si>
    <t>NL_4478</t>
  </si>
  <si>
    <t>NL_4479</t>
  </si>
  <si>
    <t>NL_4480</t>
  </si>
  <si>
    <t>NL_4481</t>
  </si>
  <si>
    <t>NL_4482</t>
  </si>
  <si>
    <t>NL_4483</t>
  </si>
  <si>
    <t>NL_4484</t>
  </si>
  <si>
    <t>NL_4485</t>
  </si>
  <si>
    <t>NL_4486</t>
  </si>
  <si>
    <t>NL_4487</t>
  </si>
  <si>
    <t>NL_4488</t>
  </si>
  <si>
    <t>NL_4489</t>
  </si>
  <si>
    <t>NL_4490</t>
  </si>
  <si>
    <t>NL_4491</t>
  </si>
  <si>
    <t>NL_4492</t>
  </si>
  <si>
    <t>NL_4493</t>
  </si>
  <si>
    <t>NL_4494</t>
  </si>
  <si>
    <t>NL_4495</t>
  </si>
  <si>
    <t>NL_4496</t>
  </si>
  <si>
    <t>NL_4497</t>
  </si>
  <si>
    <t>NL_4498</t>
  </si>
  <si>
    <t>NL_4499</t>
  </si>
  <si>
    <t>NL_4500</t>
  </si>
  <si>
    <t>NL_4501</t>
  </si>
  <si>
    <t>NL_4502</t>
  </si>
  <si>
    <t>NL_4503</t>
  </si>
  <si>
    <t>NL_4504</t>
  </si>
  <si>
    <t>NL_4505</t>
  </si>
  <si>
    <t>NL_4506</t>
  </si>
  <si>
    <t>NL_4507</t>
  </si>
  <si>
    <t>NL_4508</t>
  </si>
  <si>
    <t>NL_4509</t>
  </si>
  <si>
    <t>NL_4510</t>
  </si>
  <si>
    <t>NL_4511</t>
  </si>
  <si>
    <t>NL_4512</t>
  </si>
  <si>
    <t>NL_4513</t>
  </si>
  <si>
    <t>NL_4514</t>
  </si>
  <si>
    <t>NL_4515</t>
  </si>
  <si>
    <t>NL_4516</t>
  </si>
  <si>
    <t>NL_4517</t>
  </si>
  <si>
    <t>NL_4518</t>
  </si>
  <si>
    <t>NL_4519</t>
  </si>
  <si>
    <t>NL_4520</t>
  </si>
  <si>
    <t>NL_4521</t>
  </si>
  <si>
    <t>NL_4522</t>
  </si>
  <si>
    <t>NL_4523</t>
  </si>
  <si>
    <t>NL_4524</t>
  </si>
  <si>
    <t>NL_4525</t>
  </si>
  <si>
    <t>NL_4526</t>
  </si>
  <si>
    <t>NL_4527</t>
  </si>
  <si>
    <t>NL_4528</t>
  </si>
  <si>
    <t>NL_4529</t>
  </si>
  <si>
    <t>NL_4530</t>
  </si>
  <si>
    <t>NL_4531</t>
  </si>
  <si>
    <t>NL_4532</t>
  </si>
  <si>
    <t>NL_4533</t>
  </si>
  <si>
    <t>NL_4534</t>
  </si>
  <si>
    <t>NL_4535</t>
  </si>
  <si>
    <t>NL_4536</t>
  </si>
  <si>
    <t>NL_4537</t>
  </si>
  <si>
    <t>NL_4538</t>
  </si>
  <si>
    <t>NL_4539</t>
  </si>
  <si>
    <t>NL_4540</t>
  </si>
  <si>
    <t>NL_4541</t>
  </si>
  <si>
    <t>NL_4542</t>
  </si>
  <si>
    <t>NL_4543</t>
  </si>
  <si>
    <t>NL_4544</t>
  </si>
  <si>
    <t>NL_4545</t>
  </si>
  <si>
    <t>NL_4546</t>
  </si>
  <si>
    <t>NL_4547</t>
  </si>
  <si>
    <t>NL_4548</t>
  </si>
  <si>
    <t>NL_4549</t>
  </si>
  <si>
    <t>NL_4550</t>
  </si>
  <si>
    <t>NL_4551</t>
  </si>
  <si>
    <t>NL_4552</t>
  </si>
  <si>
    <t>NL_4553</t>
  </si>
  <si>
    <t>NL_4554</t>
  </si>
  <si>
    <t>NL_4555</t>
  </si>
  <si>
    <t>NL_4556</t>
  </si>
  <si>
    <t>NL_4557</t>
  </si>
  <si>
    <t>NL_4558</t>
  </si>
  <si>
    <t>NL_4559</t>
  </si>
  <si>
    <t>NL_4560</t>
  </si>
  <si>
    <t>NL_4561</t>
  </si>
  <si>
    <t>NL_4562</t>
  </si>
  <si>
    <t>NL_4563</t>
  </si>
  <si>
    <t>NL_4564</t>
  </si>
  <si>
    <t>NL_4565</t>
  </si>
  <si>
    <t>NL_4566</t>
  </si>
  <si>
    <t>NL_4567</t>
  </si>
  <si>
    <t>NL_4568</t>
  </si>
  <si>
    <t>NL_4569</t>
  </si>
  <si>
    <t>NL_4570</t>
  </si>
  <si>
    <t>NL_4571</t>
  </si>
  <si>
    <t>NL_4572</t>
  </si>
  <si>
    <t>NL_4573</t>
  </si>
  <si>
    <t>NL_4574</t>
  </si>
  <si>
    <t>NL_4575</t>
  </si>
  <si>
    <t>NL_4576</t>
  </si>
  <si>
    <t>NL_4577</t>
  </si>
  <si>
    <t>NL_4578</t>
  </si>
  <si>
    <t>NL_4579</t>
  </si>
  <si>
    <t>NL_4580</t>
  </si>
  <si>
    <t>NL_4581</t>
  </si>
  <si>
    <t>NL_4582</t>
  </si>
  <si>
    <t>NL_4583</t>
  </si>
  <si>
    <t>NL_4584</t>
  </si>
  <si>
    <t>NL_4585</t>
  </si>
  <si>
    <t>NL_4586</t>
  </si>
  <si>
    <t>NL_4587</t>
  </si>
  <si>
    <t>NL_4588</t>
  </si>
  <si>
    <t>NL_4589</t>
  </si>
  <si>
    <t>NL_4590</t>
  </si>
  <si>
    <t>NL_4591</t>
  </si>
  <si>
    <t>NL_4592</t>
  </si>
  <si>
    <t>NL_4593</t>
  </si>
  <si>
    <t>NL_4594</t>
  </si>
  <si>
    <t>NL_4595</t>
  </si>
  <si>
    <t>NL_4596</t>
  </si>
  <si>
    <t>NL_4597</t>
  </si>
  <si>
    <t>NL_4598</t>
  </si>
  <si>
    <t>NL_4599</t>
  </si>
  <si>
    <t>NL_4600</t>
  </si>
  <si>
    <t>NL_4601</t>
  </si>
  <si>
    <t>Redfield milliQ blank 1 on Feb 4 2024</t>
  </si>
  <si>
    <t>Redfield milliQ blank 2 on Feb 4 2024</t>
  </si>
  <si>
    <t>nutrient sample run out of order</t>
  </si>
  <si>
    <t>nut 4202 run out of order prior to these</t>
  </si>
  <si>
    <t>NL_4602</t>
  </si>
  <si>
    <t>NL_4603</t>
  </si>
  <si>
    <t>Accidentallyt used ID twice. Switch to uniqu</t>
  </si>
  <si>
    <t>Changed to 4602 because 3968 accidentally used twice</t>
  </si>
  <si>
    <t>Changed to 4603 because 3969 accidentally used twice</t>
  </si>
  <si>
    <t>Cruise ID</t>
  </si>
  <si>
    <t>AR61A</t>
  </si>
  <si>
    <t>11.399</t>
  </si>
  <si>
    <t>0.277</t>
  </si>
  <si>
    <t>0.818</t>
  </si>
  <si>
    <t>6.500</t>
  </si>
  <si>
    <t>11.359</t>
  </si>
  <si>
    <t>11.495</t>
  </si>
  <si>
    <t>0.692</t>
  </si>
  <si>
    <t>0.627</t>
  </si>
  <si>
    <t>4.969</t>
  </si>
  <si>
    <t>11.455</t>
  </si>
  <si>
    <t>10.392</t>
  </si>
  <si>
    <t>0.633</t>
  </si>
  <si>
    <t>0.563</t>
  </si>
  <si>
    <t>4.358</t>
  </si>
  <si>
    <t>10.352</t>
  </si>
  <si>
    <t>5.598</t>
  </si>
  <si>
    <t>0.675</t>
  </si>
  <si>
    <t>0.280</t>
  </si>
  <si>
    <t>1.925</t>
  </si>
  <si>
    <t>5.558</t>
  </si>
  <si>
    <t>5.257</t>
  </si>
  <si>
    <t>0.500</t>
  </si>
  <si>
    <t>0.363</t>
  </si>
  <si>
    <t>4.234</t>
  </si>
  <si>
    <t>5.217</t>
  </si>
  <si>
    <t>0.432</t>
  </si>
  <si>
    <t>0.041</t>
  </si>
  <si>
    <t>0.687</t>
  </si>
  <si>
    <t>0.001</t>
  </si>
  <si>
    <t>0.723</t>
  </si>
  <si>
    <t>0.708</t>
  </si>
  <si>
    <t>6.453</t>
  </si>
  <si>
    <t>0.787</t>
  </si>
  <si>
    <t>0.455</t>
  </si>
  <si>
    <t>4.815</t>
  </si>
  <si>
    <t>6.413</t>
  </si>
  <si>
    <t>7.195</t>
  </si>
  <si>
    <t>0.797</t>
  </si>
  <si>
    <t>0.487</t>
  </si>
  <si>
    <t>5.450</t>
  </si>
  <si>
    <t>7.155</t>
  </si>
  <si>
    <t>2.450</t>
  </si>
  <si>
    <t>1.010</t>
  </si>
  <si>
    <t>0.215</t>
  </si>
  <si>
    <t>2.195</t>
  </si>
  <si>
    <t>0.092</t>
  </si>
  <si>
    <t>2.358</t>
  </si>
  <si>
    <t>0.985</t>
  </si>
  <si>
    <t>0.821</t>
  </si>
  <si>
    <t>0.150</t>
  </si>
  <si>
    <t>1.023</t>
  </si>
  <si>
    <t>0.138</t>
  </si>
  <si>
    <t>0.847</t>
  </si>
  <si>
    <t>1.265</t>
  </si>
  <si>
    <t>1.044</t>
  </si>
  <si>
    <t>0.175</t>
  </si>
  <si>
    <t>1.213</t>
  </si>
  <si>
    <t>0.193</t>
  </si>
  <si>
    <t>1.072</t>
  </si>
  <si>
    <t>1.404</t>
  </si>
  <si>
    <t>1.153</t>
  </si>
  <si>
    <t>0.246</t>
  </si>
  <si>
    <t>1.387</t>
  </si>
  <si>
    <t>0.237</t>
  </si>
  <si>
    <t>1.167</t>
  </si>
  <si>
    <t>11.189</t>
  </si>
  <si>
    <t>1.134</t>
  </si>
  <si>
    <t>0.526</t>
  </si>
  <si>
    <t>4.522</t>
  </si>
  <si>
    <t>11.149</t>
  </si>
  <si>
    <t>9.771</t>
  </si>
  <si>
    <t>1.242</t>
  </si>
  <si>
    <t>0.534</t>
  </si>
  <si>
    <t>3.947</t>
  </si>
  <si>
    <t>9.731</t>
  </si>
  <si>
    <t>7.841</t>
  </si>
  <si>
    <t>0.788</t>
  </si>
  <si>
    <t>0.416</t>
  </si>
  <si>
    <t>3.126</t>
  </si>
  <si>
    <t>7.801</t>
  </si>
  <si>
    <t>0.707</t>
  </si>
  <si>
    <t>0.998</t>
  </si>
  <si>
    <t>0.881</t>
  </si>
  <si>
    <t>0.667</t>
  </si>
  <si>
    <t>1.194</t>
  </si>
  <si>
    <t>0.454</t>
  </si>
  <si>
    <t>0.553</t>
  </si>
  <si>
    <t>14-7</t>
  </si>
  <si>
    <t>1.059</t>
  </si>
  <si>
    <t>0.599</t>
  </si>
  <si>
    <t>14-8</t>
  </si>
  <si>
    <t>1.133</t>
  </si>
  <si>
    <t>0.369</t>
  </si>
  <si>
    <t>16.429</t>
  </si>
  <si>
    <t>1.663</t>
  </si>
  <si>
    <t>0.967</t>
  </si>
  <si>
    <t>9.790</t>
  </si>
  <si>
    <t>16.389</t>
  </si>
  <si>
    <t>12.341</t>
  </si>
  <si>
    <t>1.334</t>
  </si>
  <si>
    <t>0.867</t>
  </si>
  <si>
    <t>6.663</t>
  </si>
  <si>
    <t>12.301</t>
  </si>
  <si>
    <t>7.996</t>
  </si>
  <si>
    <t>1.224</t>
  </si>
  <si>
    <t>0.392</t>
  </si>
  <si>
    <t>3.007</t>
  </si>
  <si>
    <t>7.956</t>
  </si>
  <si>
    <t>3.535</t>
  </si>
  <si>
    <t>1.371</t>
  </si>
  <si>
    <t>0.068</t>
  </si>
  <si>
    <t>1.519</t>
  </si>
  <si>
    <t>0.046</t>
  </si>
  <si>
    <t>3.489</t>
  </si>
  <si>
    <t>0.125</t>
  </si>
  <si>
    <t>1.541</t>
  </si>
  <si>
    <t>0.582</t>
  </si>
  <si>
    <t>0.085</t>
  </si>
  <si>
    <t>8.443</t>
  </si>
  <si>
    <t>1.550</t>
  </si>
  <si>
    <t>3.957</t>
  </si>
  <si>
    <t>8.403</t>
  </si>
  <si>
    <t>5.883</t>
  </si>
  <si>
    <t>1.892</t>
  </si>
  <si>
    <t>0.233</t>
  </si>
  <si>
    <t>2.636</t>
  </si>
  <si>
    <t>5.843</t>
  </si>
  <si>
    <t>0.270</t>
  </si>
  <si>
    <t>1.824</t>
  </si>
  <si>
    <t>0.616</t>
  </si>
  <si>
    <t>0.230</t>
  </si>
  <si>
    <t>0.061</t>
  </si>
  <si>
    <t>2.103</t>
  </si>
  <si>
    <t>0.011</t>
  </si>
  <si>
    <t>0.581</t>
  </si>
  <si>
    <t>0.021</t>
  </si>
  <si>
    <t>15.864</t>
  </si>
  <si>
    <t>1.978</t>
  </si>
  <si>
    <t>0.911</t>
  </si>
  <si>
    <t>9.647</t>
  </si>
  <si>
    <t>15.824</t>
  </si>
  <si>
    <t>10.704</t>
  </si>
  <si>
    <t>1.249</t>
  </si>
  <si>
    <t>0.560</t>
  </si>
  <si>
    <t>4.238</t>
  </si>
  <si>
    <t>10.664</t>
  </si>
  <si>
    <t>2.605</t>
  </si>
  <si>
    <t>1.857</t>
  </si>
  <si>
    <t>0.054</t>
  </si>
  <si>
    <t>0.806</t>
  </si>
  <si>
    <t>2.565</t>
  </si>
  <si>
    <t>0.051</t>
  </si>
  <si>
    <t>1.626</t>
  </si>
  <si>
    <t>0.181</t>
  </si>
  <si>
    <t>0.415</t>
  </si>
  <si>
    <t>1.641</t>
  </si>
  <si>
    <t>0.407</t>
  </si>
  <si>
    <t>0.375</t>
  </si>
  <si>
    <t>3.799</t>
  </si>
  <si>
    <t>1.917</t>
  </si>
  <si>
    <t>0.195</t>
  </si>
  <si>
    <t>3.579</t>
  </si>
  <si>
    <t>3.759</t>
  </si>
  <si>
    <t>2.339</t>
  </si>
  <si>
    <t>1.711</t>
  </si>
  <si>
    <t>0.164</t>
  </si>
  <si>
    <t>2.718</t>
  </si>
  <si>
    <t>0.136</t>
  </si>
  <si>
    <t>2.203</t>
  </si>
  <si>
    <t>1.821</t>
  </si>
  <si>
    <t>0.088</t>
  </si>
  <si>
    <t>0.540</t>
  </si>
  <si>
    <t>2.080</t>
  </si>
  <si>
    <t>0.052</t>
  </si>
  <si>
    <t>0.489</t>
  </si>
  <si>
    <t>16.620</t>
  </si>
  <si>
    <t>1.532</t>
  </si>
  <si>
    <t>1.009</t>
  </si>
  <si>
    <t>10.216</t>
  </si>
  <si>
    <t>16.580</t>
  </si>
  <si>
    <t>19.254</t>
  </si>
  <si>
    <t>1.763</t>
  </si>
  <si>
    <t>1.037</t>
  </si>
  <si>
    <t>9.786</t>
  </si>
  <si>
    <t>19.214</t>
  </si>
  <si>
    <t>14.582</t>
  </si>
  <si>
    <t>1.839</t>
  </si>
  <si>
    <t>0.840</t>
  </si>
  <si>
    <t>7.680</t>
  </si>
  <si>
    <t>14.542</t>
  </si>
  <si>
    <t>9.325</t>
  </si>
  <si>
    <t>2.421</t>
  </si>
  <si>
    <t>0.402</t>
  </si>
  <si>
    <t>3.823</t>
  </si>
  <si>
    <t>9.285</t>
  </si>
  <si>
    <t>0.255</t>
  </si>
  <si>
    <t>2.251</t>
  </si>
  <si>
    <t>0.626</t>
  </si>
  <si>
    <t>0.227</t>
  </si>
  <si>
    <t>2.736</t>
  </si>
  <si>
    <t>0.590</t>
  </si>
  <si>
    <t>0.187</t>
  </si>
  <si>
    <t>21.390</t>
  </si>
  <si>
    <t>2.574</t>
  </si>
  <si>
    <t>1.143</t>
  </si>
  <si>
    <t>13.143</t>
  </si>
  <si>
    <t>21.350</t>
  </si>
  <si>
    <t>18.406</t>
  </si>
  <si>
    <t>2.491</t>
  </si>
  <si>
    <t>1.032</t>
  </si>
  <si>
    <t>11.453</t>
  </si>
  <si>
    <t>18.366</t>
  </si>
  <si>
    <t>22.445</t>
  </si>
  <si>
    <t>1.449</t>
  </si>
  <si>
    <t>1.237</t>
  </si>
  <si>
    <t>11.423</t>
  </si>
  <si>
    <t>22.405</t>
  </si>
  <si>
    <t>5.956</t>
  </si>
  <si>
    <t>2.041</t>
  </si>
  <si>
    <t>0.297</t>
  </si>
  <si>
    <t>2.283</t>
  </si>
  <si>
    <t>5.916</t>
  </si>
  <si>
    <t>0.086</t>
  </si>
  <si>
    <t>1.741</t>
  </si>
  <si>
    <t>0.014</t>
  </si>
  <si>
    <t>0.396</t>
  </si>
  <si>
    <t>0.097</t>
  </si>
  <si>
    <t>2.427</t>
  </si>
  <si>
    <t>0.015</t>
  </si>
  <si>
    <t>0.461</t>
  </si>
  <si>
    <t>0.057</t>
  </si>
  <si>
    <t>9.122</t>
  </si>
  <si>
    <t>2.790</t>
  </si>
  <si>
    <t>0.491</t>
  </si>
  <si>
    <t>3.955</t>
  </si>
  <si>
    <t>9.082</t>
  </si>
  <si>
    <t>9.321</t>
  </si>
  <si>
    <t>2.925</t>
  </si>
  <si>
    <t>0.916</t>
  </si>
  <si>
    <t>4.065</t>
  </si>
  <si>
    <t>9.281</t>
  </si>
  <si>
    <t>5.658</t>
  </si>
  <si>
    <t>2.236</t>
  </si>
  <si>
    <t>0.311</t>
  </si>
  <si>
    <t>2.515</t>
  </si>
  <si>
    <t>5.618</t>
  </si>
  <si>
    <t>0.339</t>
  </si>
  <si>
    <t>2.466</t>
  </si>
  <si>
    <t>0.645</t>
  </si>
  <si>
    <t>0.299</t>
  </si>
  <si>
    <t>2.408</t>
  </si>
  <si>
    <t>0.238</t>
  </si>
  <si>
    <t>0.610</t>
  </si>
  <si>
    <t>2.985</t>
  </si>
  <si>
    <t>8.742</t>
  </si>
  <si>
    <t>3.339</t>
  </si>
  <si>
    <t>0.413</t>
  </si>
  <si>
    <t>5.502</t>
  </si>
  <si>
    <t>8.702</t>
  </si>
  <si>
    <t>1.867</t>
  </si>
  <si>
    <t>3.552</t>
  </si>
  <si>
    <t>0.045</t>
  </si>
  <si>
    <t>1.380</t>
  </si>
  <si>
    <t>1.827</t>
  </si>
  <si>
    <t>3.920</t>
  </si>
  <si>
    <t>0.262</t>
  </si>
  <si>
    <t>0.083</t>
  </si>
  <si>
    <t>4.123</t>
  </si>
  <si>
    <t>0.639</t>
  </si>
  <si>
    <t>0.043</t>
  </si>
  <si>
    <t>0.612</t>
  </si>
  <si>
    <t>2.090</t>
  </si>
  <si>
    <t>0.137</t>
  </si>
  <si>
    <t>1.259</t>
  </si>
  <si>
    <t>0.572</t>
  </si>
  <si>
    <t>0.945</t>
  </si>
  <si>
    <t>2.439</t>
  </si>
  <si>
    <t>0.176</t>
  </si>
  <si>
    <t>1.648</t>
  </si>
  <si>
    <t>0.905</t>
  </si>
  <si>
    <t>6.260</t>
  </si>
  <si>
    <t>2.664</t>
  </si>
  <si>
    <t>0.426</t>
  </si>
  <si>
    <t>8.678</t>
  </si>
  <si>
    <t>6.220</t>
  </si>
  <si>
    <t>5.090</t>
  </si>
  <si>
    <t>3.433</t>
  </si>
  <si>
    <t>0.313</t>
  </si>
  <si>
    <t>7.220</t>
  </si>
  <si>
    <t>5.050</t>
  </si>
  <si>
    <t>0.418</t>
  </si>
  <si>
    <t>3.540</t>
  </si>
  <si>
    <t>0.199</t>
  </si>
  <si>
    <t>0.711</t>
  </si>
  <si>
    <t>0.139</t>
  </si>
  <si>
    <t>0.279</t>
  </si>
  <si>
    <t>3.596</t>
  </si>
  <si>
    <t>0.156</t>
  </si>
  <si>
    <t>0.226</t>
  </si>
  <si>
    <t>3.803</t>
  </si>
  <si>
    <t>0.126</t>
  </si>
  <si>
    <t>0.169</t>
  </si>
  <si>
    <t>2.786</t>
  </si>
  <si>
    <t>0.065</t>
  </si>
  <si>
    <t>29-1</t>
  </si>
  <si>
    <t>6.809</t>
  </si>
  <si>
    <t>3.280</t>
  </si>
  <si>
    <t>0.398</t>
  </si>
  <si>
    <t>8.001</t>
  </si>
  <si>
    <t>6.769</t>
  </si>
  <si>
    <t>29-2</t>
  </si>
  <si>
    <t>5.549</t>
  </si>
  <si>
    <t>3.409</t>
  </si>
  <si>
    <t>0.584</t>
  </si>
  <si>
    <t>6.438</t>
  </si>
  <si>
    <t>5.509</t>
  </si>
  <si>
    <t>29-3</t>
  </si>
  <si>
    <t>5.140</t>
  </si>
  <si>
    <t>3.621</t>
  </si>
  <si>
    <t>0.335</t>
  </si>
  <si>
    <t>6.019</t>
  </si>
  <si>
    <t>5.100</t>
  </si>
  <si>
    <t>29-4</t>
  </si>
  <si>
    <t>0.168</t>
  </si>
  <si>
    <t>4.415</t>
  </si>
  <si>
    <t>0.794</t>
  </si>
  <si>
    <t>0.128</t>
  </si>
  <si>
    <t>29-5</t>
  </si>
  <si>
    <t>4.454</t>
  </si>
  <si>
    <t>0.044</t>
  </si>
  <si>
    <t>29-6</t>
  </si>
  <si>
    <t>0.042</t>
  </si>
  <si>
    <t>4.810</t>
  </si>
  <si>
    <t>0.058</t>
  </si>
  <si>
    <t>0.634</t>
  </si>
  <si>
    <t>0.002</t>
  </si>
  <si>
    <t>13.127</t>
  </si>
  <si>
    <t>4.594</t>
  </si>
  <si>
    <t>0.651</t>
  </si>
  <si>
    <t>9.892</t>
  </si>
  <si>
    <t>13.087</t>
  </si>
  <si>
    <t>12.228</t>
  </si>
  <si>
    <t>4.774</t>
  </si>
  <si>
    <t>9.251</t>
  </si>
  <si>
    <t>12.188</t>
  </si>
  <si>
    <t>4.186</t>
  </si>
  <si>
    <t>1.399</t>
  </si>
  <si>
    <t>0.116</t>
  </si>
  <si>
    <t>2.067</t>
  </si>
  <si>
    <t>4.146</t>
  </si>
  <si>
    <t>1.463</t>
  </si>
  <si>
    <t>2.807</t>
  </si>
  <si>
    <t>0.235</t>
  </si>
  <si>
    <t>2.104</t>
  </si>
  <si>
    <t>1.423</t>
  </si>
  <si>
    <t>1.188</t>
  </si>
  <si>
    <t>3.682</t>
  </si>
  <si>
    <t>0.192</t>
  </si>
  <si>
    <t>1.963</t>
  </si>
  <si>
    <t>1.148</t>
  </si>
  <si>
    <t>1.775</t>
  </si>
  <si>
    <t>3.410</t>
  </si>
  <si>
    <t>0.278</t>
  </si>
  <si>
    <t>2.668</t>
  </si>
  <si>
    <t>0.055</t>
  </si>
  <si>
    <t>1.720</t>
  </si>
  <si>
    <t>AR66A</t>
  </si>
  <si>
    <t>13.909</t>
  </si>
  <si>
    <t>0.762</t>
  </si>
  <si>
    <t>0.969</t>
  </si>
  <si>
    <t>8.705</t>
  </si>
  <si>
    <t>13.869</t>
  </si>
  <si>
    <t>12.208</t>
  </si>
  <si>
    <t>0.982</t>
  </si>
  <si>
    <t>6.245</t>
  </si>
  <si>
    <t>12.168</t>
  </si>
  <si>
    <t>11.711</t>
  </si>
  <si>
    <t>1.003</t>
  </si>
  <si>
    <t>0.836</t>
  </si>
  <si>
    <t>6.209</t>
  </si>
  <si>
    <t>11.671</t>
  </si>
  <si>
    <t>10.483</t>
  </si>
  <si>
    <t>1.109</t>
  </si>
  <si>
    <t>0.583</t>
  </si>
  <si>
    <t>4.412</t>
  </si>
  <si>
    <t>10.443</t>
  </si>
  <si>
    <t>3.302</t>
  </si>
  <si>
    <t>0.914</t>
  </si>
  <si>
    <t>0.141</t>
  </si>
  <si>
    <t>1.561</t>
  </si>
  <si>
    <t>0.076</t>
  </si>
  <si>
    <t>3.226</t>
  </si>
  <si>
    <t>1.681</t>
  </si>
  <si>
    <t>0.990</t>
  </si>
  <si>
    <t>0.034</t>
  </si>
  <si>
    <t>0.860</t>
  </si>
  <si>
    <t>4.937</t>
  </si>
  <si>
    <t>0.874</t>
  </si>
  <si>
    <t>0.382</t>
  </si>
  <si>
    <t>2.862</t>
  </si>
  <si>
    <t>4.897</t>
  </si>
  <si>
    <t>10.050</t>
  </si>
  <si>
    <t>0.657</t>
  </si>
  <si>
    <t>0.555</t>
  </si>
  <si>
    <t>5.634</t>
  </si>
  <si>
    <t>10.010</t>
  </si>
  <si>
    <t>3.313</t>
  </si>
  <si>
    <t>0.844</t>
  </si>
  <si>
    <t>0.182</t>
  </si>
  <si>
    <t>1.236</t>
  </si>
  <si>
    <t>3.273</t>
  </si>
  <si>
    <t>3.873</t>
  </si>
  <si>
    <t>0.812</t>
  </si>
  <si>
    <t>0.205</t>
  </si>
  <si>
    <t>2.069</t>
  </si>
  <si>
    <t>0.077</t>
  </si>
  <si>
    <t>3.796</t>
  </si>
  <si>
    <t>1.208</t>
  </si>
  <si>
    <t>0.098</t>
  </si>
  <si>
    <t>1.168</t>
  </si>
  <si>
    <t>1.943</t>
  </si>
  <si>
    <t>1.012</t>
  </si>
  <si>
    <t>0.134</t>
  </si>
  <si>
    <t>1.300</t>
  </si>
  <si>
    <t>1.903</t>
  </si>
  <si>
    <t>4.591</t>
  </si>
  <si>
    <t>0.893</t>
  </si>
  <si>
    <t>0.295</t>
  </si>
  <si>
    <t>4.096</t>
  </si>
  <si>
    <t>4.551</t>
  </si>
  <si>
    <t>2.548</t>
  </si>
  <si>
    <t>1.589</t>
  </si>
  <si>
    <t>2.508</t>
  </si>
  <si>
    <t>2.099</t>
  </si>
  <si>
    <t>0.684</t>
  </si>
  <si>
    <t>1.521</t>
  </si>
  <si>
    <t>2.059</t>
  </si>
  <si>
    <t>2.223</t>
  </si>
  <si>
    <t>1.015</t>
  </si>
  <si>
    <t>1.685</t>
  </si>
  <si>
    <t>2.183</t>
  </si>
  <si>
    <t>2.852</t>
  </si>
  <si>
    <t>0.600</t>
  </si>
  <si>
    <t>0.294</t>
  </si>
  <si>
    <t>2.125</t>
  </si>
  <si>
    <t>2.812</t>
  </si>
  <si>
    <t>9.129</t>
  </si>
  <si>
    <t>1.145</t>
  </si>
  <si>
    <t>0.834</t>
  </si>
  <si>
    <t>5.868</t>
  </si>
  <si>
    <t>9.089</t>
  </si>
  <si>
    <t>17.543</t>
  </si>
  <si>
    <t>1.048</t>
  </si>
  <si>
    <t>1.146</t>
  </si>
  <si>
    <t>9.124</t>
  </si>
  <si>
    <t>17.503</t>
  </si>
  <si>
    <t>4.437</t>
  </si>
  <si>
    <t>0.996</t>
  </si>
  <si>
    <t>0.282</t>
  </si>
  <si>
    <t>4.397</t>
  </si>
  <si>
    <t>2.281</t>
  </si>
  <si>
    <t>0.811</t>
  </si>
  <si>
    <t>0.149</t>
  </si>
  <si>
    <t>2.240</t>
  </si>
  <si>
    <t>1.496</t>
  </si>
  <si>
    <t>0.709</t>
  </si>
  <si>
    <t>0.123</t>
  </si>
  <si>
    <t>1.456</t>
  </si>
  <si>
    <t>9.037</t>
  </si>
  <si>
    <t>1.303</t>
  </si>
  <si>
    <t>5.821</t>
  </si>
  <si>
    <t>8.997</t>
  </si>
  <si>
    <t>7.657</t>
  </si>
  <si>
    <t>0.655</t>
  </si>
  <si>
    <t>4.181</t>
  </si>
  <si>
    <t>7.617</t>
  </si>
  <si>
    <t>4.425</t>
  </si>
  <si>
    <t>1.164</t>
  </si>
  <si>
    <t>0.293</t>
  </si>
  <si>
    <t>1.873</t>
  </si>
  <si>
    <t>4.385</t>
  </si>
  <si>
    <t>1.320</t>
  </si>
  <si>
    <t>1.350</t>
  </si>
  <si>
    <t>0.783</t>
  </si>
  <si>
    <t>1.280</t>
  </si>
  <si>
    <t>1.253</t>
  </si>
  <si>
    <t>1.254</t>
  </si>
  <si>
    <t>0.067</t>
  </si>
  <si>
    <t>1.192</t>
  </si>
  <si>
    <t>8.979</t>
  </si>
  <si>
    <t>0.617</t>
  </si>
  <si>
    <t>5.053</t>
  </si>
  <si>
    <t>8.939</t>
  </si>
  <si>
    <t>4.374</t>
  </si>
  <si>
    <t>1.336</t>
  </si>
  <si>
    <t>1.752</t>
  </si>
  <si>
    <t>4.334</t>
  </si>
  <si>
    <t>2.287</t>
  </si>
  <si>
    <t>0.165</t>
  </si>
  <si>
    <t>1.333</t>
  </si>
  <si>
    <t>2.247</t>
  </si>
  <si>
    <t>0.591</t>
  </si>
  <si>
    <t>0.820</t>
  </si>
  <si>
    <t>0.332</t>
  </si>
  <si>
    <t>1.296</t>
  </si>
  <si>
    <t>0.551</t>
  </si>
  <si>
    <t>8.525</t>
  </si>
  <si>
    <t>0.850</t>
  </si>
  <si>
    <t>0.468</t>
  </si>
  <si>
    <t>7.535</t>
  </si>
  <si>
    <t>8.485</t>
  </si>
  <si>
    <t>7.216</t>
  </si>
  <si>
    <t>0.433</t>
  </si>
  <si>
    <t>0.532</t>
  </si>
  <si>
    <t>4.265</t>
  </si>
  <si>
    <t>7.176</t>
  </si>
  <si>
    <t>1.608</t>
  </si>
  <si>
    <t>0.703</t>
  </si>
  <si>
    <t>0.163</t>
  </si>
  <si>
    <t>1.231</t>
  </si>
  <si>
    <t>1.568</t>
  </si>
  <si>
    <t>0.683</t>
  </si>
  <si>
    <t>0.698</t>
  </si>
  <si>
    <t>0.106</t>
  </si>
  <si>
    <t>1.229</t>
  </si>
  <si>
    <t>0.643</t>
  </si>
  <si>
    <t>17.249</t>
  </si>
  <si>
    <t>0.735</t>
  </si>
  <si>
    <t>1.175</t>
  </si>
  <si>
    <t>10.581</t>
  </si>
  <si>
    <t>17.209</t>
  </si>
  <si>
    <t>11.826</t>
  </si>
  <si>
    <t>1.083</t>
  </si>
  <si>
    <t>0.948</t>
  </si>
  <si>
    <t>7.532</t>
  </si>
  <si>
    <t>11.786</t>
  </si>
  <si>
    <t>17.983</t>
  </si>
  <si>
    <t>1.039</t>
  </si>
  <si>
    <t>1.065</t>
  </si>
  <si>
    <t>8.807</t>
  </si>
  <si>
    <t>17.943</t>
  </si>
  <si>
    <t>1.865</t>
  </si>
  <si>
    <t>1.272</t>
  </si>
  <si>
    <t>0.771</t>
  </si>
  <si>
    <t>1.825</t>
  </si>
  <si>
    <t>0.101</t>
  </si>
  <si>
    <t>1.252</t>
  </si>
  <si>
    <t>0.439</t>
  </si>
  <si>
    <t>0.929</t>
  </si>
  <si>
    <t>0.430</t>
  </si>
  <si>
    <t>7.944</t>
  </si>
  <si>
    <t>1.011</t>
  </si>
  <si>
    <t>3.897</t>
  </si>
  <si>
    <t>7.904</t>
  </si>
  <si>
    <t>10.021</t>
  </si>
  <si>
    <t>1.077</t>
  </si>
  <si>
    <t>4.820</t>
  </si>
  <si>
    <t>9.981</t>
  </si>
  <si>
    <t>6.214</t>
  </si>
  <si>
    <t>1.286</t>
  </si>
  <si>
    <t>2.414</t>
  </si>
  <si>
    <t>6.174</t>
  </si>
  <si>
    <t>1.482</t>
  </si>
  <si>
    <t>0.796</t>
  </si>
  <si>
    <t>1.657</t>
  </si>
  <si>
    <t>0.024</t>
  </si>
  <si>
    <t>0.501</t>
  </si>
  <si>
    <t>1.767</t>
  </si>
  <si>
    <t>0.016</t>
  </si>
  <si>
    <t>0.460</t>
  </si>
  <si>
    <t>6.593</t>
  </si>
  <si>
    <t>0.360</t>
  </si>
  <si>
    <t>6.016</t>
  </si>
  <si>
    <t>6.553</t>
  </si>
  <si>
    <t>8.215</t>
  </si>
  <si>
    <t>1.106</t>
  </si>
  <si>
    <t>0.509</t>
  </si>
  <si>
    <t>7.159</t>
  </si>
  <si>
    <t>8.175</t>
  </si>
  <si>
    <t>4.827</t>
  </si>
  <si>
    <t>1.105</t>
  </si>
  <si>
    <t>0.410</t>
  </si>
  <si>
    <t>2.539</t>
  </si>
  <si>
    <t>4.787</t>
  </si>
  <si>
    <t>1.136</t>
  </si>
  <si>
    <t>1.515</t>
  </si>
  <si>
    <t>1.064</t>
  </si>
  <si>
    <t>1.096</t>
  </si>
  <si>
    <t>1.338</t>
  </si>
  <si>
    <t>0.108</t>
  </si>
  <si>
    <t>0.809</t>
  </si>
  <si>
    <t>1.560</t>
  </si>
  <si>
    <t>0.080</t>
  </si>
  <si>
    <t>0.798</t>
  </si>
  <si>
    <t>4.040</t>
  </si>
  <si>
    <t>2.425</t>
  </si>
  <si>
    <t>0.326</t>
  </si>
  <si>
    <t>2.861</t>
  </si>
  <si>
    <t>4.000</t>
  </si>
  <si>
    <t>5.643</t>
  </si>
  <si>
    <t>1.429</t>
  </si>
  <si>
    <t>4.362</t>
  </si>
  <si>
    <t>5.603</t>
  </si>
  <si>
    <t>0.965</t>
  </si>
  <si>
    <t>1.869</t>
  </si>
  <si>
    <t>0.133</t>
  </si>
  <si>
    <t>0.924</t>
  </si>
  <si>
    <t>0.925</t>
  </si>
  <si>
    <t>0.338</t>
  </si>
  <si>
    <t>1.623</t>
  </si>
  <si>
    <t>0.981</t>
  </si>
  <si>
    <t>0.298</t>
  </si>
  <si>
    <t>0.212</t>
  </si>
  <si>
    <t>1.643</t>
  </si>
  <si>
    <t>0.070</t>
  </si>
  <si>
    <t>1.345</t>
  </si>
  <si>
    <t>0.172</t>
  </si>
  <si>
    <t>0.309</t>
  </si>
  <si>
    <t>2.029</t>
  </si>
  <si>
    <t>1.378</t>
  </si>
  <si>
    <t>0.269</t>
  </si>
  <si>
    <t>NL_4604</t>
  </si>
  <si>
    <t>NL_4605</t>
  </si>
  <si>
    <t>NL_4606</t>
  </si>
  <si>
    <t>NL_4607</t>
  </si>
  <si>
    <t>NL_4608</t>
  </si>
  <si>
    <t>NL_4609</t>
  </si>
  <si>
    <t>NL_3048</t>
  </si>
  <si>
    <t>NL_3049</t>
  </si>
  <si>
    <t>NL_3050</t>
  </si>
  <si>
    <t>NL_3051</t>
  </si>
  <si>
    <t>NL_3052</t>
  </si>
  <si>
    <t>NL_3053</t>
  </si>
  <si>
    <t>NL_3054</t>
  </si>
  <si>
    <t>NL_3055</t>
  </si>
  <si>
    <t>NL_3056</t>
  </si>
  <si>
    <t>NL_3057</t>
  </si>
  <si>
    <t>NL_3058</t>
  </si>
  <si>
    <t>NL_3059</t>
  </si>
  <si>
    <t>NL_3060</t>
  </si>
  <si>
    <t>NL_3061</t>
  </si>
  <si>
    <t>NL_3062</t>
  </si>
  <si>
    <t>NL_3063</t>
  </si>
  <si>
    <t>NL_3064</t>
  </si>
  <si>
    <t>NL_3065</t>
  </si>
  <si>
    <t>NL_3066</t>
  </si>
  <si>
    <t>NL_3067</t>
  </si>
  <si>
    <t>NL_3068</t>
  </si>
  <si>
    <t>NL_3069</t>
  </si>
  <si>
    <t>NL_3070</t>
  </si>
  <si>
    <t>NL_3071</t>
  </si>
  <si>
    <t>NL_3072</t>
  </si>
  <si>
    <t>NL_3073</t>
  </si>
  <si>
    <t>NL_3074</t>
  </si>
  <si>
    <t>NL_3075</t>
  </si>
  <si>
    <t>NL_3076</t>
  </si>
  <si>
    <t>NL_3077</t>
  </si>
  <si>
    <t>NL_3078</t>
  </si>
  <si>
    <t>NL_3079</t>
  </si>
  <si>
    <t>NL_3080</t>
  </si>
  <si>
    <t>NL_3081</t>
  </si>
  <si>
    <t>NL_3082</t>
  </si>
  <si>
    <t>NL_3083</t>
  </si>
  <si>
    <t>NL_3084</t>
  </si>
  <si>
    <t>NL_3085</t>
  </si>
  <si>
    <t>NL_3086</t>
  </si>
  <si>
    <t>NL_3087</t>
  </si>
  <si>
    <t>NL_3088</t>
  </si>
  <si>
    <t>NL_3089</t>
  </si>
  <si>
    <t>NL_3090</t>
  </si>
  <si>
    <t>NL_3091</t>
  </si>
  <si>
    <t>NL_3092</t>
  </si>
  <si>
    <t>NL_3093</t>
  </si>
  <si>
    <t>NL_3094</t>
  </si>
  <si>
    <t>NL_3095</t>
  </si>
  <si>
    <t>NL_3096</t>
  </si>
  <si>
    <t>NL_3097</t>
  </si>
  <si>
    <t>NL_3098</t>
  </si>
  <si>
    <t>NL_3099</t>
  </si>
  <si>
    <t>NL_3100</t>
  </si>
  <si>
    <t>NL_3101</t>
  </si>
  <si>
    <t>NL_3102</t>
  </si>
  <si>
    <t>NL_3103</t>
  </si>
  <si>
    <t>NL_3104</t>
  </si>
  <si>
    <t>NL_3105</t>
  </si>
  <si>
    <t>NL_3106</t>
  </si>
  <si>
    <t>NL_3107</t>
  </si>
  <si>
    <t>NL_3108</t>
  </si>
  <si>
    <t>NL_3109</t>
  </si>
  <si>
    <t>NL_3110</t>
  </si>
  <si>
    <t>NL_3111</t>
  </si>
  <si>
    <t>NL_3112</t>
  </si>
  <si>
    <t>NL_3113</t>
  </si>
  <si>
    <t>NL_3114</t>
  </si>
  <si>
    <t>NL_3115</t>
  </si>
  <si>
    <t>NL_3116</t>
  </si>
  <si>
    <t>NL_3117</t>
  </si>
  <si>
    <t>NL_3124</t>
  </si>
  <si>
    <t>NL_3125</t>
  </si>
  <si>
    <t>NL_3126</t>
  </si>
  <si>
    <t>NL_3127</t>
  </si>
  <si>
    <t>NL_3128</t>
  </si>
  <si>
    <t>NL_3129</t>
  </si>
  <si>
    <t>NL_3130</t>
  </si>
  <si>
    <t>NL_3131</t>
  </si>
  <si>
    <t>NL_3132</t>
  </si>
  <si>
    <t>NL_3133</t>
  </si>
  <si>
    <t>NL_3134</t>
  </si>
  <si>
    <t>NL_3135</t>
  </si>
  <si>
    <t>NL_3136</t>
  </si>
  <si>
    <t>NL_3137</t>
  </si>
  <si>
    <t>NL_3138</t>
  </si>
  <si>
    <t>NL_3139</t>
  </si>
  <si>
    <t>NL_3140</t>
  </si>
  <si>
    <t>NL_3141</t>
  </si>
  <si>
    <t>NL_3142</t>
  </si>
  <si>
    <t>NL_3143</t>
  </si>
  <si>
    <t>NL_3144</t>
  </si>
  <si>
    <t>NL_3145</t>
  </si>
  <si>
    <t>NL_3146</t>
  </si>
  <si>
    <t>NL_3147</t>
  </si>
  <si>
    <t>NL_3148</t>
  </si>
  <si>
    <t>NL_3149</t>
  </si>
  <si>
    <t>NL_3150</t>
  </si>
  <si>
    <t>NL_3151</t>
  </si>
  <si>
    <t>NL_3152</t>
  </si>
  <si>
    <t>NL_3153</t>
  </si>
  <si>
    <t>NL_3154</t>
  </si>
  <si>
    <t>NL_3155</t>
  </si>
  <si>
    <t>NL_3156</t>
  </si>
  <si>
    <t>NL_3157</t>
  </si>
  <si>
    <t>NL_3158</t>
  </si>
  <si>
    <t>NL_3159</t>
  </si>
  <si>
    <t>NL_3160</t>
  </si>
  <si>
    <t>NL_3161</t>
  </si>
  <si>
    <t>NL_3162</t>
  </si>
  <si>
    <t>NL_3163</t>
  </si>
  <si>
    <t>NL_3164</t>
  </si>
  <si>
    <t>NL_3165</t>
  </si>
  <si>
    <t>NL_3166</t>
  </si>
  <si>
    <t>NL_3167</t>
  </si>
  <si>
    <t>NL_3168</t>
  </si>
  <si>
    <t>NL_3169</t>
  </si>
  <si>
    <t>NL_3170</t>
  </si>
  <si>
    <t>NL_3171</t>
  </si>
  <si>
    <t>NL_3172</t>
  </si>
  <si>
    <t>NL_3173</t>
  </si>
  <si>
    <t>NL_3174</t>
  </si>
  <si>
    <t>NL_3175</t>
  </si>
  <si>
    <t>NL_3176</t>
  </si>
  <si>
    <t>NL_3177</t>
  </si>
  <si>
    <t>NL_3178</t>
  </si>
  <si>
    <t>NL_3179</t>
  </si>
  <si>
    <t>NL_3180</t>
  </si>
  <si>
    <t>NL_3181</t>
  </si>
  <si>
    <t>NL_3182</t>
  </si>
  <si>
    <t>NL_3183</t>
  </si>
  <si>
    <t>NL_3184</t>
  </si>
  <si>
    <t>NL_3185</t>
  </si>
  <si>
    <t>NL_3186</t>
  </si>
  <si>
    <t>NL_3187</t>
  </si>
  <si>
    <t>NL_3188</t>
  </si>
  <si>
    <t>Nut IDs out of order for C29 because accidentally skipped data entry of this cast first time around</t>
  </si>
  <si>
    <t>NL_4202</t>
  </si>
  <si>
    <t xml:space="preserve">Certified check standard CU-0888 (n=6)was used when samples were processed (average recoveries NO3+NO2 =102.25%, PO4=102.70%, SiO4=97.93%) </t>
  </si>
  <si>
    <t>Average Cadmium column recovery (N=6) = 98.78%</t>
  </si>
  <si>
    <t>Standard addition recoveries (N=75) were Nitrate+Nitrite (102.69%), Ammonium (98.13%), Phosphate (100.19%), and Silicate (100.64%)</t>
  </si>
  <si>
    <t>EN720</t>
  </si>
  <si>
    <t>AE2426</t>
  </si>
  <si>
    <t>EN727</t>
  </si>
  <si>
    <t>AR87B</t>
  </si>
  <si>
    <t>AR88</t>
  </si>
  <si>
    <t xml:space="preserve">Certified check standard CS-0342 was used (N=3) when samples were processed (average recoveries NO3+NO2 =101.43%, PO4=98.66%, SiO4=97.65%) </t>
  </si>
  <si>
    <t>Average Cadmium column recovery (N=3) = 99.04%</t>
  </si>
  <si>
    <t>Standard addition recoveries (N=37) were Nitrate+Nitrite (101.88%), Ammonium (102.27%), Phosphate (101.38%), and Silicate (100.13%)</t>
  </si>
  <si>
    <t>Sample #</t>
  </si>
  <si>
    <t>Nitrate+NO2</t>
  </si>
  <si>
    <t>NL_5186</t>
  </si>
  <si>
    <t>AR92</t>
  </si>
  <si>
    <t>NL_5187</t>
  </si>
  <si>
    <t>NL_5188</t>
  </si>
  <si>
    <t>NL_5189</t>
  </si>
  <si>
    <t>NL_5190</t>
  </si>
  <si>
    <t>NL_5191</t>
  </si>
  <si>
    <t>NL_5192</t>
  </si>
  <si>
    <t>NL_5193</t>
  </si>
  <si>
    <t>NL_5194</t>
  </si>
  <si>
    <t>NL_5195</t>
  </si>
  <si>
    <t>NL_5196</t>
  </si>
  <si>
    <t>NL_5197</t>
  </si>
  <si>
    <t>NL_5198</t>
  </si>
  <si>
    <t>NL_5199</t>
  </si>
  <si>
    <t>NL_5200</t>
  </si>
  <si>
    <t>NL_5201</t>
  </si>
  <si>
    <t>NL_5202</t>
  </si>
  <si>
    <t>NL_5203</t>
  </si>
  <si>
    <t>NL_5204</t>
  </si>
  <si>
    <t>NL_5205</t>
  </si>
  <si>
    <t>NL_5206</t>
  </si>
  <si>
    <t>NL_5207</t>
  </si>
  <si>
    <t>NL_5208</t>
  </si>
  <si>
    <t>NL_5209</t>
  </si>
  <si>
    <t>NL_5210</t>
  </si>
  <si>
    <t>NL_5211</t>
  </si>
  <si>
    <t>NL_5212</t>
  </si>
  <si>
    <t>NL_5213</t>
  </si>
  <si>
    <t>NL_5214</t>
  </si>
  <si>
    <t>NL_5215</t>
  </si>
  <si>
    <t>NL_5216</t>
  </si>
  <si>
    <t>NL_5217</t>
  </si>
  <si>
    <t>NL_5218</t>
  </si>
  <si>
    <t>NL_5219</t>
  </si>
  <si>
    <t>NL_5220</t>
  </si>
  <si>
    <t>NL_5221</t>
  </si>
  <si>
    <t>NL_5222</t>
  </si>
  <si>
    <t>NL_5223</t>
  </si>
  <si>
    <t>NL_5224</t>
  </si>
  <si>
    <t>NL_5225</t>
  </si>
  <si>
    <t>NL_5226</t>
  </si>
  <si>
    <t>NL_5227</t>
  </si>
  <si>
    <t>NL_5228</t>
  </si>
  <si>
    <t>NL_5229</t>
  </si>
  <si>
    <t>NL_5230</t>
  </si>
  <si>
    <t>NL_5231</t>
  </si>
  <si>
    <t>NL_5232</t>
  </si>
  <si>
    <t>NL_5233</t>
  </si>
  <si>
    <t>NL_5234</t>
  </si>
  <si>
    <t>NL_5235</t>
  </si>
  <si>
    <t>NL_5236</t>
  </si>
  <si>
    <t>NL_5237</t>
  </si>
  <si>
    <t>NL_5238</t>
  </si>
  <si>
    <t>NL_5239</t>
  </si>
  <si>
    <t>NL_5240</t>
  </si>
  <si>
    <t>NL_5241</t>
  </si>
  <si>
    <t>NL_5242</t>
  </si>
  <si>
    <t>NL_5243</t>
  </si>
  <si>
    <t>NL_5244</t>
  </si>
  <si>
    <t>NL_5245</t>
  </si>
  <si>
    <t>NL_5246</t>
  </si>
  <si>
    <t>NL_5247</t>
  </si>
  <si>
    <t>NL_5248</t>
  </si>
  <si>
    <t>NL_5249</t>
  </si>
  <si>
    <t>NL_5250</t>
  </si>
  <si>
    <t>NL_5251</t>
  </si>
  <si>
    <t>NL_5252</t>
  </si>
  <si>
    <t>NL_5253</t>
  </si>
  <si>
    <t>NL_5254</t>
  </si>
  <si>
    <t>NL_5255</t>
  </si>
  <si>
    <t>NL_5256</t>
  </si>
  <si>
    <t>NL_5257</t>
  </si>
  <si>
    <t>NL_5258</t>
  </si>
  <si>
    <t>NL_5259</t>
  </si>
  <si>
    <t>NL_5260</t>
  </si>
  <si>
    <t>NL_5261</t>
  </si>
  <si>
    <t>NL_5262</t>
  </si>
  <si>
    <t>NL_5263</t>
  </si>
  <si>
    <t>NL_5264</t>
  </si>
  <si>
    <t>NL_5265</t>
  </si>
  <si>
    <t>NL_5266</t>
  </si>
  <si>
    <t>NL_5267</t>
  </si>
  <si>
    <t>NL_5268</t>
  </si>
  <si>
    <t>NL_5269</t>
  </si>
  <si>
    <t>NL_5270</t>
  </si>
  <si>
    <t>NL_5271</t>
  </si>
  <si>
    <t>NL_5272</t>
  </si>
  <si>
    <t>NL_5273</t>
  </si>
  <si>
    <t>NL_5274</t>
  </si>
  <si>
    <t>NL_5275</t>
  </si>
  <si>
    <t>NL_5276</t>
  </si>
  <si>
    <t>NL_5277</t>
  </si>
  <si>
    <t>NL_5278</t>
  </si>
  <si>
    <t>NL_5279</t>
  </si>
  <si>
    <t>NL_5280</t>
  </si>
  <si>
    <t>NL_5281</t>
  </si>
  <si>
    <t>NL_5282</t>
  </si>
  <si>
    <t>NL_5283</t>
  </si>
  <si>
    <t>NL_5284</t>
  </si>
  <si>
    <t>NL_5285</t>
  </si>
  <si>
    <t>NL_5286</t>
  </si>
  <si>
    <t>NL_5287</t>
  </si>
  <si>
    <t>NL_5288</t>
  </si>
  <si>
    <t>NL_5289</t>
  </si>
  <si>
    <t>NL_5290</t>
  </si>
  <si>
    <t>NL_5291</t>
  </si>
  <si>
    <t>NL_5292</t>
  </si>
  <si>
    <t>NL_5293</t>
  </si>
  <si>
    <t>NL_5294</t>
  </si>
  <si>
    <t>NL_5295</t>
  </si>
  <si>
    <t>NL_5296</t>
  </si>
  <si>
    <t>NL_5297</t>
  </si>
  <si>
    <t>NL_5298</t>
  </si>
  <si>
    <t>NL_5299</t>
  </si>
  <si>
    <t>NL_5300</t>
  </si>
  <si>
    <t>NL_5301</t>
  </si>
  <si>
    <t>NL_5302</t>
  </si>
  <si>
    <t>NL_5303</t>
  </si>
  <si>
    <t>NL_5304</t>
  </si>
  <si>
    <t>NL_5305</t>
  </si>
  <si>
    <t>NL_5306</t>
  </si>
  <si>
    <t>NL_5307</t>
  </si>
  <si>
    <t>NL_5308</t>
  </si>
  <si>
    <t>NL_5309</t>
  </si>
  <si>
    <t>NL_5310</t>
  </si>
  <si>
    <t>NL_5311</t>
  </si>
  <si>
    <t>NL_5312</t>
  </si>
  <si>
    <t>NL_5313</t>
  </si>
  <si>
    <t>NL_5314</t>
  </si>
  <si>
    <t>NL_5315</t>
  </si>
  <si>
    <t>NL_5316</t>
  </si>
  <si>
    <t>NL_5317</t>
  </si>
  <si>
    <t>NL_5318</t>
  </si>
  <si>
    <t>NL_5319</t>
  </si>
  <si>
    <t>NL_5320</t>
  </si>
  <si>
    <t>AR95</t>
  </si>
  <si>
    <t>NL_5321</t>
  </si>
  <si>
    <t>NL_5322</t>
  </si>
  <si>
    <t>NL_5323</t>
  </si>
  <si>
    <t>NL_5324</t>
  </si>
  <si>
    <t>NL_5325</t>
  </si>
  <si>
    <t>NL_5326</t>
  </si>
  <si>
    <t>NL_5327</t>
  </si>
  <si>
    <t>NL_5328</t>
  </si>
  <si>
    <t>NL_5329</t>
  </si>
  <si>
    <t>NL_5330</t>
  </si>
  <si>
    <t>NL_5331</t>
  </si>
  <si>
    <t>NL_5332</t>
  </si>
  <si>
    <t>NL_5333</t>
  </si>
  <si>
    <t>NL_5334</t>
  </si>
  <si>
    <t>NL_5335</t>
  </si>
  <si>
    <t>NL_5336</t>
  </si>
  <si>
    <t>NL_5337</t>
  </si>
  <si>
    <t>NL_5338</t>
  </si>
  <si>
    <t>NL_5339</t>
  </si>
  <si>
    <t>NL_5340</t>
  </si>
  <si>
    <t>NL_5341</t>
  </si>
  <si>
    <t>NL_5342</t>
  </si>
  <si>
    <t>NL_5343</t>
  </si>
  <si>
    <t>NL_5344</t>
  </si>
  <si>
    <t>NL_5345</t>
  </si>
  <si>
    <t>NL_5346</t>
  </si>
  <si>
    <t>NL_5347</t>
  </si>
  <si>
    <t>NL_5348</t>
  </si>
  <si>
    <t>NL_5349</t>
  </si>
  <si>
    <t>NL_5350</t>
  </si>
  <si>
    <t>NL_5351</t>
  </si>
  <si>
    <t>NL_5352</t>
  </si>
  <si>
    <t>NL_5353</t>
  </si>
  <si>
    <t>NL_5354</t>
  </si>
  <si>
    <t>NL_5355</t>
  </si>
  <si>
    <t>NL_5356</t>
  </si>
  <si>
    <t>NL_5357</t>
  </si>
  <si>
    <t>NL_5358</t>
  </si>
  <si>
    <t>NL_5359</t>
  </si>
  <si>
    <t>NL_5360</t>
  </si>
  <si>
    <t>NL_5361</t>
  </si>
  <si>
    <t>NL_5362</t>
  </si>
  <si>
    <t>NL_5363</t>
  </si>
  <si>
    <t>NL_5364</t>
  </si>
  <si>
    <t>NL_5365</t>
  </si>
  <si>
    <t>NL_5366</t>
  </si>
  <si>
    <t>NL_5367</t>
  </si>
  <si>
    <t>NL_5368</t>
  </si>
  <si>
    <t>NL_5369</t>
  </si>
  <si>
    <t>NL_5370</t>
  </si>
  <si>
    <t>NL_5371</t>
  </si>
  <si>
    <t>NL_5372</t>
  </si>
  <si>
    <t>NL_5373</t>
  </si>
  <si>
    <t>NL_5374</t>
  </si>
  <si>
    <t>NL_5375</t>
  </si>
  <si>
    <t>NL_5376</t>
  </si>
  <si>
    <t>NL_5377</t>
  </si>
  <si>
    <t>NL_5378</t>
  </si>
  <si>
    <t>NL_5379</t>
  </si>
  <si>
    <t>NL_5380</t>
  </si>
  <si>
    <t>NL_5381</t>
  </si>
  <si>
    <t>NL_5382</t>
  </si>
  <si>
    <t>NL_5383</t>
  </si>
  <si>
    <t>NL_5384</t>
  </si>
  <si>
    <t>NL_5385</t>
  </si>
  <si>
    <t>NL_5386</t>
  </si>
  <si>
    <t>NL_5387</t>
  </si>
  <si>
    <t>NL_5388</t>
  </si>
  <si>
    <t>NL_5389</t>
  </si>
  <si>
    <t>NL_5390</t>
  </si>
  <si>
    <t>NL_5391</t>
  </si>
  <si>
    <t>NL_5392</t>
  </si>
  <si>
    <t>NL_5393</t>
  </si>
  <si>
    <t>NL_5394</t>
  </si>
  <si>
    <t>NL_5395</t>
  </si>
  <si>
    <t>NL_5396</t>
  </si>
  <si>
    <t>NL_5397</t>
  </si>
  <si>
    <t>NL_5398</t>
  </si>
  <si>
    <t>NL_5399</t>
  </si>
  <si>
    <t>NL_5400</t>
  </si>
  <si>
    <t>NL_5401</t>
  </si>
  <si>
    <t>NL_5402</t>
  </si>
  <si>
    <t>NL_5403</t>
  </si>
  <si>
    <t>NL_5404</t>
  </si>
  <si>
    <t>NL_5405</t>
  </si>
  <si>
    <t>NL_5406</t>
  </si>
  <si>
    <t>NL_5407</t>
  </si>
  <si>
    <t>NL_5408</t>
  </si>
  <si>
    <t>NL_5409</t>
  </si>
  <si>
    <t>NL_5410</t>
  </si>
  <si>
    <t>NL_5411</t>
  </si>
  <si>
    <t>NL_5412</t>
  </si>
  <si>
    <t>NL_5413</t>
  </si>
  <si>
    <t>NL_5414</t>
  </si>
  <si>
    <t>NL_5415</t>
  </si>
  <si>
    <t>NL_5416</t>
  </si>
  <si>
    <t>NL_5417</t>
  </si>
  <si>
    <t>NL_5418</t>
  </si>
  <si>
    <t>NL_5419</t>
  </si>
  <si>
    <t>NL_5420</t>
  </si>
  <si>
    <t>NL_5421</t>
  </si>
  <si>
    <t>NL_5422</t>
  </si>
  <si>
    <t>NL_5423</t>
  </si>
  <si>
    <t>NL_5424</t>
  </si>
  <si>
    <t>NL_5425</t>
  </si>
  <si>
    <t>NL_5426</t>
  </si>
  <si>
    <t>NL_5427</t>
  </si>
  <si>
    <t>NL_5428</t>
  </si>
  <si>
    <t>NL_5429</t>
  </si>
  <si>
    <t>NL_5430</t>
  </si>
  <si>
    <t>NL_5431</t>
  </si>
  <si>
    <t>NL_5432</t>
  </si>
  <si>
    <t>NL_5433</t>
  </si>
  <si>
    <t>NL_5434</t>
  </si>
  <si>
    <t>NL_5435</t>
  </si>
  <si>
    <t>NL_5436</t>
  </si>
  <si>
    <t>NL_5437</t>
  </si>
  <si>
    <t>NL_5438</t>
  </si>
  <si>
    <t>NL_5439</t>
  </si>
  <si>
    <t>NL_5440</t>
  </si>
  <si>
    <t>NL_5441</t>
  </si>
  <si>
    <t>NL_5442</t>
  </si>
  <si>
    <t>NL_5443</t>
  </si>
  <si>
    <t>NL_5444</t>
  </si>
  <si>
    <t>NL_5445</t>
  </si>
  <si>
    <t>NL_5448</t>
  </si>
  <si>
    <t>AR98A</t>
  </si>
  <si>
    <t>NL_5449</t>
  </si>
  <si>
    <t>NL_5450</t>
  </si>
  <si>
    <t>NL_5451</t>
  </si>
  <si>
    <t>NL_5452</t>
  </si>
  <si>
    <t>NL_5453</t>
  </si>
  <si>
    <t>NL_5454</t>
  </si>
  <si>
    <t>NL_5455</t>
  </si>
  <si>
    <t>NL_5456</t>
  </si>
  <si>
    <t>NL_5457</t>
  </si>
  <si>
    <t>NL_5458</t>
  </si>
  <si>
    <t>NL_5459</t>
  </si>
  <si>
    <t>NL_5460</t>
  </si>
  <si>
    <t>NL_5461</t>
  </si>
  <si>
    <t>NL_5462</t>
  </si>
  <si>
    <t>NL_5463</t>
  </si>
  <si>
    <t>NL_5464</t>
  </si>
  <si>
    <t>NL_5465</t>
  </si>
  <si>
    <t>NL_5466</t>
  </si>
  <si>
    <t>NL_5467</t>
  </si>
  <si>
    <t>NL_5468</t>
  </si>
  <si>
    <t>NL_5469</t>
  </si>
  <si>
    <t>NL_5470</t>
  </si>
  <si>
    <t>NL_5471</t>
  </si>
  <si>
    <t>NL_5472</t>
  </si>
  <si>
    <t>NL_5473</t>
  </si>
  <si>
    <t>NL_5474</t>
  </si>
  <si>
    <t>NL_5475</t>
  </si>
  <si>
    <t>NL_5476</t>
  </si>
  <si>
    <t>NL_5477</t>
  </si>
  <si>
    <t>NL_5478</t>
  </si>
  <si>
    <t>NL_5479</t>
  </si>
  <si>
    <t>NL_5480</t>
  </si>
  <si>
    <t>NL_5481</t>
  </si>
  <si>
    <t>NL_4610</t>
  </si>
  <si>
    <t>NL_4611</t>
  </si>
  <si>
    <t>NL_4612</t>
  </si>
  <si>
    <t>NL_4613</t>
  </si>
  <si>
    <t>NL_4614</t>
  </si>
  <si>
    <t>NL_4615</t>
  </si>
  <si>
    <t>NL_4616</t>
  </si>
  <si>
    <t>NL_4617</t>
  </si>
  <si>
    <t>NL_4618</t>
  </si>
  <si>
    <t>NL_4619</t>
  </si>
  <si>
    <t>NL_4620</t>
  </si>
  <si>
    <t>NL_4621</t>
  </si>
  <si>
    <t>NL_4622</t>
  </si>
  <si>
    <t>NL_4623</t>
  </si>
  <si>
    <t>NL_4624</t>
  </si>
  <si>
    <t>NL_4625</t>
  </si>
  <si>
    <t>NL_4626</t>
  </si>
  <si>
    <t>NL_4627</t>
  </si>
  <si>
    <t>NL_4628</t>
  </si>
  <si>
    <t>NL_4629</t>
  </si>
  <si>
    <t>NL_4630</t>
  </si>
  <si>
    <t>NL_4631</t>
  </si>
  <si>
    <t>NL_4632</t>
  </si>
  <si>
    <t>NL_4633</t>
  </si>
  <si>
    <t>NL_4634</t>
  </si>
  <si>
    <t>NL_4635</t>
  </si>
  <si>
    <t>NL_4636</t>
  </si>
  <si>
    <t>NL_4637</t>
  </si>
  <si>
    <t>NL_4638</t>
  </si>
  <si>
    <t>NL_4639</t>
  </si>
  <si>
    <t>NL_4640</t>
  </si>
  <si>
    <t>NL_4641</t>
  </si>
  <si>
    <t>NL_4642</t>
  </si>
  <si>
    <t>NL_4643</t>
  </si>
  <si>
    <t>NL_4644</t>
  </si>
  <si>
    <t>NL_4645</t>
  </si>
  <si>
    <t>NL_4646</t>
  </si>
  <si>
    <t>NL_4647</t>
  </si>
  <si>
    <t>NL_4648</t>
  </si>
  <si>
    <t>NL_4649</t>
  </si>
  <si>
    <t>NL_4650</t>
  </si>
  <si>
    <t>NL_4651</t>
  </si>
  <si>
    <t>NL_4652</t>
  </si>
  <si>
    <t>NL_4653</t>
  </si>
  <si>
    <t>NL_4654</t>
  </si>
  <si>
    <t>NL_4655</t>
  </si>
  <si>
    <t>NL_4656</t>
  </si>
  <si>
    <t>NL_4657</t>
  </si>
  <si>
    <t>NL_4658</t>
  </si>
  <si>
    <t>NL_4659</t>
  </si>
  <si>
    <t>NL_4660</t>
  </si>
  <si>
    <t>NL_4661</t>
  </si>
  <si>
    <t>NL_4662</t>
  </si>
  <si>
    <t>NL_4663</t>
  </si>
  <si>
    <t>NL_4664</t>
  </si>
  <si>
    <t>NL_4665</t>
  </si>
  <si>
    <t>NL_4666</t>
  </si>
  <si>
    <t>NL_4667</t>
  </si>
  <si>
    <t>NL_4668</t>
  </si>
  <si>
    <t>NL_4669</t>
  </si>
  <si>
    <t>NL_4670</t>
  </si>
  <si>
    <t>NL_4671</t>
  </si>
  <si>
    <t>NL_4672</t>
  </si>
  <si>
    <t>NL_4673</t>
  </si>
  <si>
    <t>NL_4674</t>
  </si>
  <si>
    <t>NL_4675</t>
  </si>
  <si>
    <t>NL_4676</t>
  </si>
  <si>
    <t>NL_4677</t>
  </si>
  <si>
    <t>NL_4678</t>
  </si>
  <si>
    <t>NL_4679</t>
  </si>
  <si>
    <t>NL_4680</t>
  </si>
  <si>
    <t>NL_4681</t>
  </si>
  <si>
    <t>NL_4682</t>
  </si>
  <si>
    <t>NL_4683</t>
  </si>
  <si>
    <t>NL_4684</t>
  </si>
  <si>
    <t>NL_4685</t>
  </si>
  <si>
    <t>NL_4686</t>
  </si>
  <si>
    <t>NL_4687</t>
  </si>
  <si>
    <t>NL_4688</t>
  </si>
  <si>
    <t>NL_4689</t>
  </si>
  <si>
    <t>NL_4690</t>
  </si>
  <si>
    <t>NL_4691</t>
  </si>
  <si>
    <t>NL_4692</t>
  </si>
  <si>
    <t>NL_4693</t>
  </si>
  <si>
    <t>NL_4694</t>
  </si>
  <si>
    <t>NL_4695</t>
  </si>
  <si>
    <t>NL_4696</t>
  </si>
  <si>
    <t>NL_4697</t>
  </si>
  <si>
    <t>NL_4698</t>
  </si>
  <si>
    <t>NL_4699</t>
  </si>
  <si>
    <t>NL_4700</t>
  </si>
  <si>
    <t>NL_4701</t>
  </si>
  <si>
    <t>NL_4702</t>
  </si>
  <si>
    <t>NL_4703</t>
  </si>
  <si>
    <t>NL_4704</t>
  </si>
  <si>
    <t>NL_4705</t>
  </si>
  <si>
    <t>NL_4706</t>
  </si>
  <si>
    <t>NL_4707</t>
  </si>
  <si>
    <t>NL_4708</t>
  </si>
  <si>
    <t>NL_4709</t>
  </si>
  <si>
    <t>NL_4710</t>
  </si>
  <si>
    <t>NL_4711</t>
  </si>
  <si>
    <t>NL_4712</t>
  </si>
  <si>
    <t>NL_4713</t>
  </si>
  <si>
    <t>NL_4714</t>
  </si>
  <si>
    <t>NL_4715</t>
  </si>
  <si>
    <t>NL_4716</t>
  </si>
  <si>
    <t>NL_4717</t>
  </si>
  <si>
    <t>NL_4718</t>
  </si>
  <si>
    <t>NL_4719</t>
  </si>
  <si>
    <t>NL_4720</t>
  </si>
  <si>
    <t>NL_4721</t>
  </si>
  <si>
    <t>NL_4722</t>
  </si>
  <si>
    <t>NL_4723</t>
  </si>
  <si>
    <t>NL_4724</t>
  </si>
  <si>
    <t>NL_4725</t>
  </si>
  <si>
    <t>NL_4726</t>
  </si>
  <si>
    <t>NL_4727</t>
  </si>
  <si>
    <t>NL_4728</t>
  </si>
  <si>
    <t>NL_4729</t>
  </si>
  <si>
    <t>NL_4730</t>
  </si>
  <si>
    <t>NL_4731</t>
  </si>
  <si>
    <t>NL_4732</t>
  </si>
  <si>
    <t>NL_4733</t>
  </si>
  <si>
    <t>NL_4734</t>
  </si>
  <si>
    <t>NL_4735</t>
  </si>
  <si>
    <t>NL_4736</t>
  </si>
  <si>
    <t>NL_4737</t>
  </si>
  <si>
    <t>NL_4738</t>
  </si>
  <si>
    <t>NL_4739</t>
  </si>
  <si>
    <t>NL_4740</t>
  </si>
  <si>
    <t>NL_4741</t>
  </si>
  <si>
    <t>NL_4742</t>
  </si>
  <si>
    <t>NL_4743</t>
  </si>
  <si>
    <t>NL_4744</t>
  </si>
  <si>
    <t>NL_4745</t>
  </si>
  <si>
    <t>NL_4746</t>
  </si>
  <si>
    <t>NL_4747</t>
  </si>
  <si>
    <t>NL_4748</t>
  </si>
  <si>
    <t>NL_4749</t>
  </si>
  <si>
    <t>NL_4750</t>
  </si>
  <si>
    <t>NL_4751</t>
  </si>
  <si>
    <t>NL_4752</t>
  </si>
  <si>
    <t>NL_4753</t>
  </si>
  <si>
    <t>NL_4754</t>
  </si>
  <si>
    <t>NL_4755</t>
  </si>
  <si>
    <t>NL_4756</t>
  </si>
  <si>
    <t>NL_4757</t>
  </si>
  <si>
    <t>NL_4834</t>
  </si>
  <si>
    <t>NL_4835</t>
  </si>
  <si>
    <t>NL_4836</t>
  </si>
  <si>
    <t>NL_4837</t>
  </si>
  <si>
    <t>NL_4838</t>
  </si>
  <si>
    <t>NL_4839</t>
  </si>
  <si>
    <t>NL_4840</t>
  </si>
  <si>
    <t>NL_4841</t>
  </si>
  <si>
    <t>NL_4842</t>
  </si>
  <si>
    <t>NL_4843</t>
  </si>
  <si>
    <t>NL_4844</t>
  </si>
  <si>
    <t>NL_4845</t>
  </si>
  <si>
    <t>NL_4846</t>
  </si>
  <si>
    <t>NL_4847</t>
  </si>
  <si>
    <t>NL_4848</t>
  </si>
  <si>
    <t>NL_4849</t>
  </si>
  <si>
    <t>NL_4850</t>
  </si>
  <si>
    <t>NL_4851</t>
  </si>
  <si>
    <t>NL_4852</t>
  </si>
  <si>
    <t>NL_4853</t>
  </si>
  <si>
    <t>NL_4854</t>
  </si>
  <si>
    <t>NL_4855</t>
  </si>
  <si>
    <t>NL_4856</t>
  </si>
  <si>
    <t>NL_4857</t>
  </si>
  <si>
    <t>NL_4858</t>
  </si>
  <si>
    <t>NL_4859</t>
  </si>
  <si>
    <t>NL_4860</t>
  </si>
  <si>
    <t>NL_4861</t>
  </si>
  <si>
    <t>NL_4862</t>
  </si>
  <si>
    <t>NL_4863</t>
  </si>
  <si>
    <t>NL_4864</t>
  </si>
  <si>
    <t>NL_4865</t>
  </si>
  <si>
    <t>NL_4866</t>
  </si>
  <si>
    <t>NL_4867</t>
  </si>
  <si>
    <t>NL_4868</t>
  </si>
  <si>
    <t>NL_4869</t>
  </si>
  <si>
    <t>NL_4870</t>
  </si>
  <si>
    <t>NL_4871</t>
  </si>
  <si>
    <t>NL_4872</t>
  </si>
  <si>
    <t>NL_4873</t>
  </si>
  <si>
    <t>NL_4874</t>
  </si>
  <si>
    <t>NL_4875</t>
  </si>
  <si>
    <t>NL_4876</t>
  </si>
  <si>
    <t>NL_4877</t>
  </si>
  <si>
    <t>NL_4878</t>
  </si>
  <si>
    <t>NL_4879</t>
  </si>
  <si>
    <t>NL_4880</t>
  </si>
  <si>
    <t>NL_4881</t>
  </si>
  <si>
    <t>NL_4882</t>
  </si>
  <si>
    <t>NL_4883</t>
  </si>
  <si>
    <t>NL_4884</t>
  </si>
  <si>
    <t>NL_4885</t>
  </si>
  <si>
    <t>NL_4886</t>
  </si>
  <si>
    <t>NL_4887</t>
  </si>
  <si>
    <t>NL_4888</t>
  </si>
  <si>
    <t>NL_4889</t>
  </si>
  <si>
    <t>NL_4890</t>
  </si>
  <si>
    <t>NL_4891</t>
  </si>
  <si>
    <t>NL_4892</t>
  </si>
  <si>
    <t>NL_4893</t>
  </si>
  <si>
    <t>NL_4894</t>
  </si>
  <si>
    <t>NL_4895</t>
  </si>
  <si>
    <t>NL_4758</t>
  </si>
  <si>
    <t>NL_4759</t>
  </si>
  <si>
    <t>NL_4760</t>
  </si>
  <si>
    <t>NL_4761</t>
  </si>
  <si>
    <t>NL_4762</t>
  </si>
  <si>
    <t>NL_4763</t>
  </si>
  <si>
    <t>NL_4764</t>
  </si>
  <si>
    <t>NL_4765</t>
  </si>
  <si>
    <t>NL_4766</t>
  </si>
  <si>
    <t>NL_4767</t>
  </si>
  <si>
    <t>NL_4768</t>
  </si>
  <si>
    <t>NL_4769</t>
  </si>
  <si>
    <t>NL_4770</t>
  </si>
  <si>
    <t>NL_4771</t>
  </si>
  <si>
    <t>NL_4772</t>
  </si>
  <si>
    <t>NL_4773</t>
  </si>
  <si>
    <t>NL_4774</t>
  </si>
  <si>
    <t>NL_4775</t>
  </si>
  <si>
    <t>NL_4776</t>
  </si>
  <si>
    <t>NL_4777</t>
  </si>
  <si>
    <t>NL_4778</t>
  </si>
  <si>
    <t>NL_4779</t>
  </si>
  <si>
    <t>NL_4780</t>
  </si>
  <si>
    <t>NL_4781</t>
  </si>
  <si>
    <t>NL_4782</t>
  </si>
  <si>
    <t>NL_4783</t>
  </si>
  <si>
    <t>NL_4784</t>
  </si>
  <si>
    <t>NL_4785</t>
  </si>
  <si>
    <t>NL_4786</t>
  </si>
  <si>
    <t>NL_4787</t>
  </si>
  <si>
    <t>NL_4788</t>
  </si>
  <si>
    <t>NL_4789</t>
  </si>
  <si>
    <t>NL_4790</t>
  </si>
  <si>
    <t>NL_4791</t>
  </si>
  <si>
    <t>NL_4792</t>
  </si>
  <si>
    <t>NL_4793</t>
  </si>
  <si>
    <t>NL_4794</t>
  </si>
  <si>
    <t>NL_4795</t>
  </si>
  <si>
    <t>NL_4796</t>
  </si>
  <si>
    <t>NL_4797</t>
  </si>
  <si>
    <t>NL_4798</t>
  </si>
  <si>
    <t>NL_4799</t>
  </si>
  <si>
    <t>NL_4800</t>
  </si>
  <si>
    <t>NL_4801</t>
  </si>
  <si>
    <t>NL_4802</t>
  </si>
  <si>
    <t>NL_4803</t>
  </si>
  <si>
    <t>NL_4804</t>
  </si>
  <si>
    <t>NL_4805</t>
  </si>
  <si>
    <t>NL_4806</t>
  </si>
  <si>
    <t>NL_4807</t>
  </si>
  <si>
    <t>NL_4808</t>
  </si>
  <si>
    <t>NL_4809</t>
  </si>
  <si>
    <t>NL_4810</t>
  </si>
  <si>
    <t>NL_4811</t>
  </si>
  <si>
    <t>NL_4812</t>
  </si>
  <si>
    <t>NL_4813</t>
  </si>
  <si>
    <t>NL_4814</t>
  </si>
  <si>
    <t>NL_4815</t>
  </si>
  <si>
    <t>NL_4816</t>
  </si>
  <si>
    <t>NL_4817</t>
  </si>
  <si>
    <t>NL_4818</t>
  </si>
  <si>
    <t>NL_4819</t>
  </si>
  <si>
    <t>NL_4820</t>
  </si>
  <si>
    <t>NL_4821</t>
  </si>
  <si>
    <t>NL_4822</t>
  </si>
  <si>
    <t>NL_4823</t>
  </si>
  <si>
    <t>NL_4824</t>
  </si>
  <si>
    <t>NL_4825</t>
  </si>
  <si>
    <t>NL_4826</t>
  </si>
  <si>
    <t>NL_4827</t>
  </si>
  <si>
    <t>NL_4828</t>
  </si>
  <si>
    <t>NL_4829</t>
  </si>
  <si>
    <t>NL_4830</t>
  </si>
  <si>
    <t>NL_4831</t>
  </si>
  <si>
    <t>NL_4832</t>
  </si>
  <si>
    <t>NL_4833</t>
  </si>
  <si>
    <t>Sample ID# accidentally used twice. Renumbered</t>
  </si>
  <si>
    <t>NL_4896</t>
  </si>
  <si>
    <t>NL_4897</t>
  </si>
  <si>
    <t>NL_4898</t>
  </si>
  <si>
    <t>NL_4899</t>
  </si>
  <si>
    <t>NL_4900</t>
  </si>
  <si>
    <t>NL_4901</t>
  </si>
  <si>
    <t>NL_4902</t>
  </si>
  <si>
    <t>NL_4903</t>
  </si>
  <si>
    <t>NL_4904</t>
  </si>
  <si>
    <t>NL_4905</t>
  </si>
  <si>
    <t>NL_4906</t>
  </si>
  <si>
    <t>NL_4907</t>
  </si>
  <si>
    <t>NL_4908</t>
  </si>
  <si>
    <t>NL_4909</t>
  </si>
  <si>
    <t>NL_4910</t>
  </si>
  <si>
    <t>NL_4911</t>
  </si>
  <si>
    <t>NL_4912</t>
  </si>
  <si>
    <t>NL_4913</t>
  </si>
  <si>
    <t>NL_4914</t>
  </si>
  <si>
    <t>NL_4915</t>
  </si>
  <si>
    <t>NL_4916</t>
  </si>
  <si>
    <t>NL_4917</t>
  </si>
  <si>
    <t>NL_4918</t>
  </si>
  <si>
    <t>NL_4919</t>
  </si>
  <si>
    <t>NL_4920</t>
  </si>
  <si>
    <t>NL_4921</t>
  </si>
  <si>
    <t>NL_4922</t>
  </si>
  <si>
    <t>NL_4923</t>
  </si>
  <si>
    <t>NL_4924</t>
  </si>
  <si>
    <t>NL_4925</t>
  </si>
  <si>
    <t>NL_4926</t>
  </si>
  <si>
    <t>NL_4927</t>
  </si>
  <si>
    <t>NL_4928</t>
  </si>
  <si>
    <t>NL_4929</t>
  </si>
  <si>
    <t>NL_4930</t>
  </si>
  <si>
    <t>NL_4931</t>
  </si>
  <si>
    <t>NL_4932</t>
  </si>
  <si>
    <t>NL_4933</t>
  </si>
  <si>
    <t>NL_4934</t>
  </si>
  <si>
    <t>NL_4935</t>
  </si>
  <si>
    <t>NL_4936</t>
  </si>
  <si>
    <t>NL_4937</t>
  </si>
  <si>
    <t>NL_4938</t>
  </si>
  <si>
    <t>NL_4939</t>
  </si>
  <si>
    <t>NL_4940</t>
  </si>
  <si>
    <t>NL_4941</t>
  </si>
  <si>
    <t>NL_4942</t>
  </si>
  <si>
    <t>NL_4943</t>
  </si>
  <si>
    <t>NL_4944</t>
  </si>
  <si>
    <t>NL_4945</t>
  </si>
  <si>
    <t>NL_4946</t>
  </si>
  <si>
    <t>NL_4947</t>
  </si>
  <si>
    <t>NL_4948</t>
  </si>
  <si>
    <t>NL_4949</t>
  </si>
  <si>
    <t>NL_4950</t>
  </si>
  <si>
    <t>NL_4951</t>
  </si>
  <si>
    <t>NL_4952</t>
  </si>
  <si>
    <t>NL_4953</t>
  </si>
  <si>
    <t>NL_4954</t>
  </si>
  <si>
    <t>NL_4955</t>
  </si>
  <si>
    <t>NL_4956</t>
  </si>
  <si>
    <t>NL_4957</t>
  </si>
  <si>
    <t>NL_4958</t>
  </si>
  <si>
    <t>NL_4959</t>
  </si>
  <si>
    <t>NL_4960</t>
  </si>
  <si>
    <t>NL_4961</t>
  </si>
  <si>
    <t>NL_4962</t>
  </si>
  <si>
    <t>NL_4963</t>
  </si>
  <si>
    <t>NL_4964</t>
  </si>
  <si>
    <t>NL_4965</t>
  </si>
  <si>
    <t>NL_4966</t>
  </si>
  <si>
    <t>NL_4967</t>
  </si>
  <si>
    <t>NL_4968</t>
  </si>
  <si>
    <t>NL_4969</t>
  </si>
  <si>
    <t>NL_4970</t>
  </si>
  <si>
    <t>NL_4971</t>
  </si>
  <si>
    <t>NL_4972</t>
  </si>
  <si>
    <t>NL_4973</t>
  </si>
  <si>
    <t>NL_4974</t>
  </si>
  <si>
    <t>NL_4975</t>
  </si>
  <si>
    <t>NL_4976</t>
  </si>
  <si>
    <t>NL_4977</t>
  </si>
  <si>
    <t>NL_4978</t>
  </si>
  <si>
    <t>NL_4979</t>
  </si>
  <si>
    <t>NL_4980</t>
  </si>
  <si>
    <t>NL_4981</t>
  </si>
  <si>
    <t>NL_4982</t>
  </si>
  <si>
    <t>NL_4983</t>
  </si>
  <si>
    <t>NL_4984</t>
  </si>
  <si>
    <t>NL_4985</t>
  </si>
  <si>
    <t>NL_4986</t>
  </si>
  <si>
    <t>NL_4987</t>
  </si>
  <si>
    <t>NL_4988</t>
  </si>
  <si>
    <t>NL_4989</t>
  </si>
  <si>
    <t>NL_4990</t>
  </si>
  <si>
    <t>NL_4991</t>
  </si>
  <si>
    <t>NL_4992</t>
  </si>
  <si>
    <t>NL_4993</t>
  </si>
  <si>
    <t>NL_4994</t>
  </si>
  <si>
    <t>NL_4995</t>
  </si>
  <si>
    <t>NL_4996</t>
  </si>
  <si>
    <t>NL_4997</t>
  </si>
  <si>
    <t>NL_4998</t>
  </si>
  <si>
    <t>NL_4999</t>
  </si>
  <si>
    <t>NL_5000</t>
  </si>
  <si>
    <t>NL_5001</t>
  </si>
  <si>
    <t>NL_5002</t>
  </si>
  <si>
    <t>NL_5003</t>
  </si>
  <si>
    <t>NL_5004</t>
  </si>
  <si>
    <t>NL_5005</t>
  </si>
  <si>
    <t>NL_5006</t>
  </si>
  <si>
    <t>NL_5007</t>
  </si>
  <si>
    <t>NL_5008</t>
  </si>
  <si>
    <t>NL_5009</t>
  </si>
  <si>
    <t>NL_5010</t>
  </si>
  <si>
    <t>NL_5011</t>
  </si>
  <si>
    <t>NL_5012</t>
  </si>
  <si>
    <t>NL_5013</t>
  </si>
  <si>
    <t>NL_5014</t>
  </si>
  <si>
    <t>NL_5015</t>
  </si>
  <si>
    <t>NL_5016</t>
  </si>
  <si>
    <t>NL_5017</t>
  </si>
  <si>
    <t>NL_5018</t>
  </si>
  <si>
    <t>NL_5019</t>
  </si>
  <si>
    <t>NL_5020</t>
  </si>
  <si>
    <t>NL_5021</t>
  </si>
  <si>
    <t>NL_5022</t>
  </si>
  <si>
    <t>NL_5023</t>
  </si>
  <si>
    <t>NL_5024</t>
  </si>
  <si>
    <t>NL_5025</t>
  </si>
  <si>
    <t>NL_5026</t>
  </si>
  <si>
    <t>NL_5027</t>
  </si>
  <si>
    <t>NL_5028</t>
  </si>
  <si>
    <t>NL_5029</t>
  </si>
  <si>
    <t>NL_5030</t>
  </si>
  <si>
    <t>NL_5031</t>
  </si>
  <si>
    <t>NL_5032</t>
  </si>
  <si>
    <t>NL_5033</t>
  </si>
  <si>
    <t>NL_5034</t>
  </si>
  <si>
    <t>NL_5035</t>
  </si>
  <si>
    <t>NL_5036</t>
  </si>
  <si>
    <t>NL_5037</t>
  </si>
  <si>
    <t>NL_5038</t>
  </si>
  <si>
    <t>NL_5039</t>
  </si>
  <si>
    <t>NL_5040</t>
  </si>
  <si>
    <t>NL_5041</t>
  </si>
  <si>
    <t>NL_5042</t>
  </si>
  <si>
    <t>NL_5043</t>
  </si>
  <si>
    <t>NL_5044</t>
  </si>
  <si>
    <t>NL_5045</t>
  </si>
  <si>
    <t>NL_5046</t>
  </si>
  <si>
    <t>NL_5047</t>
  </si>
  <si>
    <t>NL_5048</t>
  </si>
  <si>
    <t>NL_5049</t>
  </si>
  <si>
    <t>NL_5050</t>
  </si>
  <si>
    <t>NL_5051</t>
  </si>
  <si>
    <t>NL_5052</t>
  </si>
  <si>
    <t>NL_5053</t>
  </si>
  <si>
    <t>NL_5054</t>
  </si>
  <si>
    <t>NL_5055</t>
  </si>
  <si>
    <t>NL_5056</t>
  </si>
  <si>
    <t>NL_5057</t>
  </si>
  <si>
    <t>NL_5058</t>
  </si>
  <si>
    <t>NL_5059</t>
  </si>
  <si>
    <t>NL_5060</t>
  </si>
  <si>
    <t>NL_5061</t>
  </si>
  <si>
    <t>NL_5062</t>
  </si>
  <si>
    <t>NL_5063</t>
  </si>
  <si>
    <t>NL_5064</t>
  </si>
  <si>
    <t>NL_5065</t>
  </si>
  <si>
    <t>NL_5066</t>
  </si>
  <si>
    <t>NL_5067</t>
  </si>
  <si>
    <t>NL_5068</t>
  </si>
  <si>
    <t>NL_5069</t>
  </si>
  <si>
    <t>NL_5070</t>
  </si>
  <si>
    <t>NL_5071</t>
  </si>
  <si>
    <t>NL_5072</t>
  </si>
  <si>
    <t>NL_5073</t>
  </si>
  <si>
    <t>NL_5074</t>
  </si>
  <si>
    <t>NL_5075</t>
  </si>
  <si>
    <t>NL_5076</t>
  </si>
  <si>
    <t>NL_5077</t>
  </si>
  <si>
    <t>NL_5078</t>
  </si>
  <si>
    <t>NL_5079</t>
  </si>
  <si>
    <t>NL_5080</t>
  </si>
  <si>
    <t>NL_5081</t>
  </si>
  <si>
    <t>NL_5082</t>
  </si>
  <si>
    <t>NL_5083</t>
  </si>
  <si>
    <t>NL_5084</t>
  </si>
  <si>
    <t>NL_5085</t>
  </si>
  <si>
    <t>NL_5086</t>
  </si>
  <si>
    <t>NL_5087</t>
  </si>
  <si>
    <t>NL_5088</t>
  </si>
  <si>
    <t>NL_5089</t>
  </si>
  <si>
    <t>NL_5090</t>
  </si>
  <si>
    <t>NL_5091</t>
  </si>
  <si>
    <t>NL_5092</t>
  </si>
  <si>
    <t>NL_5093</t>
  </si>
  <si>
    <t>NL_5094</t>
  </si>
  <si>
    <t>NL_5095</t>
  </si>
  <si>
    <t>NL_5096</t>
  </si>
  <si>
    <t>NL_5097</t>
  </si>
  <si>
    <t>NL_5098</t>
  </si>
  <si>
    <t>NL_5099</t>
  </si>
  <si>
    <t>NL_5100</t>
  </si>
  <si>
    <t>NL_5101</t>
  </si>
  <si>
    <t>NL_5102</t>
  </si>
  <si>
    <t>NL_5103</t>
  </si>
  <si>
    <t>NL_5104</t>
  </si>
  <si>
    <t>NL_5105</t>
  </si>
  <si>
    <t>NL_5106</t>
  </si>
  <si>
    <t>NL_5107</t>
  </si>
  <si>
    <t>NL_5108</t>
  </si>
  <si>
    <t>NL_5109</t>
  </si>
  <si>
    <t>NL_5110</t>
  </si>
  <si>
    <t>NL_5111</t>
  </si>
  <si>
    <t>NL_5112</t>
  </si>
  <si>
    <t>NL_5113</t>
  </si>
  <si>
    <t>NL_5114</t>
  </si>
  <si>
    <t>NL_5115</t>
  </si>
  <si>
    <t>NL_5116</t>
  </si>
  <si>
    <t>NL_5117</t>
  </si>
  <si>
    <t>NL_5118</t>
  </si>
  <si>
    <t>NL_5119</t>
  </si>
  <si>
    <t>NL_5120</t>
  </si>
  <si>
    <t>NL_5121</t>
  </si>
  <si>
    <t>NL_5122</t>
  </si>
  <si>
    <t>NL_5123</t>
  </si>
  <si>
    <t>NL_5124</t>
  </si>
  <si>
    <t>NL_5125</t>
  </si>
  <si>
    <t>NL_5126</t>
  </si>
  <si>
    <t>NL_5127</t>
  </si>
  <si>
    <t>NL_5128</t>
  </si>
  <si>
    <t>NL_5129</t>
  </si>
  <si>
    <t>NL_5130</t>
  </si>
  <si>
    <t>NL_5131</t>
  </si>
  <si>
    <t>NL_5132</t>
  </si>
  <si>
    <t>NL_5133</t>
  </si>
  <si>
    <t>NL_5134</t>
  </si>
  <si>
    <t>NL_5135</t>
  </si>
  <si>
    <t>NL_5136</t>
  </si>
  <si>
    <t>NL_5137</t>
  </si>
  <si>
    <t>NL_5138</t>
  </si>
  <si>
    <t>NL_5139</t>
  </si>
  <si>
    <t>NL_5140</t>
  </si>
  <si>
    <t>NL_5141</t>
  </si>
  <si>
    <t>NL_5142</t>
  </si>
  <si>
    <t>NL_5143</t>
  </si>
  <si>
    <t>NL_5144</t>
  </si>
  <si>
    <t>NL_5145</t>
  </si>
  <si>
    <t>NL_5146</t>
  </si>
  <si>
    <t>NL_5147</t>
  </si>
  <si>
    <t>NL_5148</t>
  </si>
  <si>
    <t>NL_5149</t>
  </si>
  <si>
    <t>NL_5150</t>
  </si>
  <si>
    <t>NL_5151</t>
  </si>
  <si>
    <t>NL_5152</t>
  </si>
  <si>
    <t>NL_5153</t>
  </si>
  <si>
    <t>NL_5154</t>
  </si>
  <si>
    <t>NL_5155</t>
  </si>
  <si>
    <t>NL_5156</t>
  </si>
  <si>
    <t>NL_5157</t>
  </si>
  <si>
    <t>NL_5158</t>
  </si>
  <si>
    <t>NL_5159</t>
  </si>
  <si>
    <t>NL_5160</t>
  </si>
  <si>
    <t>NL_5161</t>
  </si>
  <si>
    <t>NL_5162</t>
  </si>
  <si>
    <t>NL_5163</t>
  </si>
  <si>
    <t>NL_5164</t>
  </si>
  <si>
    <t>NL_5165</t>
  </si>
  <si>
    <t>NL_5166</t>
  </si>
  <si>
    <t>NL_5167</t>
  </si>
  <si>
    <t>NL_5168</t>
  </si>
  <si>
    <t>NL_5169</t>
  </si>
  <si>
    <t>NL_5170</t>
  </si>
  <si>
    <t>NL_5171</t>
  </si>
  <si>
    <t>NL_5172</t>
  </si>
  <si>
    <t>NL_5173</t>
  </si>
  <si>
    <t>NL_5174</t>
  </si>
  <si>
    <t>NL_5175</t>
  </si>
  <si>
    <t>NL_5176</t>
  </si>
  <si>
    <t>NL_5177</t>
  </si>
  <si>
    <t>NL_5178</t>
  </si>
  <si>
    <t>NL_5179</t>
  </si>
  <si>
    <t>NL_5180</t>
  </si>
  <si>
    <t>NL_5181</t>
  </si>
  <si>
    <t>NL_5182</t>
  </si>
  <si>
    <t>NL_5183</t>
  </si>
  <si>
    <t>NL_5184</t>
  </si>
  <si>
    <t>NL_5185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</si>
</sst>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8" formatCode="&quot;$&quot;#,##0.00_);[Red]\(&quot;$&quot;#,##0.00\)"/>
    <numFmt numFmtId="44" formatCode="_(&quot;$&quot;* #,##0.00_);_(&quot;$&quot;* \(#,##0.00\);_(&quot;$&quot;* &quot;-&quot;??_);_(@_)"/>
    <numFmt numFmtId="164" formatCode="0.000"/>
    <numFmt numFmtId="165" formatCode="0.0%"/>
    <numFmt numFmtId="166" formatCode="_(&quot;$&quot;* #,##0_);_(&quot;$&quot;* \(#,##0\);_(&quot;$&quot;* &quot;-&quot;??_);_(@_)"/>
    <numFmt numFmtId="167" formatCode="0.0000"/>
  </numFmts>
  <fonts count="46" x14ac:knownFonts="1">
    <font>
      <sz val="11"/>
      <color theme="1"/>
      <name val="Calibri"/>
      <family val="2"/>
      <scheme val="minor"/>
    </font>
    <font>
      <b/>
      <i/>
      <u/>
      <sz val="12"/>
      <color theme="1"/>
      <name val="Calibri"/>
      <family val="2"/>
      <scheme val="minor"/>
    </font>
    <font>
      <sz val="10"/>
      <name val="Arial"/>
      <family val="2"/>
    </font>
    <font>
      <sz val="12"/>
      <color theme="1"/>
      <name val="Calibri"/>
      <family val="2"/>
      <scheme val="minor"/>
    </font>
    <font>
      <b/>
      <sz val="10"/>
      <color rgb="FF3366FF"/>
      <name val="Arial"/>
      <family val="2"/>
    </font>
    <font>
      <sz val="12"/>
      <color rgb="FF000000"/>
      <name val="Calibri"/>
      <family val="2"/>
      <scheme val="minor"/>
    </font>
    <font>
      <b/>
      <sz val="10"/>
      <color rgb="FF339966"/>
      <name val="Arial"/>
      <family val="2"/>
    </font>
    <font>
      <u/>
      <sz val="12"/>
      <color theme="10"/>
      <name val="Calibri"/>
      <family val="2"/>
      <scheme val="minor"/>
    </font>
    <font>
      <u/>
      <sz val="10"/>
      <color rgb="FF0000D4"/>
      <name val="Arial"/>
      <family val="2"/>
    </font>
    <font>
      <b/>
      <sz val="10"/>
      <color rgb="FFDD0806"/>
      <name val="Arial"/>
      <family val="2"/>
    </font>
    <font>
      <b/>
      <sz val="10"/>
      <name val="Arial"/>
      <family val="2"/>
    </font>
    <font>
      <i/>
      <sz val="12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b/>
      <u/>
      <sz val="12"/>
      <color theme="1"/>
      <name val="Calibri"/>
      <family val="2"/>
      <scheme val="minor"/>
    </font>
    <font>
      <sz val="12"/>
      <color theme="1"/>
      <name val="Calibri"/>
      <family val="2"/>
      <charset val="204"/>
      <scheme val="minor"/>
    </font>
    <font>
      <sz val="12"/>
      <color rgb="FF000000"/>
      <name val="Calibri"/>
      <family val="2"/>
      <charset val="204"/>
      <scheme val="minor"/>
    </font>
    <font>
      <u/>
      <sz val="12"/>
      <color theme="10"/>
      <name val="Calibri"/>
      <family val="2"/>
      <charset val="204"/>
      <scheme val="minor"/>
    </font>
    <font>
      <sz val="10"/>
      <color indexed="8"/>
      <name val="Arial"/>
      <family val="2"/>
    </font>
    <font>
      <sz val="12"/>
      <color theme="1"/>
      <name val="Calibri"/>
      <family val="2"/>
      <charset val="238"/>
      <scheme val="minor"/>
    </font>
    <font>
      <sz val="12"/>
      <color rgb="FF000000"/>
      <name val="Calibri"/>
      <family val="2"/>
      <charset val="238"/>
      <scheme val="minor"/>
    </font>
    <font>
      <u/>
      <sz val="12"/>
      <color theme="10"/>
      <name val="Calibri"/>
      <family val="2"/>
      <charset val="238"/>
      <scheme val="minor"/>
    </font>
    <font>
      <sz val="12"/>
      <color rgb="FFFF0000"/>
      <name val="Calibri"/>
      <family val="2"/>
      <charset val="238"/>
      <scheme val="minor"/>
    </font>
    <font>
      <sz val="12"/>
      <name val="Calibri"/>
      <family val="2"/>
      <charset val="204"/>
      <scheme val="minor"/>
    </font>
    <font>
      <sz val="12"/>
      <name val="Arial"/>
      <family val="2"/>
    </font>
    <font>
      <sz val="12"/>
      <color rgb="FFFF000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i/>
      <sz val="12"/>
      <color rgb="FFFF0000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sz val="12"/>
      <name val="Calibri"/>
      <family val="2"/>
      <scheme val="minor"/>
    </font>
    <font>
      <b/>
      <i/>
      <u/>
      <sz val="12"/>
      <name val="Calibri"/>
      <family val="2"/>
      <scheme val="minor"/>
    </font>
    <font>
      <b/>
      <i/>
      <u/>
      <sz val="12"/>
      <color theme="1"/>
      <name val="Calibri"/>
      <family val="2"/>
      <scheme val="minor"/>
    </font>
    <font>
      <b/>
      <i/>
      <sz val="14"/>
      <color rgb="FFFF0000"/>
      <name val="Calibri"/>
      <family val="2"/>
      <scheme val="minor"/>
    </font>
    <font>
      <sz val="12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8"/>
      <name val="Calibri"/>
      <family val="2"/>
      <scheme val="minor"/>
    </font>
    <font>
      <b/>
      <u/>
      <sz val="12"/>
      <color rgb="FF000000"/>
      <name val="Calibri"/>
      <family val="2"/>
      <scheme val="minor"/>
    </font>
    <font>
      <b/>
      <i/>
      <u/>
      <sz val="12"/>
      <color rgb="FF000000"/>
      <name val="Calibri"/>
      <family val="2"/>
      <scheme val="minor"/>
    </font>
    <font>
      <b/>
      <sz val="10"/>
      <color rgb="FFFF0000"/>
      <name val="Arial"/>
      <family val="2"/>
    </font>
    <font>
      <b/>
      <u/>
      <sz val="10"/>
      <name val="Arial"/>
      <family val="2"/>
    </font>
    <font>
      <sz val="12"/>
      <color theme="1"/>
      <name val="Arial"/>
      <family val="2"/>
    </font>
    <font>
      <b/>
      <sz val="12"/>
      <name val="Arial"/>
      <family val="2"/>
    </font>
    <font>
      <sz val="11"/>
      <name val="Arial"/>
      <family val="2"/>
    </font>
    <font>
      <b/>
      <u/>
      <sz val="11"/>
      <color indexed="8"/>
      <name val="Calibri"/>
      <family val="2"/>
    </font>
    <font>
      <sz val="11"/>
      <color indexed="8"/>
      <name val="Calibri"/>
      <family val="2"/>
    </font>
    <font>
      <b/>
      <u/>
      <sz val="12"/>
      <color theme="1"/>
      <name val="Calibri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6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E6B8B7"/>
        <bgColor rgb="FF000000"/>
      </patternFill>
    </fill>
    <fill>
      <patternFill patternType="solid">
        <fgColor rgb="FF9BBB59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0.14999847407452621"/>
        <bgColor indexed="64"/>
      </patternFill>
    </fill>
  </fills>
  <borders count="24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2">
    <xf numFmtId="0" fontId="0" fillId="0" borderId="0"/>
    <xf numFmtId="0" fontId="3" fillId="0" borderId="0"/>
    <xf numFmtId="0" fontId="7" fillId="0" borderId="0" applyNumberFormat="0" applyFill="0" applyBorder="0" applyAlignment="0" applyProtection="0"/>
    <xf numFmtId="0" fontId="14" fillId="0" borderId="0"/>
    <xf numFmtId="0" fontId="16" fillId="0" borderId="0" applyNumberFormat="0" applyFill="0" applyBorder="0" applyAlignment="0" applyProtection="0"/>
    <xf numFmtId="0" fontId="17" fillId="0" borderId="0"/>
    <xf numFmtId="0" fontId="18" fillId="0" borderId="0"/>
    <xf numFmtId="0" fontId="20" fillId="0" borderId="0" applyNumberFormat="0" applyFill="0" applyBorder="0" applyAlignment="0" applyProtection="0"/>
    <xf numFmtId="44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2" fillId="0" borderId="0"/>
    <xf numFmtId="0" fontId="40" fillId="0" borderId="0"/>
  </cellStyleXfs>
  <cellXfs count="276">
    <xf numFmtId="0" fontId="0" fillId="0" borderId="0" xfId="0"/>
    <xf numFmtId="0" fontId="4" fillId="0" borderId="0" xfId="1" applyFont="1"/>
    <xf numFmtId="0" fontId="5" fillId="0" borderId="0" xfId="1" applyFont="1"/>
    <xf numFmtId="0" fontId="6" fillId="0" borderId="0" xfId="1" applyFont="1" applyAlignment="1">
      <alignment horizontal="center"/>
    </xf>
    <xf numFmtId="0" fontId="6" fillId="0" borderId="0" xfId="1" applyFont="1"/>
    <xf numFmtId="0" fontId="3" fillId="0" borderId="0" xfId="1"/>
    <xf numFmtId="0" fontId="7" fillId="0" borderId="0" xfId="2"/>
    <xf numFmtId="0" fontId="8" fillId="0" borderId="0" xfId="1" applyFont="1"/>
    <xf numFmtId="0" fontId="5" fillId="0" borderId="0" xfId="1" applyFont="1" applyAlignment="1">
      <alignment horizontal="center"/>
    </xf>
    <xf numFmtId="8" fontId="5" fillId="0" borderId="0" xfId="1" applyNumberFormat="1" applyFont="1" applyAlignment="1">
      <alignment horizontal="center"/>
    </xf>
    <xf numFmtId="0" fontId="9" fillId="0" borderId="0" xfId="1" applyFont="1"/>
    <xf numFmtId="0" fontId="10" fillId="0" borderId="1" xfId="1" applyFont="1" applyBorder="1"/>
    <xf numFmtId="0" fontId="10" fillId="0" borderId="2" xfId="1" applyFont="1" applyBorder="1"/>
    <xf numFmtId="0" fontId="5" fillId="0" borderId="2" xfId="1" applyFont="1" applyBorder="1"/>
    <xf numFmtId="8" fontId="9" fillId="0" borderId="3" xfId="1" applyNumberFormat="1" applyFont="1" applyBorder="1" applyAlignment="1">
      <alignment horizontal="center"/>
    </xf>
    <xf numFmtId="0" fontId="5" fillId="4" borderId="0" xfId="1" applyFont="1" applyFill="1"/>
    <xf numFmtId="0" fontId="5" fillId="5" borderId="0" xfId="1" applyFont="1" applyFill="1"/>
    <xf numFmtId="0" fontId="5" fillId="6" borderId="0" xfId="1" applyFont="1" applyFill="1"/>
    <xf numFmtId="0" fontId="11" fillId="0" borderId="0" xfId="1" applyFont="1"/>
    <xf numFmtId="0" fontId="12" fillId="0" borderId="0" xfId="1" applyFont="1"/>
    <xf numFmtId="0" fontId="12" fillId="0" borderId="0" xfId="1" applyFont="1" applyAlignment="1">
      <alignment horizontal="center"/>
    </xf>
    <xf numFmtId="0" fontId="1" fillId="0" borderId="0" xfId="1" applyFont="1"/>
    <xf numFmtId="0" fontId="1" fillId="0" borderId="0" xfId="1" applyFont="1" applyAlignment="1">
      <alignment horizontal="center"/>
    </xf>
    <xf numFmtId="164" fontId="3" fillId="2" borderId="0" xfId="1" applyNumberFormat="1" applyFill="1" applyAlignment="1">
      <alignment horizontal="center"/>
    </xf>
    <xf numFmtId="164" fontId="3" fillId="0" borderId="0" xfId="1" applyNumberFormat="1" applyAlignment="1">
      <alignment horizontal="center"/>
    </xf>
    <xf numFmtId="0" fontId="2" fillId="0" borderId="0" xfId="1" applyFont="1"/>
    <xf numFmtId="0" fontId="13" fillId="0" borderId="0" xfId="1" applyFont="1"/>
    <xf numFmtId="0" fontId="4" fillId="0" borderId="0" xfId="3" applyFont="1"/>
    <xf numFmtId="0" fontId="15" fillId="0" borderId="0" xfId="3" applyFont="1"/>
    <xf numFmtId="0" fontId="6" fillId="0" borderId="0" xfId="3" applyFont="1" applyAlignment="1">
      <alignment horizontal="center"/>
    </xf>
    <xf numFmtId="0" fontId="6" fillId="0" borderId="0" xfId="3" applyFont="1"/>
    <xf numFmtId="0" fontId="14" fillId="0" borderId="0" xfId="3"/>
    <xf numFmtId="0" fontId="16" fillId="0" borderId="0" xfId="4"/>
    <xf numFmtId="0" fontId="8" fillId="0" borderId="0" xfId="3" applyFont="1"/>
    <xf numFmtId="0" fontId="15" fillId="0" borderId="0" xfId="3" applyFont="1" applyAlignment="1">
      <alignment horizontal="center"/>
    </xf>
    <xf numFmtId="8" fontId="15" fillId="0" borderId="0" xfId="3" applyNumberFormat="1" applyFont="1" applyAlignment="1">
      <alignment horizontal="center"/>
    </xf>
    <xf numFmtId="0" fontId="9" fillId="0" borderId="0" xfId="3" applyFont="1"/>
    <xf numFmtId="0" fontId="10" fillId="0" borderId="1" xfId="3" applyFont="1" applyBorder="1"/>
    <xf numFmtId="0" fontId="10" fillId="0" borderId="2" xfId="3" applyFont="1" applyBorder="1"/>
    <xf numFmtId="0" fontId="15" fillId="0" borderId="2" xfId="3" applyFont="1" applyBorder="1"/>
    <xf numFmtId="8" fontId="9" fillId="0" borderId="3" xfId="3" applyNumberFormat="1" applyFont="1" applyBorder="1" applyAlignment="1">
      <alignment horizontal="center"/>
    </xf>
    <xf numFmtId="0" fontId="15" fillId="4" borderId="0" xfId="3" applyFont="1" applyFill="1"/>
    <xf numFmtId="0" fontId="15" fillId="5" borderId="0" xfId="3" applyFont="1" applyFill="1"/>
    <xf numFmtId="0" fontId="15" fillId="6" borderId="0" xfId="3" applyFont="1" applyFill="1"/>
    <xf numFmtId="0" fontId="11" fillId="0" borderId="0" xfId="3" applyFont="1"/>
    <xf numFmtId="0" fontId="12" fillId="0" borderId="0" xfId="3" applyFont="1"/>
    <xf numFmtId="0" fontId="12" fillId="0" borderId="0" xfId="3" applyFont="1" applyAlignment="1">
      <alignment horizontal="center"/>
    </xf>
    <xf numFmtId="0" fontId="1" fillId="0" borderId="0" xfId="3" applyFont="1"/>
    <xf numFmtId="0" fontId="1" fillId="0" borderId="0" xfId="3" applyFont="1" applyAlignment="1">
      <alignment horizontal="center"/>
    </xf>
    <xf numFmtId="0" fontId="14" fillId="0" borderId="0" xfId="3" applyAlignment="1">
      <alignment horizontal="left"/>
    </xf>
    <xf numFmtId="164" fontId="14" fillId="0" borderId="0" xfId="3" applyNumberFormat="1" applyAlignment="1">
      <alignment horizontal="center"/>
    </xf>
    <xf numFmtId="0" fontId="14" fillId="0" borderId="0" xfId="3" applyAlignment="1">
      <alignment horizontal="center"/>
    </xf>
    <xf numFmtId="0" fontId="4" fillId="0" borderId="0" xfId="6" applyFont="1"/>
    <xf numFmtId="0" fontId="19" fillId="0" borderId="0" xfId="6" applyFont="1"/>
    <xf numFmtId="0" fontId="6" fillId="0" borderId="0" xfId="6" applyFont="1" applyAlignment="1">
      <alignment horizontal="center"/>
    </xf>
    <xf numFmtId="0" fontId="6" fillId="0" borderId="0" xfId="6" applyFont="1"/>
    <xf numFmtId="0" fontId="18" fillId="0" borderId="0" xfId="6"/>
    <xf numFmtId="0" fontId="20" fillId="0" borderId="0" xfId="7"/>
    <xf numFmtId="0" fontId="8" fillId="0" borderId="0" xfId="6" applyFont="1"/>
    <xf numFmtId="0" fontId="19" fillId="0" borderId="0" xfId="6" applyFont="1" applyAlignment="1">
      <alignment horizontal="center"/>
    </xf>
    <xf numFmtId="8" fontId="19" fillId="0" borderId="0" xfId="6" applyNumberFormat="1" applyFont="1" applyAlignment="1">
      <alignment horizontal="center"/>
    </xf>
    <xf numFmtId="0" fontId="9" fillId="0" borderId="0" xfId="6" applyFont="1"/>
    <xf numFmtId="0" fontId="10" fillId="0" borderId="1" xfId="6" applyFont="1" applyBorder="1"/>
    <xf numFmtId="0" fontId="10" fillId="0" borderId="2" xfId="6" applyFont="1" applyBorder="1"/>
    <xf numFmtId="0" fontId="19" fillId="0" borderId="2" xfId="6" applyFont="1" applyBorder="1"/>
    <xf numFmtId="8" fontId="9" fillId="0" borderId="3" xfId="6" applyNumberFormat="1" applyFont="1" applyBorder="1" applyAlignment="1">
      <alignment horizontal="center"/>
    </xf>
    <xf numFmtId="0" fontId="19" fillId="4" borderId="0" xfId="6" applyFont="1" applyFill="1"/>
    <xf numFmtId="0" fontId="19" fillId="5" borderId="0" xfId="6" applyFont="1" applyFill="1"/>
    <xf numFmtId="0" fontId="19" fillId="6" borderId="0" xfId="6" applyFont="1" applyFill="1"/>
    <xf numFmtId="0" fontId="11" fillId="0" borderId="0" xfId="6" applyFont="1"/>
    <xf numFmtId="0" fontId="12" fillId="0" borderId="0" xfId="6" applyFont="1"/>
    <xf numFmtId="0" fontId="12" fillId="0" borderId="0" xfId="6" applyFont="1" applyAlignment="1">
      <alignment horizontal="center"/>
    </xf>
    <xf numFmtId="0" fontId="1" fillId="0" borderId="0" xfId="6" applyFont="1"/>
    <xf numFmtId="0" fontId="1" fillId="0" borderId="0" xfId="6" applyFont="1" applyAlignment="1">
      <alignment horizontal="center"/>
    </xf>
    <xf numFmtId="0" fontId="18" fillId="0" borderId="0" xfId="6" applyAlignment="1">
      <alignment horizontal="left"/>
    </xf>
    <xf numFmtId="164" fontId="18" fillId="0" borderId="0" xfId="6" applyNumberFormat="1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1" fillId="7" borderId="0" xfId="6" applyFont="1" applyFill="1" applyAlignment="1">
      <alignment horizontal="center"/>
    </xf>
    <xf numFmtId="0" fontId="22" fillId="0" borderId="0" xfId="3" applyFont="1" applyAlignment="1">
      <alignment horizontal="center"/>
    </xf>
    <xf numFmtId="1" fontId="14" fillId="0" borderId="0" xfId="3" applyNumberFormat="1" applyAlignment="1">
      <alignment horizontal="center" vertical="center"/>
    </xf>
    <xf numFmtId="0" fontId="14" fillId="0" borderId="0" xfId="3" applyAlignment="1">
      <alignment horizontal="center" vertical="center"/>
    </xf>
    <xf numFmtId="49" fontId="12" fillId="0" borderId="0" xfId="3" applyNumberFormat="1" applyFont="1" applyAlignment="1">
      <alignment horizontal="center" vertical="center"/>
    </xf>
    <xf numFmtId="1" fontId="1" fillId="0" borderId="0" xfId="3" applyNumberFormat="1" applyFont="1" applyAlignment="1">
      <alignment horizontal="center" vertical="center"/>
    </xf>
    <xf numFmtId="0" fontId="1" fillId="0" borderId="0" xfId="3" applyFont="1" applyAlignment="1">
      <alignment horizontal="center" vertical="center"/>
    </xf>
    <xf numFmtId="49" fontId="1" fillId="0" borderId="0" xfId="3" applyNumberFormat="1" applyFont="1" applyAlignment="1">
      <alignment horizontal="center" vertical="center"/>
    </xf>
    <xf numFmtId="49" fontId="14" fillId="0" borderId="0" xfId="3" quotePrefix="1" applyNumberFormat="1" applyAlignment="1">
      <alignment horizontal="center" vertical="center"/>
    </xf>
    <xf numFmtId="49" fontId="14" fillId="0" borderId="0" xfId="3" applyNumberFormat="1" applyAlignment="1">
      <alignment horizontal="center" vertical="center"/>
    </xf>
    <xf numFmtId="0" fontId="3" fillId="0" borderId="0" xfId="0" applyFont="1" applyAlignment="1">
      <alignment horizontal="center"/>
    </xf>
    <xf numFmtId="0" fontId="12" fillId="0" borderId="0" xfId="0" applyFont="1" applyAlignment="1">
      <alignment horizontal="center"/>
    </xf>
    <xf numFmtId="164" fontId="3" fillId="3" borderId="0" xfId="0" applyNumberFormat="1" applyFont="1" applyFill="1" applyAlignment="1">
      <alignment horizontal="center"/>
    </xf>
    <xf numFmtId="164" fontId="3" fillId="0" borderId="0" xfId="0" applyNumberFormat="1" applyFont="1" applyAlignment="1">
      <alignment horizontal="center"/>
    </xf>
    <xf numFmtId="0" fontId="23" fillId="0" borderId="0" xfId="0" applyFont="1" applyAlignment="1">
      <alignment horizontal="center"/>
    </xf>
    <xf numFmtId="0" fontId="23" fillId="0" borderId="0" xfId="5" applyFont="1" applyAlignment="1">
      <alignment horizontal="center" wrapText="1"/>
    </xf>
    <xf numFmtId="0" fontId="18" fillId="0" borderId="0" xfId="6" applyAlignment="1">
      <alignment horizontal="center"/>
    </xf>
    <xf numFmtId="164" fontId="18" fillId="3" borderId="0" xfId="6" applyNumberFormat="1" applyFill="1" applyAlignment="1">
      <alignment horizontal="center"/>
    </xf>
    <xf numFmtId="164" fontId="14" fillId="3" borderId="0" xfId="3" applyNumberFormat="1" applyFill="1" applyAlignment="1">
      <alignment horizontal="center"/>
    </xf>
    <xf numFmtId="0" fontId="3" fillId="7" borderId="0" xfId="0" applyFont="1" applyFill="1" applyAlignment="1">
      <alignment horizontal="center"/>
    </xf>
    <xf numFmtId="0" fontId="24" fillId="7" borderId="0" xfId="0" applyFont="1" applyFill="1" applyAlignment="1">
      <alignment horizontal="center"/>
    </xf>
    <xf numFmtId="0" fontId="25" fillId="7" borderId="0" xfId="0" applyFont="1" applyFill="1" applyAlignment="1">
      <alignment horizontal="center"/>
    </xf>
    <xf numFmtId="0" fontId="1" fillId="0" borderId="0" xfId="0" applyFont="1" applyAlignment="1">
      <alignment horizontal="center" wrapText="1"/>
    </xf>
    <xf numFmtId="164" fontId="0" fillId="0" borderId="0" xfId="0" applyNumberFormat="1" applyAlignment="1">
      <alignment horizontal="center"/>
    </xf>
    <xf numFmtId="0" fontId="19" fillId="0" borderId="0" xfId="0" applyFont="1" applyAlignment="1">
      <alignment horizontal="center"/>
    </xf>
    <xf numFmtId="0" fontId="0" fillId="7" borderId="0" xfId="0" applyFill="1"/>
    <xf numFmtId="0" fontId="18" fillId="7" borderId="0" xfId="6" applyFill="1"/>
    <xf numFmtId="164" fontId="0" fillId="7" borderId="0" xfId="0" applyNumberFormat="1" applyFill="1" applyAlignment="1">
      <alignment horizontal="center"/>
    </xf>
    <xf numFmtId="0" fontId="19" fillId="7" borderId="0" xfId="0" applyFont="1" applyFill="1" applyAlignment="1">
      <alignment horizontal="center"/>
    </xf>
    <xf numFmtId="0" fontId="19" fillId="7" borderId="0" xfId="6" applyFont="1" applyFill="1"/>
    <xf numFmtId="0" fontId="26" fillId="0" borderId="0" xfId="6" applyFont="1"/>
    <xf numFmtId="0" fontId="12" fillId="0" borderId="4" xfId="1" applyFont="1" applyBorder="1"/>
    <xf numFmtId="0" fontId="12" fillId="0" borderId="5" xfId="1" applyFont="1" applyBorder="1"/>
    <xf numFmtId="0" fontId="12" fillId="0" borderId="6" xfId="1" applyFont="1" applyBorder="1"/>
    <xf numFmtId="0" fontId="12" fillId="0" borderId="7" xfId="1" applyFont="1" applyBorder="1"/>
    <xf numFmtId="0" fontId="12" fillId="0" borderId="8" xfId="1" applyFont="1" applyBorder="1"/>
    <xf numFmtId="44" fontId="12" fillId="0" borderId="8" xfId="8" applyFont="1" applyBorder="1"/>
    <xf numFmtId="44" fontId="12" fillId="0" borderId="9" xfId="1" applyNumberFormat="1" applyFont="1" applyBorder="1"/>
    <xf numFmtId="0" fontId="12" fillId="0" borderId="9" xfId="1" applyFont="1" applyBorder="1"/>
    <xf numFmtId="0" fontId="27" fillId="0" borderId="10" xfId="1" applyFont="1" applyBorder="1"/>
    <xf numFmtId="0" fontId="27" fillId="0" borderId="11" xfId="1" applyFont="1" applyBorder="1"/>
    <xf numFmtId="44" fontId="27" fillId="0" borderId="12" xfId="1" applyNumberFormat="1" applyFont="1" applyBorder="1"/>
    <xf numFmtId="10" fontId="3" fillId="0" borderId="0" xfId="1" applyNumberFormat="1"/>
    <xf numFmtId="165" fontId="3" fillId="0" borderId="0" xfId="1" applyNumberFormat="1" applyAlignment="1">
      <alignment horizontal="center"/>
    </xf>
    <xf numFmtId="0" fontId="3" fillId="0" borderId="0" xfId="1" applyAlignment="1">
      <alignment horizontal="center"/>
    </xf>
    <xf numFmtId="10" fontId="0" fillId="0" borderId="0" xfId="9" applyNumberFormat="1" applyFont="1" applyAlignment="1">
      <alignment horizontal="center"/>
    </xf>
    <xf numFmtId="0" fontId="3" fillId="0" borderId="0" xfId="1" applyAlignment="1">
      <alignment horizontal="left"/>
    </xf>
    <xf numFmtId="0" fontId="3" fillId="7" borderId="0" xfId="1" applyFill="1"/>
    <xf numFmtId="0" fontId="2" fillId="0" borderId="0" xfId="5" applyFont="1" applyAlignment="1">
      <alignment horizontal="center" wrapText="1"/>
    </xf>
    <xf numFmtId="0" fontId="28" fillId="0" borderId="0" xfId="0" applyFont="1" applyAlignment="1">
      <alignment horizontal="center"/>
    </xf>
    <xf numFmtId="0" fontId="3" fillId="0" borderId="0" xfId="0" applyFont="1" applyAlignment="1">
      <alignment horizontal="left"/>
    </xf>
    <xf numFmtId="164" fontId="3" fillId="8" borderId="0" xfId="1" applyNumberFormat="1" applyFill="1" applyAlignment="1">
      <alignment horizontal="center"/>
    </xf>
    <xf numFmtId="0" fontId="2" fillId="7" borderId="0" xfId="5" applyFont="1" applyFill="1" applyAlignment="1">
      <alignment horizontal="center" wrapText="1"/>
    </xf>
    <xf numFmtId="0" fontId="0" fillId="7" borderId="0" xfId="0" applyFill="1" applyAlignment="1">
      <alignment horizontal="center"/>
    </xf>
    <xf numFmtId="164" fontId="3" fillId="7" borderId="0" xfId="1" applyNumberFormat="1" applyFill="1" applyAlignment="1">
      <alignment horizontal="center"/>
    </xf>
    <xf numFmtId="0" fontId="12" fillId="0" borderId="5" xfId="1" applyFont="1" applyBorder="1" applyAlignment="1">
      <alignment horizontal="left"/>
    </xf>
    <xf numFmtId="0" fontId="12" fillId="0" borderId="8" xfId="1" applyFont="1" applyBorder="1" applyAlignment="1">
      <alignment horizontal="left"/>
    </xf>
    <xf numFmtId="0" fontId="27" fillId="0" borderId="11" xfId="1" applyFont="1" applyBorder="1" applyAlignment="1">
      <alignment horizontal="left"/>
    </xf>
    <xf numFmtId="165" fontId="3" fillId="0" borderId="0" xfId="1" applyNumberFormat="1" applyAlignment="1">
      <alignment horizontal="left"/>
    </xf>
    <xf numFmtId="10" fontId="0" fillId="0" borderId="0" xfId="9" applyNumberFormat="1" applyFont="1" applyAlignment="1">
      <alignment horizontal="left"/>
    </xf>
    <xf numFmtId="0" fontId="1" fillId="0" borderId="0" xfId="1" applyFont="1" applyAlignment="1">
      <alignment horizontal="left"/>
    </xf>
    <xf numFmtId="0" fontId="11" fillId="7" borderId="0" xfId="1" applyFont="1" applyFill="1" applyAlignment="1">
      <alignment horizontal="left"/>
    </xf>
    <xf numFmtId="164" fontId="3" fillId="0" borderId="0" xfId="1" applyNumberFormat="1" applyAlignment="1">
      <alignment horizontal="left"/>
    </xf>
    <xf numFmtId="0" fontId="12" fillId="0" borderId="13" xfId="1" applyFont="1" applyBorder="1"/>
    <xf numFmtId="44" fontId="12" fillId="0" borderId="14" xfId="8" applyFont="1" applyBorder="1"/>
    <xf numFmtId="0" fontId="12" fillId="0" borderId="14" xfId="1" applyFont="1" applyBorder="1"/>
    <xf numFmtId="0" fontId="27" fillId="0" borderId="15" xfId="1" applyFont="1" applyBorder="1"/>
    <xf numFmtId="1" fontId="12" fillId="0" borderId="0" xfId="1" applyNumberFormat="1" applyFont="1" applyAlignment="1">
      <alignment horizontal="center"/>
    </xf>
    <xf numFmtId="1" fontId="27" fillId="0" borderId="0" xfId="1" applyNumberFormat="1" applyFont="1" applyAlignment="1">
      <alignment horizontal="center"/>
    </xf>
    <xf numFmtId="1" fontId="3" fillId="0" borderId="0" xfId="1" applyNumberFormat="1" applyAlignment="1">
      <alignment horizontal="center"/>
    </xf>
    <xf numFmtId="1" fontId="1" fillId="0" borderId="0" xfId="0" applyNumberFormat="1" applyFont="1" applyAlignment="1">
      <alignment horizontal="center" wrapText="1"/>
    </xf>
    <xf numFmtId="1" fontId="2" fillId="0" borderId="0" xfId="5" applyNumberFormat="1" applyFont="1" applyAlignment="1">
      <alignment horizontal="center" wrapText="1"/>
    </xf>
    <xf numFmtId="164" fontId="3" fillId="3" borderId="0" xfId="1" applyNumberFormat="1" applyFill="1" applyAlignment="1">
      <alignment horizontal="center"/>
    </xf>
    <xf numFmtId="0" fontId="29" fillId="0" borderId="0" xfId="1" applyFont="1"/>
    <xf numFmtId="0" fontId="30" fillId="0" borderId="0" xfId="1" applyFont="1" applyAlignment="1">
      <alignment horizontal="center"/>
    </xf>
    <xf numFmtId="44" fontId="0" fillId="0" borderId="0" xfId="8" applyFont="1"/>
    <xf numFmtId="44" fontId="3" fillId="0" borderId="0" xfId="1" applyNumberFormat="1"/>
    <xf numFmtId="0" fontId="24" fillId="0" borderId="0" xfId="1" applyFont="1" applyAlignment="1">
      <alignment horizontal="center"/>
    </xf>
    <xf numFmtId="165" fontId="24" fillId="0" borderId="0" xfId="1" applyNumberFormat="1" applyFont="1" applyAlignment="1">
      <alignment horizontal="center"/>
    </xf>
    <xf numFmtId="0" fontId="31" fillId="0" borderId="0" xfId="1" applyFont="1" applyAlignment="1">
      <alignment horizontal="center"/>
    </xf>
    <xf numFmtId="0" fontId="25" fillId="0" borderId="8" xfId="1" applyFont="1" applyBorder="1" applyAlignment="1">
      <alignment horizontal="center"/>
    </xf>
    <xf numFmtId="44" fontId="25" fillId="0" borderId="8" xfId="8" applyFont="1" applyBorder="1" applyAlignment="1">
      <alignment horizontal="center"/>
    </xf>
    <xf numFmtId="44" fontId="25" fillId="0" borderId="8" xfId="1" applyNumberFormat="1" applyFont="1" applyBorder="1" applyAlignment="1">
      <alignment horizontal="center"/>
    </xf>
    <xf numFmtId="0" fontId="25" fillId="0" borderId="0" xfId="1" applyFont="1" applyAlignment="1">
      <alignment horizontal="center"/>
    </xf>
    <xf numFmtId="0" fontId="32" fillId="0" borderId="0" xfId="1" applyFont="1"/>
    <xf numFmtId="0" fontId="32" fillId="0" borderId="1" xfId="1" applyFont="1" applyBorder="1" applyAlignment="1">
      <alignment horizontal="left"/>
    </xf>
    <xf numFmtId="0" fontId="32" fillId="0" borderId="2" xfId="1" applyFont="1" applyBorder="1" applyAlignment="1">
      <alignment horizontal="center"/>
    </xf>
    <xf numFmtId="44" fontId="32" fillId="0" borderId="3" xfId="1" applyNumberFormat="1" applyFont="1" applyBorder="1" applyAlignment="1">
      <alignment horizontal="center"/>
    </xf>
    <xf numFmtId="16" fontId="3" fillId="0" borderId="0" xfId="1" quotePrefix="1" applyNumberFormat="1"/>
    <xf numFmtId="0" fontId="0" fillId="0" borderId="0" xfId="0" applyAlignment="1">
      <alignment horizontal="left"/>
    </xf>
    <xf numFmtId="0" fontId="0" fillId="0" borderId="8" xfId="0" applyBorder="1" applyAlignment="1">
      <alignment horizontal="center"/>
    </xf>
    <xf numFmtId="0" fontId="0" fillId="0" borderId="8" xfId="0" applyBorder="1"/>
    <xf numFmtId="44" fontId="0" fillId="0" borderId="8" xfId="8" applyFont="1" applyBorder="1"/>
    <xf numFmtId="44" fontId="0" fillId="0" borderId="8" xfId="8" applyFont="1" applyBorder="1" applyAlignment="1">
      <alignment horizontal="left"/>
    </xf>
    <xf numFmtId="0" fontId="0" fillId="0" borderId="8" xfId="0" applyBorder="1" applyAlignment="1">
      <alignment horizontal="left"/>
    </xf>
    <xf numFmtId="0" fontId="0" fillId="0" borderId="16" xfId="0" applyBorder="1" applyAlignment="1">
      <alignment horizontal="center"/>
    </xf>
    <xf numFmtId="0" fontId="0" fillId="0" borderId="17" xfId="0" applyBorder="1" applyAlignment="1">
      <alignment horizontal="left"/>
    </xf>
    <xf numFmtId="0" fontId="0" fillId="0" borderId="17" xfId="0" applyBorder="1"/>
    <xf numFmtId="44" fontId="0" fillId="0" borderId="18" xfId="8" applyFont="1" applyBorder="1" applyAlignment="1">
      <alignment horizontal="left"/>
    </xf>
    <xf numFmtId="10" fontId="0" fillId="0" borderId="0" xfId="0" applyNumberFormat="1"/>
    <xf numFmtId="10" fontId="0" fillId="0" borderId="0" xfId="0" applyNumberFormat="1" applyAlignment="1">
      <alignment horizontal="left"/>
    </xf>
    <xf numFmtId="0" fontId="13" fillId="0" borderId="0" xfId="0" applyFont="1" applyAlignment="1">
      <alignment horizontal="center"/>
    </xf>
    <xf numFmtId="0" fontId="13" fillId="0" borderId="0" xfId="0" applyFont="1" applyAlignment="1">
      <alignment horizontal="left"/>
    </xf>
    <xf numFmtId="1" fontId="0" fillId="0" borderId="0" xfId="0" applyNumberFormat="1" applyAlignment="1">
      <alignment horizontal="center"/>
    </xf>
    <xf numFmtId="164" fontId="0" fillId="0" borderId="0" xfId="0" applyNumberFormat="1" applyAlignment="1">
      <alignment horizontal="left"/>
    </xf>
    <xf numFmtId="0" fontId="2" fillId="0" borderId="14" xfId="5" applyFont="1" applyBorder="1" applyAlignment="1">
      <alignment horizontal="center" wrapText="1"/>
    </xf>
    <xf numFmtId="164" fontId="0" fillId="3" borderId="0" xfId="0" applyNumberFormat="1" applyFill="1" applyAlignment="1">
      <alignment horizontal="center"/>
    </xf>
    <xf numFmtId="0" fontId="1" fillId="7" borderId="0" xfId="0" applyFont="1" applyFill="1" applyAlignment="1">
      <alignment horizontal="center" wrapText="1"/>
    </xf>
    <xf numFmtId="0" fontId="33" fillId="0" borderId="0" xfId="5" applyFont="1" applyAlignment="1">
      <alignment horizontal="center" wrapText="1"/>
    </xf>
    <xf numFmtId="0" fontId="11" fillId="0" borderId="0" xfId="1" applyFont="1" applyAlignment="1">
      <alignment horizontal="left"/>
    </xf>
    <xf numFmtId="0" fontId="3" fillId="0" borderId="8" xfId="1" applyBorder="1"/>
    <xf numFmtId="44" fontId="5" fillId="0" borderId="18" xfId="1" applyNumberFormat="1" applyFont="1" applyBorder="1"/>
    <xf numFmtId="0" fontId="5" fillId="0" borderId="19" xfId="1" applyFont="1" applyBorder="1"/>
    <xf numFmtId="0" fontId="3" fillId="0" borderId="17" xfId="1" applyBorder="1"/>
    <xf numFmtId="0" fontId="13" fillId="0" borderId="0" xfId="1" applyFont="1" applyAlignment="1">
      <alignment horizontal="center"/>
    </xf>
    <xf numFmtId="0" fontId="13" fillId="0" borderId="0" xfId="1" applyFont="1" applyAlignment="1">
      <alignment horizontal="left"/>
    </xf>
    <xf numFmtId="0" fontId="3" fillId="9" borderId="0" xfId="1" applyFill="1"/>
    <xf numFmtId="164" fontId="3" fillId="9" borderId="0" xfId="1" applyNumberFormat="1" applyFill="1" applyAlignment="1">
      <alignment horizontal="center"/>
    </xf>
    <xf numFmtId="1" fontId="3" fillId="9" borderId="0" xfId="1" applyNumberFormat="1" applyFill="1" applyAlignment="1">
      <alignment horizontal="left"/>
    </xf>
    <xf numFmtId="0" fontId="2" fillId="0" borderId="8" xfId="5" applyFont="1" applyBorder="1" applyAlignment="1">
      <alignment horizontal="center" wrapText="1"/>
    </xf>
    <xf numFmtId="0" fontId="3" fillId="0" borderId="8" xfId="1" applyBorder="1" applyAlignment="1">
      <alignment horizontal="center"/>
    </xf>
    <xf numFmtId="44" fontId="0" fillId="0" borderId="8" xfId="8" applyFont="1" applyBorder="1" applyAlignment="1">
      <alignment horizontal="center"/>
    </xf>
    <xf numFmtId="166" fontId="0" fillId="0" borderId="8" xfId="8" applyNumberFormat="1" applyFont="1" applyBorder="1"/>
    <xf numFmtId="166" fontId="12" fillId="0" borderId="0" xfId="1" applyNumberFormat="1" applyFont="1"/>
    <xf numFmtId="0" fontId="34" fillId="0" borderId="0" xfId="1" applyFont="1" applyAlignment="1">
      <alignment horizontal="right"/>
    </xf>
    <xf numFmtId="166" fontId="34" fillId="0" borderId="0" xfId="8" quotePrefix="1" applyNumberFormat="1" applyFont="1" applyAlignment="1">
      <alignment horizontal="center"/>
    </xf>
    <xf numFmtId="0" fontId="12" fillId="0" borderId="1" xfId="1" applyFont="1" applyBorder="1"/>
    <xf numFmtId="0" fontId="3" fillId="0" borderId="2" xfId="1" applyBorder="1"/>
    <xf numFmtId="166" fontId="25" fillId="0" borderId="3" xfId="1" applyNumberFormat="1" applyFont="1" applyBorder="1"/>
    <xf numFmtId="0" fontId="0" fillId="0" borderId="0" xfId="9" applyNumberFormat="1" applyFont="1" applyAlignment="1">
      <alignment horizontal="center"/>
    </xf>
    <xf numFmtId="0" fontId="3" fillId="10" borderId="0" xfId="1" applyFill="1"/>
    <xf numFmtId="1" fontId="3" fillId="0" borderId="0" xfId="1" applyNumberFormat="1" applyAlignment="1">
      <alignment horizontal="left"/>
    </xf>
    <xf numFmtId="0" fontId="3" fillId="0" borderId="0" xfId="1" quotePrefix="1"/>
    <xf numFmtId="0" fontId="3" fillId="7" borderId="0" xfId="1" applyFill="1" applyAlignment="1">
      <alignment horizontal="left"/>
    </xf>
    <xf numFmtId="10" fontId="3" fillId="0" borderId="0" xfId="1" applyNumberFormat="1" applyAlignment="1">
      <alignment horizontal="center"/>
    </xf>
    <xf numFmtId="164" fontId="3" fillId="0" borderId="0" xfId="1" applyNumberFormat="1"/>
    <xf numFmtId="0" fontId="2" fillId="0" borderId="11" xfId="5" applyFont="1" applyBorder="1" applyAlignment="1">
      <alignment horizontal="center" wrapText="1"/>
    </xf>
    <xf numFmtId="0" fontId="2" fillId="0" borderId="20" xfId="5" applyFont="1" applyBorder="1" applyAlignment="1">
      <alignment horizontal="center" wrapText="1"/>
    </xf>
    <xf numFmtId="0" fontId="3" fillId="3" borderId="0" xfId="1" applyFill="1" applyAlignment="1">
      <alignment horizontal="center"/>
    </xf>
    <xf numFmtId="0" fontId="5" fillId="0" borderId="8" xfId="1" applyFont="1" applyBorder="1" applyAlignment="1">
      <alignment horizontal="center"/>
    </xf>
    <xf numFmtId="0" fontId="5" fillId="0" borderId="18" xfId="1" applyFont="1" applyBorder="1"/>
    <xf numFmtId="0" fontId="5" fillId="0" borderId="20" xfId="1" applyFont="1" applyBorder="1" applyAlignment="1">
      <alignment horizontal="center"/>
    </xf>
    <xf numFmtId="44" fontId="5" fillId="0" borderId="19" xfId="8" applyFont="1" applyBorder="1"/>
    <xf numFmtId="0" fontId="5" fillId="0" borderId="16" xfId="1" applyFont="1" applyBorder="1" applyAlignment="1">
      <alignment horizontal="center"/>
    </xf>
    <xf numFmtId="0" fontId="5" fillId="0" borderId="17" xfId="1" applyFont="1" applyBorder="1" applyAlignment="1">
      <alignment horizontal="left"/>
    </xf>
    <xf numFmtId="0" fontId="5" fillId="0" borderId="17" xfId="1" applyFont="1" applyBorder="1"/>
    <xf numFmtId="10" fontId="5" fillId="0" borderId="0" xfId="9" applyNumberFormat="1" applyFont="1"/>
    <xf numFmtId="10" fontId="5" fillId="0" borderId="0" xfId="1" applyNumberFormat="1" applyFont="1"/>
    <xf numFmtId="0" fontId="5" fillId="7" borderId="0" xfId="1" applyFont="1" applyFill="1"/>
    <xf numFmtId="0" fontId="5" fillId="7" borderId="0" xfId="1" applyFont="1" applyFill="1" applyAlignment="1">
      <alignment horizontal="center"/>
    </xf>
    <xf numFmtId="0" fontId="36" fillId="0" borderId="0" xfId="1" applyFont="1" applyAlignment="1">
      <alignment horizontal="center"/>
    </xf>
    <xf numFmtId="0" fontId="26" fillId="0" borderId="0" xfId="1" applyFont="1" applyAlignment="1">
      <alignment horizontal="center"/>
    </xf>
    <xf numFmtId="0" fontId="36" fillId="0" borderId="0" xfId="1" applyFont="1" applyAlignment="1">
      <alignment horizontal="left"/>
    </xf>
    <xf numFmtId="0" fontId="37" fillId="0" borderId="0" xfId="1" applyFont="1" applyAlignment="1">
      <alignment horizontal="center"/>
    </xf>
    <xf numFmtId="0" fontId="33" fillId="0" borderId="0" xfId="1" applyFont="1" applyAlignment="1">
      <alignment horizontal="center"/>
    </xf>
    <xf numFmtId="0" fontId="3" fillId="7" borderId="0" xfId="1" applyFill="1" applyAlignment="1">
      <alignment horizontal="center"/>
    </xf>
    <xf numFmtId="0" fontId="2" fillId="7" borderId="8" xfId="5" applyFont="1" applyFill="1" applyBorder="1" applyAlignment="1">
      <alignment horizontal="center" wrapText="1"/>
    </xf>
    <xf numFmtId="16" fontId="3" fillId="7" borderId="0" xfId="1" quotePrefix="1" applyNumberFormat="1" applyFill="1"/>
    <xf numFmtId="0" fontId="3" fillId="7" borderId="0" xfId="1" quotePrefix="1" applyFill="1"/>
    <xf numFmtId="49" fontId="3" fillId="0" borderId="0" xfId="1" quotePrefix="1" applyNumberFormat="1"/>
    <xf numFmtId="0" fontId="38" fillId="7" borderId="8" xfId="5" applyFont="1" applyFill="1" applyBorder="1" applyAlignment="1">
      <alignment horizontal="center" wrapText="1"/>
    </xf>
    <xf numFmtId="0" fontId="10" fillId="0" borderId="8" xfId="5" applyFont="1" applyBorder="1" applyAlignment="1">
      <alignment horizontal="center" wrapText="1"/>
    </xf>
    <xf numFmtId="0" fontId="2" fillId="0" borderId="21" xfId="5" applyFont="1" applyBorder="1" applyAlignment="1">
      <alignment horizontal="center" wrapText="1"/>
    </xf>
    <xf numFmtId="0" fontId="2" fillId="0" borderId="8" xfId="10" applyBorder="1" applyAlignment="1">
      <alignment horizontal="left"/>
    </xf>
    <xf numFmtId="164" fontId="24" fillId="0" borderId="0" xfId="1" applyNumberFormat="1" applyFont="1" applyAlignment="1">
      <alignment horizontal="center"/>
    </xf>
    <xf numFmtId="164" fontId="24" fillId="7" borderId="0" xfId="1" applyNumberFormat="1" applyFont="1" applyFill="1" applyAlignment="1">
      <alignment horizontal="center"/>
    </xf>
    <xf numFmtId="44" fontId="0" fillId="0" borderId="0" xfId="8" applyFont="1" applyBorder="1"/>
    <xf numFmtId="44" fontId="3" fillId="0" borderId="8" xfId="1" applyNumberFormat="1" applyBorder="1"/>
    <xf numFmtId="0" fontId="3" fillId="0" borderId="21" xfId="1" applyBorder="1"/>
    <xf numFmtId="44" fontId="3" fillId="0" borderId="21" xfId="1" applyNumberFormat="1" applyBorder="1"/>
    <xf numFmtId="0" fontId="12" fillId="0" borderId="2" xfId="1" applyFont="1" applyBorder="1"/>
    <xf numFmtId="44" fontId="12" fillId="0" borderId="3" xfId="1" applyNumberFormat="1" applyFont="1" applyBorder="1"/>
    <xf numFmtId="44" fontId="12" fillId="0" borderId="0" xfId="1" applyNumberFormat="1" applyFont="1"/>
    <xf numFmtId="0" fontId="25" fillId="0" borderId="0" xfId="1" applyFont="1" applyAlignment="1">
      <alignment horizontal="left"/>
    </xf>
    <xf numFmtId="0" fontId="3" fillId="0" borderId="22" xfId="1" applyBorder="1" applyAlignment="1">
      <alignment horizontal="left"/>
    </xf>
    <xf numFmtId="164" fontId="3" fillId="0" borderId="22" xfId="1" applyNumberFormat="1" applyBorder="1" applyAlignment="1">
      <alignment horizontal="center"/>
    </xf>
    <xf numFmtId="0" fontId="39" fillId="0" borderId="0" xfId="10" applyFont="1" applyAlignment="1">
      <alignment horizontal="center"/>
    </xf>
    <xf numFmtId="1" fontId="3" fillId="0" borderId="22" xfId="1" applyNumberFormat="1" applyBorder="1" applyAlignment="1">
      <alignment horizontal="center"/>
    </xf>
    <xf numFmtId="164" fontId="3" fillId="7" borderId="0" xfId="1" applyNumberFormat="1" applyFill="1" applyAlignment="1">
      <alignment horizontal="left"/>
    </xf>
    <xf numFmtId="49" fontId="23" fillId="0" borderId="0" xfId="3" applyNumberFormat="1" applyFont="1" applyAlignment="1">
      <alignment horizontal="center"/>
    </xf>
    <xf numFmtId="49" fontId="41" fillId="0" borderId="0" xfId="3" applyNumberFormat="1" applyFont="1" applyAlignment="1">
      <alignment horizontal="center"/>
    </xf>
    <xf numFmtId="49" fontId="23" fillId="0" borderId="0" xfId="3" quotePrefix="1" applyNumberFormat="1" applyFont="1" applyAlignment="1">
      <alignment horizontal="center"/>
    </xf>
    <xf numFmtId="49" fontId="23" fillId="7" borderId="0" xfId="3" applyNumberFormat="1" applyFont="1" applyFill="1" applyAlignment="1">
      <alignment horizontal="center"/>
    </xf>
    <xf numFmtId="49" fontId="23" fillId="0" borderId="22" xfId="3" applyNumberFormat="1" applyFont="1" applyBorder="1" applyAlignment="1">
      <alignment horizontal="center"/>
    </xf>
    <xf numFmtId="0" fontId="0" fillId="0" borderId="22" xfId="0" applyBorder="1"/>
    <xf numFmtId="0" fontId="42" fillId="11" borderId="0" xfId="0" applyFont="1" applyFill="1" applyAlignment="1">
      <alignment horizontal="left"/>
    </xf>
    <xf numFmtId="0" fontId="43" fillId="0" borderId="0" xfId="1" applyFont="1"/>
    <xf numFmtId="0" fontId="43" fillId="0" borderId="0" xfId="1" applyFont="1" applyAlignment="1">
      <alignment horizontal="center"/>
    </xf>
    <xf numFmtId="0" fontId="43" fillId="0" borderId="0" xfId="1" applyFont="1" applyAlignment="1">
      <alignment horizontal="center" vertical="center"/>
    </xf>
    <xf numFmtId="0" fontId="44" fillId="0" borderId="0" xfId="1" applyFont="1"/>
    <xf numFmtId="0" fontId="3" fillId="0" borderId="0" xfId="1" applyAlignment="1">
      <alignment horizontal="center" vertical="center"/>
    </xf>
    <xf numFmtId="167" fontId="3" fillId="0" borderId="0" xfId="1" applyNumberFormat="1"/>
    <xf numFmtId="167" fontId="25" fillId="0" borderId="0" xfId="1" applyNumberFormat="1" applyFont="1" applyAlignment="1">
      <alignment horizontal="center"/>
    </xf>
    <xf numFmtId="0" fontId="45" fillId="0" borderId="0" xfId="1" applyFont="1"/>
    <xf numFmtId="0" fontId="2" fillId="10" borderId="8" xfId="5" applyFont="1" applyFill="1" applyBorder="1" applyAlignment="1">
      <alignment horizontal="center" wrapText="1"/>
    </xf>
    <xf numFmtId="0" fontId="2" fillId="0" borderId="23" xfId="5" applyFont="1" applyBorder="1" applyAlignment="1">
      <alignment horizontal="center" wrapText="1"/>
    </xf>
    <xf numFmtId="49" fontId="23" fillId="3" borderId="0" xfId="3" applyNumberFormat="1" applyFont="1" applyFill="1" applyAlignment="1">
      <alignment horizontal="center"/>
    </xf>
    <xf numFmtId="49" fontId="23" fillId="3" borderId="22" xfId="3" applyNumberFormat="1" applyFont="1" applyFill="1" applyBorder="1" applyAlignment="1">
      <alignment horizontal="center"/>
    </xf>
  </cellXfs>
  <cellStyles count="12">
    <cellStyle name="Currency 2" xfId="8" xr:uid="{00000000-0005-0000-0000-000000000000}"/>
    <cellStyle name="Hyperlink" xfId="2" builtinId="8"/>
    <cellStyle name="Hyperlink 2" xfId="4" xr:uid="{00000000-0005-0000-0000-000002000000}"/>
    <cellStyle name="Hyperlink 3" xfId="7" xr:uid="{00000000-0005-0000-0000-000003000000}"/>
    <cellStyle name="Normal" xfId="0" builtinId="0"/>
    <cellStyle name="Normal 2" xfId="1" xr:uid="{00000000-0005-0000-0000-000005000000}"/>
    <cellStyle name="Normal 2 2" xfId="10" xr:uid="{00000000-0005-0000-0000-000006000000}"/>
    <cellStyle name="Normal 2 3" xfId="11" xr:uid="{D1449E77-7BE1-4F42-98E2-AD4C2EE0D99F}"/>
    <cellStyle name="Normal 3" xfId="3" xr:uid="{00000000-0005-0000-0000-000007000000}"/>
    <cellStyle name="Normal 4" xfId="6" xr:uid="{00000000-0005-0000-0000-000008000000}"/>
    <cellStyle name="Normal_Sheet1" xfId="5" xr:uid="{00000000-0005-0000-0000-000009000000}"/>
    <cellStyle name="Percent 2" xfId="9" xr:uid="{00000000-0005-0000-0000-00000A000000}"/>
  </cellStyles>
  <dxfs count="25"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9C5BCD"/>
        </patternFill>
      </fill>
    </dxf>
    <dxf>
      <fill>
        <patternFill>
          <bgColor rgb="FFFF505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microsoft.com/office/2017/10/relationships/person" Target="persons/person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calcChain" Target="calcChain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Taylor Crockford" id="{20127DDD-DC2E-40A5-9AED-043D991BBFEB}" userId="S::ecrockford@whoi.edu::a145eac6-508b-4783-9f16-813c02ce632e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A3" dT="2022-10-07T18:26:28.66" personId="{20127DDD-DC2E-40A5-9AED-043D991BBFEB}" id="{59F5753E-10E3-4667-81E7-5926EE2776AF}">
    <text>API workflow keys off this column to match with LTER_sample_log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H18" dT="2022-10-07T18:26:28.66" personId="{20127DDD-DC2E-40A5-9AED-043D991BBFEB}" id="{D7B1645E-1928-4ED3-B629-8D5D0F9F4507}">
    <text>API workflow keys off this column to match with LTER_sample_log</text>
  </threadedComment>
</ThreadedComments>
</file>

<file path=xl/threadedComments/threadedComment3.xml><?xml version="1.0" encoding="utf-8"?>
<ThreadedComments xmlns="http://schemas.microsoft.com/office/spreadsheetml/2018/threadedcomments" xmlns:x="http://schemas.openxmlformats.org/spreadsheetml/2006/main">
  <threadedComment ref="J21" dT="2022-10-07T18:26:28.66" personId="{20127DDD-DC2E-40A5-9AED-043D991BBFEB}" id="{1B5A3F73-7761-485E-92EF-E60E2143F060}">
    <text>API workflow keys off this column to match with LTER_sample_log</text>
  </threadedComment>
</ThreadedComments>
</file>

<file path=xl/threadedComments/threadedComment4.xml><?xml version="1.0" encoding="utf-8"?>
<ThreadedComments xmlns="http://schemas.microsoft.com/office/spreadsheetml/2018/threadedcomments" xmlns:x="http://schemas.openxmlformats.org/spreadsheetml/2006/main">
  <threadedComment ref="G18" dT="2022-10-07T18:26:28.66" personId="{20127DDD-DC2E-40A5-9AED-043D991BBFEB}" id="{59F5753E-10E3-4668-81E7-5926EE2776AF}">
    <text>API workflow keys off this column to match with LTER_sample_log</text>
  </threadedComment>
</ThreadedComments>
</file>

<file path=xl/threadedComments/threadedComment5.xml><?xml version="1.0" encoding="utf-8"?>
<ThreadedComments xmlns="http://schemas.microsoft.com/office/spreadsheetml/2018/threadedcomments" xmlns:x="http://schemas.openxmlformats.org/spreadsheetml/2006/main">
  <threadedComment ref="I19" dT="2022-10-07T18:26:28.66" personId="{20127DDD-DC2E-40A5-9AED-043D991BBFEB}" id="{754961A7-87CD-4A8E-9101-3C31BB967557}">
    <text>API workflow keys off this column to match with LTER_sample_log</text>
  </threadedComment>
</ThreadedComments>
</file>

<file path=xl/threadedComments/threadedComment6.xml><?xml version="1.0" encoding="utf-8"?>
<ThreadedComments xmlns="http://schemas.microsoft.com/office/spreadsheetml/2018/threadedcomments" xmlns:x="http://schemas.openxmlformats.org/spreadsheetml/2006/main">
  <threadedComment ref="M1" dT="2022-10-07T18:26:28.66" personId="{20127DDD-DC2E-40A5-9AED-043D991BBFEB}" id="{41318C2E-C6DB-4E72-B9A7-84ECC40E81E3}">
    <text>API workflow keys off this column to match with LTER_sample_log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1.xml"/></Relationships>
</file>

<file path=xl/worksheets/_rels/sheet2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2.xml"/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3.xml"/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5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4.xml"/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6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5.xml"/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7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6.xml"/><Relationship Id="rId2" Type="http://schemas.openxmlformats.org/officeDocument/2006/relationships/comments" Target="../comments6.xml"/><Relationship Id="rId1" Type="http://schemas.openxmlformats.org/officeDocument/2006/relationships/vmlDrawing" Target="../drawings/vmlDrawing6.v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hyperlink" Target="mailto:phenderson@whoi.edu" TargetMode="Externa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hyperlink" Target="mailto:phenderson@whoi.edu" TargetMode="External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mailto:phenderson@whoi.edu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467"/>
  <sheetViews>
    <sheetView tabSelected="1" zoomScale="90" zoomScaleNormal="90" workbookViewId="0">
      <pane ySplit="3" topLeftCell="A25" activePane="bottomLeft" state="frozen"/>
      <selection pane="bottomLeft" activeCell="I50" sqref="I50"/>
    </sheetView>
  </sheetViews>
  <sheetFormatPr defaultColWidth="9.140625" defaultRowHeight="15" x14ac:dyDescent="0.25"/>
  <cols>
    <col min="1" max="1" width="18.5703125" style="77" bestFit="1" customWidth="1"/>
    <col min="2" max="2" width="13.28515625" style="77" customWidth="1"/>
    <col min="3" max="3" width="9.140625" style="77"/>
    <col min="4" max="4" width="10.85546875" style="77" customWidth="1"/>
    <col min="5" max="5" width="12.7109375" style="77" customWidth="1"/>
    <col min="6" max="6" width="14.28515625" style="77" customWidth="1"/>
    <col min="7" max="7" width="15.42578125" style="77" customWidth="1"/>
    <col min="8" max="8" width="13" style="77" customWidth="1"/>
    <col min="9" max="9" width="69.7109375" style="77" customWidth="1"/>
    <col min="10" max="16384" width="9.140625" style="77"/>
  </cols>
  <sheetData>
    <row r="1" spans="1:9" ht="15.75" x14ac:dyDescent="0.25">
      <c r="A1" s="88"/>
      <c r="B1" s="88"/>
      <c r="C1" s="88"/>
      <c r="D1" s="89"/>
      <c r="E1" s="89" t="s">
        <v>0</v>
      </c>
      <c r="F1" s="89" t="s">
        <v>0</v>
      </c>
      <c r="G1" s="89" t="s">
        <v>0</v>
      </c>
      <c r="H1" s="89" t="s">
        <v>0</v>
      </c>
      <c r="I1" s="88"/>
    </row>
    <row r="2" spans="1:9" ht="15.75" x14ac:dyDescent="0.25">
      <c r="A2" s="76"/>
      <c r="B2" s="88"/>
      <c r="C2" s="88"/>
      <c r="D2" s="89"/>
      <c r="E2" s="89" t="s">
        <v>1</v>
      </c>
      <c r="F2" s="89" t="s">
        <v>1</v>
      </c>
      <c r="G2" s="89" t="s">
        <v>1</v>
      </c>
      <c r="H2" s="89" t="s">
        <v>1</v>
      </c>
      <c r="I2" s="88"/>
    </row>
    <row r="3" spans="1:9" ht="31.5" x14ac:dyDescent="0.25">
      <c r="A3" s="185" t="s">
        <v>376</v>
      </c>
      <c r="B3" s="76" t="s">
        <v>8</v>
      </c>
      <c r="C3" s="76" t="s">
        <v>9</v>
      </c>
      <c r="D3" s="100" t="s">
        <v>375</v>
      </c>
      <c r="E3" s="48" t="s">
        <v>225</v>
      </c>
      <c r="F3" s="76" t="s">
        <v>4</v>
      </c>
      <c r="G3" s="76" t="s">
        <v>5</v>
      </c>
      <c r="H3" s="76" t="s">
        <v>6</v>
      </c>
      <c r="I3" s="76" t="s">
        <v>7</v>
      </c>
    </row>
    <row r="4" spans="1:9" ht="15.75" x14ac:dyDescent="0.25">
      <c r="A4" s="88" t="str">
        <f t="shared" ref="A4:A67" si="0">CONCATENATE("NL_", D4)</f>
        <v>NL_1</v>
      </c>
      <c r="B4" s="88" t="s">
        <v>22</v>
      </c>
      <c r="C4" s="88"/>
      <c r="D4" s="88">
        <v>1</v>
      </c>
      <c r="E4" s="90" t="s">
        <v>11</v>
      </c>
      <c r="F4" s="91">
        <v>0.44900000000000001</v>
      </c>
      <c r="G4" s="91">
        <v>0.1335933936295714</v>
      </c>
      <c r="H4" s="91">
        <v>1.7563495591230009</v>
      </c>
      <c r="I4" s="92"/>
    </row>
    <row r="5" spans="1:9" ht="15.75" x14ac:dyDescent="0.25">
      <c r="A5" s="88" t="str">
        <f t="shared" si="0"/>
        <v>NL_2</v>
      </c>
      <c r="B5" s="88" t="s">
        <v>22</v>
      </c>
      <c r="C5" s="88"/>
      <c r="D5" s="88">
        <v>2</v>
      </c>
      <c r="E5" s="90" t="s">
        <v>11</v>
      </c>
      <c r="F5" s="91">
        <v>0.54</v>
      </c>
      <c r="G5" s="91">
        <v>0.13162878489972477</v>
      </c>
      <c r="H5" s="91">
        <v>1.7442003742027519</v>
      </c>
      <c r="I5" s="92"/>
    </row>
    <row r="6" spans="1:9" ht="15.75" x14ac:dyDescent="0.25">
      <c r="A6" s="88" t="str">
        <f t="shared" si="0"/>
        <v>NL_3</v>
      </c>
      <c r="B6" s="88" t="s">
        <v>22</v>
      </c>
      <c r="C6" s="88"/>
      <c r="D6" s="88">
        <v>3</v>
      </c>
      <c r="E6" s="90" t="s">
        <v>11</v>
      </c>
      <c r="F6" s="91">
        <v>0.55600000000000005</v>
      </c>
      <c r="G6" s="91">
        <v>0.15716869838773104</v>
      </c>
      <c r="H6" s="91">
        <v>1.7442003742027519</v>
      </c>
      <c r="I6" s="92"/>
    </row>
    <row r="7" spans="1:9" ht="15.75" x14ac:dyDescent="0.25">
      <c r="A7" s="88" t="str">
        <f t="shared" si="0"/>
        <v>NL_4</v>
      </c>
      <c r="B7" s="88" t="s">
        <v>22</v>
      </c>
      <c r="C7" s="88"/>
      <c r="D7" s="88">
        <v>4</v>
      </c>
      <c r="E7" s="90" t="s">
        <v>11</v>
      </c>
      <c r="F7" s="91">
        <v>0.66450000000000009</v>
      </c>
      <c r="G7" s="91">
        <v>0.15569524184034605</v>
      </c>
      <c r="H7" s="91">
        <v>1.8149825819989871</v>
      </c>
      <c r="I7" s="92"/>
    </row>
    <row r="8" spans="1:9" ht="15.75" x14ac:dyDescent="0.25">
      <c r="A8" s="88" t="str">
        <f t="shared" si="0"/>
        <v>NL_5</v>
      </c>
      <c r="B8" s="88" t="s">
        <v>22</v>
      </c>
      <c r="C8" s="88"/>
      <c r="D8" s="88">
        <v>5</v>
      </c>
      <c r="E8" s="90" t="s">
        <v>11</v>
      </c>
      <c r="F8" s="91">
        <v>0.85200000000000009</v>
      </c>
      <c r="G8" s="91">
        <v>0.13555800235941801</v>
      </c>
      <c r="H8" s="91">
        <v>1.6005230568850208</v>
      </c>
      <c r="I8" s="92"/>
    </row>
    <row r="9" spans="1:9" ht="15.75" x14ac:dyDescent="0.25">
      <c r="A9" s="88" t="str">
        <f t="shared" si="0"/>
        <v>NL_6</v>
      </c>
      <c r="B9" s="88" t="s">
        <v>22</v>
      </c>
      <c r="C9" s="88"/>
      <c r="D9" s="88">
        <v>6</v>
      </c>
      <c r="E9" s="90" t="s">
        <v>11</v>
      </c>
      <c r="F9" s="91">
        <v>0.81499999999999995</v>
      </c>
      <c r="G9" s="91">
        <v>0.1335933936295714</v>
      </c>
      <c r="H9" s="91">
        <v>1.618482721549737</v>
      </c>
      <c r="I9" s="92"/>
    </row>
    <row r="10" spans="1:9" ht="15.75" x14ac:dyDescent="0.25">
      <c r="A10" s="88" t="str">
        <f t="shared" si="0"/>
        <v>NL_7</v>
      </c>
      <c r="B10" s="88" t="s">
        <v>22</v>
      </c>
      <c r="C10" s="88"/>
      <c r="D10" s="88">
        <v>7</v>
      </c>
      <c r="E10" s="90" t="s">
        <v>11</v>
      </c>
      <c r="F10" s="91">
        <v>0.79</v>
      </c>
      <c r="G10" s="91">
        <v>9.3318914667715303E-2</v>
      </c>
      <c r="H10" s="91">
        <v>2.1752323261559456</v>
      </c>
      <c r="I10" s="92"/>
    </row>
    <row r="11" spans="1:9" ht="15.75" x14ac:dyDescent="0.25">
      <c r="A11" s="88" t="str">
        <f t="shared" si="0"/>
        <v>NL_8</v>
      </c>
      <c r="B11" s="88" t="s">
        <v>22</v>
      </c>
      <c r="C11" s="88"/>
      <c r="D11" s="88">
        <v>8</v>
      </c>
      <c r="E11" s="90" t="s">
        <v>11</v>
      </c>
      <c r="F11" s="91">
        <v>0.45400000000000001</v>
      </c>
      <c r="G11" s="91">
        <v>9.4301219032638633E-2</v>
      </c>
      <c r="H11" s="91">
        <v>2.1953048925459226</v>
      </c>
      <c r="I11" s="92"/>
    </row>
    <row r="12" spans="1:9" ht="15.75" x14ac:dyDescent="0.25">
      <c r="A12" s="88" t="str">
        <f t="shared" si="0"/>
        <v>NL_9</v>
      </c>
      <c r="B12" s="88" t="s">
        <v>22</v>
      </c>
      <c r="C12" s="88"/>
      <c r="D12" s="88">
        <v>9</v>
      </c>
      <c r="E12" s="90" t="s">
        <v>11</v>
      </c>
      <c r="F12" s="91">
        <v>0.57200000000000006</v>
      </c>
      <c r="G12" s="91">
        <v>0.10707117577664176</v>
      </c>
      <c r="H12" s="91">
        <v>0.76803977713228389</v>
      </c>
      <c r="I12" s="92"/>
    </row>
    <row r="13" spans="1:9" ht="15.75" x14ac:dyDescent="0.25">
      <c r="A13" s="88" t="str">
        <f t="shared" si="0"/>
        <v>NL_10</v>
      </c>
      <c r="B13" s="88" t="s">
        <v>22</v>
      </c>
      <c r="C13" s="88"/>
      <c r="D13" s="88">
        <v>10</v>
      </c>
      <c r="E13" s="90" t="s">
        <v>11</v>
      </c>
      <c r="F13" s="91">
        <v>0.69100000000000006</v>
      </c>
      <c r="G13" s="91">
        <v>0.11394730633110499</v>
      </c>
      <c r="H13" s="91">
        <v>0.73106399694022073</v>
      </c>
      <c r="I13" s="92"/>
    </row>
    <row r="14" spans="1:9" ht="15.75" x14ac:dyDescent="0.25">
      <c r="A14" s="88" t="str">
        <f t="shared" si="0"/>
        <v>NL_75</v>
      </c>
      <c r="B14" s="93" t="s">
        <v>213</v>
      </c>
      <c r="C14" s="88">
        <v>1</v>
      </c>
      <c r="D14" s="78">
        <v>75</v>
      </c>
      <c r="E14" s="75">
        <v>0.26124119718309857</v>
      </c>
      <c r="F14" s="75">
        <v>1.538</v>
      </c>
      <c r="G14" s="75">
        <v>0.49480987352101186</v>
      </c>
      <c r="H14" s="75">
        <v>6.8588454013856914</v>
      </c>
      <c r="I14" s="94" t="s">
        <v>209</v>
      </c>
    </row>
    <row r="15" spans="1:9" ht="15.75" x14ac:dyDescent="0.25">
      <c r="A15" s="88" t="str">
        <f t="shared" si="0"/>
        <v>NL_76</v>
      </c>
      <c r="B15" s="93" t="s">
        <v>213</v>
      </c>
      <c r="C15" s="88">
        <v>1</v>
      </c>
      <c r="D15" s="78">
        <v>76</v>
      </c>
      <c r="E15" s="75">
        <v>0.30019366197183095</v>
      </c>
      <c r="F15" s="75">
        <v>1.579</v>
      </c>
      <c r="G15" s="75">
        <v>0.49735781313749494</v>
      </c>
      <c r="H15" s="75">
        <v>6.9096598462985188</v>
      </c>
      <c r="I15" s="94" t="s">
        <v>210</v>
      </c>
    </row>
    <row r="16" spans="1:9" ht="15.75" x14ac:dyDescent="0.25">
      <c r="A16" s="88" t="str">
        <f t="shared" si="0"/>
        <v>NL_361</v>
      </c>
      <c r="B16" s="93" t="s">
        <v>213</v>
      </c>
      <c r="C16" s="88">
        <v>1</v>
      </c>
      <c r="D16" s="78">
        <v>361</v>
      </c>
      <c r="E16" s="95" t="s">
        <v>11</v>
      </c>
      <c r="F16" s="75">
        <v>1.153</v>
      </c>
      <c r="G16" s="75">
        <v>0.27008159934720527</v>
      </c>
      <c r="H16" s="75">
        <v>2.107694802036383</v>
      </c>
      <c r="I16" s="94" t="s">
        <v>211</v>
      </c>
    </row>
    <row r="17" spans="1:9" ht="15.75" x14ac:dyDescent="0.25">
      <c r="A17" s="88" t="str">
        <f t="shared" si="0"/>
        <v>NL_524</v>
      </c>
      <c r="B17" s="93" t="s">
        <v>213</v>
      </c>
      <c r="C17" s="88">
        <v>1</v>
      </c>
      <c r="D17" s="78">
        <v>524</v>
      </c>
      <c r="E17" s="95" t="s">
        <v>11</v>
      </c>
      <c r="F17" s="75">
        <v>0.90749999999999997</v>
      </c>
      <c r="G17" s="75">
        <v>0.45251407588739295</v>
      </c>
      <c r="H17" s="75">
        <v>6.5589297102154216</v>
      </c>
      <c r="I17" s="94" t="s">
        <v>212</v>
      </c>
    </row>
    <row r="18" spans="1:9" ht="15.75" x14ac:dyDescent="0.25">
      <c r="A18" s="88" t="str">
        <f t="shared" si="0"/>
        <v>NL_11</v>
      </c>
      <c r="B18" s="93" t="s">
        <v>213</v>
      </c>
      <c r="C18" s="88">
        <v>1</v>
      </c>
      <c r="D18" s="94">
        <v>11</v>
      </c>
      <c r="E18" s="95" t="s">
        <v>11</v>
      </c>
      <c r="F18" s="75">
        <v>0.30299999999999999</v>
      </c>
      <c r="G18" s="75">
        <v>0.14676132190942473</v>
      </c>
      <c r="H18" s="75">
        <v>0.37116638023282217</v>
      </c>
      <c r="I18" s="94"/>
    </row>
    <row r="19" spans="1:9" ht="15.75" x14ac:dyDescent="0.25">
      <c r="A19" s="88" t="str">
        <f t="shared" si="0"/>
        <v>NL_12</v>
      </c>
      <c r="B19" s="93" t="s">
        <v>213</v>
      </c>
      <c r="C19" s="88">
        <v>1</v>
      </c>
      <c r="D19" s="94">
        <v>12</v>
      </c>
      <c r="E19" s="95" t="s">
        <v>11</v>
      </c>
      <c r="F19" s="75">
        <v>0.628</v>
      </c>
      <c r="G19" s="75">
        <v>0.1151668706650347</v>
      </c>
      <c r="H19" s="75">
        <v>0.61971529556730121</v>
      </c>
      <c r="I19" s="94"/>
    </row>
    <row r="20" spans="1:9" ht="15.75" x14ac:dyDescent="0.25">
      <c r="A20" s="88" t="str">
        <f t="shared" si="0"/>
        <v>NL_13</v>
      </c>
      <c r="B20" s="93" t="s">
        <v>213</v>
      </c>
      <c r="C20" s="88">
        <v>1</v>
      </c>
      <c r="D20" s="94">
        <v>13</v>
      </c>
      <c r="E20" s="95" t="s">
        <v>11</v>
      </c>
      <c r="F20" s="75">
        <v>0.67700000000000005</v>
      </c>
      <c r="G20" s="75">
        <v>9.6821705426356611E-2</v>
      </c>
      <c r="H20" s="95" t="s">
        <v>49</v>
      </c>
      <c r="I20" s="94"/>
    </row>
    <row r="21" spans="1:9" ht="15.75" x14ac:dyDescent="0.25">
      <c r="A21" s="88" t="str">
        <f t="shared" si="0"/>
        <v>NL_14</v>
      </c>
      <c r="B21" s="93" t="s">
        <v>213</v>
      </c>
      <c r="C21" s="88">
        <v>1</v>
      </c>
      <c r="D21" s="94">
        <v>14</v>
      </c>
      <c r="E21" s="95" t="s">
        <v>11</v>
      </c>
      <c r="F21" s="95" t="s">
        <v>48</v>
      </c>
      <c r="G21" s="75">
        <v>0.19924887800897595</v>
      </c>
      <c r="H21" s="75">
        <v>0.99640498502977848</v>
      </c>
      <c r="I21" s="94"/>
    </row>
    <row r="22" spans="1:9" ht="15.75" x14ac:dyDescent="0.25">
      <c r="A22" s="88" t="str">
        <f t="shared" si="0"/>
        <v>NL_15</v>
      </c>
      <c r="B22" s="93" t="s">
        <v>213</v>
      </c>
      <c r="C22" s="88">
        <v>2</v>
      </c>
      <c r="D22" s="94">
        <v>15</v>
      </c>
      <c r="E22" s="75">
        <v>0.85072183098591536</v>
      </c>
      <c r="F22" s="75">
        <v>1.623</v>
      </c>
      <c r="G22" s="75">
        <v>0.29658017135862919</v>
      </c>
      <c r="H22" s="75">
        <v>2.9140979495660262</v>
      </c>
      <c r="I22" s="94"/>
    </row>
    <row r="23" spans="1:9" ht="15.75" x14ac:dyDescent="0.25">
      <c r="A23" s="88" t="str">
        <f t="shared" si="0"/>
        <v>NL_16</v>
      </c>
      <c r="B23" s="93" t="s">
        <v>213</v>
      </c>
      <c r="C23" s="88">
        <v>2</v>
      </c>
      <c r="D23" s="94">
        <v>16</v>
      </c>
      <c r="E23" s="75">
        <v>3.2647359154929574</v>
      </c>
      <c r="F23" s="75">
        <v>1.28</v>
      </c>
      <c r="G23" s="75">
        <v>0.5299714402284782</v>
      </c>
      <c r="H23" s="75">
        <v>8.561129305965391</v>
      </c>
      <c r="I23" s="94"/>
    </row>
    <row r="24" spans="1:9" ht="15.75" x14ac:dyDescent="0.25">
      <c r="A24" s="88" t="str">
        <f t="shared" si="0"/>
        <v>NL_17</v>
      </c>
      <c r="B24" s="93" t="s">
        <v>213</v>
      </c>
      <c r="C24" s="88">
        <v>2</v>
      </c>
      <c r="D24" s="94">
        <v>17</v>
      </c>
      <c r="E24" s="75">
        <v>1.1239084507042252</v>
      </c>
      <c r="F24" s="75">
        <v>0.96550000000000002</v>
      </c>
      <c r="G24" s="75">
        <v>0.34295267237862104</v>
      </c>
      <c r="H24" s="75">
        <v>3.0643319606126447</v>
      </c>
      <c r="I24" s="94"/>
    </row>
    <row r="25" spans="1:9" ht="15.75" x14ac:dyDescent="0.25">
      <c r="A25" s="88" t="str">
        <f t="shared" si="0"/>
        <v>NL_18</v>
      </c>
      <c r="B25" s="93" t="s">
        <v>213</v>
      </c>
      <c r="C25" s="88">
        <v>2</v>
      </c>
      <c r="D25" s="94">
        <v>18</v>
      </c>
      <c r="E25" s="75">
        <v>1.1155985915492959</v>
      </c>
      <c r="F25" s="75">
        <v>1.0149999999999999</v>
      </c>
      <c r="G25" s="75">
        <v>0.31390616075071404</v>
      </c>
      <c r="H25" s="75">
        <v>2.9273538917171984</v>
      </c>
      <c r="I25" s="94"/>
    </row>
    <row r="26" spans="1:9" ht="15.75" x14ac:dyDescent="0.25">
      <c r="A26" s="88" t="str">
        <f t="shared" si="0"/>
        <v>NL_19</v>
      </c>
      <c r="B26" s="93" t="s">
        <v>213</v>
      </c>
      <c r="C26" s="88">
        <v>2</v>
      </c>
      <c r="D26" s="94">
        <v>19</v>
      </c>
      <c r="E26" s="95" t="s">
        <v>11</v>
      </c>
      <c r="F26" s="75">
        <v>0.59799999999999998</v>
      </c>
      <c r="G26" s="75">
        <v>6.1150550795593644E-2</v>
      </c>
      <c r="H26" s="95" t="s">
        <v>49</v>
      </c>
      <c r="I26" s="94"/>
    </row>
    <row r="27" spans="1:9" ht="15.75" x14ac:dyDescent="0.25">
      <c r="A27" s="88" t="str">
        <f t="shared" si="0"/>
        <v>NL_20</v>
      </c>
      <c r="B27" s="93" t="s">
        <v>213</v>
      </c>
      <c r="C27" s="88">
        <v>2</v>
      </c>
      <c r="D27" s="94">
        <v>20</v>
      </c>
      <c r="E27" s="95" t="s">
        <v>11</v>
      </c>
      <c r="F27" s="75">
        <v>1.0920000000000001</v>
      </c>
      <c r="G27" s="75">
        <v>5.5035495716034277E-2</v>
      </c>
      <c r="H27" s="95" t="s">
        <v>49</v>
      </c>
      <c r="I27" s="94"/>
    </row>
    <row r="28" spans="1:9" ht="15.75" x14ac:dyDescent="0.25">
      <c r="A28" s="88" t="str">
        <f t="shared" si="0"/>
        <v>NL_21</v>
      </c>
      <c r="B28" s="93" t="s">
        <v>213</v>
      </c>
      <c r="C28" s="88">
        <v>2</v>
      </c>
      <c r="D28" s="94">
        <v>21</v>
      </c>
      <c r="E28" s="95" t="s">
        <v>11</v>
      </c>
      <c r="F28" s="75">
        <v>1.0535000000000001</v>
      </c>
      <c r="G28" s="75">
        <v>3.2104039167686664E-2</v>
      </c>
      <c r="H28" s="95" t="s">
        <v>49</v>
      </c>
      <c r="I28" s="94"/>
    </row>
    <row r="29" spans="1:9" ht="15.75" x14ac:dyDescent="0.25">
      <c r="A29" s="88" t="str">
        <f t="shared" si="0"/>
        <v>NL_22</v>
      </c>
      <c r="B29" s="93" t="s">
        <v>213</v>
      </c>
      <c r="C29" s="88">
        <v>2</v>
      </c>
      <c r="D29" s="94">
        <v>22</v>
      </c>
      <c r="E29" s="95" t="s">
        <v>11</v>
      </c>
      <c r="F29" s="75">
        <v>0.376</v>
      </c>
      <c r="G29" s="75">
        <v>2.5479396164830685E-2</v>
      </c>
      <c r="H29" s="95" t="s">
        <v>49</v>
      </c>
      <c r="I29" s="94"/>
    </row>
    <row r="30" spans="1:9" ht="15.75" x14ac:dyDescent="0.25">
      <c r="A30" s="88" t="str">
        <f t="shared" si="0"/>
        <v>NL_23</v>
      </c>
      <c r="B30" s="93" t="s">
        <v>213</v>
      </c>
      <c r="C30" s="88">
        <v>2</v>
      </c>
      <c r="D30" s="94">
        <v>23</v>
      </c>
      <c r="E30" s="95" t="s">
        <v>11</v>
      </c>
      <c r="F30" s="75">
        <v>0.46200000000000002</v>
      </c>
      <c r="G30" s="75">
        <v>8.1534067727458179E-2</v>
      </c>
      <c r="H30" s="95" t="s">
        <v>49</v>
      </c>
      <c r="I30" s="94"/>
    </row>
    <row r="31" spans="1:9" ht="15.75" x14ac:dyDescent="0.25">
      <c r="A31" s="88" t="str">
        <f t="shared" si="0"/>
        <v>NL_24</v>
      </c>
      <c r="B31" s="93" t="s">
        <v>213</v>
      </c>
      <c r="C31" s="88">
        <v>2</v>
      </c>
      <c r="D31" s="94">
        <v>24</v>
      </c>
      <c r="E31" s="95" t="s">
        <v>11</v>
      </c>
      <c r="F31" s="75">
        <v>0.75900000000000001</v>
      </c>
      <c r="G31" s="75">
        <v>4.0767033863729096E-2</v>
      </c>
      <c r="H31" s="95" t="s">
        <v>49</v>
      </c>
      <c r="I31" s="94"/>
    </row>
    <row r="32" spans="1:9" ht="15.75" x14ac:dyDescent="0.25">
      <c r="A32" s="88" t="str">
        <f t="shared" si="0"/>
        <v>NL_25</v>
      </c>
      <c r="B32" s="93" t="s">
        <v>213</v>
      </c>
      <c r="C32" s="88">
        <v>2</v>
      </c>
      <c r="D32" s="94">
        <v>25</v>
      </c>
      <c r="E32" s="95" t="s">
        <v>11</v>
      </c>
      <c r="F32" s="75">
        <v>0.51600000000000001</v>
      </c>
      <c r="G32" s="75">
        <v>3.2613627090983276E-2</v>
      </c>
      <c r="H32" s="95" t="s">
        <v>49</v>
      </c>
      <c r="I32" s="94"/>
    </row>
    <row r="33" spans="1:9" ht="15.75" x14ac:dyDescent="0.25">
      <c r="A33" s="88" t="str">
        <f t="shared" si="0"/>
        <v>NL_26</v>
      </c>
      <c r="B33" s="93" t="s">
        <v>213</v>
      </c>
      <c r="C33" s="88">
        <v>2</v>
      </c>
      <c r="D33" s="94">
        <v>26</v>
      </c>
      <c r="E33" s="95" t="s">
        <v>11</v>
      </c>
      <c r="F33" s="75">
        <v>0.94699999999999995</v>
      </c>
      <c r="G33" s="75">
        <v>9.1725826193390456E-3</v>
      </c>
      <c r="H33" s="95" t="s">
        <v>49</v>
      </c>
      <c r="I33" s="94"/>
    </row>
    <row r="34" spans="1:9" ht="15.75" x14ac:dyDescent="0.25">
      <c r="A34" s="88" t="str">
        <f t="shared" si="0"/>
        <v>NL_27</v>
      </c>
      <c r="B34" s="93" t="s">
        <v>213</v>
      </c>
      <c r="C34" s="88">
        <v>3</v>
      </c>
      <c r="D34" s="94">
        <v>27</v>
      </c>
      <c r="E34" s="75">
        <v>7.3646126760563373</v>
      </c>
      <c r="F34" s="75">
        <v>0.246</v>
      </c>
      <c r="G34" s="75">
        <v>0.6033521011831906</v>
      </c>
      <c r="H34" s="75">
        <v>11.127258774063147</v>
      </c>
      <c r="I34" s="94"/>
    </row>
    <row r="35" spans="1:9" ht="15.75" x14ac:dyDescent="0.25">
      <c r="A35" s="88" t="str">
        <f t="shared" si="0"/>
        <v>NL_28</v>
      </c>
      <c r="B35" s="93" t="s">
        <v>213</v>
      </c>
      <c r="C35" s="88">
        <v>3</v>
      </c>
      <c r="D35" s="94">
        <v>28</v>
      </c>
      <c r="E35" s="75">
        <v>6.0049119718309854</v>
      </c>
      <c r="F35" s="75">
        <v>0.253</v>
      </c>
      <c r="G35" s="75">
        <v>0.56054671562627512</v>
      </c>
      <c r="H35" s="75">
        <v>9.2101181404498647</v>
      </c>
      <c r="I35" s="94"/>
    </row>
    <row r="36" spans="1:9" ht="15.75" x14ac:dyDescent="0.25">
      <c r="A36" s="88" t="str">
        <f t="shared" si="0"/>
        <v>NL_29</v>
      </c>
      <c r="B36" s="93" t="s">
        <v>213</v>
      </c>
      <c r="C36" s="88">
        <v>3</v>
      </c>
      <c r="D36" s="94">
        <v>29</v>
      </c>
      <c r="E36" s="75">
        <v>5.6382394366197177</v>
      </c>
      <c r="F36" s="75">
        <v>0.32900000000000001</v>
      </c>
      <c r="G36" s="75">
        <v>0.50143451652386783</v>
      </c>
      <c r="H36" s="75">
        <v>6.5760519688273522</v>
      </c>
      <c r="I36" s="94"/>
    </row>
    <row r="37" spans="1:9" ht="15.75" x14ac:dyDescent="0.25">
      <c r="A37" s="88" t="str">
        <f t="shared" si="0"/>
        <v>NL_30</v>
      </c>
      <c r="B37" s="93" t="s">
        <v>213</v>
      </c>
      <c r="C37" s="88">
        <v>3</v>
      </c>
      <c r="D37" s="94">
        <v>30</v>
      </c>
      <c r="E37" s="75">
        <v>4.3896830985915489</v>
      </c>
      <c r="F37" s="75">
        <v>0.46800000000000003</v>
      </c>
      <c r="G37" s="75">
        <v>0.36792248062015503</v>
      </c>
      <c r="H37" s="75">
        <v>5.2537717392479237</v>
      </c>
      <c r="I37" s="94"/>
    </row>
    <row r="38" spans="1:9" ht="15.75" x14ac:dyDescent="0.25">
      <c r="A38" s="88" t="str">
        <f t="shared" si="0"/>
        <v>NL_31</v>
      </c>
      <c r="B38" s="93" t="s">
        <v>213</v>
      </c>
      <c r="C38" s="88">
        <v>3</v>
      </c>
      <c r="D38" s="94">
        <v>31</v>
      </c>
      <c r="E38" s="75">
        <v>5.8189788732394359</v>
      </c>
      <c r="F38" s="75">
        <v>0.38250000000000001</v>
      </c>
      <c r="G38" s="75">
        <v>0.52793308853529175</v>
      </c>
      <c r="H38" s="75">
        <v>6.3131424494957695</v>
      </c>
      <c r="I38" s="94"/>
    </row>
    <row r="39" spans="1:9" ht="15.75" x14ac:dyDescent="0.25">
      <c r="A39" s="88" t="str">
        <f t="shared" si="0"/>
        <v>NL_32</v>
      </c>
      <c r="B39" s="93" t="s">
        <v>213</v>
      </c>
      <c r="C39" s="88">
        <v>3</v>
      </c>
      <c r="D39" s="94">
        <v>32</v>
      </c>
      <c r="E39" s="75">
        <v>6.3508098591549293</v>
      </c>
      <c r="F39" s="75">
        <v>0.35099999999999998</v>
      </c>
      <c r="G39" s="75">
        <v>0.54525907792737671</v>
      </c>
      <c r="H39" s="75">
        <v>6.1816876898299782</v>
      </c>
      <c r="I39" s="94"/>
    </row>
    <row r="40" spans="1:9" ht="15.75" x14ac:dyDescent="0.25">
      <c r="A40" s="88" t="str">
        <f t="shared" si="0"/>
        <v>NL_33</v>
      </c>
      <c r="B40" s="93" t="s">
        <v>213</v>
      </c>
      <c r="C40" s="88">
        <v>3</v>
      </c>
      <c r="D40" s="94">
        <v>33</v>
      </c>
      <c r="E40" s="75">
        <v>1.0221126760563379</v>
      </c>
      <c r="F40" s="75">
        <v>0.92900000000000005</v>
      </c>
      <c r="G40" s="75">
        <v>0.25581313749490009</v>
      </c>
      <c r="H40" s="75">
        <v>0.92681128873612428</v>
      </c>
      <c r="I40" s="94"/>
    </row>
    <row r="41" spans="1:9" ht="15.75" x14ac:dyDescent="0.25">
      <c r="A41" s="88" t="str">
        <f t="shared" si="0"/>
        <v>NL_34</v>
      </c>
      <c r="B41" s="93" t="s">
        <v>213</v>
      </c>
      <c r="C41" s="88">
        <v>3</v>
      </c>
      <c r="D41" s="94">
        <v>34</v>
      </c>
      <c r="E41" s="75">
        <v>2.2384683098591549</v>
      </c>
      <c r="F41" s="75">
        <v>0.63</v>
      </c>
      <c r="G41" s="75">
        <v>0.34346226030191762</v>
      </c>
      <c r="H41" s="75">
        <v>2.2612427986207946</v>
      </c>
      <c r="I41" s="94"/>
    </row>
    <row r="42" spans="1:9" ht="15.75" x14ac:dyDescent="0.25">
      <c r="A42" s="88" t="str">
        <f t="shared" si="0"/>
        <v>NL_35</v>
      </c>
      <c r="B42" s="93" t="s">
        <v>213</v>
      </c>
      <c r="C42" s="88">
        <v>3</v>
      </c>
      <c r="D42" s="94">
        <v>35</v>
      </c>
      <c r="E42" s="95" t="s">
        <v>11</v>
      </c>
      <c r="F42" s="75">
        <v>0.3785</v>
      </c>
      <c r="G42" s="75">
        <v>9.8350469196246432E-2</v>
      </c>
      <c r="H42" s="75">
        <v>0.2038101105742729</v>
      </c>
      <c r="I42" s="94"/>
    </row>
    <row r="43" spans="1:9" ht="15.75" x14ac:dyDescent="0.25">
      <c r="A43" s="88" t="str">
        <f t="shared" si="0"/>
        <v>NL_36</v>
      </c>
      <c r="B43" s="93" t="s">
        <v>213</v>
      </c>
      <c r="C43" s="88">
        <v>3</v>
      </c>
      <c r="D43" s="94">
        <v>36</v>
      </c>
      <c r="E43" s="95" t="s">
        <v>11</v>
      </c>
      <c r="F43" s="75">
        <v>0.153</v>
      </c>
      <c r="G43" s="75">
        <v>0.12433945328437374</v>
      </c>
      <c r="H43" s="75">
        <v>0.63959920879405951</v>
      </c>
      <c r="I43" s="94"/>
    </row>
    <row r="44" spans="1:9" ht="15.75" x14ac:dyDescent="0.25">
      <c r="A44" s="88" t="str">
        <f t="shared" si="0"/>
        <v>NL_37</v>
      </c>
      <c r="B44" s="93" t="s">
        <v>213</v>
      </c>
      <c r="C44" s="88">
        <v>3</v>
      </c>
      <c r="D44" s="94">
        <v>37</v>
      </c>
      <c r="E44" s="95" t="s">
        <v>11</v>
      </c>
      <c r="F44" s="75">
        <v>0.218</v>
      </c>
      <c r="G44" s="75">
        <v>7.9495716034271732E-2</v>
      </c>
      <c r="H44" s="75">
        <v>0.44076007652647631</v>
      </c>
      <c r="I44" s="94"/>
    </row>
    <row r="45" spans="1:9" ht="15.75" x14ac:dyDescent="0.25">
      <c r="A45" s="88" t="str">
        <f t="shared" si="0"/>
        <v>NL_38</v>
      </c>
      <c r="B45" s="93" t="s">
        <v>213</v>
      </c>
      <c r="C45" s="88">
        <v>3</v>
      </c>
      <c r="D45" s="94">
        <v>38</v>
      </c>
      <c r="E45" s="95" t="s">
        <v>11</v>
      </c>
      <c r="F45" s="75">
        <v>0.28549999999999998</v>
      </c>
      <c r="G45" s="75">
        <v>7.5928600571195437E-2</v>
      </c>
      <c r="H45" s="75">
        <v>0.40927721391744226</v>
      </c>
      <c r="I45" s="94"/>
    </row>
    <row r="46" spans="1:9" ht="15.75" x14ac:dyDescent="0.25">
      <c r="A46" s="88" t="str">
        <f t="shared" si="0"/>
        <v>NL_39</v>
      </c>
      <c r="B46" s="93" t="s">
        <v>213</v>
      </c>
      <c r="C46" s="88">
        <v>4</v>
      </c>
      <c r="D46" s="94">
        <v>39</v>
      </c>
      <c r="E46" s="75">
        <v>7.1495950704225351</v>
      </c>
      <c r="F46" s="75">
        <v>0.27600000000000002</v>
      </c>
      <c r="G46" s="75">
        <v>0.5106070991432069</v>
      </c>
      <c r="H46" s="75">
        <v>8.1071132872877438</v>
      </c>
      <c r="I46" s="94"/>
    </row>
    <row r="47" spans="1:9" ht="15.75" x14ac:dyDescent="0.25">
      <c r="A47" s="88" t="str">
        <f t="shared" si="0"/>
        <v>NL_40</v>
      </c>
      <c r="B47" s="93" t="s">
        <v>213</v>
      </c>
      <c r="C47" s="88">
        <v>4</v>
      </c>
      <c r="D47" s="94">
        <v>40</v>
      </c>
      <c r="E47" s="75">
        <v>7.1475176056338023</v>
      </c>
      <c r="F47" s="75">
        <v>0.28399999999999997</v>
      </c>
      <c r="G47" s="75">
        <v>0.51162627498980018</v>
      </c>
      <c r="H47" s="75">
        <v>8.1214738912848468</v>
      </c>
      <c r="I47" s="94"/>
    </row>
    <row r="48" spans="1:9" ht="15.75" x14ac:dyDescent="0.25">
      <c r="A48" s="88" t="str">
        <f t="shared" si="0"/>
        <v>NL_41</v>
      </c>
      <c r="B48" s="93" t="s">
        <v>213</v>
      </c>
      <c r="C48" s="88">
        <v>4</v>
      </c>
      <c r="D48" s="94">
        <v>41</v>
      </c>
      <c r="E48" s="75">
        <v>3.6391989436619721</v>
      </c>
      <c r="F48" s="75">
        <v>0.43099999999999999</v>
      </c>
      <c r="G48" s="75">
        <v>0.30371440228478175</v>
      </c>
      <c r="H48" s="75">
        <v>2.6307521860847203</v>
      </c>
      <c r="I48" s="94"/>
    </row>
    <row r="49" spans="1:9" ht="15.75" x14ac:dyDescent="0.25">
      <c r="A49" s="88" t="str">
        <f t="shared" si="0"/>
        <v>NL_42</v>
      </c>
      <c r="B49" s="93" t="s">
        <v>213</v>
      </c>
      <c r="C49" s="88">
        <v>4</v>
      </c>
      <c r="D49" s="94">
        <v>42</v>
      </c>
      <c r="E49" s="75">
        <v>4.094683098591549</v>
      </c>
      <c r="F49" s="75">
        <v>0.21249999999999999</v>
      </c>
      <c r="G49" s="75">
        <v>0.32970338637290908</v>
      </c>
      <c r="H49" s="75">
        <v>3.0030232281634728</v>
      </c>
      <c r="I49" s="94"/>
    </row>
    <row r="50" spans="1:9" ht="15.75" x14ac:dyDescent="0.25">
      <c r="A50" s="88" t="str">
        <f t="shared" si="0"/>
        <v>NL_43</v>
      </c>
      <c r="B50" s="93" t="s">
        <v>213</v>
      </c>
      <c r="C50" s="88">
        <v>4</v>
      </c>
      <c r="D50" s="94">
        <v>43</v>
      </c>
      <c r="E50" s="75">
        <v>6.856672535211267</v>
      </c>
      <c r="F50" s="75">
        <v>0.36199999999999999</v>
      </c>
      <c r="G50" s="75">
        <v>0.57481517747858013</v>
      </c>
      <c r="H50" s="75">
        <v>7.6166434276943704</v>
      </c>
      <c r="I50" s="94"/>
    </row>
    <row r="51" spans="1:9" ht="15.75" x14ac:dyDescent="0.25">
      <c r="A51" s="88" t="str">
        <f t="shared" si="0"/>
        <v>NL_44</v>
      </c>
      <c r="B51" s="93" t="s">
        <v>213</v>
      </c>
      <c r="C51" s="88">
        <v>4</v>
      </c>
      <c r="D51" s="94">
        <v>44</v>
      </c>
      <c r="E51" s="75">
        <v>6.8722535211267601</v>
      </c>
      <c r="F51" s="75">
        <v>0.29899999999999999</v>
      </c>
      <c r="G51" s="75">
        <v>0.56462341901264801</v>
      </c>
      <c r="H51" s="75">
        <v>7.5558870261681648</v>
      </c>
      <c r="I51" s="94"/>
    </row>
    <row r="52" spans="1:9" ht="15.75" x14ac:dyDescent="0.25">
      <c r="A52" s="88" t="str">
        <f t="shared" si="0"/>
        <v>NL_45</v>
      </c>
      <c r="B52" s="93" t="s">
        <v>213</v>
      </c>
      <c r="C52" s="88">
        <v>4</v>
      </c>
      <c r="D52" s="94">
        <v>45</v>
      </c>
      <c r="E52" s="75">
        <v>0.92395246478873239</v>
      </c>
      <c r="F52" s="75">
        <v>1.0194999999999999</v>
      </c>
      <c r="G52" s="75">
        <v>0.26906242350061205</v>
      </c>
      <c r="H52" s="75">
        <v>0.6241339429510252</v>
      </c>
      <c r="I52" s="94"/>
    </row>
    <row r="53" spans="1:9" ht="15.75" x14ac:dyDescent="0.25">
      <c r="A53" s="88" t="str">
        <f t="shared" si="0"/>
        <v>NL_46</v>
      </c>
      <c r="B53" s="93" t="s">
        <v>213</v>
      </c>
      <c r="C53" s="88">
        <v>4</v>
      </c>
      <c r="D53" s="94">
        <v>46</v>
      </c>
      <c r="E53" s="75">
        <v>2.6207218309859157</v>
      </c>
      <c r="F53" s="75">
        <v>0.65400000000000003</v>
      </c>
      <c r="G53" s="75">
        <v>0.37505671154630765</v>
      </c>
      <c r="H53" s="75">
        <v>2.1850211312515539</v>
      </c>
      <c r="I53" s="94"/>
    </row>
    <row r="54" spans="1:9" ht="15.75" x14ac:dyDescent="0.25">
      <c r="A54" s="88" t="str">
        <f t="shared" si="0"/>
        <v>NL_47</v>
      </c>
      <c r="B54" s="93" t="s">
        <v>213</v>
      </c>
      <c r="C54" s="88">
        <v>4</v>
      </c>
      <c r="D54" s="94">
        <v>47</v>
      </c>
      <c r="E54" s="95" t="s">
        <v>11</v>
      </c>
      <c r="F54" s="75">
        <v>0.53500000000000003</v>
      </c>
      <c r="G54" s="75">
        <v>6.1150550795593644E-2</v>
      </c>
      <c r="H54" s="75">
        <v>0.11709415566868793</v>
      </c>
      <c r="I54" s="94"/>
    </row>
    <row r="55" spans="1:9" ht="15.75" x14ac:dyDescent="0.25">
      <c r="A55" s="88" t="str">
        <f t="shared" si="0"/>
        <v>NL_48</v>
      </c>
      <c r="B55" s="93" t="s">
        <v>213</v>
      </c>
      <c r="C55" s="88">
        <v>4</v>
      </c>
      <c r="D55" s="94">
        <v>48</v>
      </c>
      <c r="E55" s="95" t="s">
        <v>11</v>
      </c>
      <c r="F55" s="75">
        <v>0.60099999999999998</v>
      </c>
      <c r="G55" s="75">
        <v>5.8093023255813961E-2</v>
      </c>
      <c r="H55" s="75">
        <v>0.12151280305241201</v>
      </c>
      <c r="I55" s="94"/>
    </row>
    <row r="56" spans="1:9" ht="15.75" x14ac:dyDescent="0.25">
      <c r="A56" s="88" t="str">
        <f t="shared" si="0"/>
        <v>NL_49</v>
      </c>
      <c r="B56" s="93" t="s">
        <v>213</v>
      </c>
      <c r="C56" s="88">
        <v>4</v>
      </c>
      <c r="D56" s="94">
        <v>49</v>
      </c>
      <c r="E56" s="95" t="s">
        <v>11</v>
      </c>
      <c r="F56" s="75">
        <v>0.20750000000000002</v>
      </c>
      <c r="G56" s="75">
        <v>6.5227254181966551E-2</v>
      </c>
      <c r="H56" s="75">
        <v>0.18613552103937658</v>
      </c>
      <c r="I56" s="94"/>
    </row>
    <row r="57" spans="1:9" ht="15.75" x14ac:dyDescent="0.25">
      <c r="A57" s="88" t="str">
        <f t="shared" si="0"/>
        <v>NL_50</v>
      </c>
      <c r="B57" s="93" t="s">
        <v>213</v>
      </c>
      <c r="C57" s="88">
        <v>4</v>
      </c>
      <c r="D57" s="94">
        <v>50</v>
      </c>
      <c r="E57" s="95" t="s">
        <v>11</v>
      </c>
      <c r="F57" s="75">
        <v>0.317</v>
      </c>
      <c r="G57" s="75">
        <v>6.0131374949000407E-2</v>
      </c>
      <c r="H57" s="75">
        <v>0.12924543597392915</v>
      </c>
      <c r="I57" s="94"/>
    </row>
    <row r="58" spans="1:9" ht="15.75" x14ac:dyDescent="0.25">
      <c r="A58" s="88" t="str">
        <f t="shared" si="0"/>
        <v>NL_51</v>
      </c>
      <c r="B58" s="93" t="s">
        <v>213</v>
      </c>
      <c r="C58" s="88">
        <v>5</v>
      </c>
      <c r="D58" s="94">
        <v>51</v>
      </c>
      <c r="E58" s="75">
        <v>7.8808626760563376</v>
      </c>
      <c r="F58" s="75">
        <v>0.68799999999999994</v>
      </c>
      <c r="G58" s="75">
        <v>0.59010281517747853</v>
      </c>
      <c r="H58" s="75">
        <v>10.286611109309641</v>
      </c>
      <c r="I58" s="94"/>
    </row>
    <row r="59" spans="1:9" ht="15.75" x14ac:dyDescent="0.25">
      <c r="A59" s="88" t="str">
        <f t="shared" si="0"/>
        <v>NL_52</v>
      </c>
      <c r="B59" s="93" t="s">
        <v>213</v>
      </c>
      <c r="C59" s="88">
        <v>5</v>
      </c>
      <c r="D59" s="94">
        <v>52</v>
      </c>
      <c r="E59" s="75">
        <v>10.124005281690142</v>
      </c>
      <c r="F59" s="75">
        <v>0.46450000000000002</v>
      </c>
      <c r="G59" s="75">
        <v>0.68029987760097921</v>
      </c>
      <c r="H59" s="75">
        <v>12.918467957240292</v>
      </c>
      <c r="I59" s="94"/>
    </row>
    <row r="60" spans="1:9" ht="15.75" x14ac:dyDescent="0.25">
      <c r="A60" s="88" t="str">
        <f t="shared" si="0"/>
        <v>NL_53</v>
      </c>
      <c r="B60" s="93" t="s">
        <v>213</v>
      </c>
      <c r="C60" s="88">
        <v>5</v>
      </c>
      <c r="D60" s="94">
        <v>53</v>
      </c>
      <c r="E60" s="75">
        <v>4.2660739436619721</v>
      </c>
      <c r="F60" s="75">
        <v>1.3149999999999999</v>
      </c>
      <c r="G60" s="75">
        <v>0.38932517339861283</v>
      </c>
      <c r="H60" s="75">
        <v>5.0969097571257178</v>
      </c>
      <c r="I60" s="94"/>
    </row>
    <row r="61" spans="1:9" ht="15.75" x14ac:dyDescent="0.25">
      <c r="A61" s="88" t="str">
        <f t="shared" si="0"/>
        <v>NL_54</v>
      </c>
      <c r="B61" s="93" t="s">
        <v>213</v>
      </c>
      <c r="C61" s="88">
        <v>5</v>
      </c>
      <c r="D61" s="94">
        <v>54</v>
      </c>
      <c r="E61" s="75">
        <v>5.4481514084507037</v>
      </c>
      <c r="F61" s="75">
        <v>0.77800000000000002</v>
      </c>
      <c r="G61" s="75">
        <v>0.46474418604651169</v>
      </c>
      <c r="H61" s="75">
        <v>6.3065144784201825</v>
      </c>
      <c r="I61" s="94"/>
    </row>
    <row r="62" spans="1:9" ht="15.75" x14ac:dyDescent="0.25">
      <c r="A62" s="88" t="str">
        <f t="shared" si="0"/>
        <v>NL_55</v>
      </c>
      <c r="B62" s="93" t="s">
        <v>213</v>
      </c>
      <c r="C62" s="88">
        <v>5</v>
      </c>
      <c r="D62" s="94">
        <v>55</v>
      </c>
      <c r="E62" s="75">
        <v>5.4699647887323941</v>
      </c>
      <c r="F62" s="75">
        <v>0.79100000000000004</v>
      </c>
      <c r="G62" s="75">
        <v>0.43722643818849455</v>
      </c>
      <c r="H62" s="75">
        <v>5.9640693061815684</v>
      </c>
      <c r="I62" s="94"/>
    </row>
    <row r="63" spans="1:9" ht="15.75" x14ac:dyDescent="0.25">
      <c r="A63" s="88" t="str">
        <f t="shared" si="0"/>
        <v>NL_56</v>
      </c>
      <c r="B63" s="93" t="s">
        <v>213</v>
      </c>
      <c r="C63" s="88">
        <v>5</v>
      </c>
      <c r="D63" s="94">
        <v>56</v>
      </c>
      <c r="E63" s="75">
        <v>4.4649911971830987</v>
      </c>
      <c r="F63" s="75">
        <v>0.78150000000000008</v>
      </c>
      <c r="G63" s="75">
        <v>0.36537454100367195</v>
      </c>
      <c r="H63" s="75">
        <v>5.0853108077434426</v>
      </c>
      <c r="I63" s="94"/>
    </row>
    <row r="64" spans="1:9" ht="15.75" x14ac:dyDescent="0.25">
      <c r="A64" s="88" t="str">
        <f t="shared" si="0"/>
        <v>NL_57</v>
      </c>
      <c r="B64" s="93" t="s">
        <v>213</v>
      </c>
      <c r="C64" s="88">
        <v>5</v>
      </c>
      <c r="D64" s="94">
        <v>57</v>
      </c>
      <c r="E64" s="75">
        <v>0.29499999999999993</v>
      </c>
      <c r="F64" s="75">
        <v>0.74099999999999999</v>
      </c>
      <c r="G64" s="75">
        <v>0.11822439820481437</v>
      </c>
      <c r="H64" s="75">
        <v>0.43744609098868326</v>
      </c>
      <c r="I64" s="94"/>
    </row>
    <row r="65" spans="1:9" ht="15.75" x14ac:dyDescent="0.25">
      <c r="A65" s="88" t="str">
        <f t="shared" si="0"/>
        <v>NL_58</v>
      </c>
      <c r="B65" s="93" t="s">
        <v>213</v>
      </c>
      <c r="C65" s="88">
        <v>5</v>
      </c>
      <c r="D65" s="94">
        <v>58</v>
      </c>
      <c r="E65" s="95" t="s">
        <v>11</v>
      </c>
      <c r="F65" s="75">
        <v>1.3080000000000001</v>
      </c>
      <c r="G65" s="75">
        <v>9.6821705426356611E-2</v>
      </c>
      <c r="H65" s="95" t="s">
        <v>49</v>
      </c>
      <c r="I65" s="94"/>
    </row>
    <row r="66" spans="1:9" ht="15.75" x14ac:dyDescent="0.25">
      <c r="A66" s="88" t="str">
        <f t="shared" si="0"/>
        <v>NL_59</v>
      </c>
      <c r="B66" s="93" t="s">
        <v>213</v>
      </c>
      <c r="C66" s="88">
        <v>5</v>
      </c>
      <c r="D66" s="94">
        <v>59</v>
      </c>
      <c r="E66" s="95" t="s">
        <v>11</v>
      </c>
      <c r="F66" s="75">
        <v>0.72699999999999998</v>
      </c>
      <c r="G66" s="95" t="s">
        <v>47</v>
      </c>
      <c r="H66" s="95" t="s">
        <v>49</v>
      </c>
      <c r="I66" s="94"/>
    </row>
    <row r="67" spans="1:9" ht="15.75" x14ac:dyDescent="0.25">
      <c r="A67" s="88" t="str">
        <f t="shared" si="0"/>
        <v>NL_60</v>
      </c>
      <c r="B67" s="93" t="s">
        <v>213</v>
      </c>
      <c r="C67" s="88">
        <v>5</v>
      </c>
      <c r="D67" s="94">
        <v>60</v>
      </c>
      <c r="E67" s="95" t="s">
        <v>11</v>
      </c>
      <c r="F67" s="75">
        <v>1.258</v>
      </c>
      <c r="G67" s="95" t="s">
        <v>47</v>
      </c>
      <c r="H67" s="95" t="s">
        <v>49</v>
      </c>
      <c r="I67" s="94"/>
    </row>
    <row r="68" spans="1:9" ht="15.75" x14ac:dyDescent="0.25">
      <c r="A68" s="88" t="str">
        <f t="shared" ref="A68:A131" si="1">CONCATENATE("NL_", D68)</f>
        <v>NL_61</v>
      </c>
      <c r="B68" s="93" t="s">
        <v>213</v>
      </c>
      <c r="C68" s="88">
        <v>5</v>
      </c>
      <c r="D68" s="94">
        <v>61</v>
      </c>
      <c r="E68" s="95" t="s">
        <v>11</v>
      </c>
      <c r="F68" s="75">
        <v>0.78600000000000003</v>
      </c>
      <c r="G68" s="95" t="s">
        <v>47</v>
      </c>
      <c r="H68" s="95" t="s">
        <v>49</v>
      </c>
      <c r="I68" s="94"/>
    </row>
    <row r="69" spans="1:9" ht="15.75" x14ac:dyDescent="0.25">
      <c r="A69" s="88" t="str">
        <f t="shared" si="1"/>
        <v>NL_62</v>
      </c>
      <c r="B69" s="93" t="s">
        <v>213</v>
      </c>
      <c r="C69" s="88">
        <v>5</v>
      </c>
      <c r="D69" s="94">
        <v>62</v>
      </c>
      <c r="E69" s="95" t="s">
        <v>11</v>
      </c>
      <c r="F69" s="75">
        <v>0.93600000000000005</v>
      </c>
      <c r="G69" s="95" t="s">
        <v>47</v>
      </c>
      <c r="H69" s="95" t="s">
        <v>49</v>
      </c>
      <c r="I69" s="94"/>
    </row>
    <row r="70" spans="1:9" ht="15.75" x14ac:dyDescent="0.25">
      <c r="A70" s="88" t="str">
        <f t="shared" si="1"/>
        <v>NL_63</v>
      </c>
      <c r="B70" s="93" t="s">
        <v>213</v>
      </c>
      <c r="C70" s="88">
        <v>6</v>
      </c>
      <c r="D70" s="94">
        <v>63</v>
      </c>
      <c r="E70" s="75">
        <v>10.774771126760562</v>
      </c>
      <c r="F70" s="75">
        <v>0.3115</v>
      </c>
      <c r="G70" s="75">
        <v>0.65787800897592819</v>
      </c>
      <c r="H70" s="75">
        <v>9.4481727682479999</v>
      </c>
      <c r="I70" s="94"/>
    </row>
    <row r="71" spans="1:9" ht="15.75" x14ac:dyDescent="0.25">
      <c r="A71" s="88" t="str">
        <f t="shared" si="1"/>
        <v>NL_64</v>
      </c>
      <c r="B71" s="93" t="s">
        <v>213</v>
      </c>
      <c r="C71" s="88">
        <v>6</v>
      </c>
      <c r="D71" s="94">
        <v>64</v>
      </c>
      <c r="E71" s="75">
        <v>7.6554577464788727</v>
      </c>
      <c r="F71" s="75">
        <v>0.61499999999999999</v>
      </c>
      <c r="G71" s="75">
        <v>0.54423990208078343</v>
      </c>
      <c r="H71" s="75">
        <v>6.7671584681734185</v>
      </c>
      <c r="I71" s="94"/>
    </row>
    <row r="72" spans="1:9" ht="15.75" x14ac:dyDescent="0.25">
      <c r="A72" s="88" t="str">
        <f t="shared" si="1"/>
        <v>NL_65</v>
      </c>
      <c r="B72" s="93" t="s">
        <v>213</v>
      </c>
      <c r="C72" s="88">
        <v>6</v>
      </c>
      <c r="D72" s="94">
        <v>65</v>
      </c>
      <c r="E72" s="75">
        <v>6.3653521126760566</v>
      </c>
      <c r="F72" s="75">
        <v>0.73599999999999999</v>
      </c>
      <c r="G72" s="75">
        <v>0.50449204406364756</v>
      </c>
      <c r="H72" s="75">
        <v>6.3672708799463891</v>
      </c>
      <c r="I72" s="94"/>
    </row>
    <row r="73" spans="1:9" ht="15.75" x14ac:dyDescent="0.25">
      <c r="A73" s="88" t="str">
        <f t="shared" si="1"/>
        <v>NL_66</v>
      </c>
      <c r="B73" s="93" t="s">
        <v>213</v>
      </c>
      <c r="C73" s="88">
        <v>6</v>
      </c>
      <c r="D73" s="94">
        <v>66</v>
      </c>
      <c r="E73" s="75">
        <v>6.5840052816901409</v>
      </c>
      <c r="F73" s="75">
        <v>0.76600000000000001</v>
      </c>
      <c r="G73" s="75">
        <v>0.47442635658914734</v>
      </c>
      <c r="H73" s="75">
        <v>6.6279710755861094</v>
      </c>
      <c r="I73" s="94"/>
    </row>
    <row r="74" spans="1:9" ht="15.75" x14ac:dyDescent="0.25">
      <c r="A74" s="88" t="str">
        <f t="shared" si="1"/>
        <v>NL_67</v>
      </c>
      <c r="B74" s="93" t="s">
        <v>213</v>
      </c>
      <c r="C74" s="88">
        <v>6</v>
      </c>
      <c r="D74" s="94">
        <v>67</v>
      </c>
      <c r="E74" s="75">
        <v>8.1488556338028157</v>
      </c>
      <c r="F74" s="75">
        <v>0.52900000000000003</v>
      </c>
      <c r="G74" s="75">
        <v>0.53099061607507148</v>
      </c>
      <c r="H74" s="75">
        <v>7.6232713987699565</v>
      </c>
      <c r="I74" s="94"/>
    </row>
    <row r="75" spans="1:9" ht="15.75" x14ac:dyDescent="0.25">
      <c r="A75" s="88" t="str">
        <f t="shared" si="1"/>
        <v>NL_68</v>
      </c>
      <c r="B75" s="93" t="s">
        <v>213</v>
      </c>
      <c r="C75" s="88">
        <v>6</v>
      </c>
      <c r="D75" s="94">
        <v>68</v>
      </c>
      <c r="E75" s="75">
        <v>8.120809859154928</v>
      </c>
      <c r="F75" s="75">
        <v>0.58799999999999997</v>
      </c>
      <c r="G75" s="75">
        <v>0.52895226438188503</v>
      </c>
      <c r="H75" s="75">
        <v>7.6188527513862327</v>
      </c>
      <c r="I75" s="94"/>
    </row>
    <row r="76" spans="1:9" ht="15.75" x14ac:dyDescent="0.25">
      <c r="A76" s="88" t="str">
        <f t="shared" si="1"/>
        <v>NL_69</v>
      </c>
      <c r="B76" s="93" t="s">
        <v>213</v>
      </c>
      <c r="C76" s="88">
        <v>6</v>
      </c>
      <c r="D76" s="94">
        <v>69</v>
      </c>
      <c r="E76" s="75">
        <v>0.46846830985915494</v>
      </c>
      <c r="F76" s="75">
        <v>0.63400000000000001</v>
      </c>
      <c r="G76" s="75">
        <v>0.11618604651162792</v>
      </c>
      <c r="H76" s="75">
        <v>0.58105213095971564</v>
      </c>
      <c r="I76" s="94"/>
    </row>
    <row r="77" spans="1:9" ht="15.75" x14ac:dyDescent="0.25">
      <c r="A77" s="88" t="str">
        <f t="shared" si="1"/>
        <v>NL_70</v>
      </c>
      <c r="B77" s="93" t="s">
        <v>213</v>
      </c>
      <c r="C77" s="88">
        <v>6</v>
      </c>
      <c r="D77" s="94">
        <v>70</v>
      </c>
      <c r="E77" s="75">
        <v>0.38588908450704229</v>
      </c>
      <c r="F77" s="75">
        <v>0.48299999999999998</v>
      </c>
      <c r="G77" s="75">
        <v>0.12077233782129745</v>
      </c>
      <c r="H77" s="75">
        <v>0.56890085065447438</v>
      </c>
      <c r="I77" s="94"/>
    </row>
    <row r="78" spans="1:9" ht="15.75" x14ac:dyDescent="0.25">
      <c r="A78" s="88" t="str">
        <f t="shared" si="1"/>
        <v>NL_71</v>
      </c>
      <c r="B78" s="93" t="s">
        <v>213</v>
      </c>
      <c r="C78" s="88">
        <v>6</v>
      </c>
      <c r="D78" s="94">
        <v>71</v>
      </c>
      <c r="E78" s="95" t="s">
        <v>11</v>
      </c>
      <c r="F78" s="75">
        <v>0.61399999999999999</v>
      </c>
      <c r="G78" s="95" t="s">
        <v>47</v>
      </c>
      <c r="H78" s="95" t="s">
        <v>49</v>
      </c>
      <c r="I78" s="94"/>
    </row>
    <row r="79" spans="1:9" ht="15.75" x14ac:dyDescent="0.25">
      <c r="A79" s="88" t="str">
        <f t="shared" si="1"/>
        <v>NL_72</v>
      </c>
      <c r="B79" s="93" t="s">
        <v>213</v>
      </c>
      <c r="C79" s="88">
        <v>6</v>
      </c>
      <c r="D79" s="94">
        <v>72</v>
      </c>
      <c r="E79" s="95" t="s">
        <v>11</v>
      </c>
      <c r="F79" s="75">
        <v>0.67</v>
      </c>
      <c r="G79" s="95" t="s">
        <v>47</v>
      </c>
      <c r="H79" s="95" t="s">
        <v>49</v>
      </c>
      <c r="I79" s="94"/>
    </row>
    <row r="80" spans="1:9" ht="15.75" x14ac:dyDescent="0.25">
      <c r="A80" s="88" t="str">
        <f t="shared" si="1"/>
        <v>NL_73</v>
      </c>
      <c r="B80" s="93" t="s">
        <v>213</v>
      </c>
      <c r="C80" s="88">
        <v>6</v>
      </c>
      <c r="D80" s="94">
        <v>73</v>
      </c>
      <c r="E80" s="95" t="s">
        <v>11</v>
      </c>
      <c r="F80" s="75">
        <v>0.87250000000000005</v>
      </c>
      <c r="G80" s="95" t="s">
        <v>47</v>
      </c>
      <c r="H80" s="95" t="s">
        <v>49</v>
      </c>
      <c r="I80" s="94"/>
    </row>
    <row r="81" spans="1:9" ht="15.75" x14ac:dyDescent="0.25">
      <c r="A81" s="88" t="str">
        <f t="shared" si="1"/>
        <v>NL_74</v>
      </c>
      <c r="B81" s="93" t="s">
        <v>213</v>
      </c>
      <c r="C81" s="88">
        <v>6</v>
      </c>
      <c r="D81" s="94">
        <v>74</v>
      </c>
      <c r="E81" s="95" t="s">
        <v>11</v>
      </c>
      <c r="F81" s="75">
        <v>0.76</v>
      </c>
      <c r="G81" s="95" t="s">
        <v>47</v>
      </c>
      <c r="H81" s="95" t="s">
        <v>49</v>
      </c>
      <c r="I81" s="94"/>
    </row>
    <row r="82" spans="1:9" ht="15.75" x14ac:dyDescent="0.25">
      <c r="A82" s="88" t="str">
        <f t="shared" si="1"/>
        <v>NL_77</v>
      </c>
      <c r="B82" s="93" t="s">
        <v>213</v>
      </c>
      <c r="C82" s="88">
        <v>7</v>
      </c>
      <c r="D82" s="94">
        <v>77</v>
      </c>
      <c r="E82" s="75">
        <v>5.80963028169014</v>
      </c>
      <c r="F82" s="75">
        <v>1.609</v>
      </c>
      <c r="G82" s="75">
        <v>0.34651978784169735</v>
      </c>
      <c r="H82" s="75">
        <v>4.0474810034912512</v>
      </c>
      <c r="I82" s="94" t="s">
        <v>208</v>
      </c>
    </row>
    <row r="83" spans="1:9" ht="15.75" x14ac:dyDescent="0.25">
      <c r="A83" s="88" t="str">
        <f t="shared" si="1"/>
        <v>NL_78</v>
      </c>
      <c r="B83" s="93" t="s">
        <v>213</v>
      </c>
      <c r="C83" s="88">
        <v>7</v>
      </c>
      <c r="D83" s="94">
        <v>78</v>
      </c>
      <c r="E83" s="75">
        <v>8.2849295774647871</v>
      </c>
      <c r="F83" s="75">
        <v>1.1439999999999999</v>
      </c>
      <c r="G83" s="75">
        <v>0.5493357813137496</v>
      </c>
      <c r="H83" s="75">
        <v>5.43493628198061</v>
      </c>
      <c r="I83" s="94"/>
    </row>
    <row r="84" spans="1:9" ht="15.75" x14ac:dyDescent="0.25">
      <c r="A84" s="88" t="str">
        <f t="shared" si="1"/>
        <v>NL_79</v>
      </c>
      <c r="B84" s="93" t="s">
        <v>213</v>
      </c>
      <c r="C84" s="88">
        <v>7</v>
      </c>
      <c r="D84" s="94">
        <v>79</v>
      </c>
      <c r="E84" s="75">
        <v>4.6000264084507041</v>
      </c>
      <c r="F84" s="75">
        <v>0.6745000000000001</v>
      </c>
      <c r="G84" s="75">
        <v>0.36843206854345167</v>
      </c>
      <c r="H84" s="75">
        <v>3.2559907908816763</v>
      </c>
      <c r="I84" s="94"/>
    </row>
    <row r="85" spans="1:9" ht="15.75" x14ac:dyDescent="0.25">
      <c r="A85" s="88" t="str">
        <f t="shared" si="1"/>
        <v>NL_80</v>
      </c>
      <c r="B85" s="93" t="s">
        <v>213</v>
      </c>
      <c r="C85" s="88">
        <v>7</v>
      </c>
      <c r="D85" s="94">
        <v>80</v>
      </c>
      <c r="E85" s="75">
        <v>3.7643661971830982</v>
      </c>
      <c r="F85" s="75">
        <v>0.81399999999999995</v>
      </c>
      <c r="G85" s="75">
        <v>0.33938555691554473</v>
      </c>
      <c r="H85" s="75">
        <v>2.6058972945512719</v>
      </c>
      <c r="I85" s="94"/>
    </row>
    <row r="86" spans="1:9" ht="15.75" x14ac:dyDescent="0.25">
      <c r="A86" s="88" t="str">
        <f t="shared" si="1"/>
        <v>NL_81</v>
      </c>
      <c r="B86" s="93" t="s">
        <v>213</v>
      </c>
      <c r="C86" s="88">
        <v>7</v>
      </c>
      <c r="D86" s="94">
        <v>81</v>
      </c>
      <c r="E86" s="75">
        <v>5.7130281690140845E-2</v>
      </c>
      <c r="F86" s="75">
        <v>0.46600000000000003</v>
      </c>
      <c r="G86" s="75">
        <v>0.10497511219910241</v>
      </c>
      <c r="H86" s="75">
        <v>0.90140406627971081</v>
      </c>
      <c r="I86" s="94"/>
    </row>
    <row r="87" spans="1:9" ht="15.75" x14ac:dyDescent="0.25">
      <c r="A87" s="88" t="str">
        <f t="shared" si="1"/>
        <v>NL_82</v>
      </c>
      <c r="B87" s="93" t="s">
        <v>213</v>
      </c>
      <c r="C87" s="88">
        <v>7</v>
      </c>
      <c r="D87" s="94">
        <v>82</v>
      </c>
      <c r="E87" s="75">
        <v>0.25968309859154926</v>
      </c>
      <c r="F87" s="75">
        <v>0.95900000000000007</v>
      </c>
      <c r="G87" s="75">
        <v>7.6438188494492049E-2</v>
      </c>
      <c r="H87" s="75">
        <v>0.71084989785661024</v>
      </c>
      <c r="I87" s="94"/>
    </row>
    <row r="88" spans="1:9" ht="15.75" x14ac:dyDescent="0.25">
      <c r="A88" s="88" t="str">
        <f t="shared" si="1"/>
        <v>NL_83</v>
      </c>
      <c r="B88" s="93" t="s">
        <v>213</v>
      </c>
      <c r="C88" s="88">
        <v>7</v>
      </c>
      <c r="D88" s="94">
        <v>83</v>
      </c>
      <c r="E88" s="95" t="s">
        <v>11</v>
      </c>
      <c r="F88" s="75">
        <v>1.347</v>
      </c>
      <c r="G88" s="95" t="s">
        <v>47</v>
      </c>
      <c r="H88" s="95" t="s">
        <v>49</v>
      </c>
      <c r="I88" s="94"/>
    </row>
    <row r="89" spans="1:9" ht="15.75" x14ac:dyDescent="0.25">
      <c r="A89" s="88" t="str">
        <f t="shared" si="1"/>
        <v>NL_84</v>
      </c>
      <c r="B89" s="93" t="s">
        <v>213</v>
      </c>
      <c r="C89" s="88">
        <v>7</v>
      </c>
      <c r="D89" s="94">
        <v>84</v>
      </c>
      <c r="E89" s="95" t="s">
        <v>11</v>
      </c>
      <c r="F89" s="75">
        <v>1.204</v>
      </c>
      <c r="G89" s="95" t="s">
        <v>47</v>
      </c>
      <c r="H89" s="95" t="s">
        <v>49</v>
      </c>
      <c r="I89" s="94"/>
    </row>
    <row r="90" spans="1:9" ht="15.75" x14ac:dyDescent="0.25">
      <c r="A90" s="88" t="str">
        <f t="shared" si="1"/>
        <v>NL_85</v>
      </c>
      <c r="B90" s="93" t="s">
        <v>213</v>
      </c>
      <c r="C90" s="88">
        <v>7</v>
      </c>
      <c r="D90" s="94">
        <v>85</v>
      </c>
      <c r="E90" s="95" t="s">
        <v>11</v>
      </c>
      <c r="F90" s="75">
        <v>1.421</v>
      </c>
      <c r="G90" s="95" t="s">
        <v>47</v>
      </c>
      <c r="H90" s="95" t="s">
        <v>49</v>
      </c>
      <c r="I90" s="94"/>
    </row>
    <row r="91" spans="1:9" ht="15.75" x14ac:dyDescent="0.25">
      <c r="A91" s="88" t="str">
        <f t="shared" si="1"/>
        <v>NL_86</v>
      </c>
      <c r="B91" s="93" t="s">
        <v>213</v>
      </c>
      <c r="C91" s="88">
        <v>7</v>
      </c>
      <c r="D91" s="94">
        <v>86</v>
      </c>
      <c r="E91" s="95" t="s">
        <v>11</v>
      </c>
      <c r="F91" s="75">
        <v>1.2450000000000001</v>
      </c>
      <c r="G91" s="95" t="s">
        <v>47</v>
      </c>
      <c r="H91" s="95" t="s">
        <v>49</v>
      </c>
      <c r="I91" s="94"/>
    </row>
    <row r="92" spans="1:9" ht="15.75" x14ac:dyDescent="0.25">
      <c r="A92" s="88" t="str">
        <f t="shared" si="1"/>
        <v>NL_87</v>
      </c>
      <c r="B92" s="93" t="s">
        <v>213</v>
      </c>
      <c r="C92" s="88">
        <v>8</v>
      </c>
      <c r="D92" s="94">
        <v>87</v>
      </c>
      <c r="E92" s="75">
        <v>5.4208130456077654</v>
      </c>
      <c r="F92" s="75">
        <v>0.71350000000000002</v>
      </c>
      <c r="G92" s="75">
        <v>0.50222734627831722</v>
      </c>
      <c r="H92" s="75">
        <v>3.4695934547908229</v>
      </c>
      <c r="I92" s="75"/>
    </row>
    <row r="93" spans="1:9" ht="15.75" x14ac:dyDescent="0.25">
      <c r="A93" s="88" t="str">
        <f t="shared" si="1"/>
        <v>NL_88</v>
      </c>
      <c r="B93" s="93" t="s">
        <v>213</v>
      </c>
      <c r="C93" s="88">
        <v>8</v>
      </c>
      <c r="D93" s="94">
        <v>88</v>
      </c>
      <c r="E93" s="75">
        <v>11.228171367656802</v>
      </c>
      <c r="F93" s="95" t="s">
        <v>48</v>
      </c>
      <c r="G93" s="75">
        <v>0.67704692556634316</v>
      </c>
      <c r="H93" s="75">
        <v>7.2861462550607277</v>
      </c>
      <c r="I93" s="75"/>
    </row>
    <row r="94" spans="1:9" ht="15.75" x14ac:dyDescent="0.25">
      <c r="A94" s="88" t="str">
        <f t="shared" si="1"/>
        <v>NL_89</v>
      </c>
      <c r="B94" s="93" t="s">
        <v>213</v>
      </c>
      <c r="C94" s="88">
        <v>8</v>
      </c>
      <c r="D94" s="94">
        <v>89</v>
      </c>
      <c r="E94" s="75">
        <v>2.7466132703333423</v>
      </c>
      <c r="F94" s="75">
        <v>0.86699999999999999</v>
      </c>
      <c r="G94" s="75">
        <v>0.30719741100323628</v>
      </c>
      <c r="H94" s="75">
        <v>0.58832236842105268</v>
      </c>
      <c r="I94" s="75"/>
    </row>
    <row r="95" spans="1:9" ht="15.75" x14ac:dyDescent="0.25">
      <c r="A95" s="88" t="str">
        <f t="shared" si="1"/>
        <v>NL_90</v>
      </c>
      <c r="B95" s="93" t="s">
        <v>213</v>
      </c>
      <c r="C95" s="88">
        <v>8</v>
      </c>
      <c r="D95" s="94">
        <v>90</v>
      </c>
      <c r="E95" s="75">
        <v>7.3504797026707749</v>
      </c>
      <c r="F95" s="75">
        <v>0.69100000000000006</v>
      </c>
      <c r="G95" s="75">
        <v>0.39157564724919097</v>
      </c>
      <c r="H95" s="75">
        <v>2.2293754217273953</v>
      </c>
      <c r="I95" s="75"/>
    </row>
    <row r="96" spans="1:9" ht="15.75" x14ac:dyDescent="0.25">
      <c r="A96" s="88" t="str">
        <f t="shared" si="1"/>
        <v>NL_91</v>
      </c>
      <c r="B96" s="93" t="s">
        <v>213</v>
      </c>
      <c r="C96" s="88">
        <v>8</v>
      </c>
      <c r="D96" s="94">
        <v>91</v>
      </c>
      <c r="E96" s="75">
        <v>2.9505949465556474</v>
      </c>
      <c r="F96" s="75">
        <v>1.0609999999999999</v>
      </c>
      <c r="G96" s="75">
        <v>0.36984951456310683</v>
      </c>
      <c r="H96" s="75">
        <v>2.2304529352226719</v>
      </c>
      <c r="I96" s="75"/>
    </row>
    <row r="97" spans="1:9" ht="15.75" x14ac:dyDescent="0.25">
      <c r="A97" s="88" t="str">
        <f t="shared" si="1"/>
        <v>NL_92</v>
      </c>
      <c r="B97" s="93" t="s">
        <v>213</v>
      </c>
      <c r="C97" s="88">
        <v>8</v>
      </c>
      <c r="D97" s="94">
        <v>92</v>
      </c>
      <c r="E97" s="75">
        <v>2.4824569996254571</v>
      </c>
      <c r="F97" s="75">
        <v>1.089</v>
      </c>
      <c r="G97" s="75">
        <v>0.32336569579288033</v>
      </c>
      <c r="H97" s="75">
        <v>2.1140814777327934</v>
      </c>
      <c r="I97" s="75"/>
    </row>
    <row r="98" spans="1:9" ht="15.75" x14ac:dyDescent="0.25">
      <c r="A98" s="88" t="str">
        <f t="shared" si="1"/>
        <v>NL_93</v>
      </c>
      <c r="B98" s="93" t="s">
        <v>213</v>
      </c>
      <c r="C98" s="88">
        <v>8</v>
      </c>
      <c r="D98" s="94">
        <v>93</v>
      </c>
      <c r="E98" s="95" t="s">
        <v>11</v>
      </c>
      <c r="F98" s="75">
        <v>0.499</v>
      </c>
      <c r="G98" s="75">
        <v>3.9410194174757281E-2</v>
      </c>
      <c r="H98" s="75">
        <v>0.68314355600539811</v>
      </c>
      <c r="I98" s="75"/>
    </row>
    <row r="99" spans="1:9" ht="15.75" x14ac:dyDescent="0.25">
      <c r="A99" s="88" t="str">
        <f t="shared" si="1"/>
        <v>NL_94</v>
      </c>
      <c r="B99" s="93" t="s">
        <v>213</v>
      </c>
      <c r="C99" s="88">
        <v>8</v>
      </c>
      <c r="D99" s="94">
        <v>94</v>
      </c>
      <c r="E99" s="95" t="s">
        <v>11</v>
      </c>
      <c r="F99" s="75">
        <v>1.0669999999999999</v>
      </c>
      <c r="G99" s="75">
        <v>4.395752427184467E-2</v>
      </c>
      <c r="H99" s="95" t="s">
        <v>49</v>
      </c>
      <c r="I99" s="75"/>
    </row>
    <row r="100" spans="1:9" ht="15.75" x14ac:dyDescent="0.25">
      <c r="A100" s="88" t="str">
        <f t="shared" si="1"/>
        <v>NL_95</v>
      </c>
      <c r="B100" s="93" t="s">
        <v>213</v>
      </c>
      <c r="C100" s="88">
        <v>8</v>
      </c>
      <c r="D100" s="94">
        <v>95</v>
      </c>
      <c r="E100" s="95" t="s">
        <v>11</v>
      </c>
      <c r="F100" s="75">
        <v>0.82199999999999995</v>
      </c>
      <c r="G100" s="95" t="s">
        <v>47</v>
      </c>
      <c r="H100" s="95" t="s">
        <v>49</v>
      </c>
      <c r="I100" s="75"/>
    </row>
    <row r="101" spans="1:9" ht="15.75" x14ac:dyDescent="0.25">
      <c r="A101" s="88" t="str">
        <f t="shared" si="1"/>
        <v>NL_96</v>
      </c>
      <c r="B101" s="93" t="s">
        <v>213</v>
      </c>
      <c r="C101" s="88">
        <v>8</v>
      </c>
      <c r="D101" s="94">
        <v>96</v>
      </c>
      <c r="E101" s="95" t="s">
        <v>11</v>
      </c>
      <c r="F101" s="75">
        <v>0.91400000000000003</v>
      </c>
      <c r="G101" s="95" t="s">
        <v>47</v>
      </c>
      <c r="H101" s="95" t="s">
        <v>49</v>
      </c>
      <c r="I101" s="75"/>
    </row>
    <row r="102" spans="1:9" ht="15.75" x14ac:dyDescent="0.25">
      <c r="A102" s="88" t="str">
        <f t="shared" si="1"/>
        <v>NL_97</v>
      </c>
      <c r="B102" s="93" t="s">
        <v>213</v>
      </c>
      <c r="C102" s="88">
        <v>8</v>
      </c>
      <c r="D102" s="94">
        <v>97</v>
      </c>
      <c r="E102" s="95" t="s">
        <v>11</v>
      </c>
      <c r="F102" s="75">
        <v>1.1804999999999999</v>
      </c>
      <c r="G102" s="95" t="s">
        <v>47</v>
      </c>
      <c r="H102" s="95" t="s">
        <v>49</v>
      </c>
      <c r="I102" s="75"/>
    </row>
    <row r="103" spans="1:9" ht="15.75" x14ac:dyDescent="0.25">
      <c r="A103" s="88" t="str">
        <f t="shared" si="1"/>
        <v>NL_98</v>
      </c>
      <c r="B103" s="93" t="s">
        <v>213</v>
      </c>
      <c r="C103" s="88">
        <v>8</v>
      </c>
      <c r="D103" s="94">
        <v>98</v>
      </c>
      <c r="E103" s="95" t="s">
        <v>11</v>
      </c>
      <c r="F103" s="75">
        <v>1.3480000000000001</v>
      </c>
      <c r="G103" s="95" t="s">
        <v>47</v>
      </c>
      <c r="H103" s="95" t="s">
        <v>49</v>
      </c>
      <c r="I103" s="75"/>
    </row>
    <row r="104" spans="1:9" ht="15.75" x14ac:dyDescent="0.25">
      <c r="A104" s="88" t="str">
        <f t="shared" si="1"/>
        <v>NL_99</v>
      </c>
      <c r="B104" s="93" t="s">
        <v>213</v>
      </c>
      <c r="C104" s="88">
        <v>9</v>
      </c>
      <c r="D104" s="94">
        <v>99</v>
      </c>
      <c r="E104" s="75">
        <v>21.411956553055397</v>
      </c>
      <c r="F104" s="75">
        <v>0.58199999999999996</v>
      </c>
      <c r="G104" s="75">
        <v>1.3187257281553399</v>
      </c>
      <c r="H104" s="75">
        <v>12.262103576248315</v>
      </c>
      <c r="I104" s="75"/>
    </row>
    <row r="105" spans="1:9" ht="15.75" x14ac:dyDescent="0.25">
      <c r="A105" s="88" t="str">
        <f t="shared" si="1"/>
        <v>NL_100</v>
      </c>
      <c r="B105" s="93" t="s">
        <v>213</v>
      </c>
      <c r="C105" s="88">
        <v>9</v>
      </c>
      <c r="D105" s="94">
        <v>100</v>
      </c>
      <c r="E105" s="75">
        <v>18.784672563312103</v>
      </c>
      <c r="F105" s="75">
        <v>0.85299999999999998</v>
      </c>
      <c r="G105" s="75">
        <v>1.1418851132686085</v>
      </c>
      <c r="H105" s="75">
        <v>10.781600033738192</v>
      </c>
      <c r="I105" s="75"/>
    </row>
    <row r="106" spans="1:9" ht="15.75" x14ac:dyDescent="0.25">
      <c r="A106" s="88" t="str">
        <f t="shared" si="1"/>
        <v>NL_101</v>
      </c>
      <c r="B106" s="93" t="s">
        <v>213</v>
      </c>
      <c r="C106" s="88">
        <v>9</v>
      </c>
      <c r="D106" s="94">
        <v>101</v>
      </c>
      <c r="E106" s="75">
        <v>14.44088276815811</v>
      </c>
      <c r="F106" s="95" t="s">
        <v>48</v>
      </c>
      <c r="G106" s="75">
        <v>0.95291828478964424</v>
      </c>
      <c r="H106" s="75">
        <v>7.309312795209177</v>
      </c>
      <c r="I106" s="75"/>
    </row>
    <row r="107" spans="1:9" ht="15.75" x14ac:dyDescent="0.25">
      <c r="A107" s="88" t="str">
        <f t="shared" si="1"/>
        <v>NL_102</v>
      </c>
      <c r="B107" s="93" t="s">
        <v>213</v>
      </c>
      <c r="C107" s="88">
        <v>9</v>
      </c>
      <c r="D107" s="94">
        <v>102</v>
      </c>
      <c r="E107" s="75">
        <v>15.003872194531674</v>
      </c>
      <c r="F107" s="75">
        <v>9.1999999999999998E-2</v>
      </c>
      <c r="G107" s="75">
        <v>0.9256343042071199</v>
      </c>
      <c r="H107" s="75">
        <v>7.5997026821862352</v>
      </c>
      <c r="I107" s="75"/>
    </row>
    <row r="108" spans="1:9" ht="15.75" x14ac:dyDescent="0.25">
      <c r="A108" s="88" t="str">
        <f t="shared" si="1"/>
        <v>NL_103</v>
      </c>
      <c r="B108" s="93" t="s">
        <v>213</v>
      </c>
      <c r="C108" s="88">
        <v>9</v>
      </c>
      <c r="D108" s="94">
        <v>103</v>
      </c>
      <c r="E108" s="75">
        <v>14.819268777550487</v>
      </c>
      <c r="F108" s="75">
        <v>0.35699999999999998</v>
      </c>
      <c r="G108" s="75">
        <v>0.87106634304207131</v>
      </c>
      <c r="H108" s="75">
        <v>6.7721723178137658</v>
      </c>
      <c r="I108" s="75"/>
    </row>
    <row r="109" spans="1:9" ht="15.75" x14ac:dyDescent="0.25">
      <c r="A109" s="88" t="str">
        <f t="shared" si="1"/>
        <v>NL_104</v>
      </c>
      <c r="B109" s="93" t="s">
        <v>213</v>
      </c>
      <c r="C109" s="88">
        <v>9</v>
      </c>
      <c r="D109" s="94">
        <v>104</v>
      </c>
      <c r="E109" s="75">
        <v>14.075245613529628</v>
      </c>
      <c r="F109" s="75">
        <v>0.51500000000000001</v>
      </c>
      <c r="G109" s="75">
        <v>0.81296156957928822</v>
      </c>
      <c r="H109" s="75">
        <v>5.9958238444669361</v>
      </c>
      <c r="I109" s="75"/>
    </row>
    <row r="110" spans="1:9" ht="15.75" x14ac:dyDescent="0.25">
      <c r="A110" s="88" t="str">
        <f t="shared" si="1"/>
        <v>NL_105</v>
      </c>
      <c r="B110" s="93" t="s">
        <v>213</v>
      </c>
      <c r="C110" s="88">
        <v>9</v>
      </c>
      <c r="D110" s="94">
        <v>105</v>
      </c>
      <c r="E110" s="75">
        <v>10.370428419142007</v>
      </c>
      <c r="F110" s="75">
        <v>0.63100000000000001</v>
      </c>
      <c r="G110" s="75">
        <v>0.56993203883495147</v>
      </c>
      <c r="H110" s="75">
        <v>3.5407093454790823</v>
      </c>
      <c r="I110" s="75"/>
    </row>
    <row r="111" spans="1:9" ht="15.75" x14ac:dyDescent="0.25">
      <c r="A111" s="88" t="str">
        <f t="shared" si="1"/>
        <v>NL_106</v>
      </c>
      <c r="B111" s="93" t="s">
        <v>213</v>
      </c>
      <c r="C111" s="88">
        <v>9</v>
      </c>
      <c r="D111" s="94">
        <v>106</v>
      </c>
      <c r="E111" s="75">
        <v>9.2668875507793338</v>
      </c>
      <c r="F111" s="75">
        <v>0.63800000000000001</v>
      </c>
      <c r="G111" s="75">
        <v>0.55982686084142408</v>
      </c>
      <c r="H111" s="75">
        <v>3.2411605937921726</v>
      </c>
      <c r="I111" s="75"/>
    </row>
    <row r="112" spans="1:9" ht="15.75" x14ac:dyDescent="0.25">
      <c r="A112" s="88" t="str">
        <f t="shared" si="1"/>
        <v>NL_107</v>
      </c>
      <c r="B112" s="93" t="s">
        <v>213</v>
      </c>
      <c r="C112" s="88">
        <v>9</v>
      </c>
      <c r="D112" s="94">
        <v>107</v>
      </c>
      <c r="E112" s="75">
        <v>10.167466651300813</v>
      </c>
      <c r="F112" s="75">
        <v>0.41599999999999998</v>
      </c>
      <c r="G112" s="75">
        <v>0.52749029126213609</v>
      </c>
      <c r="H112" s="75">
        <v>3.1775872975708501</v>
      </c>
      <c r="I112" s="75"/>
    </row>
    <row r="113" spans="1:9" ht="15.75" x14ac:dyDescent="0.25">
      <c r="A113" s="88" t="str">
        <f t="shared" si="1"/>
        <v>NL_108</v>
      </c>
      <c r="B113" s="93" t="s">
        <v>213</v>
      </c>
      <c r="C113" s="88">
        <v>9</v>
      </c>
      <c r="D113" s="94">
        <v>108</v>
      </c>
      <c r="E113" s="75">
        <v>10.580529545650982</v>
      </c>
      <c r="F113" s="95" t="s">
        <v>48</v>
      </c>
      <c r="G113" s="75">
        <v>0.6093422330097088</v>
      </c>
      <c r="H113" s="75">
        <v>3.2551682692307695</v>
      </c>
      <c r="I113" s="75"/>
    </row>
    <row r="114" spans="1:9" ht="15.75" x14ac:dyDescent="0.25">
      <c r="A114" s="88" t="str">
        <f t="shared" si="1"/>
        <v>NL_109</v>
      </c>
      <c r="B114" s="93" t="s">
        <v>213</v>
      </c>
      <c r="C114" s="88">
        <v>9</v>
      </c>
      <c r="D114" s="94">
        <v>109</v>
      </c>
      <c r="E114" s="75">
        <v>7.2556282232274034</v>
      </c>
      <c r="F114" s="95" t="s">
        <v>48</v>
      </c>
      <c r="G114" s="75">
        <v>0.38298624595469261</v>
      </c>
      <c r="H114" s="75">
        <v>2.2552357456140348</v>
      </c>
      <c r="I114" s="75"/>
    </row>
    <row r="115" spans="1:9" ht="15.75" x14ac:dyDescent="0.25">
      <c r="A115" s="88" t="str">
        <f t="shared" si="1"/>
        <v>NL_110</v>
      </c>
      <c r="B115" s="93" t="s">
        <v>213</v>
      </c>
      <c r="C115" s="88">
        <v>9</v>
      </c>
      <c r="D115" s="94">
        <v>110</v>
      </c>
      <c r="E115" s="75">
        <v>7.3448702065746616</v>
      </c>
      <c r="F115" s="95" t="s">
        <v>48</v>
      </c>
      <c r="G115" s="75">
        <v>0.4107754854368933</v>
      </c>
      <c r="H115" s="75">
        <v>2.2363792594466938</v>
      </c>
      <c r="I115" s="75"/>
    </row>
    <row r="116" spans="1:9" ht="15.75" x14ac:dyDescent="0.25">
      <c r="A116" s="88" t="str">
        <f t="shared" si="1"/>
        <v>NL_111</v>
      </c>
      <c r="B116" s="93" t="s">
        <v>213</v>
      </c>
      <c r="C116" s="88">
        <v>9</v>
      </c>
      <c r="D116" s="94">
        <v>111</v>
      </c>
      <c r="E116" s="75">
        <v>1.2004321645682674</v>
      </c>
      <c r="F116" s="75">
        <v>6.3E-2</v>
      </c>
      <c r="G116" s="75">
        <v>0.18593527508090618</v>
      </c>
      <c r="H116" s="75">
        <v>1.2542257085020243</v>
      </c>
      <c r="I116" s="75"/>
    </row>
    <row r="117" spans="1:9" ht="15.75" x14ac:dyDescent="0.25">
      <c r="A117" s="88" t="str">
        <f t="shared" si="1"/>
        <v>NL_112</v>
      </c>
      <c r="B117" s="93" t="s">
        <v>213</v>
      </c>
      <c r="C117" s="88">
        <v>9</v>
      </c>
      <c r="D117" s="94">
        <v>112</v>
      </c>
      <c r="E117" s="75">
        <v>1.1096603186493414</v>
      </c>
      <c r="F117" s="75">
        <v>5.8000000000000003E-2</v>
      </c>
      <c r="G117" s="75">
        <v>0.18189320388349517</v>
      </c>
      <c r="H117" s="75">
        <v>1.261768302968961</v>
      </c>
      <c r="I117" s="75"/>
    </row>
    <row r="118" spans="1:9" ht="15.75" x14ac:dyDescent="0.25">
      <c r="A118" s="88" t="str">
        <f t="shared" si="1"/>
        <v>NL_113</v>
      </c>
      <c r="B118" s="93" t="s">
        <v>213</v>
      </c>
      <c r="C118" s="88">
        <v>9</v>
      </c>
      <c r="D118" s="94">
        <v>113</v>
      </c>
      <c r="E118" s="95" t="s">
        <v>11</v>
      </c>
      <c r="F118" s="75">
        <v>0.13300000000000001</v>
      </c>
      <c r="G118" s="95" t="s">
        <v>47</v>
      </c>
      <c r="H118" s="95" t="s">
        <v>49</v>
      </c>
      <c r="I118" s="75"/>
    </row>
    <row r="119" spans="1:9" ht="15.75" x14ac:dyDescent="0.25">
      <c r="A119" s="88" t="str">
        <f t="shared" si="1"/>
        <v>NL_114</v>
      </c>
      <c r="B119" s="93" t="s">
        <v>213</v>
      </c>
      <c r="C119" s="88">
        <v>9</v>
      </c>
      <c r="D119" s="94">
        <v>114</v>
      </c>
      <c r="E119" s="95" t="s">
        <v>11</v>
      </c>
      <c r="F119" s="75">
        <v>0.34499999999999997</v>
      </c>
      <c r="G119" s="95" t="s">
        <v>47</v>
      </c>
      <c r="H119" s="95" t="s">
        <v>49</v>
      </c>
      <c r="I119" s="75"/>
    </row>
    <row r="120" spans="1:9" ht="15.75" x14ac:dyDescent="0.25">
      <c r="A120" s="88" t="str">
        <f t="shared" si="1"/>
        <v>NL_115</v>
      </c>
      <c r="B120" s="93" t="s">
        <v>213</v>
      </c>
      <c r="C120" s="88">
        <v>9</v>
      </c>
      <c r="D120" s="94">
        <v>115</v>
      </c>
      <c r="E120" s="95" t="s">
        <v>11</v>
      </c>
      <c r="F120" s="75">
        <v>0.34699999999999998</v>
      </c>
      <c r="G120" s="95" t="s">
        <v>47</v>
      </c>
      <c r="H120" s="95" t="s">
        <v>49</v>
      </c>
      <c r="I120" s="75"/>
    </row>
    <row r="121" spans="1:9" ht="15.75" x14ac:dyDescent="0.25">
      <c r="A121" s="88" t="str">
        <f t="shared" si="1"/>
        <v>NL_116</v>
      </c>
      <c r="B121" s="93" t="s">
        <v>213</v>
      </c>
      <c r="C121" s="88">
        <v>9</v>
      </c>
      <c r="D121" s="94">
        <v>116</v>
      </c>
      <c r="E121" s="95" t="s">
        <v>11</v>
      </c>
      <c r="F121" s="75">
        <v>0.76200000000000001</v>
      </c>
      <c r="G121" s="95" t="s">
        <v>47</v>
      </c>
      <c r="H121" s="95" t="s">
        <v>49</v>
      </c>
      <c r="I121" s="75"/>
    </row>
    <row r="122" spans="1:9" ht="15.75" x14ac:dyDescent="0.25">
      <c r="A122" s="88" t="str">
        <f t="shared" si="1"/>
        <v>NL_117</v>
      </c>
      <c r="B122" s="93" t="s">
        <v>213</v>
      </c>
      <c r="C122" s="88">
        <v>10</v>
      </c>
      <c r="D122" s="94">
        <v>117</v>
      </c>
      <c r="E122" s="75">
        <v>7.1934138119795996</v>
      </c>
      <c r="F122" s="75">
        <v>1.5805</v>
      </c>
      <c r="G122" s="75">
        <v>0.72656229773462799</v>
      </c>
      <c r="H122" s="75">
        <v>4.2076901990553317</v>
      </c>
      <c r="I122" s="75"/>
    </row>
    <row r="123" spans="1:9" ht="15.75" x14ac:dyDescent="0.25">
      <c r="A123" s="88" t="str">
        <f t="shared" si="1"/>
        <v>NL_118</v>
      </c>
      <c r="B123" s="93" t="s">
        <v>213</v>
      </c>
      <c r="C123" s="88">
        <v>10</v>
      </c>
      <c r="D123" s="94">
        <v>118</v>
      </c>
      <c r="E123" s="75">
        <v>12.766193206372984</v>
      </c>
      <c r="F123" s="75">
        <v>1.177</v>
      </c>
      <c r="G123" s="75">
        <v>0.92159223300970894</v>
      </c>
      <c r="H123" s="75">
        <v>7.882011217948719</v>
      </c>
      <c r="I123" s="75"/>
    </row>
    <row r="124" spans="1:9" ht="15.75" x14ac:dyDescent="0.25">
      <c r="A124" s="88" t="str">
        <f t="shared" si="1"/>
        <v>NL_119</v>
      </c>
      <c r="B124" s="93" t="s">
        <v>213</v>
      </c>
      <c r="C124" s="88">
        <v>10</v>
      </c>
      <c r="D124" s="94">
        <v>119</v>
      </c>
      <c r="E124" s="75">
        <v>15.080365323115037</v>
      </c>
      <c r="F124" s="75">
        <v>1.2050000000000001</v>
      </c>
      <c r="G124" s="75">
        <v>0.98020226537216837</v>
      </c>
      <c r="H124" s="75">
        <v>9.2418332489878541</v>
      </c>
      <c r="I124" s="75"/>
    </row>
    <row r="125" spans="1:9" ht="15.75" x14ac:dyDescent="0.25">
      <c r="A125" s="88" t="str">
        <f t="shared" si="1"/>
        <v>NL_120</v>
      </c>
      <c r="B125" s="93" t="s">
        <v>213</v>
      </c>
      <c r="C125" s="88">
        <v>10</v>
      </c>
      <c r="D125" s="94">
        <v>120</v>
      </c>
      <c r="E125" s="75">
        <v>12.491837851853981</v>
      </c>
      <c r="F125" s="75">
        <v>0.873</v>
      </c>
      <c r="G125" s="75">
        <v>0.81750889967637563</v>
      </c>
      <c r="H125" s="75">
        <v>7.7774924089068831</v>
      </c>
      <c r="I125" s="75"/>
    </row>
    <row r="126" spans="1:9" ht="15.75" x14ac:dyDescent="0.25">
      <c r="A126" s="88" t="str">
        <f t="shared" si="1"/>
        <v>NL_121</v>
      </c>
      <c r="B126" s="93" t="s">
        <v>213</v>
      </c>
      <c r="C126" s="88">
        <v>10</v>
      </c>
      <c r="D126" s="94">
        <v>121</v>
      </c>
      <c r="E126" s="75">
        <v>15.482719179463535</v>
      </c>
      <c r="F126" s="75">
        <v>0.49</v>
      </c>
      <c r="G126" s="75">
        <v>0.90239239482200662</v>
      </c>
      <c r="H126" s="75">
        <v>9.2218992493252365</v>
      </c>
      <c r="I126" s="75"/>
    </row>
    <row r="127" spans="1:9" ht="15.75" x14ac:dyDescent="0.25">
      <c r="A127" s="88" t="str">
        <f t="shared" si="1"/>
        <v>NL_122</v>
      </c>
      <c r="B127" s="93" t="s">
        <v>213</v>
      </c>
      <c r="C127" s="88">
        <v>10</v>
      </c>
      <c r="D127" s="94">
        <v>122</v>
      </c>
      <c r="E127" s="75">
        <v>17.388417989570424</v>
      </c>
      <c r="F127" s="75">
        <v>0.627</v>
      </c>
      <c r="G127" s="75">
        <v>1.0782224919093852</v>
      </c>
      <c r="H127" s="75">
        <v>10.256850961538463</v>
      </c>
      <c r="I127" s="75"/>
    </row>
    <row r="128" spans="1:9" ht="15.75" x14ac:dyDescent="0.25">
      <c r="A128" s="88" t="str">
        <f t="shared" si="1"/>
        <v>NL_123</v>
      </c>
      <c r="B128" s="93" t="s">
        <v>213</v>
      </c>
      <c r="C128" s="88">
        <v>10</v>
      </c>
      <c r="D128" s="94">
        <v>123</v>
      </c>
      <c r="E128" s="75">
        <v>19.123282145841134</v>
      </c>
      <c r="F128" s="75">
        <v>0.5</v>
      </c>
      <c r="G128" s="75">
        <v>1.1024749190938512</v>
      </c>
      <c r="H128" s="75">
        <v>10.463733552631579</v>
      </c>
      <c r="I128" s="75"/>
    </row>
    <row r="129" spans="1:9" ht="15.75" x14ac:dyDescent="0.25">
      <c r="A129" s="88" t="str">
        <f t="shared" si="1"/>
        <v>NL_124</v>
      </c>
      <c r="B129" s="93" t="s">
        <v>213</v>
      </c>
      <c r="C129" s="88">
        <v>10</v>
      </c>
      <c r="D129" s="94">
        <v>124</v>
      </c>
      <c r="E129" s="75">
        <v>11.628485407243076</v>
      </c>
      <c r="F129" s="75">
        <v>1.0110000000000001</v>
      </c>
      <c r="G129" s="75">
        <v>0.98525485436893212</v>
      </c>
      <c r="H129" s="75">
        <v>6.1585283822537118</v>
      </c>
      <c r="I129" s="75"/>
    </row>
    <row r="130" spans="1:9" ht="15.75" x14ac:dyDescent="0.25">
      <c r="A130" s="88" t="str">
        <f t="shared" si="1"/>
        <v>NL_125</v>
      </c>
      <c r="B130" s="93" t="s">
        <v>213</v>
      </c>
      <c r="C130" s="88">
        <v>10</v>
      </c>
      <c r="D130" s="94">
        <v>125</v>
      </c>
      <c r="E130" s="75">
        <v>9.1016623930392662</v>
      </c>
      <c r="F130" s="75">
        <v>0.91900000000000004</v>
      </c>
      <c r="G130" s="75">
        <v>0.56993203883495147</v>
      </c>
      <c r="H130" s="75">
        <v>3.7465144230769232</v>
      </c>
      <c r="I130" s="75"/>
    </row>
    <row r="131" spans="1:9" ht="15.75" x14ac:dyDescent="0.25">
      <c r="A131" s="88" t="str">
        <f t="shared" si="1"/>
        <v>NL_126</v>
      </c>
      <c r="B131" s="93" t="s">
        <v>213</v>
      </c>
      <c r="C131" s="88">
        <v>10</v>
      </c>
      <c r="D131" s="94">
        <v>126</v>
      </c>
      <c r="E131" s="75">
        <v>11.684070414013652</v>
      </c>
      <c r="F131" s="75">
        <v>0.95199999999999996</v>
      </c>
      <c r="G131" s="75">
        <v>0.66492071197411018</v>
      </c>
      <c r="H131" s="75">
        <v>4.8035551619433203</v>
      </c>
      <c r="I131" s="75"/>
    </row>
    <row r="132" spans="1:9" ht="15.75" x14ac:dyDescent="0.25">
      <c r="A132" s="88" t="str">
        <f t="shared" ref="A132:A195" si="2">CONCATENATE("NL_", D132)</f>
        <v>NL_127</v>
      </c>
      <c r="B132" s="93" t="s">
        <v>213</v>
      </c>
      <c r="C132" s="88">
        <v>10</v>
      </c>
      <c r="D132" s="94">
        <v>127</v>
      </c>
      <c r="E132" s="75">
        <v>7.8135181076954083</v>
      </c>
      <c r="F132" s="75">
        <v>1.1919999999999999</v>
      </c>
      <c r="G132" s="75">
        <v>0.35064967637540456</v>
      </c>
      <c r="H132" s="75">
        <v>2.4319479588394062</v>
      </c>
      <c r="I132" s="75"/>
    </row>
    <row r="133" spans="1:9" ht="15.75" x14ac:dyDescent="0.25">
      <c r="A133" s="88" t="str">
        <f t="shared" si="2"/>
        <v>NL_128</v>
      </c>
      <c r="B133" s="93" t="s">
        <v>213</v>
      </c>
      <c r="C133" s="88">
        <v>10</v>
      </c>
      <c r="D133" s="94">
        <v>128</v>
      </c>
      <c r="E133" s="75">
        <v>7.3351810769541022</v>
      </c>
      <c r="F133" s="75">
        <v>0.70300000000000007</v>
      </c>
      <c r="G133" s="75">
        <v>0.43502791262135931</v>
      </c>
      <c r="H133" s="75">
        <v>2.2530807186234822</v>
      </c>
      <c r="I133" s="75"/>
    </row>
    <row r="134" spans="1:9" ht="15.75" x14ac:dyDescent="0.25">
      <c r="A134" s="88" t="str">
        <f t="shared" si="2"/>
        <v>NL_129</v>
      </c>
      <c r="B134" s="93" t="s">
        <v>213</v>
      </c>
      <c r="C134" s="88">
        <v>10</v>
      </c>
      <c r="D134" s="94">
        <v>129</v>
      </c>
      <c r="E134" s="75">
        <v>2.6803192255610928</v>
      </c>
      <c r="F134" s="75">
        <v>0.73699999999999999</v>
      </c>
      <c r="G134" s="75">
        <v>0.15359870550161814</v>
      </c>
      <c r="H134" s="75">
        <v>0.45147815452091766</v>
      </c>
      <c r="I134" s="75"/>
    </row>
    <row r="135" spans="1:9" ht="15.75" x14ac:dyDescent="0.25">
      <c r="A135" s="88" t="str">
        <f t="shared" si="2"/>
        <v>NL_130</v>
      </c>
      <c r="B135" s="93" t="s">
        <v>213</v>
      </c>
      <c r="C135" s="88">
        <v>10</v>
      </c>
      <c r="D135" s="94">
        <v>130</v>
      </c>
      <c r="E135" s="75">
        <v>0.76901091935809129</v>
      </c>
      <c r="F135" s="75">
        <v>1.04</v>
      </c>
      <c r="G135" s="75">
        <v>9.8020226537216842E-2</v>
      </c>
      <c r="H135" s="95" t="s">
        <v>49</v>
      </c>
      <c r="I135" s="75"/>
    </row>
    <row r="136" spans="1:9" ht="15.75" x14ac:dyDescent="0.25">
      <c r="A136" s="88" t="str">
        <f t="shared" si="2"/>
        <v>NL_131</v>
      </c>
      <c r="B136" s="93" t="s">
        <v>213</v>
      </c>
      <c r="C136" s="88">
        <v>10</v>
      </c>
      <c r="D136" s="94">
        <v>131</v>
      </c>
      <c r="E136" s="95" t="s">
        <v>11</v>
      </c>
      <c r="F136" s="75">
        <v>1.0975000000000001</v>
      </c>
      <c r="G136" s="75">
        <v>1.6673543689320391E-2</v>
      </c>
      <c r="H136" s="95" t="s">
        <v>49</v>
      </c>
      <c r="I136" s="75"/>
    </row>
    <row r="137" spans="1:9" ht="15.75" x14ac:dyDescent="0.25">
      <c r="A137" s="88" t="str">
        <f t="shared" si="2"/>
        <v>NL_132</v>
      </c>
      <c r="B137" s="93" t="s">
        <v>213</v>
      </c>
      <c r="C137" s="88">
        <v>10</v>
      </c>
      <c r="D137" s="94">
        <v>132</v>
      </c>
      <c r="E137" s="75">
        <v>7.4453311821141469E-2</v>
      </c>
      <c r="F137" s="75">
        <v>1.4059999999999999</v>
      </c>
      <c r="G137" s="75">
        <v>9.0946601941747588E-3</v>
      </c>
      <c r="H137" s="95" t="s">
        <v>49</v>
      </c>
      <c r="I137" s="75"/>
    </row>
    <row r="138" spans="1:9" ht="15.75" x14ac:dyDescent="0.25">
      <c r="A138" s="88" t="str">
        <f t="shared" si="2"/>
        <v>NL_133</v>
      </c>
      <c r="B138" s="93" t="s">
        <v>213</v>
      </c>
      <c r="C138" s="88">
        <v>11</v>
      </c>
      <c r="D138" s="94">
        <v>133</v>
      </c>
      <c r="E138" s="75">
        <v>4.7548128727419385</v>
      </c>
      <c r="F138" s="75">
        <v>0.91700000000000004</v>
      </c>
      <c r="G138" s="75">
        <v>0.42744902912621363</v>
      </c>
      <c r="H138" s="75">
        <v>7.0878837719298247</v>
      </c>
      <c r="I138" s="75"/>
    </row>
    <row r="139" spans="1:9" ht="15.75" x14ac:dyDescent="0.25">
      <c r="A139" s="88" t="str">
        <f t="shared" si="2"/>
        <v>NL_134</v>
      </c>
      <c r="B139" s="93" t="s">
        <v>213</v>
      </c>
      <c r="C139" s="88">
        <v>11</v>
      </c>
      <c r="D139" s="94">
        <v>134</v>
      </c>
      <c r="E139" s="75">
        <v>7.6748105678642418</v>
      </c>
      <c r="F139" s="75">
        <v>0.73099999999999998</v>
      </c>
      <c r="G139" s="75">
        <v>0.63561569579288035</v>
      </c>
      <c r="H139" s="75">
        <v>10.916289220647775</v>
      </c>
      <c r="I139" s="75"/>
    </row>
    <row r="140" spans="1:9" ht="15.75" x14ac:dyDescent="0.25">
      <c r="A140" s="88" t="str">
        <f t="shared" si="2"/>
        <v>NL_135</v>
      </c>
      <c r="B140" s="93" t="s">
        <v>213</v>
      </c>
      <c r="C140" s="88">
        <v>11</v>
      </c>
      <c r="D140" s="94">
        <v>135</v>
      </c>
      <c r="E140" s="75">
        <v>4.2030424385606029</v>
      </c>
      <c r="F140" s="75">
        <v>1.3355000000000001</v>
      </c>
      <c r="G140" s="75">
        <v>0.43553317152103566</v>
      </c>
      <c r="H140" s="75">
        <v>6.9397256663292843</v>
      </c>
      <c r="I140" s="75"/>
    </row>
    <row r="141" spans="1:9" ht="15.75" x14ac:dyDescent="0.25">
      <c r="A141" s="88" t="str">
        <f t="shared" si="2"/>
        <v>NL_136</v>
      </c>
      <c r="B141" s="93" t="s">
        <v>213</v>
      </c>
      <c r="C141" s="88">
        <v>11</v>
      </c>
      <c r="D141" s="94">
        <v>136</v>
      </c>
      <c r="E141" s="75">
        <v>6.40502463338039</v>
      </c>
      <c r="F141" s="75">
        <v>1.048</v>
      </c>
      <c r="G141" s="75">
        <v>0.5992370550161813</v>
      </c>
      <c r="H141" s="75">
        <v>10.480973768556005</v>
      </c>
      <c r="I141" s="75"/>
    </row>
    <row r="142" spans="1:9" ht="15.75" x14ac:dyDescent="0.25">
      <c r="A142" s="88" t="str">
        <f t="shared" si="2"/>
        <v>NL_137</v>
      </c>
      <c r="B142" s="93" t="s">
        <v>213</v>
      </c>
      <c r="C142" s="88">
        <v>11</v>
      </c>
      <c r="D142" s="94">
        <v>137</v>
      </c>
      <c r="E142" s="75">
        <v>5.2260105448154643</v>
      </c>
      <c r="F142" s="75">
        <v>1.1499999999999999</v>
      </c>
      <c r="G142" s="75">
        <v>0.49717475728155341</v>
      </c>
      <c r="H142" s="75">
        <v>8.8625484986504723</v>
      </c>
      <c r="I142" s="75"/>
    </row>
    <row r="143" spans="1:9" ht="15.75" x14ac:dyDescent="0.25">
      <c r="A143" s="88" t="str">
        <f t="shared" si="2"/>
        <v>NL_138</v>
      </c>
      <c r="B143" s="93" t="s">
        <v>213</v>
      </c>
      <c r="C143" s="88">
        <v>11</v>
      </c>
      <c r="D143" s="94">
        <v>138</v>
      </c>
      <c r="E143" s="75">
        <v>6.3468898556570323</v>
      </c>
      <c r="F143" s="75">
        <v>1.1114999999999999</v>
      </c>
      <c r="G143" s="75">
        <v>0.56639522653721697</v>
      </c>
      <c r="H143" s="75">
        <v>10.391540148448044</v>
      </c>
      <c r="I143" s="75"/>
    </row>
    <row r="144" spans="1:9" ht="15.75" x14ac:dyDescent="0.25">
      <c r="A144" s="88" t="str">
        <f t="shared" si="2"/>
        <v>NL_139</v>
      </c>
      <c r="B144" s="93" t="s">
        <v>213</v>
      </c>
      <c r="C144" s="88">
        <v>11</v>
      </c>
      <c r="D144" s="94">
        <v>139</v>
      </c>
      <c r="E144" s="75">
        <v>7.6493128583364517E-2</v>
      </c>
      <c r="F144" s="75">
        <v>1.1060000000000001</v>
      </c>
      <c r="G144" s="75">
        <v>0.11620954692556636</v>
      </c>
      <c r="H144" s="75">
        <v>0.68206604251012148</v>
      </c>
      <c r="I144" s="75"/>
    </row>
    <row r="145" spans="1:9" ht="15.75" x14ac:dyDescent="0.25">
      <c r="A145" s="88" t="str">
        <f t="shared" si="2"/>
        <v>NL_140</v>
      </c>
      <c r="B145" s="93" t="s">
        <v>213</v>
      </c>
      <c r="C145" s="88">
        <v>11</v>
      </c>
      <c r="D145" s="94">
        <v>140</v>
      </c>
      <c r="E145" s="95" t="s">
        <v>11</v>
      </c>
      <c r="F145" s="75">
        <v>1.665</v>
      </c>
      <c r="G145" s="75">
        <v>7.578883495145633E-2</v>
      </c>
      <c r="H145" s="95" t="s">
        <v>49</v>
      </c>
      <c r="I145" s="75"/>
    </row>
    <row r="146" spans="1:9" ht="15.75" x14ac:dyDescent="0.25">
      <c r="A146" s="88" t="str">
        <f t="shared" si="2"/>
        <v>NL_141</v>
      </c>
      <c r="B146" s="93" t="s">
        <v>213</v>
      </c>
      <c r="C146" s="88">
        <v>11</v>
      </c>
      <c r="D146" s="94">
        <v>141</v>
      </c>
      <c r="E146" s="95" t="s">
        <v>11</v>
      </c>
      <c r="F146" s="75">
        <v>1.274</v>
      </c>
      <c r="G146" s="95" t="s">
        <v>47</v>
      </c>
      <c r="H146" s="95" t="s">
        <v>49</v>
      </c>
      <c r="I146" s="75"/>
    </row>
    <row r="147" spans="1:9" ht="15.75" x14ac:dyDescent="0.25">
      <c r="A147" s="88" t="str">
        <f t="shared" si="2"/>
        <v>NL_142</v>
      </c>
      <c r="B147" s="93" t="s">
        <v>213</v>
      </c>
      <c r="C147" s="88">
        <v>11</v>
      </c>
      <c r="D147" s="94">
        <v>142</v>
      </c>
      <c r="E147" s="95" t="s">
        <v>11</v>
      </c>
      <c r="F147" s="75">
        <v>0.84</v>
      </c>
      <c r="G147" s="95" t="s">
        <v>47</v>
      </c>
      <c r="H147" s="95" t="s">
        <v>49</v>
      </c>
      <c r="I147" s="75"/>
    </row>
    <row r="148" spans="1:9" ht="15.75" x14ac:dyDescent="0.25">
      <c r="A148" s="88" t="str">
        <f t="shared" si="2"/>
        <v>NL_143</v>
      </c>
      <c r="B148" s="93" t="s">
        <v>213</v>
      </c>
      <c r="C148" s="88">
        <v>11</v>
      </c>
      <c r="D148" s="94">
        <v>143</v>
      </c>
      <c r="E148" s="95" t="s">
        <v>11</v>
      </c>
      <c r="F148" s="75">
        <v>1.3420000000000001</v>
      </c>
      <c r="G148" s="95" t="s">
        <v>47</v>
      </c>
      <c r="H148" s="75">
        <v>0.25537069838056681</v>
      </c>
      <c r="I148" s="75"/>
    </row>
    <row r="149" spans="1:9" ht="15.75" x14ac:dyDescent="0.25">
      <c r="A149" s="88" t="str">
        <f t="shared" si="2"/>
        <v>NL_144</v>
      </c>
      <c r="B149" s="93" t="s">
        <v>213</v>
      </c>
      <c r="C149" s="88">
        <v>11</v>
      </c>
      <c r="D149" s="94">
        <v>144</v>
      </c>
      <c r="E149" s="95" t="s">
        <v>11</v>
      </c>
      <c r="F149" s="75">
        <v>0.97099999999999997</v>
      </c>
      <c r="G149" s="95" t="s">
        <v>47</v>
      </c>
      <c r="H149" s="95" t="s">
        <v>49</v>
      </c>
      <c r="I149" s="75"/>
    </row>
    <row r="150" spans="1:9" ht="15.75" x14ac:dyDescent="0.25">
      <c r="A150" s="88" t="str">
        <f t="shared" si="2"/>
        <v>NL_145</v>
      </c>
      <c r="B150" s="93" t="s">
        <v>213</v>
      </c>
      <c r="C150" s="88">
        <v>12</v>
      </c>
      <c r="D150" s="94">
        <v>145</v>
      </c>
      <c r="E150" s="75">
        <v>3.1984326831657488</v>
      </c>
      <c r="F150" s="75">
        <v>1.4764999999999999</v>
      </c>
      <c r="G150" s="75">
        <v>0.39612297734627844</v>
      </c>
      <c r="H150" s="75">
        <v>5.4683809885290149</v>
      </c>
      <c r="I150" s="75"/>
    </row>
    <row r="151" spans="1:9" ht="15.75" x14ac:dyDescent="0.25">
      <c r="A151" s="88" t="str">
        <f t="shared" si="2"/>
        <v>NL_146</v>
      </c>
      <c r="B151" s="93" t="s">
        <v>213</v>
      </c>
      <c r="C151" s="88">
        <v>12</v>
      </c>
      <c r="D151" s="94">
        <v>146</v>
      </c>
      <c r="E151" s="75">
        <v>3.0811432193379229</v>
      </c>
      <c r="F151" s="75">
        <v>1.57</v>
      </c>
      <c r="G151" s="75">
        <v>0.38197572815533987</v>
      </c>
      <c r="H151" s="75">
        <v>5.2625759109311741</v>
      </c>
      <c r="I151" s="75"/>
    </row>
    <row r="152" spans="1:9" ht="15.75" x14ac:dyDescent="0.25">
      <c r="A152" s="88" t="str">
        <f t="shared" si="2"/>
        <v>NL_147</v>
      </c>
      <c r="B152" s="93" t="s">
        <v>213</v>
      </c>
      <c r="C152" s="88">
        <v>12</v>
      </c>
      <c r="D152" s="94">
        <v>147</v>
      </c>
      <c r="E152" s="75">
        <v>4.0378172808205353</v>
      </c>
      <c r="F152" s="75">
        <v>1.149</v>
      </c>
      <c r="G152" s="75">
        <v>0.35974433656957933</v>
      </c>
      <c r="H152" s="75">
        <v>4.7270517037786766</v>
      </c>
      <c r="I152" s="75"/>
    </row>
    <row r="153" spans="1:9" ht="15.75" x14ac:dyDescent="0.25">
      <c r="A153" s="88" t="str">
        <f t="shared" si="2"/>
        <v>NL_148</v>
      </c>
      <c r="B153" s="93" t="s">
        <v>213</v>
      </c>
      <c r="C153" s="88">
        <v>12</v>
      </c>
      <c r="D153" s="94">
        <v>148</v>
      </c>
      <c r="E153" s="75">
        <v>5.1209599815609765</v>
      </c>
      <c r="F153" s="75">
        <v>1.1319999999999999</v>
      </c>
      <c r="G153" s="75">
        <v>0.48605906148867323</v>
      </c>
      <c r="H153" s="75">
        <v>5.5297992577597839</v>
      </c>
      <c r="I153" s="75"/>
    </row>
    <row r="154" spans="1:9" ht="15.75" x14ac:dyDescent="0.25">
      <c r="A154" s="88" t="str">
        <f t="shared" si="2"/>
        <v>NL_149</v>
      </c>
      <c r="B154" s="93" t="s">
        <v>213</v>
      </c>
      <c r="C154" s="88">
        <v>12</v>
      </c>
      <c r="D154" s="94">
        <v>149</v>
      </c>
      <c r="E154" s="75">
        <v>3.7318447664870771</v>
      </c>
      <c r="F154" s="75">
        <v>1.036</v>
      </c>
      <c r="G154" s="75">
        <v>0.40521763754045315</v>
      </c>
      <c r="H154" s="75">
        <v>3.8289442054655871</v>
      </c>
      <c r="I154" s="75"/>
    </row>
    <row r="155" spans="1:9" ht="15.75" x14ac:dyDescent="0.25">
      <c r="A155" s="88" t="str">
        <f t="shared" si="2"/>
        <v>NL_150</v>
      </c>
      <c r="B155" s="93" t="s">
        <v>213</v>
      </c>
      <c r="C155" s="88">
        <v>12</v>
      </c>
      <c r="D155" s="94">
        <v>150</v>
      </c>
      <c r="E155" s="75">
        <v>4.378466680111786</v>
      </c>
      <c r="F155" s="75">
        <v>1.073</v>
      </c>
      <c r="G155" s="75">
        <v>0.41633333333333339</v>
      </c>
      <c r="H155" s="75">
        <v>4.4372005735492577</v>
      </c>
      <c r="I155" s="75"/>
    </row>
    <row r="156" spans="1:9" ht="15.75" x14ac:dyDescent="0.25">
      <c r="A156" s="88" t="str">
        <f t="shared" si="2"/>
        <v>NL_151</v>
      </c>
      <c r="B156" s="93" t="s">
        <v>213</v>
      </c>
      <c r="C156" s="88">
        <v>12</v>
      </c>
      <c r="D156" s="94">
        <v>151</v>
      </c>
      <c r="E156" s="75">
        <v>1.2004321645682674</v>
      </c>
      <c r="F156" s="75">
        <v>1.224</v>
      </c>
      <c r="G156" s="75">
        <v>0.22736650485436896</v>
      </c>
      <c r="H156" s="75">
        <v>0.42238529014844806</v>
      </c>
      <c r="I156" s="75"/>
    </row>
    <row r="157" spans="1:9" ht="15.75" x14ac:dyDescent="0.25">
      <c r="A157" s="88" t="str">
        <f t="shared" si="2"/>
        <v>NL_152</v>
      </c>
      <c r="B157" s="93" t="s">
        <v>213</v>
      </c>
      <c r="C157" s="88">
        <v>12</v>
      </c>
      <c r="D157" s="94">
        <v>152</v>
      </c>
      <c r="E157" s="75">
        <v>0.90720850499870331</v>
      </c>
      <c r="F157" s="75">
        <v>1.0489999999999999</v>
      </c>
      <c r="G157" s="75">
        <v>0.21574555016181232</v>
      </c>
      <c r="H157" s="75">
        <v>0.20203378036437247</v>
      </c>
      <c r="I157" s="75"/>
    </row>
    <row r="158" spans="1:9" ht="15.75" x14ac:dyDescent="0.25">
      <c r="A158" s="88" t="str">
        <f t="shared" si="2"/>
        <v>NL_153</v>
      </c>
      <c r="B158" s="93" t="s">
        <v>213</v>
      </c>
      <c r="C158" s="88">
        <v>12</v>
      </c>
      <c r="D158" s="94">
        <v>153</v>
      </c>
      <c r="E158" s="95" t="s">
        <v>11</v>
      </c>
      <c r="F158" s="75">
        <v>1.17</v>
      </c>
      <c r="G158" s="75">
        <v>1.4147249190938514E-2</v>
      </c>
      <c r="H158" s="95" t="s">
        <v>49</v>
      </c>
      <c r="I158" s="75"/>
    </row>
    <row r="159" spans="1:9" ht="15.75" x14ac:dyDescent="0.25">
      <c r="A159" s="88" t="str">
        <f t="shared" si="2"/>
        <v>NL_154</v>
      </c>
      <c r="B159" s="93" t="s">
        <v>213</v>
      </c>
      <c r="C159" s="88">
        <v>12</v>
      </c>
      <c r="D159" s="94">
        <v>154</v>
      </c>
      <c r="E159" s="95" t="s">
        <v>11</v>
      </c>
      <c r="F159" s="75">
        <v>1.4</v>
      </c>
      <c r="G159" s="75">
        <v>1.9199838187702267E-2</v>
      </c>
      <c r="H159" s="95" t="s">
        <v>49</v>
      </c>
      <c r="I159" s="75"/>
    </row>
    <row r="160" spans="1:9" ht="15.75" x14ac:dyDescent="0.25">
      <c r="A160" s="88" t="str">
        <f t="shared" si="2"/>
        <v>NL_155</v>
      </c>
      <c r="B160" s="93" t="s">
        <v>213</v>
      </c>
      <c r="C160" s="88">
        <v>12</v>
      </c>
      <c r="D160" s="94">
        <v>155</v>
      </c>
      <c r="E160" s="95" t="s">
        <v>11</v>
      </c>
      <c r="F160" s="75">
        <v>1.405</v>
      </c>
      <c r="G160" s="95" t="s">
        <v>47</v>
      </c>
      <c r="H160" s="95" t="s">
        <v>49</v>
      </c>
      <c r="I160" s="75"/>
    </row>
    <row r="161" spans="1:9" ht="15.75" x14ac:dyDescent="0.25">
      <c r="A161" s="88" t="str">
        <f t="shared" si="2"/>
        <v>NL_156</v>
      </c>
      <c r="B161" s="93" t="s">
        <v>213</v>
      </c>
      <c r="C161" s="88">
        <v>12</v>
      </c>
      <c r="D161" s="94">
        <v>156</v>
      </c>
      <c r="E161" s="95" t="s">
        <v>11</v>
      </c>
      <c r="F161" s="75">
        <v>0.73649999999999993</v>
      </c>
      <c r="G161" s="95" t="s">
        <v>47</v>
      </c>
      <c r="H161" s="95" t="s">
        <v>49</v>
      </c>
      <c r="I161" s="75"/>
    </row>
    <row r="162" spans="1:9" ht="15.75" x14ac:dyDescent="0.25">
      <c r="A162" s="88" t="str">
        <f t="shared" si="2"/>
        <v>NL_157</v>
      </c>
      <c r="B162" s="93" t="s">
        <v>217</v>
      </c>
      <c r="C162" s="88">
        <v>1</v>
      </c>
      <c r="D162" s="51">
        <v>157</v>
      </c>
      <c r="E162" s="50">
        <v>6.6982092927932566</v>
      </c>
      <c r="F162" s="50">
        <v>2.1108962905812838</v>
      </c>
      <c r="G162" s="50">
        <v>0.68827952115605107</v>
      </c>
      <c r="H162" s="50">
        <v>12.055914709468539</v>
      </c>
      <c r="I162" s="88"/>
    </row>
    <row r="163" spans="1:9" ht="15.75" x14ac:dyDescent="0.25">
      <c r="A163" s="88" t="str">
        <f t="shared" si="2"/>
        <v>NL_158</v>
      </c>
      <c r="B163" s="93" t="s">
        <v>217</v>
      </c>
      <c r="C163" s="88">
        <v>1</v>
      </c>
      <c r="D163" s="51">
        <v>158</v>
      </c>
      <c r="E163" s="50">
        <v>5.9568934725007692</v>
      </c>
      <c r="F163" s="50">
        <v>2.0893465372667652</v>
      </c>
      <c r="G163" s="50">
        <v>0.78660516703548689</v>
      </c>
      <c r="H163" s="50">
        <v>10.820481361273446</v>
      </c>
      <c r="I163" s="88"/>
    </row>
    <row r="164" spans="1:9" ht="15.75" x14ac:dyDescent="0.25">
      <c r="A164" s="88" t="str">
        <f t="shared" si="2"/>
        <v>NL_159</v>
      </c>
      <c r="B164" s="93" t="s">
        <v>217</v>
      </c>
      <c r="C164" s="88">
        <v>1</v>
      </c>
      <c r="D164" s="51">
        <v>159</v>
      </c>
      <c r="E164" s="50">
        <v>3.2618811309867279</v>
      </c>
      <c r="F164" s="50">
        <v>0.94091955284958562</v>
      </c>
      <c r="G164" s="50">
        <v>0.43530718610160568</v>
      </c>
      <c r="H164" s="50">
        <v>6.6302700806069232</v>
      </c>
      <c r="I164" s="88"/>
    </row>
    <row r="165" spans="1:9" ht="15.75" x14ac:dyDescent="0.25">
      <c r="A165" s="88" t="str">
        <f t="shared" si="2"/>
        <v>NL_160</v>
      </c>
      <c r="B165" s="93" t="s">
        <v>217</v>
      </c>
      <c r="C165" s="88">
        <v>1</v>
      </c>
      <c r="D165" s="51">
        <v>160</v>
      </c>
      <c r="E165" s="50">
        <v>2.9241005481823423</v>
      </c>
      <c r="F165" s="50">
        <v>1.138830472103004</v>
      </c>
      <c r="G165" s="50">
        <v>0.38166017372992894</v>
      </c>
      <c r="H165" s="50">
        <v>5.724173462936621</v>
      </c>
      <c r="I165" s="88" t="s">
        <v>46</v>
      </c>
    </row>
    <row r="166" spans="1:9" ht="15.75" x14ac:dyDescent="0.25">
      <c r="A166" s="88" t="str">
        <f t="shared" si="2"/>
        <v>NL_161</v>
      </c>
      <c r="B166" s="93" t="s">
        <v>217</v>
      </c>
      <c r="C166" s="88">
        <v>1</v>
      </c>
      <c r="D166" s="51">
        <v>161</v>
      </c>
      <c r="E166" s="50">
        <v>0.28902189984043569</v>
      </c>
      <c r="F166" s="50">
        <v>1.3625321300225366</v>
      </c>
      <c r="G166" s="50">
        <v>0.23494654331191517</v>
      </c>
      <c r="H166" s="50">
        <v>1.1671942432247144</v>
      </c>
      <c r="I166" s="88"/>
    </row>
    <row r="167" spans="1:9" ht="15.75" x14ac:dyDescent="0.25">
      <c r="A167" s="88" t="str">
        <f t="shared" si="2"/>
        <v>NL_162</v>
      </c>
      <c r="B167" s="93" t="s">
        <v>217</v>
      </c>
      <c r="C167" s="88">
        <v>1</v>
      </c>
      <c r="D167" s="51">
        <v>162</v>
      </c>
      <c r="E167" s="50">
        <v>0.30220535492087663</v>
      </c>
      <c r="F167" s="50">
        <v>1.6289654437293157</v>
      </c>
      <c r="G167" s="50">
        <v>0.21321140053856616</v>
      </c>
      <c r="H167" s="50">
        <v>1.1254359849592579</v>
      </c>
      <c r="I167" s="88"/>
    </row>
    <row r="168" spans="1:9" ht="15.75" x14ac:dyDescent="0.25">
      <c r="A168" s="88" t="str">
        <f t="shared" si="2"/>
        <v>NL_163</v>
      </c>
      <c r="B168" s="93" t="s">
        <v>217</v>
      </c>
      <c r="C168" s="88">
        <v>1</v>
      </c>
      <c r="D168" s="51">
        <v>163</v>
      </c>
      <c r="E168" s="96" t="s">
        <v>11</v>
      </c>
      <c r="F168" s="50">
        <v>1.821933689318417</v>
      </c>
      <c r="G168" s="50">
        <v>0.14386594502359562</v>
      </c>
      <c r="H168" s="50">
        <v>0.28314136092187669</v>
      </c>
      <c r="I168" s="88"/>
    </row>
    <row r="169" spans="1:9" ht="15.75" x14ac:dyDescent="0.25">
      <c r="A169" s="88" t="str">
        <f t="shared" si="2"/>
        <v>NL_164</v>
      </c>
      <c r="B169" s="93" t="s">
        <v>217</v>
      </c>
      <c r="C169" s="88">
        <v>1</v>
      </c>
      <c r="D169" s="51">
        <v>164</v>
      </c>
      <c r="E169" s="50">
        <v>8.2055978415845915E-2</v>
      </c>
      <c r="F169" s="50">
        <v>1.0343944379417571</v>
      </c>
      <c r="G169" s="50">
        <v>0.11426530082987552</v>
      </c>
      <c r="H169" s="50">
        <v>0.38532033020599898</v>
      </c>
      <c r="I169" s="88"/>
    </row>
    <row r="170" spans="1:9" ht="15.75" x14ac:dyDescent="0.25">
      <c r="A170" s="88" t="str">
        <f t="shared" si="2"/>
        <v>NL_165</v>
      </c>
      <c r="B170" s="93" t="s">
        <v>217</v>
      </c>
      <c r="C170" s="88">
        <v>2</v>
      </c>
      <c r="D170" s="51">
        <v>165</v>
      </c>
      <c r="E170" s="50">
        <v>5.1664875298865951</v>
      </c>
      <c r="F170" s="50">
        <v>0.58942063567815217</v>
      </c>
      <c r="G170" s="50">
        <v>0.86177178423236511</v>
      </c>
      <c r="H170" s="50">
        <v>13.202769115356858</v>
      </c>
      <c r="I170" s="88"/>
    </row>
    <row r="171" spans="1:9" ht="15.75" x14ac:dyDescent="0.25">
      <c r="A171" s="88" t="str">
        <f t="shared" si="2"/>
        <v>NL_166</v>
      </c>
      <c r="B171" s="93" t="s">
        <v>217</v>
      </c>
      <c r="C171" s="88">
        <v>2</v>
      </c>
      <c r="D171" s="51">
        <v>166</v>
      </c>
      <c r="E171" s="50">
        <v>6.9889406801348279</v>
      </c>
      <c r="F171" s="50">
        <v>0.30246585251905178</v>
      </c>
      <c r="G171" s="50">
        <v>0.94734491701244805</v>
      </c>
      <c r="H171" s="50">
        <v>17.157850305769745</v>
      </c>
      <c r="I171" s="88"/>
    </row>
    <row r="172" spans="1:9" ht="15.75" x14ac:dyDescent="0.25">
      <c r="A172" s="88" t="str">
        <f t="shared" si="2"/>
        <v>NL_167</v>
      </c>
      <c r="B172" s="93" t="s">
        <v>217</v>
      </c>
      <c r="C172" s="88">
        <v>2</v>
      </c>
      <c r="D172" s="51">
        <v>167</v>
      </c>
      <c r="E172" s="50">
        <v>2.2960478404878368</v>
      </c>
      <c r="F172" s="50">
        <v>0.5545207296182616</v>
      </c>
      <c r="G172" s="50">
        <v>0.27584751037344402</v>
      </c>
      <c r="H172" s="50">
        <v>3.4088744919664222</v>
      </c>
      <c r="I172" s="88"/>
    </row>
    <row r="173" spans="1:9" ht="15.75" x14ac:dyDescent="0.25">
      <c r="A173" s="88" t="str">
        <f t="shared" si="2"/>
        <v>NL_168</v>
      </c>
      <c r="B173" s="93" t="s">
        <v>217</v>
      </c>
      <c r="C173" s="88">
        <v>2</v>
      </c>
      <c r="D173" s="51">
        <v>168</v>
      </c>
      <c r="E173" s="50">
        <v>2.3482192341719861</v>
      </c>
      <c r="F173" s="50">
        <v>0.86086434947730117</v>
      </c>
      <c r="G173" s="50">
        <v>0.29900259336099583</v>
      </c>
      <c r="H173" s="50">
        <v>3.4900741950595715</v>
      </c>
      <c r="I173" s="88"/>
    </row>
    <row r="174" spans="1:9" ht="15.75" x14ac:dyDescent="0.25">
      <c r="A174" s="88" t="str">
        <f t="shared" si="2"/>
        <v>NL_169</v>
      </c>
      <c r="B174" s="93" t="s">
        <v>217</v>
      </c>
      <c r="C174" s="88">
        <v>2</v>
      </c>
      <c r="D174" s="51">
        <v>169</v>
      </c>
      <c r="E174" s="50">
        <v>0.10839493445056189</v>
      </c>
      <c r="F174" s="50">
        <v>0.44400436042860808</v>
      </c>
      <c r="G174" s="50">
        <v>0.16510580912863071</v>
      </c>
      <c r="H174" s="50">
        <v>1.2477519593319915</v>
      </c>
      <c r="I174" s="88"/>
    </row>
    <row r="175" spans="1:9" ht="15.75" x14ac:dyDescent="0.25">
      <c r="A175" s="88" t="str">
        <f t="shared" si="2"/>
        <v>NL_170</v>
      </c>
      <c r="B175" s="93" t="s">
        <v>217</v>
      </c>
      <c r="C175" s="88">
        <v>2</v>
      </c>
      <c r="D175" s="51">
        <v>170</v>
      </c>
      <c r="E175" s="96" t="s">
        <v>11</v>
      </c>
      <c r="F175" s="50">
        <v>0.8502004892923346</v>
      </c>
      <c r="G175" s="50">
        <v>0.12584284232365145</v>
      </c>
      <c r="H175" s="50">
        <v>1.0268484192400704</v>
      </c>
      <c r="I175" s="88"/>
    </row>
    <row r="176" spans="1:9" ht="15.75" x14ac:dyDescent="0.25">
      <c r="A176" s="88" t="str">
        <f t="shared" si="2"/>
        <v>NL_171</v>
      </c>
      <c r="B176" s="93" t="s">
        <v>217</v>
      </c>
      <c r="C176" s="88">
        <v>2</v>
      </c>
      <c r="D176" s="51">
        <v>171</v>
      </c>
      <c r="E176" s="96" t="s">
        <v>11</v>
      </c>
      <c r="F176" s="50">
        <v>0.68975786560033758</v>
      </c>
      <c r="G176" s="50">
        <v>0.11124507261410788</v>
      </c>
      <c r="H176" s="50">
        <v>0.92850095276079059</v>
      </c>
      <c r="I176" s="88"/>
    </row>
    <row r="177" spans="1:9" ht="15.75" x14ac:dyDescent="0.25">
      <c r="A177" s="88" t="str">
        <f t="shared" si="2"/>
        <v>NL_172</v>
      </c>
      <c r="B177" s="93" t="s">
        <v>217</v>
      </c>
      <c r="C177" s="88">
        <v>2</v>
      </c>
      <c r="D177" s="51">
        <v>172</v>
      </c>
      <c r="E177" s="96" t="s">
        <v>11</v>
      </c>
      <c r="F177" s="50">
        <v>0.84632272195234681</v>
      </c>
      <c r="G177" s="50">
        <v>0.10973495850622407</v>
      </c>
      <c r="H177" s="50">
        <v>0.70406699079525459</v>
      </c>
      <c r="I177" s="88"/>
    </row>
    <row r="178" spans="1:9" ht="15.75" x14ac:dyDescent="0.25">
      <c r="A178" s="88" t="str">
        <f t="shared" si="2"/>
        <v>NL_173</v>
      </c>
      <c r="B178" s="93" t="s">
        <v>217</v>
      </c>
      <c r="C178" s="88">
        <v>5</v>
      </c>
      <c r="D178" s="51">
        <v>173</v>
      </c>
      <c r="E178" s="50">
        <v>7.1824307033129333</v>
      </c>
      <c r="F178" s="50">
        <v>1.3969656842306206</v>
      </c>
      <c r="G178" s="50">
        <v>0.61914678423236513</v>
      </c>
      <c r="H178" s="50">
        <v>8.8310981438573855</v>
      </c>
      <c r="I178" s="88"/>
    </row>
    <row r="179" spans="1:9" ht="15.75" x14ac:dyDescent="0.25">
      <c r="A179" s="88" t="str">
        <f t="shared" si="2"/>
        <v>NL_174</v>
      </c>
      <c r="B179" s="93" t="s">
        <v>217</v>
      </c>
      <c r="C179" s="88">
        <v>5</v>
      </c>
      <c r="D179" s="51">
        <v>174</v>
      </c>
      <c r="E179" s="50">
        <v>4.7207513508375554</v>
      </c>
      <c r="F179" s="50">
        <v>1.413446195425569</v>
      </c>
      <c r="G179" s="50">
        <v>0.44749714730290457</v>
      </c>
      <c r="H179" s="50">
        <v>6.1192297989389859</v>
      </c>
      <c r="I179" s="88"/>
    </row>
    <row r="180" spans="1:9" ht="15.75" x14ac:dyDescent="0.25">
      <c r="A180" s="88" t="str">
        <f t="shared" si="2"/>
        <v>NL_175</v>
      </c>
      <c r="B180" s="93" t="s">
        <v>217</v>
      </c>
      <c r="C180" s="88">
        <v>5</v>
      </c>
      <c r="D180" s="51">
        <v>175</v>
      </c>
      <c r="E180" s="50">
        <v>4.825094138205853</v>
      </c>
      <c r="F180" s="50">
        <v>0.54094854392830416</v>
      </c>
      <c r="G180" s="50">
        <v>0.46410840248962659</v>
      </c>
      <c r="H180" s="50">
        <v>6.0057519530013552</v>
      </c>
      <c r="I180" s="88"/>
    </row>
    <row r="181" spans="1:9" ht="15.75" x14ac:dyDescent="0.25">
      <c r="A181" s="88" t="str">
        <f t="shared" si="2"/>
        <v>NL_176</v>
      </c>
      <c r="B181" s="93" t="s">
        <v>217</v>
      </c>
      <c r="C181" s="88">
        <v>5</v>
      </c>
      <c r="D181" s="51">
        <v>176</v>
      </c>
      <c r="E181" s="50">
        <v>2.938819671411963</v>
      </c>
      <c r="F181" s="50">
        <v>0.63789272742800018</v>
      </c>
      <c r="G181" s="50">
        <v>0.29799585062240663</v>
      </c>
      <c r="H181" s="50">
        <v>4.1265588242741931</v>
      </c>
      <c r="I181" s="88"/>
    </row>
    <row r="182" spans="1:9" ht="15.75" x14ac:dyDescent="0.25">
      <c r="A182" s="88" t="str">
        <f t="shared" si="2"/>
        <v>NL_177</v>
      </c>
      <c r="B182" s="93" t="s">
        <v>217</v>
      </c>
      <c r="C182" s="88">
        <v>5</v>
      </c>
      <c r="D182" s="51">
        <v>177</v>
      </c>
      <c r="E182" s="50">
        <v>0.13068174340301389</v>
      </c>
      <c r="F182" s="50">
        <v>1.0024028573868575</v>
      </c>
      <c r="G182" s="50">
        <v>4.2283195020746893E-2</v>
      </c>
      <c r="H182" s="50">
        <v>0.74542336131474662</v>
      </c>
      <c r="I182" s="88"/>
    </row>
    <row r="183" spans="1:9" ht="15.75" x14ac:dyDescent="0.25">
      <c r="A183" s="88" t="str">
        <f t="shared" si="2"/>
        <v>NL_178</v>
      </c>
      <c r="B183" s="93" t="s">
        <v>217</v>
      </c>
      <c r="C183" s="88">
        <v>5</v>
      </c>
      <c r="D183" s="51">
        <v>178</v>
      </c>
      <c r="E183" s="50">
        <v>0.20564646442489781</v>
      </c>
      <c r="F183" s="50">
        <v>1.212771735581198</v>
      </c>
      <c r="G183" s="50">
        <v>5.1847251037344395E-2</v>
      </c>
      <c r="H183" s="50">
        <v>0.88815327420518864</v>
      </c>
      <c r="I183" s="88"/>
    </row>
    <row r="184" spans="1:9" ht="15.75" x14ac:dyDescent="0.25">
      <c r="A184" s="88" t="str">
        <f t="shared" si="2"/>
        <v>NL_179</v>
      </c>
      <c r="B184" s="93" t="s">
        <v>217</v>
      </c>
      <c r="C184" s="88">
        <v>5</v>
      </c>
      <c r="D184" s="51">
        <v>179</v>
      </c>
      <c r="E184" s="50">
        <v>0.29074155315244171</v>
      </c>
      <c r="F184" s="50">
        <v>0.47308761547851685</v>
      </c>
      <c r="G184" s="50">
        <v>0.10872821576763485</v>
      </c>
      <c r="H184" s="50">
        <v>1.3425690039376559</v>
      </c>
      <c r="I184" s="88"/>
    </row>
    <row r="185" spans="1:9" ht="15.75" x14ac:dyDescent="0.25">
      <c r="A185" s="88" t="str">
        <f t="shared" si="2"/>
        <v>NL_180</v>
      </c>
      <c r="B185" s="93" t="s">
        <v>217</v>
      </c>
      <c r="C185" s="88">
        <v>5</v>
      </c>
      <c r="D185" s="51">
        <v>180</v>
      </c>
      <c r="E185" s="50">
        <v>0.22692023660678379</v>
      </c>
      <c r="F185" s="50">
        <v>1.1604218764913621</v>
      </c>
      <c r="G185" s="50">
        <v>0.104701244813278</v>
      </c>
      <c r="H185" s="50">
        <v>1.0873699370734735</v>
      </c>
      <c r="I185" s="88"/>
    </row>
    <row r="186" spans="1:9" ht="15.75" x14ac:dyDescent="0.25">
      <c r="A186" s="88" t="str">
        <f t="shared" si="2"/>
        <v>NL_181</v>
      </c>
      <c r="B186" s="93" t="s">
        <v>217</v>
      </c>
      <c r="C186" s="88">
        <v>5</v>
      </c>
      <c r="D186" s="51">
        <v>181</v>
      </c>
      <c r="E186" s="96" t="s">
        <v>11</v>
      </c>
      <c r="F186" s="50">
        <v>1.0416652517042344</v>
      </c>
      <c r="G186" s="50">
        <v>0.10822484439834024</v>
      </c>
      <c r="H186" s="50">
        <v>0.75349289702586697</v>
      </c>
      <c r="I186" s="88"/>
    </row>
    <row r="187" spans="1:9" ht="15.75" x14ac:dyDescent="0.25">
      <c r="A187" s="88" t="str">
        <f t="shared" si="2"/>
        <v>NL_182</v>
      </c>
      <c r="B187" s="93" t="s">
        <v>217</v>
      </c>
      <c r="C187" s="88">
        <v>5</v>
      </c>
      <c r="D187" s="51">
        <v>182</v>
      </c>
      <c r="E187" s="96" t="s">
        <v>11</v>
      </c>
      <c r="F187" s="50">
        <v>1.314563128255879</v>
      </c>
      <c r="G187" s="50">
        <v>0.10268775933609958</v>
      </c>
      <c r="H187" s="50">
        <v>1.0046571960344894</v>
      </c>
      <c r="I187" s="88"/>
    </row>
    <row r="188" spans="1:9" ht="15.75" x14ac:dyDescent="0.25">
      <c r="A188" s="88" t="str">
        <f t="shared" si="2"/>
        <v>NL_183</v>
      </c>
      <c r="B188" s="93" t="s">
        <v>217</v>
      </c>
      <c r="C188" s="88">
        <v>5</v>
      </c>
      <c r="D188" s="51">
        <v>183</v>
      </c>
      <c r="E188" s="96" t="s">
        <v>11</v>
      </c>
      <c r="F188" s="50">
        <v>1.2534882926510702</v>
      </c>
      <c r="G188" s="50">
        <v>0.10268775933609958</v>
      </c>
      <c r="H188" s="50">
        <v>1.0066745799622694</v>
      </c>
      <c r="I188" s="88"/>
    </row>
    <row r="189" spans="1:9" ht="15.75" x14ac:dyDescent="0.25">
      <c r="A189" s="88" t="str">
        <f t="shared" si="2"/>
        <v>NL_184</v>
      </c>
      <c r="B189" s="93" t="s">
        <v>217</v>
      </c>
      <c r="C189" s="88">
        <v>5</v>
      </c>
      <c r="D189" s="51">
        <v>184</v>
      </c>
      <c r="E189" s="50">
        <v>5.7743095922261949E-2</v>
      </c>
      <c r="F189" s="50">
        <v>0.48859868483846824</v>
      </c>
      <c r="G189" s="50">
        <v>0.1822204356846473</v>
      </c>
      <c r="H189" s="50">
        <v>1.5614551601017967</v>
      </c>
      <c r="I189" s="88"/>
    </row>
    <row r="190" spans="1:9" ht="15.75" x14ac:dyDescent="0.25">
      <c r="A190" s="88" t="str">
        <f t="shared" si="2"/>
        <v>NL_185</v>
      </c>
      <c r="B190" s="93" t="s">
        <v>217</v>
      </c>
      <c r="C190" s="88">
        <v>6</v>
      </c>
      <c r="D190" s="51">
        <v>185</v>
      </c>
      <c r="E190" s="50">
        <v>3.1409205071398798</v>
      </c>
      <c r="F190" s="50">
        <v>0.42122247730617945</v>
      </c>
      <c r="G190" s="50">
        <v>0.42081846473029044</v>
      </c>
      <c r="H190" s="50">
        <v>5.0954074555905855</v>
      </c>
      <c r="I190" s="88"/>
    </row>
    <row r="191" spans="1:9" ht="15.75" x14ac:dyDescent="0.25">
      <c r="A191" s="88" t="str">
        <f t="shared" si="2"/>
        <v>NL_186</v>
      </c>
      <c r="B191" s="93" t="s">
        <v>217</v>
      </c>
      <c r="C191" s="88">
        <v>6</v>
      </c>
      <c r="D191" s="51">
        <v>186</v>
      </c>
      <c r="E191" s="50">
        <v>2.3796233740595318</v>
      </c>
      <c r="F191" s="50">
        <v>0.76779793331759294</v>
      </c>
      <c r="G191" s="50">
        <v>0.30504304979253111</v>
      </c>
      <c r="H191" s="50">
        <v>3.9601246502323346</v>
      </c>
      <c r="I191" s="88"/>
    </row>
    <row r="192" spans="1:9" ht="15.75" x14ac:dyDescent="0.25">
      <c r="A192" s="88" t="str">
        <f t="shared" si="2"/>
        <v>NL_187</v>
      </c>
      <c r="B192" s="93" t="s">
        <v>217</v>
      </c>
      <c r="C192" s="88">
        <v>6</v>
      </c>
      <c r="D192" s="51">
        <v>187</v>
      </c>
      <c r="E192" s="50">
        <v>0.36165412709206163</v>
      </c>
      <c r="F192" s="50">
        <v>0.88703927902221913</v>
      </c>
      <c r="G192" s="50">
        <v>0.19027437759336099</v>
      </c>
      <c r="H192" s="50">
        <v>1.0409701067345312</v>
      </c>
      <c r="I192" s="88"/>
    </row>
    <row r="193" spans="1:9" ht="15.75" x14ac:dyDescent="0.25">
      <c r="A193" s="88" t="str">
        <f t="shared" si="2"/>
        <v>NL_188</v>
      </c>
      <c r="B193" s="93" t="s">
        <v>217</v>
      </c>
      <c r="C193" s="88">
        <v>6</v>
      </c>
      <c r="D193" s="51">
        <v>188</v>
      </c>
      <c r="E193" s="50">
        <v>0.45687958352526559</v>
      </c>
      <c r="F193" s="50">
        <v>0.87976846525974195</v>
      </c>
      <c r="G193" s="50">
        <v>0.24463848547717842</v>
      </c>
      <c r="H193" s="50">
        <v>1.3112995530570644</v>
      </c>
      <c r="I193" s="88"/>
    </row>
    <row r="194" spans="1:9" ht="15.75" x14ac:dyDescent="0.25">
      <c r="A194" s="88" t="str">
        <f t="shared" si="2"/>
        <v>NL_189</v>
      </c>
      <c r="B194" s="93" t="s">
        <v>217</v>
      </c>
      <c r="C194" s="88">
        <v>6</v>
      </c>
      <c r="D194" s="51">
        <v>189</v>
      </c>
      <c r="E194" s="96" t="s">
        <v>11</v>
      </c>
      <c r="F194" s="50">
        <v>0.64080105293299117</v>
      </c>
      <c r="G194" s="50">
        <v>0.19027437759336099</v>
      </c>
      <c r="H194" s="50">
        <v>1.2457345754042113</v>
      </c>
      <c r="I194" s="88"/>
    </row>
    <row r="195" spans="1:9" ht="15.75" x14ac:dyDescent="0.25">
      <c r="A195" s="88" t="str">
        <f t="shared" si="2"/>
        <v>NL_190</v>
      </c>
      <c r="B195" s="93" t="s">
        <v>217</v>
      </c>
      <c r="C195" s="88">
        <v>6</v>
      </c>
      <c r="D195" s="51">
        <v>190</v>
      </c>
      <c r="E195" s="50">
        <v>6.1795243004525942E-2</v>
      </c>
      <c r="F195" s="50">
        <v>1.2728771293510095</v>
      </c>
      <c r="G195" s="50">
        <v>0.11678215767634854</v>
      </c>
      <c r="H195" s="50">
        <v>0.97540512908167787</v>
      </c>
      <c r="I195" s="88"/>
    </row>
    <row r="196" spans="1:9" ht="15.75" x14ac:dyDescent="0.25">
      <c r="A196" s="88" t="str">
        <f t="shared" ref="A196:A259" si="3">CONCATENATE("NL_", D196)</f>
        <v>NL_191</v>
      </c>
      <c r="B196" s="93" t="s">
        <v>217</v>
      </c>
      <c r="C196" s="88">
        <v>8</v>
      </c>
      <c r="D196" s="51">
        <v>191</v>
      </c>
      <c r="E196" s="50">
        <v>8.8002504259068335</v>
      </c>
      <c r="F196" s="50">
        <v>0.66503709880791517</v>
      </c>
      <c r="G196" s="50">
        <v>0.73894917012448125</v>
      </c>
      <c r="H196" s="50">
        <v>11.1813504197212</v>
      </c>
      <c r="I196" s="88"/>
    </row>
    <row r="197" spans="1:9" ht="15.75" x14ac:dyDescent="0.25">
      <c r="A197" s="88" t="str">
        <f t="shared" si="3"/>
        <v>NL_192</v>
      </c>
      <c r="B197" s="93" t="s">
        <v>217</v>
      </c>
      <c r="C197" s="88">
        <v>8</v>
      </c>
      <c r="D197" s="51">
        <v>192</v>
      </c>
      <c r="E197" s="50">
        <v>9.1629175897694619</v>
      </c>
      <c r="F197" s="50">
        <v>0.66843014523040445</v>
      </c>
      <c r="G197" s="50">
        <v>0.76915145228215764</v>
      </c>
      <c r="H197" s="50">
        <v>11.575244631620265</v>
      </c>
      <c r="I197" s="88"/>
    </row>
    <row r="198" spans="1:9" ht="15.75" x14ac:dyDescent="0.25">
      <c r="A198" s="88" t="str">
        <f t="shared" si="3"/>
        <v>NL_193</v>
      </c>
      <c r="B198" s="93" t="s">
        <v>217</v>
      </c>
      <c r="C198" s="88">
        <v>8</v>
      </c>
      <c r="D198" s="51">
        <v>193</v>
      </c>
      <c r="E198" s="50">
        <v>5.9829951669627901</v>
      </c>
      <c r="F198" s="50">
        <v>0.69993700486780563</v>
      </c>
      <c r="G198" s="50">
        <v>0.42585217842323647</v>
      </c>
      <c r="H198" s="50">
        <v>5.5599101049619524</v>
      </c>
      <c r="I198" s="88"/>
    </row>
    <row r="199" spans="1:9" ht="15.75" x14ac:dyDescent="0.25">
      <c r="A199" s="88" t="str">
        <f t="shared" si="3"/>
        <v>NL_194</v>
      </c>
      <c r="B199" s="93" t="s">
        <v>217</v>
      </c>
      <c r="C199" s="88">
        <v>8</v>
      </c>
      <c r="D199" s="51">
        <v>194</v>
      </c>
      <c r="E199" s="50">
        <v>6.0427643364261838</v>
      </c>
      <c r="F199" s="50">
        <v>0.71738695789775098</v>
      </c>
      <c r="G199" s="50">
        <v>0.49632417012448132</v>
      </c>
      <c r="H199" s="50">
        <v>5.6113533951203456</v>
      </c>
      <c r="I199" s="88"/>
    </row>
    <row r="200" spans="1:9" ht="15.75" x14ac:dyDescent="0.25">
      <c r="A200" s="88" t="str">
        <f t="shared" si="3"/>
        <v>NL_195</v>
      </c>
      <c r="B200" s="93" t="s">
        <v>217</v>
      </c>
      <c r="C200" s="88">
        <v>8</v>
      </c>
      <c r="D200" s="51">
        <v>195</v>
      </c>
      <c r="E200" s="50">
        <v>2.9803541790051691</v>
      </c>
      <c r="F200" s="50">
        <v>0.97913625334693033</v>
      </c>
      <c r="G200" s="50">
        <v>0.31158687759336101</v>
      </c>
      <c r="H200" s="50">
        <v>4.9052690203973111</v>
      </c>
      <c r="I200" s="88"/>
    </row>
    <row r="201" spans="1:9" ht="15.75" x14ac:dyDescent="0.25">
      <c r="A201" s="88" t="str">
        <f t="shared" si="3"/>
        <v>NL_196</v>
      </c>
      <c r="B201" s="93" t="s">
        <v>217</v>
      </c>
      <c r="C201" s="88">
        <v>8</v>
      </c>
      <c r="D201" s="51">
        <v>196</v>
      </c>
      <c r="E201" s="50">
        <v>4.7399990494783095</v>
      </c>
      <c r="F201" s="50">
        <v>0.56227626429823718</v>
      </c>
      <c r="G201" s="50">
        <v>0.50236462655601655</v>
      </c>
      <c r="H201" s="50">
        <v>7.2787212114305975</v>
      </c>
      <c r="I201" s="88"/>
    </row>
    <row r="202" spans="1:9" ht="15.75" x14ac:dyDescent="0.25">
      <c r="A202" s="88" t="str">
        <f t="shared" si="3"/>
        <v>NL_197</v>
      </c>
      <c r="B202" s="93" t="s">
        <v>217</v>
      </c>
      <c r="C202" s="88">
        <v>8</v>
      </c>
      <c r="D202" s="51">
        <v>197</v>
      </c>
      <c r="E202" s="50">
        <v>1.5894546930180524</v>
      </c>
      <c r="F202" s="50">
        <v>0.7939728628625109</v>
      </c>
      <c r="G202" s="50">
        <v>0.31108350622406639</v>
      </c>
      <c r="H202" s="50">
        <v>3.0886147934313315</v>
      </c>
      <c r="I202" s="88"/>
    </row>
    <row r="203" spans="1:9" ht="15.75" x14ac:dyDescent="0.25">
      <c r="A203" s="88" t="str">
        <f t="shared" si="3"/>
        <v>NL_198</v>
      </c>
      <c r="B203" s="93" t="s">
        <v>217</v>
      </c>
      <c r="C203" s="88">
        <v>8</v>
      </c>
      <c r="D203" s="51">
        <v>198</v>
      </c>
      <c r="E203" s="50">
        <v>5.7743095922261949</v>
      </c>
      <c r="F203" s="50">
        <v>3.4444268397442017</v>
      </c>
      <c r="G203" s="50">
        <v>0.86680549792531114</v>
      </c>
      <c r="H203" s="50">
        <v>12.449276218330992</v>
      </c>
      <c r="I203" s="88"/>
    </row>
    <row r="204" spans="1:9" ht="15.75" x14ac:dyDescent="0.25">
      <c r="A204" s="88" t="str">
        <f t="shared" si="3"/>
        <v>NL_199</v>
      </c>
      <c r="B204" s="93" t="s">
        <v>217</v>
      </c>
      <c r="C204" s="88">
        <v>8</v>
      </c>
      <c r="D204" s="51">
        <v>199</v>
      </c>
      <c r="E204" s="96" t="s">
        <v>11</v>
      </c>
      <c r="F204" s="50">
        <v>0.75616463129762945</v>
      </c>
      <c r="G204" s="50">
        <v>9.4633817427385886E-2</v>
      </c>
      <c r="H204" s="50">
        <v>0.48871125650472902</v>
      </c>
      <c r="I204" s="88"/>
    </row>
    <row r="205" spans="1:9" ht="15.75" x14ac:dyDescent="0.25">
      <c r="A205" s="88" t="str">
        <f t="shared" si="3"/>
        <v>NL_200</v>
      </c>
      <c r="B205" s="93" t="s">
        <v>217</v>
      </c>
      <c r="C205" s="88">
        <v>8</v>
      </c>
      <c r="D205" s="51">
        <v>200</v>
      </c>
      <c r="E205" s="96" t="s">
        <v>11</v>
      </c>
      <c r="F205" s="50">
        <v>0.33639631674394538</v>
      </c>
      <c r="G205" s="50">
        <v>0.12584284232365145</v>
      </c>
      <c r="H205" s="50">
        <v>0.70406699079525459</v>
      </c>
      <c r="I205" s="88"/>
    </row>
    <row r="206" spans="1:9" ht="15.75" x14ac:dyDescent="0.25">
      <c r="A206" s="88" t="str">
        <f t="shared" si="3"/>
        <v>NL_201</v>
      </c>
      <c r="B206" s="93" t="s">
        <v>217</v>
      </c>
      <c r="C206" s="88">
        <v>10</v>
      </c>
      <c r="D206" s="51">
        <v>201</v>
      </c>
      <c r="E206" s="50">
        <v>6.5685304203499379</v>
      </c>
      <c r="F206" s="50">
        <v>0.55936793879324631</v>
      </c>
      <c r="G206" s="50">
        <v>0.53860736514522822</v>
      </c>
      <c r="H206" s="50">
        <v>7.5621636532837018</v>
      </c>
      <c r="I206" s="88"/>
    </row>
    <row r="207" spans="1:9" ht="15.75" x14ac:dyDescent="0.25">
      <c r="A207" s="88" t="str">
        <f t="shared" si="3"/>
        <v>NL_202</v>
      </c>
      <c r="B207" s="93" t="s">
        <v>217</v>
      </c>
      <c r="C207" s="88">
        <v>10</v>
      </c>
      <c r="D207" s="51">
        <v>202</v>
      </c>
      <c r="E207" s="50">
        <v>9.7519984718535895</v>
      </c>
      <c r="F207" s="50">
        <v>0.28695478315910039</v>
      </c>
      <c r="G207" s="50">
        <v>0.76009076763485472</v>
      </c>
      <c r="H207" s="50">
        <v>10.745091145338753</v>
      </c>
      <c r="I207" s="88"/>
    </row>
    <row r="208" spans="1:9" ht="15.75" x14ac:dyDescent="0.25">
      <c r="A208" s="88" t="str">
        <f t="shared" si="3"/>
        <v>NL_203</v>
      </c>
      <c r="B208" s="93" t="s">
        <v>217</v>
      </c>
      <c r="C208" s="88">
        <v>10</v>
      </c>
      <c r="D208" s="51">
        <v>203</v>
      </c>
      <c r="E208" s="50">
        <v>8.7232596313438187</v>
      </c>
      <c r="F208" s="50">
        <v>0.35966292078387246</v>
      </c>
      <c r="G208" s="50">
        <v>0.69062551867219923</v>
      </c>
      <c r="H208" s="50">
        <v>9.0207322330687134</v>
      </c>
      <c r="I208" s="88"/>
    </row>
    <row r="209" spans="1:9" ht="15.75" x14ac:dyDescent="0.25">
      <c r="A209" s="88" t="str">
        <f t="shared" si="3"/>
        <v>NL_204</v>
      </c>
      <c r="B209" s="93" t="s">
        <v>217</v>
      </c>
      <c r="C209" s="88">
        <v>10</v>
      </c>
      <c r="D209" s="51">
        <v>204</v>
      </c>
      <c r="E209" s="50">
        <v>5.7236577536978954</v>
      </c>
      <c r="F209" s="50">
        <v>0.64370937843798204</v>
      </c>
      <c r="G209" s="50">
        <v>0.45605446058091287</v>
      </c>
      <c r="H209" s="50">
        <v>6.3598028323267624</v>
      </c>
      <c r="I209" s="88"/>
    </row>
    <row r="210" spans="1:9" ht="15.75" x14ac:dyDescent="0.25">
      <c r="A210" s="88" t="str">
        <f t="shared" si="3"/>
        <v>NL_205</v>
      </c>
      <c r="B210" s="93" t="s">
        <v>217</v>
      </c>
      <c r="C210" s="88">
        <v>10</v>
      </c>
      <c r="D210" s="51">
        <v>205</v>
      </c>
      <c r="E210" s="50">
        <v>3.7320274627651409</v>
      </c>
      <c r="F210" s="50">
        <v>0.66406765697291814</v>
      </c>
      <c r="G210" s="50">
        <v>0.35336670124481323</v>
      </c>
      <c r="H210" s="50">
        <v>3.1723362264342061</v>
      </c>
      <c r="I210" s="88"/>
    </row>
    <row r="211" spans="1:9" ht="15.75" x14ac:dyDescent="0.25">
      <c r="A211" s="88" t="str">
        <f t="shared" si="3"/>
        <v>NL_206</v>
      </c>
      <c r="B211" s="93" t="s">
        <v>217</v>
      </c>
      <c r="C211" s="88">
        <v>10</v>
      </c>
      <c r="D211" s="51">
        <v>206</v>
      </c>
      <c r="E211" s="50">
        <v>2.8314377737319676</v>
      </c>
      <c r="F211" s="50">
        <v>0.87879902342474503</v>
      </c>
      <c r="G211" s="50">
        <v>0.26175311203319501</v>
      </c>
      <c r="H211" s="50">
        <v>2.5181994878515086</v>
      </c>
      <c r="I211" s="88"/>
    </row>
    <row r="212" spans="1:9" ht="15.75" x14ac:dyDescent="0.25">
      <c r="A212" s="88" t="str">
        <f t="shared" si="3"/>
        <v>NL_207</v>
      </c>
      <c r="B212" s="93" t="s">
        <v>217</v>
      </c>
      <c r="C212" s="88">
        <v>10</v>
      </c>
      <c r="D212" s="51">
        <v>207</v>
      </c>
      <c r="E212" s="96" t="s">
        <v>11</v>
      </c>
      <c r="F212" s="50">
        <v>1.2971131752259337</v>
      </c>
      <c r="G212" s="50">
        <v>2.4161825726141079E-2</v>
      </c>
      <c r="H212" s="50">
        <v>0.47912868284777349</v>
      </c>
      <c r="I212" s="88"/>
    </row>
    <row r="213" spans="1:9" ht="15.75" x14ac:dyDescent="0.25">
      <c r="A213" s="88" t="str">
        <f t="shared" si="3"/>
        <v>NL_208</v>
      </c>
      <c r="B213" s="93" t="s">
        <v>217</v>
      </c>
      <c r="C213" s="88">
        <v>10</v>
      </c>
      <c r="D213" s="51">
        <v>208</v>
      </c>
      <c r="E213" s="96" t="s">
        <v>11</v>
      </c>
      <c r="F213" s="50">
        <v>1.5142681462652527</v>
      </c>
      <c r="G213" s="50">
        <v>1.4094398340248962E-2</v>
      </c>
      <c r="H213" s="50">
        <v>0.3298422721920462</v>
      </c>
      <c r="I213" s="88"/>
    </row>
    <row r="214" spans="1:9" ht="15.75" x14ac:dyDescent="0.25">
      <c r="A214" s="88" t="str">
        <f t="shared" si="3"/>
        <v>NL_209</v>
      </c>
      <c r="B214" s="93" t="s">
        <v>217</v>
      </c>
      <c r="C214" s="88">
        <v>10</v>
      </c>
      <c r="D214" s="51">
        <v>209</v>
      </c>
      <c r="E214" s="96" t="s">
        <v>11</v>
      </c>
      <c r="F214" s="50">
        <v>0.69315091202282697</v>
      </c>
      <c r="G214" s="50">
        <v>2.9195539419087136E-2</v>
      </c>
      <c r="H214" s="50">
        <v>0.64758024081741183</v>
      </c>
      <c r="I214" s="88"/>
    </row>
    <row r="215" spans="1:9" ht="15.75" x14ac:dyDescent="0.25">
      <c r="A215" s="88" t="str">
        <f t="shared" si="3"/>
        <v>NL_210</v>
      </c>
      <c r="B215" s="93" t="s">
        <v>217</v>
      </c>
      <c r="C215" s="88">
        <v>10</v>
      </c>
      <c r="D215" s="51">
        <v>210</v>
      </c>
      <c r="E215" s="96" t="s">
        <v>11</v>
      </c>
      <c r="F215" s="50">
        <v>0.5225291490633619</v>
      </c>
      <c r="G215" s="50">
        <v>4.0269709543568462E-2</v>
      </c>
      <c r="H215" s="50">
        <v>0.75651897291753722</v>
      </c>
      <c r="I215" s="88"/>
    </row>
    <row r="216" spans="1:9" ht="15.75" x14ac:dyDescent="0.25">
      <c r="A216" s="88" t="str">
        <f t="shared" si="3"/>
        <v>NL_211</v>
      </c>
      <c r="B216" s="93" t="s">
        <v>217</v>
      </c>
      <c r="C216" s="88">
        <v>17</v>
      </c>
      <c r="D216" s="51">
        <v>211</v>
      </c>
      <c r="E216" s="50">
        <v>5.0813924411590516</v>
      </c>
      <c r="F216" s="50">
        <v>0.77167570065758084</v>
      </c>
      <c r="G216" s="50">
        <v>0.49733091286307052</v>
      </c>
      <c r="H216" s="50">
        <v>5.0444685114141379</v>
      </c>
      <c r="I216" s="88"/>
    </row>
    <row r="217" spans="1:9" ht="15.75" x14ac:dyDescent="0.25">
      <c r="A217" s="88" t="str">
        <f t="shared" si="3"/>
        <v>NL_212</v>
      </c>
      <c r="B217" s="93" t="s">
        <v>217</v>
      </c>
      <c r="C217" s="88">
        <v>17</v>
      </c>
      <c r="D217" s="51">
        <v>212</v>
      </c>
      <c r="E217" s="50">
        <v>8.7516246609196653</v>
      </c>
      <c r="F217" s="50">
        <v>0.30828250352903352</v>
      </c>
      <c r="G217" s="50">
        <v>0.61109284232365146</v>
      </c>
      <c r="H217" s="50">
        <v>7.7679368139172711</v>
      </c>
      <c r="I217" s="88"/>
    </row>
    <row r="218" spans="1:9" ht="15.75" x14ac:dyDescent="0.25">
      <c r="A218" s="88" t="str">
        <f t="shared" si="3"/>
        <v>NL_213</v>
      </c>
      <c r="B218" s="93" t="s">
        <v>217</v>
      </c>
      <c r="C218" s="88">
        <v>17</v>
      </c>
      <c r="D218" s="51">
        <v>213</v>
      </c>
      <c r="E218" s="50">
        <v>6.6662884687095563</v>
      </c>
      <c r="F218" s="50">
        <v>0.22975771489427971</v>
      </c>
      <c r="G218" s="50">
        <v>0.4872634854771784</v>
      </c>
      <c r="H218" s="50">
        <v>4.2798800027854806</v>
      </c>
      <c r="I218" s="88"/>
    </row>
    <row r="219" spans="1:9" ht="15.75" x14ac:dyDescent="0.25">
      <c r="A219" s="88" t="str">
        <f t="shared" si="3"/>
        <v>NL_214</v>
      </c>
      <c r="B219" s="93" t="s">
        <v>217</v>
      </c>
      <c r="C219" s="88">
        <v>17</v>
      </c>
      <c r="D219" s="51">
        <v>214</v>
      </c>
      <c r="E219" s="50">
        <v>4.1808027521258779</v>
      </c>
      <c r="F219" s="50">
        <v>0.54773463677328282</v>
      </c>
      <c r="G219" s="50">
        <v>0.2818879668049793</v>
      </c>
      <c r="H219" s="50">
        <v>3.3034661817399122</v>
      </c>
      <c r="I219" s="88"/>
    </row>
    <row r="220" spans="1:9" ht="15.75" x14ac:dyDescent="0.25">
      <c r="A220" s="88" t="str">
        <f t="shared" si="3"/>
        <v>NL_215</v>
      </c>
      <c r="B220" s="93" t="s">
        <v>217</v>
      </c>
      <c r="C220" s="88">
        <v>17</v>
      </c>
      <c r="D220" s="51">
        <v>215</v>
      </c>
      <c r="E220" s="50">
        <v>5.7743095922261949E-2</v>
      </c>
      <c r="F220" s="50">
        <v>0.99755564821187259</v>
      </c>
      <c r="G220" s="96" t="s">
        <v>47</v>
      </c>
      <c r="H220" s="50">
        <v>0.65665846849242226</v>
      </c>
      <c r="I220" s="88"/>
    </row>
    <row r="221" spans="1:9" ht="15.75" x14ac:dyDescent="0.25">
      <c r="A221" s="88" t="str">
        <f t="shared" si="3"/>
        <v>NL_216</v>
      </c>
      <c r="B221" s="93" t="s">
        <v>217</v>
      </c>
      <c r="C221" s="88">
        <v>17</v>
      </c>
      <c r="D221" s="51">
        <v>216</v>
      </c>
      <c r="E221" s="50">
        <v>0.10940797122112789</v>
      </c>
      <c r="F221" s="50">
        <v>1.000948694634362</v>
      </c>
      <c r="G221" s="50">
        <v>1.3591026970954356E-2</v>
      </c>
      <c r="H221" s="50">
        <v>1.2830561780681431</v>
      </c>
      <c r="I221" s="88"/>
    </row>
    <row r="222" spans="1:9" ht="15.75" x14ac:dyDescent="0.25">
      <c r="A222" s="88" t="str">
        <f t="shared" si="3"/>
        <v>NL_217</v>
      </c>
      <c r="B222" s="93" t="s">
        <v>217</v>
      </c>
      <c r="C222" s="88">
        <v>17</v>
      </c>
      <c r="D222" s="51">
        <v>217</v>
      </c>
      <c r="E222" s="96" t="s">
        <v>11</v>
      </c>
      <c r="F222" s="50">
        <v>0.67763984266287558</v>
      </c>
      <c r="G222" s="50">
        <v>2.3155082987551867E-2</v>
      </c>
      <c r="H222" s="50">
        <v>0.5467110444284069</v>
      </c>
      <c r="I222" s="88"/>
    </row>
    <row r="223" spans="1:9" ht="15.75" x14ac:dyDescent="0.25">
      <c r="A223" s="88" t="str">
        <f t="shared" si="3"/>
        <v>NL_218</v>
      </c>
      <c r="B223" s="93" t="s">
        <v>217</v>
      </c>
      <c r="C223" s="88">
        <v>17</v>
      </c>
      <c r="D223" s="51">
        <v>218</v>
      </c>
      <c r="E223" s="96" t="s">
        <v>11</v>
      </c>
      <c r="F223" s="50">
        <v>0.66600654064291209</v>
      </c>
      <c r="G223" s="50">
        <v>3.5235995850622412E-2</v>
      </c>
      <c r="H223" s="50">
        <v>0.57293703548954811</v>
      </c>
      <c r="I223" s="88"/>
    </row>
    <row r="224" spans="1:9" ht="15.75" x14ac:dyDescent="0.25">
      <c r="A224" s="88" t="str">
        <f t="shared" si="3"/>
        <v>NL_219</v>
      </c>
      <c r="B224" s="93" t="s">
        <v>217</v>
      </c>
      <c r="C224" s="88">
        <v>17</v>
      </c>
      <c r="D224" s="51">
        <v>219</v>
      </c>
      <c r="E224" s="96" t="s">
        <v>11</v>
      </c>
      <c r="F224" s="50">
        <v>0.90788227847465386</v>
      </c>
      <c r="G224" s="50">
        <v>1.8624740663900415E-2</v>
      </c>
      <c r="H224" s="50">
        <v>0.44584184803940191</v>
      </c>
      <c r="I224" s="88"/>
    </row>
    <row r="225" spans="1:9" ht="15.75" x14ac:dyDescent="0.25">
      <c r="A225" s="88" t="str">
        <f t="shared" si="3"/>
        <v>NL_220</v>
      </c>
      <c r="B225" s="93" t="s">
        <v>217</v>
      </c>
      <c r="C225" s="88">
        <v>17</v>
      </c>
      <c r="D225" s="51">
        <v>220</v>
      </c>
      <c r="E225" s="96" t="s">
        <v>11</v>
      </c>
      <c r="F225" s="50">
        <v>0.83081165259239542</v>
      </c>
      <c r="G225" s="50">
        <v>3.8256224066390038E-2</v>
      </c>
      <c r="H225" s="50">
        <v>0.6657366961674327</v>
      </c>
      <c r="I225" s="88"/>
    </row>
    <row r="226" spans="1:9" ht="15.75" x14ac:dyDescent="0.25">
      <c r="A226" s="88" t="str">
        <f t="shared" si="3"/>
        <v>NL_221</v>
      </c>
      <c r="B226" s="92" t="s">
        <v>216</v>
      </c>
      <c r="C226" s="88">
        <v>1</v>
      </c>
      <c r="D226" s="51">
        <v>221</v>
      </c>
      <c r="E226" s="50">
        <v>5.793557290866949</v>
      </c>
      <c r="F226" s="50">
        <v>1.0566916001466873</v>
      </c>
      <c r="G226" s="50">
        <v>0.67653112033195029</v>
      </c>
      <c r="H226" s="50">
        <v>10.222084362061763</v>
      </c>
      <c r="I226" s="88"/>
    </row>
    <row r="227" spans="1:9" ht="15.75" x14ac:dyDescent="0.25">
      <c r="A227" s="88" t="str">
        <f t="shared" si="3"/>
        <v>NL_222</v>
      </c>
      <c r="B227" s="92" t="s">
        <v>216</v>
      </c>
      <c r="C227" s="88">
        <v>1</v>
      </c>
      <c r="D227" s="51">
        <v>222</v>
      </c>
      <c r="E227" s="50">
        <v>3.7249362053711788</v>
      </c>
      <c r="F227" s="50">
        <v>1.0314861124367662</v>
      </c>
      <c r="G227" s="50">
        <v>0.46561851659751041</v>
      </c>
      <c r="H227" s="50">
        <v>6.9841831579747033</v>
      </c>
      <c r="I227" s="88"/>
    </row>
    <row r="228" spans="1:9" ht="15.75" x14ac:dyDescent="0.25">
      <c r="A228" s="88" t="str">
        <f t="shared" si="3"/>
        <v>NL_223</v>
      </c>
      <c r="B228" s="92" t="s">
        <v>216</v>
      </c>
      <c r="C228" s="88">
        <v>1</v>
      </c>
      <c r="D228" s="51">
        <v>223</v>
      </c>
      <c r="E228" s="50">
        <v>0.38191486250338164</v>
      </c>
      <c r="F228" s="50">
        <v>1.5966707022399944</v>
      </c>
      <c r="G228" s="50">
        <v>0.19732157676348547</v>
      </c>
      <c r="H228" s="50">
        <v>1.3919949101682683</v>
      </c>
      <c r="I228" s="88"/>
    </row>
    <row r="229" spans="1:9" ht="15.75" x14ac:dyDescent="0.25">
      <c r="A229" s="88" t="str">
        <f t="shared" si="3"/>
        <v>NL_224</v>
      </c>
      <c r="B229" s="92" t="s">
        <v>216</v>
      </c>
      <c r="C229" s="88">
        <v>1</v>
      </c>
      <c r="D229" s="51">
        <v>224</v>
      </c>
      <c r="E229" s="50">
        <v>0.32822391366338372</v>
      </c>
      <c r="F229" s="50">
        <v>1.5763124237050581</v>
      </c>
      <c r="G229" s="50">
        <v>0.20638226141078836</v>
      </c>
      <c r="H229" s="50">
        <v>1.5120292538711844</v>
      </c>
      <c r="I229" s="88"/>
    </row>
    <row r="230" spans="1:9" ht="15.75" x14ac:dyDescent="0.25">
      <c r="A230" s="88" t="str">
        <f t="shared" si="3"/>
        <v>NL_225</v>
      </c>
      <c r="B230" s="92" t="s">
        <v>216</v>
      </c>
      <c r="C230" s="88">
        <v>1</v>
      </c>
      <c r="D230" s="51">
        <v>225</v>
      </c>
      <c r="E230" s="50">
        <v>0.18943787609584181</v>
      </c>
      <c r="F230" s="50">
        <v>0.73871467826768411</v>
      </c>
      <c r="G230" s="50">
        <v>0.27182053941908713</v>
      </c>
      <c r="H230" s="50">
        <v>1.6522374368519011</v>
      </c>
      <c r="I230" s="88"/>
    </row>
    <row r="231" spans="1:9" ht="15.75" x14ac:dyDescent="0.25">
      <c r="A231" s="88" t="str">
        <f t="shared" si="3"/>
        <v>NL_226</v>
      </c>
      <c r="B231" s="92" t="s">
        <v>216</v>
      </c>
      <c r="C231" s="88">
        <v>1</v>
      </c>
      <c r="D231" s="51">
        <v>226</v>
      </c>
      <c r="E231" s="50">
        <v>0.31758702757244073</v>
      </c>
      <c r="F231" s="50">
        <v>1.4643418917629092</v>
      </c>
      <c r="G231" s="50">
        <v>0.17013952282157677</v>
      </c>
      <c r="H231" s="50">
        <v>1.1927782472999837</v>
      </c>
      <c r="I231" s="88"/>
    </row>
    <row r="232" spans="1:9" ht="15.75" x14ac:dyDescent="0.25">
      <c r="A232" s="88" t="str">
        <f t="shared" si="3"/>
        <v>NL_227</v>
      </c>
      <c r="B232" s="92" t="s">
        <v>216</v>
      </c>
      <c r="C232" s="88">
        <v>1</v>
      </c>
      <c r="D232" s="51">
        <v>227</v>
      </c>
      <c r="E232" s="50">
        <v>7.5977757792449932E-2</v>
      </c>
      <c r="F232" s="50">
        <v>1.9417919954989127</v>
      </c>
      <c r="G232" s="50">
        <v>0.17718672199170124</v>
      </c>
      <c r="H232" s="50">
        <v>1.098465548676264</v>
      </c>
      <c r="I232" s="88"/>
    </row>
    <row r="233" spans="1:9" ht="15.75" x14ac:dyDescent="0.25">
      <c r="A233" s="88" t="str">
        <f t="shared" si="3"/>
        <v>NL_228</v>
      </c>
      <c r="B233" s="92" t="s">
        <v>216</v>
      </c>
      <c r="C233" s="88">
        <v>1</v>
      </c>
      <c r="D233" s="51">
        <v>228</v>
      </c>
      <c r="E233" s="50">
        <v>0.50145320143016958</v>
      </c>
      <c r="F233" s="50">
        <v>2.0930249217584382</v>
      </c>
      <c r="G233" s="50">
        <v>0.32215767634854769</v>
      </c>
      <c r="H233" s="50">
        <v>1.0742569415429026</v>
      </c>
      <c r="I233" s="88"/>
    </row>
    <row r="234" spans="1:9" ht="15.75" x14ac:dyDescent="0.25">
      <c r="A234" s="88" t="str">
        <f t="shared" si="3"/>
        <v>NL_229</v>
      </c>
      <c r="B234" s="92" t="s">
        <v>216</v>
      </c>
      <c r="C234" s="88">
        <v>2</v>
      </c>
      <c r="D234" s="51">
        <v>229</v>
      </c>
      <c r="E234" s="50">
        <v>3.4483771670066607</v>
      </c>
      <c r="F234" s="50">
        <v>1.3736990801906934</v>
      </c>
      <c r="G234" s="50">
        <v>0.60706587136929457</v>
      </c>
      <c r="H234" s="50">
        <v>8.8911153157088414</v>
      </c>
      <c r="I234" s="88"/>
    </row>
    <row r="235" spans="1:9" ht="15.75" x14ac:dyDescent="0.25">
      <c r="A235" s="88" t="str">
        <f t="shared" si="3"/>
        <v>NL_230</v>
      </c>
      <c r="B235" s="92" t="s">
        <v>216</v>
      </c>
      <c r="C235" s="88">
        <v>2</v>
      </c>
      <c r="D235" s="51">
        <v>230</v>
      </c>
      <c r="E235" s="50">
        <v>4.4573617904903964</v>
      </c>
      <c r="F235" s="50">
        <v>1.4648266126804077</v>
      </c>
      <c r="G235" s="50">
        <v>0.62216701244813277</v>
      </c>
      <c r="H235" s="50">
        <v>11.38006273660754</v>
      </c>
      <c r="I235" s="88"/>
    </row>
    <row r="236" spans="1:9" ht="15.75" x14ac:dyDescent="0.25">
      <c r="A236" s="88" t="str">
        <f t="shared" si="3"/>
        <v>NL_231</v>
      </c>
      <c r="B236" s="92" t="s">
        <v>216</v>
      </c>
      <c r="C236" s="88">
        <v>2</v>
      </c>
      <c r="D236" s="51">
        <v>231</v>
      </c>
      <c r="E236" s="50">
        <v>0.17120321422565385</v>
      </c>
      <c r="F236" s="50">
        <v>1.6490205613298303</v>
      </c>
      <c r="G236" s="50">
        <v>0.17315975103734438</v>
      </c>
      <c r="H236" s="50">
        <v>0.80392749522036955</v>
      </c>
      <c r="I236" s="88"/>
    </row>
    <row r="237" spans="1:9" ht="15.75" x14ac:dyDescent="0.25">
      <c r="A237" s="88" t="str">
        <f t="shared" si="3"/>
        <v>NL_232</v>
      </c>
      <c r="B237" s="92" t="s">
        <v>216</v>
      </c>
      <c r="C237" s="88">
        <v>2</v>
      </c>
      <c r="D237" s="51">
        <v>232</v>
      </c>
      <c r="E237" s="50">
        <v>0.31606747241659172</v>
      </c>
      <c r="F237" s="50">
        <v>1.3698213128507057</v>
      </c>
      <c r="G237" s="50">
        <v>0.16510580912863071</v>
      </c>
      <c r="H237" s="50">
        <v>0.82813610235373059</v>
      </c>
      <c r="I237" s="88"/>
    </row>
    <row r="238" spans="1:9" ht="15.75" x14ac:dyDescent="0.25">
      <c r="A238" s="88" t="str">
        <f t="shared" si="3"/>
        <v>NL_233</v>
      </c>
      <c r="B238" s="92" t="s">
        <v>216</v>
      </c>
      <c r="C238" s="88">
        <v>2</v>
      </c>
      <c r="D238" s="51">
        <v>233</v>
      </c>
      <c r="E238" s="96" t="s">
        <v>11</v>
      </c>
      <c r="F238" s="50">
        <v>0.79251870011001546</v>
      </c>
      <c r="G238" s="50">
        <v>0.14597769709543568</v>
      </c>
      <c r="H238" s="50">
        <v>0.63799766716045636</v>
      </c>
      <c r="I238" s="88"/>
    </row>
    <row r="239" spans="1:9" ht="15.75" x14ac:dyDescent="0.25">
      <c r="A239" s="88" t="str">
        <f t="shared" si="3"/>
        <v>NL_234</v>
      </c>
      <c r="B239" s="92" t="s">
        <v>216</v>
      </c>
      <c r="C239" s="88">
        <v>2</v>
      </c>
      <c r="D239" s="51">
        <v>234</v>
      </c>
      <c r="E239" s="96" t="s">
        <v>11</v>
      </c>
      <c r="F239" s="50">
        <v>0.83759774543737409</v>
      </c>
      <c r="G239" s="50">
        <v>0.15201815352697096</v>
      </c>
      <c r="H239" s="50">
        <v>0.99255289246780876</v>
      </c>
      <c r="I239" s="88"/>
    </row>
    <row r="240" spans="1:9" ht="15.75" x14ac:dyDescent="0.25">
      <c r="A240" s="88" t="str">
        <f t="shared" si="3"/>
        <v>NL_235</v>
      </c>
      <c r="B240" s="92" t="s">
        <v>216</v>
      </c>
      <c r="C240" s="88">
        <v>2</v>
      </c>
      <c r="D240" s="51">
        <v>235</v>
      </c>
      <c r="E240" s="96" t="s">
        <v>11</v>
      </c>
      <c r="F240" s="50">
        <v>0.28986310866409126</v>
      </c>
      <c r="G240" s="50">
        <v>0.19732157676348547</v>
      </c>
      <c r="H240" s="50">
        <v>1.22253466023474</v>
      </c>
      <c r="I240" s="88"/>
    </row>
    <row r="241" spans="1:9" ht="15.75" x14ac:dyDescent="0.25">
      <c r="A241" s="88" t="str">
        <f t="shared" si="3"/>
        <v>NL_236</v>
      </c>
      <c r="B241" s="92" t="s">
        <v>216</v>
      </c>
      <c r="C241" s="88">
        <v>2</v>
      </c>
      <c r="D241" s="51">
        <v>236</v>
      </c>
      <c r="E241" s="96" t="s">
        <v>11</v>
      </c>
      <c r="F241" s="50">
        <v>0.57584844998819462</v>
      </c>
      <c r="G241" s="50">
        <v>0.21091260373443982</v>
      </c>
      <c r="H241" s="50">
        <v>1.221021622288905</v>
      </c>
      <c r="I241" s="88"/>
    </row>
    <row r="242" spans="1:9" ht="15.75" x14ac:dyDescent="0.25">
      <c r="A242" s="88" t="str">
        <f t="shared" si="3"/>
        <v>NL_237</v>
      </c>
      <c r="B242" s="92" t="s">
        <v>216</v>
      </c>
      <c r="C242" s="88">
        <v>3</v>
      </c>
      <c r="D242" s="51">
        <v>237</v>
      </c>
      <c r="E242" s="50">
        <v>3.2579262541402532</v>
      </c>
      <c r="F242" s="50">
        <v>1.2234355957661645</v>
      </c>
      <c r="G242" s="50">
        <v>0.3483329875518672</v>
      </c>
      <c r="H242" s="50">
        <v>1.448481660146111</v>
      </c>
      <c r="I242" s="88"/>
    </row>
    <row r="243" spans="1:9" ht="15.75" x14ac:dyDescent="0.25">
      <c r="A243" s="88" t="str">
        <f t="shared" si="3"/>
        <v>NL_238</v>
      </c>
      <c r="B243" s="92" t="s">
        <v>216</v>
      </c>
      <c r="C243" s="88">
        <v>3</v>
      </c>
      <c r="D243" s="51">
        <v>238</v>
      </c>
      <c r="E243" s="50">
        <v>4.0420167145583363</v>
      </c>
      <c r="F243" s="50">
        <v>0.95877797481199423</v>
      </c>
      <c r="G243" s="50">
        <v>0.31913744813278005</v>
      </c>
      <c r="H243" s="50">
        <v>1.891297432293843</v>
      </c>
      <c r="I243" s="88"/>
    </row>
    <row r="244" spans="1:9" ht="15.75" x14ac:dyDescent="0.25">
      <c r="A244" s="88" t="str">
        <f t="shared" si="3"/>
        <v>NL_239</v>
      </c>
      <c r="B244" s="92" t="s">
        <v>216</v>
      </c>
      <c r="C244" s="88">
        <v>3</v>
      </c>
      <c r="D244" s="51">
        <v>239</v>
      </c>
      <c r="E244" s="50">
        <v>0.13675996402640989</v>
      </c>
      <c r="F244" s="50">
        <v>1.0557221583116903</v>
      </c>
      <c r="G244" s="50">
        <v>2.61753112033195E-2</v>
      </c>
      <c r="H244" s="50">
        <v>0.52149374533115567</v>
      </c>
      <c r="I244" s="88"/>
    </row>
    <row r="245" spans="1:9" ht="15.75" x14ac:dyDescent="0.25">
      <c r="A245" s="88" t="str">
        <f t="shared" si="3"/>
        <v>NL_240</v>
      </c>
      <c r="B245" s="92" t="s">
        <v>216</v>
      </c>
      <c r="C245" s="88">
        <v>3</v>
      </c>
      <c r="D245" s="51">
        <v>240</v>
      </c>
      <c r="E245" s="96" t="s">
        <v>11</v>
      </c>
      <c r="F245" s="96" t="s">
        <v>48</v>
      </c>
      <c r="G245" s="50">
        <v>1.5007598581598103E-2</v>
      </c>
      <c r="H245" s="50">
        <v>0.27041018462143257</v>
      </c>
      <c r="I245" s="88"/>
    </row>
    <row r="246" spans="1:9" ht="15.75" x14ac:dyDescent="0.25">
      <c r="A246" s="88" t="str">
        <f t="shared" si="3"/>
        <v>NL_241</v>
      </c>
      <c r="B246" s="92" t="s">
        <v>216</v>
      </c>
      <c r="C246" s="88">
        <v>4</v>
      </c>
      <c r="D246" s="51">
        <v>241</v>
      </c>
      <c r="E246" s="50">
        <v>13.74020252960724</v>
      </c>
      <c r="F246" s="50">
        <v>5.5941200536007951</v>
      </c>
      <c r="G246" s="50">
        <v>0.83525048657583933</v>
      </c>
      <c r="H246" s="50">
        <v>5.2279302360143625</v>
      </c>
      <c r="I246" s="88"/>
    </row>
    <row r="247" spans="1:9" ht="15.75" x14ac:dyDescent="0.25">
      <c r="A247" s="88" t="str">
        <f t="shared" si="3"/>
        <v>NL_242</v>
      </c>
      <c r="B247" s="92" t="s">
        <v>216</v>
      </c>
      <c r="C247" s="88">
        <v>4</v>
      </c>
      <c r="D247" s="51">
        <v>242</v>
      </c>
      <c r="E247" s="50">
        <v>13.736146081890181</v>
      </c>
      <c r="F247" s="50">
        <v>7.6579987005867647</v>
      </c>
      <c r="G247" s="50">
        <v>0.82593542538726117</v>
      </c>
      <c r="H247" s="50">
        <v>5.207560353933653</v>
      </c>
      <c r="I247" s="88"/>
    </row>
    <row r="248" spans="1:9" ht="15.75" x14ac:dyDescent="0.25">
      <c r="A248" s="88" t="str">
        <f t="shared" si="3"/>
        <v>NL_243</v>
      </c>
      <c r="B248" s="92" t="s">
        <v>216</v>
      </c>
      <c r="C248" s="88">
        <v>4</v>
      </c>
      <c r="D248" s="51">
        <v>243</v>
      </c>
      <c r="E248" s="50">
        <v>5.9203854430472411</v>
      </c>
      <c r="F248" s="50">
        <v>5.2081835624225929</v>
      </c>
      <c r="G248" s="50">
        <v>0.37467246114058717</v>
      </c>
      <c r="H248" s="50">
        <v>1.9987946791697229</v>
      </c>
      <c r="I248" s="88"/>
    </row>
    <row r="249" spans="1:9" ht="15.75" x14ac:dyDescent="0.25">
      <c r="A249" s="88" t="str">
        <f t="shared" si="3"/>
        <v>NL_244</v>
      </c>
      <c r="B249" s="92" t="s">
        <v>216</v>
      </c>
      <c r="C249" s="88">
        <v>4</v>
      </c>
      <c r="D249" s="51">
        <v>244</v>
      </c>
      <c r="E249" s="50">
        <v>5.8757645181595946</v>
      </c>
      <c r="F249" s="50">
        <v>4.7047029622561052</v>
      </c>
      <c r="G249" s="50">
        <v>0.37674247473804895</v>
      </c>
      <c r="H249" s="50">
        <v>1.9921744674934918</v>
      </c>
      <c r="I249" s="88"/>
    </row>
    <row r="250" spans="1:9" ht="15.75" x14ac:dyDescent="0.25">
      <c r="A250" s="88" t="str">
        <f t="shared" si="3"/>
        <v>NL_245</v>
      </c>
      <c r="B250" s="92" t="s">
        <v>216</v>
      </c>
      <c r="C250" s="88">
        <v>4</v>
      </c>
      <c r="D250" s="51">
        <v>245</v>
      </c>
      <c r="E250" s="96" t="s">
        <v>11</v>
      </c>
      <c r="F250" s="50">
        <v>4.1630205266684257</v>
      </c>
      <c r="G250" s="96" t="s">
        <v>47</v>
      </c>
      <c r="H250" s="50">
        <v>0.30452973710662273</v>
      </c>
      <c r="I250" s="88"/>
    </row>
    <row r="251" spans="1:9" ht="15.75" x14ac:dyDescent="0.25">
      <c r="A251" s="88" t="str">
        <f t="shared" si="3"/>
        <v>NL_246</v>
      </c>
      <c r="B251" s="92" t="s">
        <v>216</v>
      </c>
      <c r="C251" s="88">
        <v>4</v>
      </c>
      <c r="D251" s="51">
        <v>246</v>
      </c>
      <c r="E251" s="96" t="s">
        <v>11</v>
      </c>
      <c r="F251" s="50">
        <v>3.5263232696485489</v>
      </c>
      <c r="G251" s="96" t="s">
        <v>47</v>
      </c>
      <c r="H251" s="50">
        <v>0.14971863329322255</v>
      </c>
      <c r="I251" s="88"/>
    </row>
    <row r="252" spans="1:9" ht="15.75" x14ac:dyDescent="0.25">
      <c r="A252" s="88" t="str">
        <f t="shared" si="3"/>
        <v>NL_247</v>
      </c>
      <c r="B252" s="92" t="s">
        <v>216</v>
      </c>
      <c r="C252" s="88">
        <v>4</v>
      </c>
      <c r="D252" s="51">
        <v>247</v>
      </c>
      <c r="E252" s="96" t="s">
        <v>11</v>
      </c>
      <c r="F252" s="96" t="s">
        <v>48</v>
      </c>
      <c r="G252" s="96" t="s">
        <v>47</v>
      </c>
      <c r="H252" s="50">
        <v>0.35392670115234581</v>
      </c>
      <c r="I252" s="88"/>
    </row>
    <row r="253" spans="1:9" ht="15.75" x14ac:dyDescent="0.25">
      <c r="A253" s="88" t="str">
        <f t="shared" si="3"/>
        <v>NL_248</v>
      </c>
      <c r="B253" s="92" t="s">
        <v>216</v>
      </c>
      <c r="C253" s="88">
        <v>4</v>
      </c>
      <c r="D253" s="51">
        <v>248</v>
      </c>
      <c r="E253" s="96" t="s">
        <v>11</v>
      </c>
      <c r="F253" s="50">
        <v>0.22823147828558665</v>
      </c>
      <c r="G253" s="96" t="s">
        <v>47</v>
      </c>
      <c r="H253" s="50">
        <v>0.18740291514253707</v>
      </c>
      <c r="I253" s="88"/>
    </row>
    <row r="254" spans="1:9" ht="15.75" x14ac:dyDescent="0.25">
      <c r="A254" s="88" t="str">
        <f t="shared" si="3"/>
        <v>NL_249</v>
      </c>
      <c r="B254" s="92" t="s">
        <v>216</v>
      </c>
      <c r="C254" s="88">
        <v>5</v>
      </c>
      <c r="D254" s="51">
        <v>249</v>
      </c>
      <c r="E254" s="50">
        <v>13.232132453045633</v>
      </c>
      <c r="F254" s="96" t="s">
        <v>48</v>
      </c>
      <c r="G254" s="50">
        <v>0.79592022822406494</v>
      </c>
      <c r="H254" s="50">
        <v>5.1189513668825608</v>
      </c>
      <c r="I254" s="88"/>
    </row>
    <row r="255" spans="1:9" ht="15.75" x14ac:dyDescent="0.25">
      <c r="A255" s="88" t="str">
        <f t="shared" si="3"/>
        <v>NL_250</v>
      </c>
      <c r="B255" s="92" t="s">
        <v>216</v>
      </c>
      <c r="C255" s="88">
        <v>5</v>
      </c>
      <c r="D255" s="51">
        <v>250</v>
      </c>
      <c r="E255" s="50">
        <v>8.7609129569176289</v>
      </c>
      <c r="F255" s="50">
        <v>0.55147777800337028</v>
      </c>
      <c r="G255" s="50">
        <v>0.49939078038766105</v>
      </c>
      <c r="H255" s="50">
        <v>3.5209341176508184</v>
      </c>
      <c r="I255" s="88"/>
    </row>
    <row r="256" spans="1:9" ht="15.75" x14ac:dyDescent="0.25">
      <c r="A256" s="88" t="str">
        <f t="shared" si="3"/>
        <v>NL_251</v>
      </c>
      <c r="B256" s="92" t="s">
        <v>216</v>
      </c>
      <c r="C256" s="88">
        <v>5</v>
      </c>
      <c r="D256" s="51">
        <v>251</v>
      </c>
      <c r="E256" s="50">
        <v>0.81433187919954353</v>
      </c>
      <c r="F256" s="50">
        <v>0.60535216128966751</v>
      </c>
      <c r="G256" s="50">
        <v>8.3835550697203207E-2</v>
      </c>
      <c r="H256" s="50">
        <v>0.39619420646982023</v>
      </c>
      <c r="I256" s="88"/>
    </row>
    <row r="257" spans="1:9" ht="15.75" x14ac:dyDescent="0.25">
      <c r="A257" s="88" t="str">
        <f t="shared" si="3"/>
        <v>NL_252</v>
      </c>
      <c r="B257" s="92" t="s">
        <v>216</v>
      </c>
      <c r="C257" s="88">
        <v>5</v>
      </c>
      <c r="D257" s="51">
        <v>252</v>
      </c>
      <c r="E257" s="50">
        <v>0.94109587035762932</v>
      </c>
      <c r="F257" s="50">
        <v>0.66510375002537914</v>
      </c>
      <c r="G257" s="50">
        <v>7.7625509904817772E-2</v>
      </c>
      <c r="H257" s="50">
        <v>0.42776752369492155</v>
      </c>
      <c r="I257" s="88"/>
    </row>
    <row r="258" spans="1:9" ht="15.75" x14ac:dyDescent="0.25">
      <c r="A258" s="88" t="str">
        <f t="shared" si="3"/>
        <v>NL_253</v>
      </c>
      <c r="B258" s="92" t="s">
        <v>216</v>
      </c>
      <c r="C258" s="88">
        <v>5</v>
      </c>
      <c r="D258" s="51">
        <v>253</v>
      </c>
      <c r="E258" s="96" t="s">
        <v>11</v>
      </c>
      <c r="F258" s="50">
        <v>0.67783769516577652</v>
      </c>
      <c r="G258" s="96" t="s">
        <v>47</v>
      </c>
      <c r="H258" s="50">
        <v>0.10999736323583698</v>
      </c>
      <c r="I258" s="88"/>
    </row>
    <row r="259" spans="1:9" ht="15.75" x14ac:dyDescent="0.25">
      <c r="A259" s="88" t="str">
        <f t="shared" si="3"/>
        <v>NL_254</v>
      </c>
      <c r="B259" s="92" t="s">
        <v>216</v>
      </c>
      <c r="C259" s="88">
        <v>5</v>
      </c>
      <c r="D259" s="51">
        <v>254</v>
      </c>
      <c r="E259" s="96" t="s">
        <v>11</v>
      </c>
      <c r="F259" s="50">
        <v>0.2928807382291434</v>
      </c>
      <c r="G259" s="96" t="s">
        <v>47</v>
      </c>
      <c r="H259" s="50">
        <v>0.22101322057570949</v>
      </c>
      <c r="I259" s="88"/>
    </row>
    <row r="260" spans="1:9" ht="15.75" x14ac:dyDescent="0.25">
      <c r="A260" s="88" t="str">
        <f t="shared" ref="A260:A323" si="4">CONCATENATE("NL_", D260)</f>
        <v>NL_255</v>
      </c>
      <c r="B260" s="92" t="s">
        <v>216</v>
      </c>
      <c r="C260" s="88">
        <v>5</v>
      </c>
      <c r="D260" s="51">
        <v>255</v>
      </c>
      <c r="E260" s="96" t="s">
        <v>11</v>
      </c>
      <c r="F260" s="50">
        <v>0.71408046210383114</v>
      </c>
      <c r="G260" s="96" t="s">
        <v>47</v>
      </c>
      <c r="H260" s="50">
        <v>9.8793928091446173E-2</v>
      </c>
      <c r="I260" s="88"/>
    </row>
    <row r="261" spans="1:9" ht="15.75" x14ac:dyDescent="0.25">
      <c r="A261" s="88" t="str">
        <f t="shared" si="4"/>
        <v>NL_256</v>
      </c>
      <c r="B261" s="92" t="s">
        <v>216</v>
      </c>
      <c r="C261" s="88">
        <v>5</v>
      </c>
      <c r="D261" s="51">
        <v>256</v>
      </c>
      <c r="E261" s="96" t="s">
        <v>11</v>
      </c>
      <c r="F261" s="50">
        <v>0.65041073640184344</v>
      </c>
      <c r="G261" s="96" t="s">
        <v>47</v>
      </c>
      <c r="H261" s="50">
        <v>0.12120079838022778</v>
      </c>
      <c r="I261" s="88"/>
    </row>
    <row r="262" spans="1:9" ht="15.75" x14ac:dyDescent="0.25">
      <c r="A262" s="88" t="str">
        <f t="shared" si="4"/>
        <v>NL_257</v>
      </c>
      <c r="B262" s="92" t="s">
        <v>216</v>
      </c>
      <c r="C262" s="88">
        <v>6</v>
      </c>
      <c r="D262" s="51">
        <v>257</v>
      </c>
      <c r="E262" s="50">
        <v>7.1894952496240059</v>
      </c>
      <c r="F262" s="50">
        <v>1.0185536779848969</v>
      </c>
      <c r="G262" s="50">
        <v>0.59731738832340064</v>
      </c>
      <c r="H262" s="50">
        <v>3.0138891601290716</v>
      </c>
      <c r="I262" s="88"/>
    </row>
    <row r="263" spans="1:9" ht="15.75" x14ac:dyDescent="0.25">
      <c r="A263" s="88" t="str">
        <f t="shared" si="4"/>
        <v>NL_258</v>
      </c>
      <c r="B263" s="92" t="s">
        <v>216</v>
      </c>
      <c r="C263" s="88">
        <v>6</v>
      </c>
      <c r="D263" s="51">
        <v>258</v>
      </c>
      <c r="E263" s="50">
        <v>13.024035435237153</v>
      </c>
      <c r="F263" s="50">
        <v>0.62366668426889138</v>
      </c>
      <c r="G263" s="50">
        <v>0.81382574758715276</v>
      </c>
      <c r="H263" s="50">
        <v>5.2736725408278327</v>
      </c>
      <c r="I263" s="88"/>
    </row>
    <row r="264" spans="1:9" ht="15.75" x14ac:dyDescent="0.25">
      <c r="A264" s="88" t="str">
        <f t="shared" si="4"/>
        <v>NL_259</v>
      </c>
      <c r="B264" s="92" t="s">
        <v>216</v>
      </c>
      <c r="C264" s="88">
        <v>6</v>
      </c>
      <c r="D264" s="51">
        <v>259</v>
      </c>
      <c r="E264" s="50">
        <v>3.0890535930450094</v>
      </c>
      <c r="F264" s="50">
        <v>0.89473749801974944</v>
      </c>
      <c r="G264" s="50">
        <v>0.27434628975265024</v>
      </c>
      <c r="H264" s="50">
        <v>1.5963932830681982</v>
      </c>
      <c r="I264" s="88"/>
    </row>
    <row r="265" spans="1:9" ht="15.75" x14ac:dyDescent="0.25">
      <c r="A265" s="88" t="str">
        <f t="shared" si="4"/>
        <v>NL_260</v>
      </c>
      <c r="B265" s="92" t="s">
        <v>216</v>
      </c>
      <c r="C265" s="88">
        <v>6</v>
      </c>
      <c r="D265" s="51">
        <v>260</v>
      </c>
      <c r="E265" s="50">
        <v>3.2044229852169765</v>
      </c>
      <c r="F265" s="50">
        <v>0.95486222738554127</v>
      </c>
      <c r="G265" s="50">
        <v>0.27946469068087132</v>
      </c>
      <c r="H265" s="50">
        <v>1.6906565054969871</v>
      </c>
      <c r="I265" s="88"/>
    </row>
    <row r="266" spans="1:9" ht="15.75" x14ac:dyDescent="0.25">
      <c r="A266" s="88" t="str">
        <f t="shared" si="4"/>
        <v>NL_261</v>
      </c>
      <c r="B266" s="92" t="s">
        <v>216</v>
      </c>
      <c r="C266" s="88">
        <v>6</v>
      </c>
      <c r="D266" s="51">
        <v>261</v>
      </c>
      <c r="E266" s="96" t="s">
        <v>11</v>
      </c>
      <c r="F266" s="50">
        <v>1.2340855468131169</v>
      </c>
      <c r="G266" s="50">
        <v>4.6065608353989776E-2</v>
      </c>
      <c r="H266" s="50">
        <v>0.12162996442424368</v>
      </c>
      <c r="I266" s="88"/>
    </row>
    <row r="267" spans="1:9" ht="15.75" x14ac:dyDescent="0.25">
      <c r="A267" s="88" t="str">
        <f t="shared" si="4"/>
        <v>NL_262</v>
      </c>
      <c r="B267" s="92" t="s">
        <v>216</v>
      </c>
      <c r="C267" s="88">
        <v>6</v>
      </c>
      <c r="D267" s="51">
        <v>262</v>
      </c>
      <c r="E267" s="96" t="s">
        <v>11</v>
      </c>
      <c r="F267" s="50">
        <v>0.90085187727728766</v>
      </c>
      <c r="G267" s="50">
        <v>4.9136648910922426E-2</v>
      </c>
      <c r="H267" s="50">
        <v>0.24123276277474995</v>
      </c>
      <c r="I267" s="88"/>
    </row>
    <row r="268" spans="1:9" ht="15.75" x14ac:dyDescent="0.25">
      <c r="A268" s="88" t="str">
        <f t="shared" si="4"/>
        <v>NL_263</v>
      </c>
      <c r="B268" s="92" t="s">
        <v>216</v>
      </c>
      <c r="C268" s="88">
        <v>6</v>
      </c>
      <c r="D268" s="51">
        <v>263</v>
      </c>
      <c r="E268" s="96" t="s">
        <v>11</v>
      </c>
      <c r="F268" s="50">
        <v>0.81525056767175352</v>
      </c>
      <c r="G268" s="50">
        <v>5.3231369653499297E-2</v>
      </c>
      <c r="H268" s="50">
        <v>0.38110722186263019</v>
      </c>
      <c r="I268" s="88"/>
    </row>
    <row r="269" spans="1:9" ht="15.75" x14ac:dyDescent="0.25">
      <c r="A269" s="88" t="str">
        <f t="shared" si="4"/>
        <v>NL_264</v>
      </c>
      <c r="B269" s="92" t="s">
        <v>216</v>
      </c>
      <c r="C269" s="88">
        <v>6</v>
      </c>
      <c r="D269" s="51">
        <v>264</v>
      </c>
      <c r="E269" s="96" t="s">
        <v>11</v>
      </c>
      <c r="F269" s="50">
        <v>1.2137042826213229</v>
      </c>
      <c r="G269" s="50">
        <v>5.1184009282210861E-2</v>
      </c>
      <c r="H269" s="50">
        <v>0.36590347630959974</v>
      </c>
      <c r="I269" s="88"/>
    </row>
    <row r="270" spans="1:9" ht="15.75" x14ac:dyDescent="0.25">
      <c r="A270" s="88" t="str">
        <f t="shared" si="4"/>
        <v>NL_265</v>
      </c>
      <c r="B270" s="92" t="s">
        <v>216</v>
      </c>
      <c r="C270" s="88" t="s">
        <v>215</v>
      </c>
      <c r="D270" s="51">
        <v>265</v>
      </c>
      <c r="E270" s="50">
        <v>4.6757639118154143E-2</v>
      </c>
      <c r="F270" s="50">
        <v>1.3686018904789561</v>
      </c>
      <c r="G270" s="50">
        <v>0.47908232688149371</v>
      </c>
      <c r="H270" s="50">
        <v>1.7210639966030481</v>
      </c>
      <c r="I270" s="88"/>
    </row>
    <row r="271" spans="1:9" ht="15.75" x14ac:dyDescent="0.25">
      <c r="A271" s="88" t="str">
        <f t="shared" si="4"/>
        <v>NL_266</v>
      </c>
      <c r="B271" s="92" t="s">
        <v>216</v>
      </c>
      <c r="C271" s="88" t="s">
        <v>215</v>
      </c>
      <c r="D271" s="51">
        <v>266</v>
      </c>
      <c r="E271" s="96" t="s">
        <v>11</v>
      </c>
      <c r="F271" s="50">
        <v>1.7925321856682679</v>
      </c>
      <c r="G271" s="50">
        <v>0.4330167185275039</v>
      </c>
      <c r="H271" s="50">
        <v>1.7656616502252707</v>
      </c>
      <c r="I271" s="88"/>
    </row>
    <row r="272" spans="1:9" ht="15.75" x14ac:dyDescent="0.25">
      <c r="A272" s="88" t="str">
        <f t="shared" si="4"/>
        <v>NL_267</v>
      </c>
      <c r="B272" s="92" t="s">
        <v>216</v>
      </c>
      <c r="C272" s="88">
        <v>8</v>
      </c>
      <c r="D272" s="51">
        <v>267</v>
      </c>
      <c r="E272" s="50">
        <v>11.921165034298081</v>
      </c>
      <c r="F272" s="50">
        <v>0.48558361936948818</v>
      </c>
      <c r="G272" s="50">
        <v>0.75035757607721121</v>
      </c>
      <c r="H272" s="50">
        <v>4.4876388957361577</v>
      </c>
      <c r="I272" s="88"/>
    </row>
    <row r="273" spans="1:9" ht="15.75" x14ac:dyDescent="0.25">
      <c r="A273" s="88" t="str">
        <f t="shared" si="4"/>
        <v>NL_268</v>
      </c>
      <c r="B273" s="92" t="s">
        <v>216</v>
      </c>
      <c r="C273" s="88">
        <v>8</v>
      </c>
      <c r="D273" s="51">
        <v>268</v>
      </c>
      <c r="E273" s="50">
        <v>3.0748230072264406</v>
      </c>
      <c r="F273" s="50">
        <v>1.1260648465966094</v>
      </c>
      <c r="G273" s="50">
        <v>0.48010600706713785</v>
      </c>
      <c r="H273" s="50">
        <v>1.1869057361732447</v>
      </c>
      <c r="I273" s="88"/>
    </row>
    <row r="274" spans="1:9" ht="15.75" x14ac:dyDescent="0.25">
      <c r="A274" s="88" t="str">
        <f t="shared" si="4"/>
        <v>NL_269</v>
      </c>
      <c r="B274" s="92" t="s">
        <v>216</v>
      </c>
      <c r="C274" s="88">
        <v>8</v>
      </c>
      <c r="D274" s="51">
        <v>269</v>
      </c>
      <c r="E274" s="50">
        <v>0.25208466307178756</v>
      </c>
      <c r="F274" s="50">
        <v>1.2656765063103974</v>
      </c>
      <c r="G274" s="50">
        <v>0.10441537893571015</v>
      </c>
      <c r="H274" s="50">
        <v>0.33549598520353885</v>
      </c>
      <c r="I274" s="88"/>
    </row>
    <row r="275" spans="1:9" ht="15.75" x14ac:dyDescent="0.25">
      <c r="A275" s="88" t="str">
        <f t="shared" si="4"/>
        <v>NL_270</v>
      </c>
      <c r="B275" s="92" t="s">
        <v>216</v>
      </c>
      <c r="C275" s="88">
        <v>8</v>
      </c>
      <c r="D275" s="51">
        <v>270</v>
      </c>
      <c r="E275" s="50">
        <v>0.46452697993470526</v>
      </c>
      <c r="F275" s="50">
        <v>1.0251775888472301</v>
      </c>
      <c r="G275" s="50">
        <v>9.7249617636200644E-2</v>
      </c>
      <c r="H275" s="50">
        <v>0.4703025291070756</v>
      </c>
      <c r="I275" s="88"/>
    </row>
    <row r="276" spans="1:9" ht="15.75" x14ac:dyDescent="0.25">
      <c r="A276" s="88" t="str">
        <f t="shared" si="4"/>
        <v>NL_271</v>
      </c>
      <c r="B276" s="92" t="s">
        <v>216</v>
      </c>
      <c r="C276" s="88">
        <v>8</v>
      </c>
      <c r="D276" s="51">
        <v>271</v>
      </c>
      <c r="E276" s="96" t="s">
        <v>11</v>
      </c>
      <c r="F276" s="50">
        <v>1.2957388709932933</v>
      </c>
      <c r="G276" s="50">
        <v>8.445361531564792E-2</v>
      </c>
      <c r="H276" s="50">
        <v>0.20220981585530512</v>
      </c>
      <c r="I276" s="88"/>
    </row>
    <row r="277" spans="1:9" ht="15.75" x14ac:dyDescent="0.25">
      <c r="A277" s="88" t="str">
        <f t="shared" si="4"/>
        <v>NL_272</v>
      </c>
      <c r="B277" s="92" t="s">
        <v>216</v>
      </c>
      <c r="C277" s="88">
        <v>8</v>
      </c>
      <c r="D277" s="51">
        <v>272</v>
      </c>
      <c r="E277" s="96" t="s">
        <v>11</v>
      </c>
      <c r="F277" s="50">
        <v>0.84989871679780293</v>
      </c>
      <c r="G277" s="50">
        <v>9.6225937450556423E-2</v>
      </c>
      <c r="H277" s="50">
        <v>0.53415826042980352</v>
      </c>
      <c r="I277" s="88"/>
    </row>
    <row r="278" spans="1:9" ht="15.75" x14ac:dyDescent="0.25">
      <c r="A278" s="88" t="str">
        <f t="shared" si="4"/>
        <v>NL_273</v>
      </c>
      <c r="B278" s="92" t="s">
        <v>216</v>
      </c>
      <c r="C278" s="88">
        <v>9</v>
      </c>
      <c r="D278" s="51">
        <v>273</v>
      </c>
      <c r="E278" s="50">
        <v>0.26834818972158031</v>
      </c>
      <c r="F278" s="50">
        <v>0.77346897607857612</v>
      </c>
      <c r="G278" s="50">
        <v>0.25796740678234276</v>
      </c>
      <c r="H278" s="50">
        <v>1.4970621454550661</v>
      </c>
      <c r="I278" s="88"/>
    </row>
    <row r="279" spans="1:9" ht="15.75" x14ac:dyDescent="0.25">
      <c r="A279" s="88" t="str">
        <f t="shared" si="4"/>
        <v>NL_274</v>
      </c>
      <c r="B279" s="92" t="s">
        <v>216</v>
      </c>
      <c r="C279" s="88">
        <v>9</v>
      </c>
      <c r="D279" s="51">
        <v>274</v>
      </c>
      <c r="E279" s="50">
        <v>0.20380231833021534</v>
      </c>
      <c r="F279" s="50">
        <v>0.82595073137244523</v>
      </c>
      <c r="G279" s="50">
        <v>0.25592004641105431</v>
      </c>
      <c r="H279" s="50">
        <v>1.5421665905957229</v>
      </c>
      <c r="I279" s="88"/>
    </row>
    <row r="280" spans="1:9" ht="15.75" x14ac:dyDescent="0.25">
      <c r="A280" s="88" t="str">
        <f t="shared" si="4"/>
        <v>NL_275</v>
      </c>
      <c r="B280" s="92" t="s">
        <v>216</v>
      </c>
      <c r="C280" s="88">
        <v>10</v>
      </c>
      <c r="D280" s="51">
        <v>275</v>
      </c>
      <c r="E280" s="96" t="s">
        <v>11</v>
      </c>
      <c r="F280" s="50">
        <v>0.93957627924169596</v>
      </c>
      <c r="G280" s="50">
        <v>8.7012815779758473E-2</v>
      </c>
      <c r="H280" s="50">
        <v>0.68416854988637077</v>
      </c>
      <c r="I280" s="88"/>
    </row>
    <row r="281" spans="1:9" ht="15.75" x14ac:dyDescent="0.25">
      <c r="A281" s="88" t="str">
        <f t="shared" si="4"/>
        <v>NL_276</v>
      </c>
      <c r="B281" s="92" t="s">
        <v>216</v>
      </c>
      <c r="C281" s="88">
        <v>10</v>
      </c>
      <c r="D281" s="51">
        <v>276</v>
      </c>
      <c r="E281" s="96" t="s">
        <v>11</v>
      </c>
      <c r="F281" s="50">
        <v>1.0435207266198445</v>
      </c>
      <c r="G281" s="50">
        <v>7.779969410896051E-2</v>
      </c>
      <c r="H281" s="50">
        <v>0.5716608327939452</v>
      </c>
      <c r="I281" s="88"/>
    </row>
    <row r="282" spans="1:9" ht="15.75" x14ac:dyDescent="0.25">
      <c r="A282" s="88" t="str">
        <f t="shared" si="4"/>
        <v>NL_277</v>
      </c>
      <c r="B282" s="92" t="s">
        <v>216</v>
      </c>
      <c r="C282" s="88">
        <v>11</v>
      </c>
      <c r="D282" s="51">
        <v>277</v>
      </c>
      <c r="E282" s="96" t="s">
        <v>11</v>
      </c>
      <c r="F282" s="50">
        <v>0.98033880762528358</v>
      </c>
      <c r="G282" s="50">
        <v>0.15764674858920946</v>
      </c>
      <c r="H282" s="50">
        <v>1.0419633619010209</v>
      </c>
      <c r="I282" s="88"/>
    </row>
    <row r="283" spans="1:9" ht="15.75" x14ac:dyDescent="0.25">
      <c r="A283" s="88" t="str">
        <f t="shared" si="4"/>
        <v>NL_278</v>
      </c>
      <c r="B283" s="92" t="s">
        <v>216</v>
      </c>
      <c r="C283" s="88">
        <v>11</v>
      </c>
      <c r="D283" s="51">
        <v>278</v>
      </c>
      <c r="E283" s="96" t="s">
        <v>11</v>
      </c>
      <c r="F283" s="50">
        <v>1.5153469926598717</v>
      </c>
      <c r="G283" s="50">
        <v>0.15662306840356524</v>
      </c>
      <c r="H283" s="50">
        <v>0.59750720023409709</v>
      </c>
      <c r="I283" s="88"/>
    </row>
    <row r="284" spans="1:9" ht="15.75" x14ac:dyDescent="0.25">
      <c r="A284" s="88" t="str">
        <f t="shared" si="4"/>
        <v>NL_279</v>
      </c>
      <c r="B284" s="93" t="s">
        <v>214</v>
      </c>
      <c r="C284" s="88">
        <v>1</v>
      </c>
      <c r="D284" s="51">
        <v>279</v>
      </c>
      <c r="E284" s="96" t="s">
        <v>11</v>
      </c>
      <c r="F284" s="50">
        <v>0.4192406553915497</v>
      </c>
      <c r="G284" s="50">
        <v>0.33223718239262012</v>
      </c>
      <c r="H284" s="96" t="s">
        <v>49</v>
      </c>
      <c r="I284" s="88"/>
    </row>
    <row r="285" spans="1:9" ht="15.75" x14ac:dyDescent="0.25">
      <c r="A285" s="88" t="str">
        <f t="shared" si="4"/>
        <v>NL_280</v>
      </c>
      <c r="B285" s="93" t="s">
        <v>214</v>
      </c>
      <c r="C285" s="88">
        <v>1</v>
      </c>
      <c r="D285" s="51">
        <v>280</v>
      </c>
      <c r="E285" s="96" t="s">
        <v>11</v>
      </c>
      <c r="F285" s="50">
        <v>0.41042484721742828</v>
      </c>
      <c r="G285" s="50">
        <v>0.33430719599008191</v>
      </c>
      <c r="H285" s="96" t="s">
        <v>49</v>
      </c>
      <c r="I285" s="88"/>
    </row>
    <row r="286" spans="1:9" ht="15.75" x14ac:dyDescent="0.25">
      <c r="A286" s="88" t="str">
        <f t="shared" si="4"/>
        <v>NL_281</v>
      </c>
      <c r="B286" s="93" t="s">
        <v>214</v>
      </c>
      <c r="C286" s="88">
        <v>1</v>
      </c>
      <c r="D286" s="51">
        <v>281</v>
      </c>
      <c r="E286" s="96" t="s">
        <v>11</v>
      </c>
      <c r="F286" s="50">
        <v>0.53678476437983469</v>
      </c>
      <c r="G286" s="50">
        <v>0.32602714160023466</v>
      </c>
      <c r="H286" s="96" t="s">
        <v>49</v>
      </c>
      <c r="I286" s="88"/>
    </row>
    <row r="287" spans="1:9" ht="15.75" x14ac:dyDescent="0.25">
      <c r="A287" s="88" t="str">
        <f t="shared" si="4"/>
        <v>NL_282</v>
      </c>
      <c r="B287" s="93" t="s">
        <v>214</v>
      </c>
      <c r="C287" s="88">
        <v>1</v>
      </c>
      <c r="D287" s="51">
        <v>282</v>
      </c>
      <c r="E287" s="96" t="s">
        <v>11</v>
      </c>
      <c r="F287" s="50">
        <v>0.33304164213347409</v>
      </c>
      <c r="G287" s="50">
        <v>0.31567707361292563</v>
      </c>
      <c r="H287" s="96" t="s">
        <v>49</v>
      </c>
      <c r="I287" s="88"/>
    </row>
    <row r="288" spans="1:9" ht="15.75" x14ac:dyDescent="0.25">
      <c r="A288" s="88" t="str">
        <f t="shared" si="4"/>
        <v>NL_283</v>
      </c>
      <c r="B288" s="93" t="s">
        <v>214</v>
      </c>
      <c r="C288" s="88">
        <v>1</v>
      </c>
      <c r="D288" s="51">
        <v>283</v>
      </c>
      <c r="E288" s="96" t="s">
        <v>11</v>
      </c>
      <c r="F288" s="50">
        <v>0.30659421761110994</v>
      </c>
      <c r="G288" s="50">
        <v>0.33327218919135104</v>
      </c>
      <c r="H288" s="96" t="s">
        <v>49</v>
      </c>
      <c r="I288" s="88"/>
    </row>
    <row r="289" spans="1:9" ht="15.75" x14ac:dyDescent="0.25">
      <c r="A289" s="88" t="str">
        <f t="shared" si="4"/>
        <v>NL_284</v>
      </c>
      <c r="B289" s="93" t="s">
        <v>214</v>
      </c>
      <c r="C289" s="88">
        <v>1</v>
      </c>
      <c r="D289" s="51">
        <v>284</v>
      </c>
      <c r="E289" s="96" t="s">
        <v>11</v>
      </c>
      <c r="F289" s="50">
        <v>0.60535216128966751</v>
      </c>
      <c r="G289" s="50">
        <v>0.31981710080784925</v>
      </c>
      <c r="H289" s="96" t="s">
        <v>49</v>
      </c>
      <c r="I289" s="88"/>
    </row>
    <row r="290" spans="1:9" ht="15.75" x14ac:dyDescent="0.25">
      <c r="A290" s="88" t="str">
        <f t="shared" si="4"/>
        <v>NL_285</v>
      </c>
      <c r="B290" s="93" t="s">
        <v>214</v>
      </c>
      <c r="C290" s="88">
        <v>1</v>
      </c>
      <c r="D290" s="51">
        <v>285</v>
      </c>
      <c r="E290" s="96" t="s">
        <v>11</v>
      </c>
      <c r="F290" s="50">
        <v>0.46429923050372557</v>
      </c>
      <c r="G290" s="50">
        <v>0.33430719599008191</v>
      </c>
      <c r="H290" s="96" t="s">
        <v>49</v>
      </c>
      <c r="I290" s="88"/>
    </row>
    <row r="291" spans="1:9" ht="15.75" x14ac:dyDescent="0.25">
      <c r="A291" s="88" t="str">
        <f t="shared" si="4"/>
        <v>NL_286</v>
      </c>
      <c r="B291" s="93" t="s">
        <v>214</v>
      </c>
      <c r="C291" s="88">
        <v>1</v>
      </c>
      <c r="D291" s="51">
        <v>286</v>
      </c>
      <c r="E291" s="96" t="s">
        <v>11</v>
      </c>
      <c r="F291" s="50">
        <v>0.43050529916959368</v>
      </c>
      <c r="G291" s="50">
        <v>0.33534220278881283</v>
      </c>
      <c r="H291" s="96" t="s">
        <v>49</v>
      </c>
      <c r="I291" s="88"/>
    </row>
    <row r="292" spans="1:9" ht="15.75" x14ac:dyDescent="0.25">
      <c r="A292" s="88" t="str">
        <f t="shared" si="4"/>
        <v>NL_287</v>
      </c>
      <c r="B292" s="93" t="s">
        <v>214</v>
      </c>
      <c r="C292" s="88">
        <v>4</v>
      </c>
      <c r="D292" s="51">
        <v>287</v>
      </c>
      <c r="E292" s="50">
        <v>0.53342287479322525</v>
      </c>
      <c r="F292" s="50">
        <v>0.70330558544657162</v>
      </c>
      <c r="G292" s="50">
        <v>0.42124776708347778</v>
      </c>
      <c r="H292" s="50">
        <v>0.74553768415400612</v>
      </c>
      <c r="I292" s="88"/>
    </row>
    <row r="293" spans="1:9" ht="15.75" x14ac:dyDescent="0.25">
      <c r="A293" s="88" t="str">
        <f t="shared" si="4"/>
        <v>NL_288</v>
      </c>
      <c r="B293" s="93" t="s">
        <v>214</v>
      </c>
      <c r="C293" s="88">
        <v>4</v>
      </c>
      <c r="D293" s="51">
        <v>288</v>
      </c>
      <c r="E293" s="50">
        <v>0.52632409128837243</v>
      </c>
      <c r="F293" s="50">
        <v>0.88256035165370628</v>
      </c>
      <c r="G293" s="50">
        <v>0.41503772629109242</v>
      </c>
      <c r="H293" s="50">
        <v>0.7475746723620772</v>
      </c>
      <c r="I293" s="88"/>
    </row>
    <row r="294" spans="1:9" ht="15.75" x14ac:dyDescent="0.25">
      <c r="A294" s="88" t="str">
        <f t="shared" si="4"/>
        <v>NL_289</v>
      </c>
      <c r="B294" s="93" t="s">
        <v>214</v>
      </c>
      <c r="C294" s="88">
        <v>4</v>
      </c>
      <c r="D294" s="51">
        <v>289</v>
      </c>
      <c r="E294" s="50">
        <v>0.52023941971278431</v>
      </c>
      <c r="F294" s="50">
        <v>0.82966550260897798</v>
      </c>
      <c r="G294" s="50">
        <v>0.42435278747967048</v>
      </c>
      <c r="H294" s="50">
        <v>0.78016648369121411</v>
      </c>
      <c r="I294" s="88"/>
    </row>
    <row r="295" spans="1:9" ht="15.75" x14ac:dyDescent="0.25">
      <c r="A295" s="88" t="str">
        <f t="shared" si="4"/>
        <v>NL_290</v>
      </c>
      <c r="B295" s="93" t="s">
        <v>214</v>
      </c>
      <c r="C295" s="88">
        <v>4</v>
      </c>
      <c r="D295" s="51">
        <v>290</v>
      </c>
      <c r="E295" s="50">
        <v>0.60136837405395926</v>
      </c>
      <c r="F295" s="50">
        <v>0.31589979290601583</v>
      </c>
      <c r="G295" s="50">
        <v>0.43056282827205594</v>
      </c>
      <c r="H295" s="50">
        <v>0.77507401317103652</v>
      </c>
      <c r="I295" s="88"/>
    </row>
    <row r="296" spans="1:9" ht="15.75" x14ac:dyDescent="0.25">
      <c r="A296" s="88" t="str">
        <f t="shared" si="4"/>
        <v>NL_291</v>
      </c>
      <c r="B296" s="93" t="s">
        <v>214</v>
      </c>
      <c r="C296" s="88">
        <v>4</v>
      </c>
      <c r="D296" s="51">
        <v>291</v>
      </c>
      <c r="E296" s="50">
        <v>0.52936642707616655</v>
      </c>
      <c r="F296" s="50">
        <v>0.41826112114998065</v>
      </c>
      <c r="G296" s="50">
        <v>0.43780787586317227</v>
      </c>
      <c r="H296" s="50">
        <v>0.76488907213068114</v>
      </c>
      <c r="I296" s="88"/>
    </row>
    <row r="297" spans="1:9" ht="15.75" x14ac:dyDescent="0.25">
      <c r="A297" s="88" t="str">
        <f t="shared" si="4"/>
        <v>NL_292</v>
      </c>
      <c r="B297" s="93" t="s">
        <v>214</v>
      </c>
      <c r="C297" s="88">
        <v>4</v>
      </c>
      <c r="D297" s="51">
        <v>292</v>
      </c>
      <c r="E297" s="50">
        <v>0.38739075697911035</v>
      </c>
      <c r="F297" s="50">
        <v>0.70134651696343353</v>
      </c>
      <c r="G297" s="50">
        <v>0.37260244754312533</v>
      </c>
      <c r="H297" s="50">
        <v>0.56730121594778893</v>
      </c>
      <c r="I297" s="88"/>
    </row>
    <row r="298" spans="1:9" ht="15.75" x14ac:dyDescent="0.25">
      <c r="A298" s="88" t="str">
        <f t="shared" si="4"/>
        <v>NL_293</v>
      </c>
      <c r="B298" s="93" t="s">
        <v>214</v>
      </c>
      <c r="C298" s="88">
        <v>4</v>
      </c>
      <c r="D298" s="51">
        <v>293</v>
      </c>
      <c r="E298" s="50">
        <v>0.53849343443954867</v>
      </c>
      <c r="F298" s="50">
        <v>0.75277206464580826</v>
      </c>
      <c r="G298" s="50">
        <v>0.41762524328791972</v>
      </c>
      <c r="H298" s="50">
        <v>0.75877810750646801</v>
      </c>
      <c r="I298" s="88"/>
    </row>
    <row r="299" spans="1:9" ht="15.75" x14ac:dyDescent="0.25">
      <c r="A299" s="88" t="str">
        <f t="shared" si="4"/>
        <v>NL_294</v>
      </c>
      <c r="B299" s="93" t="s">
        <v>214</v>
      </c>
      <c r="C299" s="88">
        <v>4</v>
      </c>
      <c r="D299" s="51">
        <v>294</v>
      </c>
      <c r="E299" s="50">
        <v>0.53849343443954867</v>
      </c>
      <c r="F299" s="50">
        <v>0.54364150407081802</v>
      </c>
      <c r="G299" s="50">
        <v>0.42021276028474697</v>
      </c>
      <c r="H299" s="50">
        <v>0.78322196600332072</v>
      </c>
      <c r="I299" s="88"/>
    </row>
    <row r="300" spans="1:9" ht="15.75" x14ac:dyDescent="0.25">
      <c r="A300" s="88" t="str">
        <f t="shared" si="4"/>
        <v>NL_295</v>
      </c>
      <c r="B300" s="93" t="s">
        <v>214</v>
      </c>
      <c r="C300" s="88">
        <v>5</v>
      </c>
      <c r="D300" s="51">
        <v>295</v>
      </c>
      <c r="E300" s="50">
        <v>1.2666257996515939</v>
      </c>
      <c r="F300" s="50">
        <v>0.75620043449129992</v>
      </c>
      <c r="G300" s="50">
        <v>0.46989308662383034</v>
      </c>
      <c r="H300" s="50">
        <v>1.5786658612550677</v>
      </c>
      <c r="I300" s="88"/>
    </row>
    <row r="301" spans="1:9" ht="15.75" x14ac:dyDescent="0.25">
      <c r="A301" s="88" t="str">
        <f t="shared" si="4"/>
        <v>NL_296</v>
      </c>
      <c r="B301" s="93" t="s">
        <v>214</v>
      </c>
      <c r="C301" s="88">
        <v>5</v>
      </c>
      <c r="D301" s="51">
        <v>296</v>
      </c>
      <c r="E301" s="50">
        <v>1.2696681354393877</v>
      </c>
      <c r="F301" s="50">
        <v>0.55735498345278445</v>
      </c>
      <c r="G301" s="50">
        <v>0.47299810702002304</v>
      </c>
      <c r="H301" s="50">
        <v>1.5745918848389255</v>
      </c>
      <c r="I301" s="88"/>
    </row>
    <row r="302" spans="1:9" ht="15.75" x14ac:dyDescent="0.25">
      <c r="A302" s="88" t="str">
        <f t="shared" si="4"/>
        <v>NL_297</v>
      </c>
      <c r="B302" s="93" t="s">
        <v>214</v>
      </c>
      <c r="C302" s="88">
        <v>5</v>
      </c>
      <c r="D302" s="51">
        <v>297</v>
      </c>
      <c r="E302" s="50">
        <v>3.1452681486144258</v>
      </c>
      <c r="F302" s="50">
        <v>0.70183628408421816</v>
      </c>
      <c r="G302" s="50">
        <v>0.48593569200415931</v>
      </c>
      <c r="H302" s="50">
        <v>1.6316275546649153</v>
      </c>
      <c r="I302" s="88"/>
    </row>
    <row r="303" spans="1:9" ht="15.75" x14ac:dyDescent="0.25">
      <c r="A303" s="88" t="str">
        <f t="shared" si="4"/>
        <v>NL_298</v>
      </c>
      <c r="B303" s="93" t="s">
        <v>214</v>
      </c>
      <c r="C303" s="88">
        <v>5</v>
      </c>
      <c r="D303" s="51">
        <v>298</v>
      </c>
      <c r="E303" s="50">
        <v>1.2605411280760057</v>
      </c>
      <c r="F303" s="50">
        <v>0.9237007897996059</v>
      </c>
      <c r="G303" s="50">
        <v>0.46989308662383034</v>
      </c>
      <c r="H303" s="50">
        <v>1.6367200251850926</v>
      </c>
      <c r="I303" s="88"/>
    </row>
    <row r="304" spans="1:9" ht="15.75" x14ac:dyDescent="0.25">
      <c r="A304" s="88" t="str">
        <f t="shared" si="4"/>
        <v>NL_299</v>
      </c>
      <c r="B304" s="93" t="s">
        <v>214</v>
      </c>
      <c r="C304" s="88">
        <v>5</v>
      </c>
      <c r="D304" s="51">
        <v>299</v>
      </c>
      <c r="E304" s="50">
        <v>1.27879514280277</v>
      </c>
      <c r="F304" s="50">
        <v>0.95308681704667719</v>
      </c>
      <c r="G304" s="50">
        <v>0.4740331138187539</v>
      </c>
      <c r="H304" s="50">
        <v>1.6407940016012348</v>
      </c>
      <c r="I304" s="88"/>
    </row>
    <row r="305" spans="1:9" ht="15.75" x14ac:dyDescent="0.25">
      <c r="A305" s="88" t="str">
        <f t="shared" si="4"/>
        <v>NL_300</v>
      </c>
      <c r="B305" s="93" t="s">
        <v>214</v>
      </c>
      <c r="C305" s="88">
        <v>5</v>
      </c>
      <c r="D305" s="51">
        <v>300</v>
      </c>
      <c r="E305" s="50">
        <v>1.3168243401501956</v>
      </c>
      <c r="F305" s="50">
        <v>1.0544686110490731</v>
      </c>
      <c r="G305" s="50">
        <v>0.47196310022129212</v>
      </c>
      <c r="H305" s="50">
        <v>1.6321368017169329</v>
      </c>
      <c r="I305" s="88"/>
    </row>
    <row r="306" spans="1:9" ht="15.75" x14ac:dyDescent="0.25">
      <c r="A306" s="88" t="str">
        <f t="shared" si="4"/>
        <v>NL_301</v>
      </c>
      <c r="B306" s="93" t="s">
        <v>214</v>
      </c>
      <c r="C306" s="88">
        <v>5</v>
      </c>
      <c r="D306" s="51">
        <v>301</v>
      </c>
      <c r="E306" s="50">
        <v>1.275752807014976</v>
      </c>
      <c r="F306" s="50">
        <v>1.138218788703226</v>
      </c>
      <c r="G306" s="50">
        <v>0.46989308662383034</v>
      </c>
      <c r="H306" s="50">
        <v>1.625516590040702</v>
      </c>
      <c r="I306" s="88"/>
    </row>
    <row r="307" spans="1:9" ht="15.75" x14ac:dyDescent="0.25">
      <c r="A307" s="88" t="str">
        <f t="shared" si="4"/>
        <v>NL_302</v>
      </c>
      <c r="B307" s="93" t="s">
        <v>214</v>
      </c>
      <c r="C307" s="88">
        <v>5</v>
      </c>
      <c r="D307" s="51">
        <v>302</v>
      </c>
      <c r="E307" s="50">
        <v>1.3832486715170329</v>
      </c>
      <c r="F307" s="50">
        <v>1.2489061580005276</v>
      </c>
      <c r="G307" s="50">
        <v>0.47817314101367753</v>
      </c>
      <c r="H307" s="50">
        <v>1.6275535782487731</v>
      </c>
      <c r="I307" s="88"/>
    </row>
    <row r="308" spans="1:9" ht="15.75" x14ac:dyDescent="0.25">
      <c r="A308" s="88" t="str">
        <f t="shared" si="4"/>
        <v>NL_303</v>
      </c>
      <c r="B308" s="93" t="s">
        <v>214</v>
      </c>
      <c r="C308" s="88">
        <v>8</v>
      </c>
      <c r="D308" s="51">
        <v>303</v>
      </c>
      <c r="E308" s="50">
        <v>2.0201109630952558</v>
      </c>
      <c r="F308" s="50">
        <v>1.3018010070452559</v>
      </c>
      <c r="G308" s="50">
        <v>0.47506812061748482</v>
      </c>
      <c r="H308" s="50">
        <v>1.3902444520084951</v>
      </c>
      <c r="I308" s="88"/>
    </row>
    <row r="309" spans="1:9" ht="15.75" x14ac:dyDescent="0.25">
      <c r="A309" s="88" t="str">
        <f t="shared" si="4"/>
        <v>NL_304</v>
      </c>
      <c r="B309" s="93" t="s">
        <v>214</v>
      </c>
      <c r="C309" s="88">
        <v>8</v>
      </c>
      <c r="D309" s="51">
        <v>304</v>
      </c>
      <c r="E309" s="50">
        <v>2.080450622886505</v>
      </c>
      <c r="F309" s="50">
        <v>0.82623713276348643</v>
      </c>
      <c r="G309" s="50">
        <v>0.48645319540352477</v>
      </c>
      <c r="H309" s="50">
        <v>1.4151975575573656</v>
      </c>
      <c r="I309" s="88"/>
    </row>
    <row r="310" spans="1:9" ht="15.75" x14ac:dyDescent="0.25">
      <c r="A310" s="88" t="str">
        <f t="shared" si="4"/>
        <v>NL_305</v>
      </c>
      <c r="B310" s="93" t="s">
        <v>214</v>
      </c>
      <c r="C310" s="88">
        <v>8</v>
      </c>
      <c r="D310" s="51">
        <v>305</v>
      </c>
      <c r="E310" s="50">
        <v>2.0140262915196678</v>
      </c>
      <c r="F310" s="50">
        <v>0.88060128317056818</v>
      </c>
      <c r="G310" s="50">
        <v>0.48334817500733207</v>
      </c>
      <c r="H310" s="50">
        <v>1.4024663812569214</v>
      </c>
      <c r="I310" s="88"/>
    </row>
    <row r="311" spans="1:9" ht="15.75" x14ac:dyDescent="0.25">
      <c r="A311" s="88" t="str">
        <f t="shared" si="4"/>
        <v>NL_306</v>
      </c>
      <c r="B311" s="93" t="s">
        <v>214</v>
      </c>
      <c r="C311" s="88">
        <v>8</v>
      </c>
      <c r="D311" s="51">
        <v>306</v>
      </c>
      <c r="E311" s="50">
        <v>1.9896876052173154</v>
      </c>
      <c r="F311" s="50">
        <v>0.9658207621870748</v>
      </c>
      <c r="G311" s="50">
        <v>0.48334817500733207</v>
      </c>
      <c r="H311" s="50">
        <v>1.3983924048407792</v>
      </c>
      <c r="I311" s="88"/>
    </row>
    <row r="312" spans="1:9" ht="15.75" x14ac:dyDescent="0.25">
      <c r="A312" s="88" t="str">
        <f t="shared" si="4"/>
        <v>NL_307</v>
      </c>
      <c r="B312" s="93" t="s">
        <v>214</v>
      </c>
      <c r="C312" s="88">
        <v>8</v>
      </c>
      <c r="D312" s="51">
        <v>307</v>
      </c>
      <c r="E312" s="50">
        <v>1.9901946611819477</v>
      </c>
      <c r="F312" s="50">
        <v>1.1039350902483096</v>
      </c>
      <c r="G312" s="50">
        <v>0.47920814781240845</v>
      </c>
      <c r="H312" s="50">
        <v>1.3999201459968327</v>
      </c>
      <c r="I312" s="88"/>
    </row>
    <row r="313" spans="1:9" ht="15.75" x14ac:dyDescent="0.25">
      <c r="A313" s="88" t="str">
        <f t="shared" si="4"/>
        <v>NL_308</v>
      </c>
      <c r="B313" s="93" t="s">
        <v>214</v>
      </c>
      <c r="C313" s="88">
        <v>8</v>
      </c>
      <c r="D313" s="51">
        <v>308</v>
      </c>
      <c r="E313" s="50">
        <v>1.9714335904905509</v>
      </c>
      <c r="F313" s="50">
        <v>1.1186281038718451</v>
      </c>
      <c r="G313" s="50">
        <v>0.47299810702002304</v>
      </c>
      <c r="H313" s="50">
        <v>1.3902444520084951</v>
      </c>
      <c r="I313" s="88"/>
    </row>
    <row r="314" spans="1:9" ht="15.75" x14ac:dyDescent="0.25">
      <c r="A314" s="88" t="str">
        <f t="shared" si="4"/>
        <v>NL_309</v>
      </c>
      <c r="B314" s="93" t="s">
        <v>214</v>
      </c>
      <c r="C314" s="88">
        <v>8</v>
      </c>
      <c r="D314" s="51">
        <v>309</v>
      </c>
      <c r="E314" s="50">
        <v>1.9643348069856983</v>
      </c>
      <c r="F314" s="50">
        <v>1.0059816660914054</v>
      </c>
      <c r="G314" s="50">
        <v>0.4740331138187539</v>
      </c>
      <c r="H314" s="50">
        <v>1.4055218635690279</v>
      </c>
      <c r="I314" s="88"/>
    </row>
    <row r="315" spans="1:9" ht="15.75" x14ac:dyDescent="0.25">
      <c r="A315" s="88" t="str">
        <f t="shared" si="4"/>
        <v>NL_310</v>
      </c>
      <c r="B315" s="93" t="s">
        <v>214</v>
      </c>
      <c r="C315" s="88">
        <v>8</v>
      </c>
      <c r="D315" s="51">
        <v>310</v>
      </c>
      <c r="E315" s="50">
        <v>1.9420243445418752</v>
      </c>
      <c r="F315" s="50">
        <v>1.1558504050514686</v>
      </c>
      <c r="G315" s="50">
        <v>0.47817314101367753</v>
      </c>
      <c r="H315" s="50">
        <v>1.4004293930488503</v>
      </c>
      <c r="I315" s="88"/>
    </row>
    <row r="316" spans="1:9" ht="15.75" x14ac:dyDescent="0.25">
      <c r="A316" s="88" t="str">
        <f t="shared" si="4"/>
        <v>NL_311</v>
      </c>
      <c r="B316" s="93" t="s">
        <v>214</v>
      </c>
      <c r="C316" s="88">
        <v>8</v>
      </c>
      <c r="D316" s="51">
        <v>311</v>
      </c>
      <c r="E316" s="50">
        <v>2.0114910116965063</v>
      </c>
      <c r="F316" s="50">
        <v>1.2033578157675673</v>
      </c>
      <c r="G316" s="50">
        <v>0.48593569200415931</v>
      </c>
      <c r="H316" s="50">
        <v>1.3973739107367438</v>
      </c>
      <c r="I316" s="88"/>
    </row>
    <row r="317" spans="1:9" ht="15.75" x14ac:dyDescent="0.25">
      <c r="A317" s="88" t="str">
        <f t="shared" si="4"/>
        <v>NL_312</v>
      </c>
      <c r="B317" s="93" t="s">
        <v>214</v>
      </c>
      <c r="C317" s="88">
        <v>8</v>
      </c>
      <c r="D317" s="51">
        <v>312</v>
      </c>
      <c r="E317" s="50">
        <v>1.9481090161174632</v>
      </c>
      <c r="F317" s="50">
        <v>1.4389358008649218</v>
      </c>
      <c r="G317" s="50">
        <v>0.48024315461113937</v>
      </c>
      <c r="H317" s="50">
        <v>1.3892259579044597</v>
      </c>
      <c r="I317" s="88"/>
    </row>
    <row r="318" spans="1:9" ht="15.75" x14ac:dyDescent="0.25">
      <c r="A318" s="88" t="str">
        <f t="shared" si="4"/>
        <v>NL_313</v>
      </c>
      <c r="B318" s="93" t="s">
        <v>214</v>
      </c>
      <c r="C318" s="88">
        <v>9</v>
      </c>
      <c r="D318" s="51">
        <v>313</v>
      </c>
      <c r="E318" s="50">
        <v>4.5868282560641775</v>
      </c>
      <c r="F318" s="50">
        <v>1.3164940206687916</v>
      </c>
      <c r="G318" s="50">
        <v>0.51646839256672095</v>
      </c>
      <c r="H318" s="50">
        <v>2.0451361609033394</v>
      </c>
      <c r="I318" s="88"/>
    </row>
    <row r="319" spans="1:9" ht="15.75" x14ac:dyDescent="0.25">
      <c r="A319" s="88" t="str">
        <f t="shared" si="4"/>
        <v>NL_314</v>
      </c>
      <c r="B319" s="93" t="s">
        <v>214</v>
      </c>
      <c r="C319" s="88">
        <v>9</v>
      </c>
      <c r="D319" s="51">
        <v>314</v>
      </c>
      <c r="E319" s="50">
        <v>4.5944340955336633</v>
      </c>
      <c r="F319" s="50">
        <v>1.3723274724382268</v>
      </c>
      <c r="G319" s="50">
        <v>0.51698589596608646</v>
      </c>
      <c r="H319" s="50">
        <v>2.0507378784755348</v>
      </c>
      <c r="I319" s="88"/>
    </row>
    <row r="320" spans="1:9" ht="15.75" x14ac:dyDescent="0.25">
      <c r="A320" s="88" t="str">
        <f t="shared" si="4"/>
        <v>NL_315</v>
      </c>
      <c r="B320" s="93" t="s">
        <v>214</v>
      </c>
      <c r="C320" s="88">
        <v>9</v>
      </c>
      <c r="D320" s="51">
        <v>315</v>
      </c>
      <c r="E320" s="50">
        <v>4.5635036816910901</v>
      </c>
      <c r="F320" s="50">
        <v>1.4379562666233527</v>
      </c>
      <c r="G320" s="50">
        <v>0.51129335857306646</v>
      </c>
      <c r="H320" s="50">
        <v>2.0257847729266643</v>
      </c>
      <c r="I320" s="88"/>
    </row>
    <row r="321" spans="1:9" ht="15.75" x14ac:dyDescent="0.25">
      <c r="A321" s="88" t="str">
        <f t="shared" si="4"/>
        <v>NL_316</v>
      </c>
      <c r="B321" s="93" t="s">
        <v>214</v>
      </c>
      <c r="C321" s="88">
        <v>9</v>
      </c>
      <c r="D321" s="51">
        <v>316</v>
      </c>
      <c r="E321" s="50">
        <v>4.5340944357424142</v>
      </c>
      <c r="F321" s="50">
        <v>1.2528242949668038</v>
      </c>
      <c r="G321" s="50">
        <v>0.51750339936545187</v>
      </c>
      <c r="H321" s="50">
        <v>2.0227292906145578</v>
      </c>
      <c r="I321" s="88"/>
    </row>
    <row r="322" spans="1:9" ht="15.75" x14ac:dyDescent="0.25">
      <c r="A322" s="88" t="str">
        <f t="shared" si="4"/>
        <v>NL_317</v>
      </c>
      <c r="B322" s="93" t="s">
        <v>214</v>
      </c>
      <c r="C322" s="88">
        <v>9</v>
      </c>
      <c r="D322" s="51">
        <v>317</v>
      </c>
      <c r="E322" s="50">
        <v>4.5432214431057973</v>
      </c>
      <c r="F322" s="50">
        <v>1.3478391163990007</v>
      </c>
      <c r="G322" s="50">
        <v>0.50508331778068105</v>
      </c>
      <c r="H322" s="50">
        <v>1.998285432117705</v>
      </c>
      <c r="I322" s="88"/>
    </row>
    <row r="323" spans="1:9" ht="15.75" x14ac:dyDescent="0.25">
      <c r="A323" s="88" t="str">
        <f t="shared" si="4"/>
        <v>NL_318</v>
      </c>
      <c r="B323" s="93" t="s">
        <v>214</v>
      </c>
      <c r="C323" s="88">
        <v>9</v>
      </c>
      <c r="D323" s="51">
        <v>318</v>
      </c>
      <c r="E323" s="50">
        <v>4.8094258245377777</v>
      </c>
      <c r="F323" s="50">
        <v>0.53090755893042041</v>
      </c>
      <c r="G323" s="50">
        <v>0.52267843335910635</v>
      </c>
      <c r="H323" s="50">
        <v>2.0329142316549129</v>
      </c>
      <c r="I323" s="88"/>
    </row>
    <row r="324" spans="1:9" ht="15.75" x14ac:dyDescent="0.25">
      <c r="A324" s="88" t="str">
        <f t="shared" ref="A324:A387" si="5">CONCATENATE("NL_", D324)</f>
        <v>NL_319</v>
      </c>
      <c r="B324" s="93" t="s">
        <v>214</v>
      </c>
      <c r="C324" s="88">
        <v>9</v>
      </c>
      <c r="D324" s="51">
        <v>319</v>
      </c>
      <c r="E324" s="50">
        <v>4.6355056286688825</v>
      </c>
      <c r="F324" s="50">
        <v>0.68469443485675985</v>
      </c>
      <c r="G324" s="50">
        <v>0.51853840616418279</v>
      </c>
      <c r="H324" s="50">
        <v>2.0369882080710551</v>
      </c>
      <c r="I324" s="88"/>
    </row>
    <row r="325" spans="1:9" ht="15.75" x14ac:dyDescent="0.25">
      <c r="A325" s="88" t="str">
        <f t="shared" si="5"/>
        <v>NL_320</v>
      </c>
      <c r="B325" s="93" t="s">
        <v>214</v>
      </c>
      <c r="C325" s="88">
        <v>9</v>
      </c>
      <c r="D325" s="51">
        <v>320</v>
      </c>
      <c r="E325" s="50">
        <v>4.6131951662250605</v>
      </c>
      <c r="F325" s="50">
        <v>0.72289627027795245</v>
      </c>
      <c r="G325" s="50">
        <v>0.51957341296291371</v>
      </c>
      <c r="H325" s="50">
        <v>2.0278217611347356</v>
      </c>
      <c r="I325" s="88"/>
    </row>
    <row r="326" spans="1:9" ht="15.75" x14ac:dyDescent="0.25">
      <c r="A326" s="88" t="str">
        <f t="shared" si="5"/>
        <v>NL_321</v>
      </c>
      <c r="B326" s="93" t="s">
        <v>214</v>
      </c>
      <c r="C326" s="88">
        <v>9</v>
      </c>
      <c r="D326" s="51">
        <v>321</v>
      </c>
      <c r="E326" s="50">
        <v>4.6218151176238091</v>
      </c>
      <c r="F326" s="50">
        <v>0.85856176273526474</v>
      </c>
      <c r="G326" s="50">
        <v>0.52009091636227911</v>
      </c>
      <c r="H326" s="50">
        <v>2.0349512198629842</v>
      </c>
      <c r="I326" s="88"/>
    </row>
    <row r="327" spans="1:9" ht="15.75" x14ac:dyDescent="0.25">
      <c r="A327" s="88" t="str">
        <f t="shared" si="5"/>
        <v>NL_322</v>
      </c>
      <c r="B327" s="93" t="s">
        <v>214</v>
      </c>
      <c r="C327" s="88">
        <v>9</v>
      </c>
      <c r="D327" s="51">
        <v>322</v>
      </c>
      <c r="E327" s="50">
        <v>4.6223221735884419</v>
      </c>
      <c r="F327" s="50">
        <v>1.0500607069620125</v>
      </c>
      <c r="G327" s="50">
        <v>0.51957341296291371</v>
      </c>
      <c r="H327" s="50">
        <v>2.0227292906145578</v>
      </c>
      <c r="I327" s="88"/>
    </row>
    <row r="328" spans="1:9" ht="15.75" x14ac:dyDescent="0.25">
      <c r="A328" s="88" t="str">
        <f t="shared" si="5"/>
        <v>NL_323</v>
      </c>
      <c r="B328" s="93" t="s">
        <v>214</v>
      </c>
      <c r="C328" s="88">
        <v>12</v>
      </c>
      <c r="D328" s="51">
        <v>323</v>
      </c>
      <c r="E328" s="50">
        <v>6.2428730365534113</v>
      </c>
      <c r="F328" s="50">
        <v>1.1313620490122427</v>
      </c>
      <c r="G328" s="50">
        <v>0.64377422881062207</v>
      </c>
      <c r="H328" s="50">
        <v>3.7205589620417823</v>
      </c>
      <c r="I328" s="88"/>
    </row>
    <row r="329" spans="1:9" ht="15.75" x14ac:dyDescent="0.25">
      <c r="A329" s="88" t="str">
        <f t="shared" si="5"/>
        <v>NL_324</v>
      </c>
      <c r="B329" s="93" t="s">
        <v>214</v>
      </c>
      <c r="C329" s="88">
        <v>12</v>
      </c>
      <c r="D329" s="51">
        <v>324</v>
      </c>
      <c r="E329" s="50">
        <v>6.3584817964895857</v>
      </c>
      <c r="F329" s="50">
        <v>0.99520678943414598</v>
      </c>
      <c r="G329" s="50">
        <v>0.62721412003092769</v>
      </c>
      <c r="H329" s="50">
        <v>3.7073185386893202</v>
      </c>
      <c r="I329" s="88"/>
    </row>
    <row r="330" spans="1:9" ht="15.75" x14ac:dyDescent="0.25">
      <c r="A330" s="88" t="str">
        <f t="shared" si="5"/>
        <v>NL_325</v>
      </c>
      <c r="B330" s="93" t="s">
        <v>214</v>
      </c>
      <c r="C330" s="88">
        <v>12</v>
      </c>
      <c r="D330" s="51">
        <v>325</v>
      </c>
      <c r="E330" s="50">
        <v>6.226647245685176</v>
      </c>
      <c r="F330" s="50">
        <v>0.39377276511075465</v>
      </c>
      <c r="G330" s="50">
        <v>0.63549417442077494</v>
      </c>
      <c r="H330" s="50">
        <v>3.2907544501387895</v>
      </c>
      <c r="I330" s="88"/>
    </row>
    <row r="331" spans="1:9" ht="15.75" x14ac:dyDescent="0.25">
      <c r="A331" s="88" t="str">
        <f t="shared" si="5"/>
        <v>NL_326</v>
      </c>
      <c r="B331" s="93" t="s">
        <v>214</v>
      </c>
      <c r="C331" s="88">
        <v>12</v>
      </c>
      <c r="D331" s="51">
        <v>326</v>
      </c>
      <c r="E331" s="50">
        <v>6.0907562471637089</v>
      </c>
      <c r="F331" s="50">
        <v>0.54070290134611088</v>
      </c>
      <c r="G331" s="50">
        <v>0.63756418801823667</v>
      </c>
      <c r="H331" s="50">
        <v>3.2652920975379014</v>
      </c>
      <c r="I331" s="88"/>
    </row>
    <row r="332" spans="1:9" ht="15.75" x14ac:dyDescent="0.25">
      <c r="A332" s="88" t="str">
        <f t="shared" si="5"/>
        <v>NL_327</v>
      </c>
      <c r="B332" s="93" t="s">
        <v>214</v>
      </c>
      <c r="C332" s="88">
        <v>12</v>
      </c>
      <c r="D332" s="51">
        <v>327</v>
      </c>
      <c r="E332" s="50">
        <v>5.8078190188988614</v>
      </c>
      <c r="F332" s="50">
        <v>0.69840791423872639</v>
      </c>
      <c r="G332" s="50">
        <v>0.62514410643346585</v>
      </c>
      <c r="H332" s="50">
        <v>2.9322445255182839</v>
      </c>
      <c r="I332" s="88"/>
    </row>
    <row r="333" spans="1:9" ht="15.75" x14ac:dyDescent="0.25">
      <c r="A333" s="88" t="str">
        <f t="shared" si="5"/>
        <v>NL_328</v>
      </c>
      <c r="B333" s="93" t="s">
        <v>214</v>
      </c>
      <c r="C333" s="88">
        <v>12</v>
      </c>
      <c r="D333" s="51">
        <v>328</v>
      </c>
      <c r="E333" s="50">
        <v>5.8529469997511399</v>
      </c>
      <c r="F333" s="50">
        <v>0.77236274947718908</v>
      </c>
      <c r="G333" s="50">
        <v>0.62410909963473493</v>
      </c>
      <c r="H333" s="50">
        <v>2.914420878697662</v>
      </c>
      <c r="I333" s="88"/>
    </row>
    <row r="334" spans="1:9" ht="15.75" x14ac:dyDescent="0.25">
      <c r="A334" s="88" t="str">
        <f t="shared" si="5"/>
        <v>NL_329</v>
      </c>
      <c r="B334" s="93" t="s">
        <v>214</v>
      </c>
      <c r="C334" s="88">
        <v>12</v>
      </c>
      <c r="D334" s="51">
        <v>329</v>
      </c>
      <c r="E334" s="50">
        <v>5.3920331279003397</v>
      </c>
      <c r="F334" s="50">
        <v>1.1098122956977239</v>
      </c>
      <c r="G334" s="50">
        <v>0.58995387527661503</v>
      </c>
      <c r="H334" s="50">
        <v>2.633825753035874</v>
      </c>
      <c r="I334" s="88"/>
    </row>
    <row r="335" spans="1:9" ht="15.75" x14ac:dyDescent="0.25">
      <c r="A335" s="88" t="str">
        <f t="shared" si="5"/>
        <v>NL_330</v>
      </c>
      <c r="B335" s="93" t="s">
        <v>214</v>
      </c>
      <c r="C335" s="88">
        <v>12</v>
      </c>
      <c r="D335" s="51">
        <v>330</v>
      </c>
      <c r="E335" s="50">
        <v>5.6435328863579821</v>
      </c>
      <c r="F335" s="50">
        <v>1.0853239396584979</v>
      </c>
      <c r="G335" s="50">
        <v>0.62514410643346585</v>
      </c>
      <c r="H335" s="50">
        <v>2.8079882448259497</v>
      </c>
      <c r="I335" s="88"/>
    </row>
    <row r="336" spans="1:9" ht="15.75" x14ac:dyDescent="0.25">
      <c r="A336" s="88" t="str">
        <f t="shared" si="5"/>
        <v>NL_331</v>
      </c>
      <c r="B336" s="93" t="s">
        <v>214</v>
      </c>
      <c r="C336" s="88">
        <v>12</v>
      </c>
      <c r="D336" s="51">
        <v>331</v>
      </c>
      <c r="E336" s="50">
        <v>5.6810550277407756</v>
      </c>
      <c r="F336" s="50">
        <v>1.25674243193308</v>
      </c>
      <c r="G336" s="50">
        <v>0.6334241608233131</v>
      </c>
      <c r="H336" s="50">
        <v>2.8008587860977006</v>
      </c>
      <c r="I336" s="88"/>
    </row>
    <row r="337" spans="1:9" ht="15.75" x14ac:dyDescent="0.25">
      <c r="A337" s="88" t="str">
        <f t="shared" si="5"/>
        <v>NL_332</v>
      </c>
      <c r="B337" s="93" t="s">
        <v>214</v>
      </c>
      <c r="C337" s="88">
        <v>12</v>
      </c>
      <c r="D337" s="51">
        <v>332</v>
      </c>
      <c r="E337" s="50">
        <v>5.6582375093323201</v>
      </c>
      <c r="F337" s="50">
        <v>0.83652224229996142</v>
      </c>
      <c r="G337" s="50">
        <v>0.62462660303410034</v>
      </c>
      <c r="H337" s="50">
        <v>2.8054420095658603</v>
      </c>
      <c r="I337" s="88"/>
    </row>
    <row r="338" spans="1:9" ht="15.75" x14ac:dyDescent="0.25">
      <c r="A338" s="88" t="str">
        <f t="shared" si="5"/>
        <v>NL_333</v>
      </c>
      <c r="B338" s="93" t="s">
        <v>214</v>
      </c>
      <c r="C338" s="88">
        <v>12</v>
      </c>
      <c r="D338" s="51">
        <v>333</v>
      </c>
      <c r="E338" s="50">
        <v>4.845426798026673</v>
      </c>
      <c r="F338" s="50">
        <v>1.3233507603597747</v>
      </c>
      <c r="G338" s="50">
        <v>0.5537286373210335</v>
      </c>
      <c r="H338" s="50">
        <v>2.4280899440206976</v>
      </c>
      <c r="I338" s="88"/>
    </row>
    <row r="339" spans="1:9" ht="15.75" x14ac:dyDescent="0.25">
      <c r="A339" s="88" t="str">
        <f t="shared" si="5"/>
        <v>NL_334</v>
      </c>
      <c r="B339" s="93" t="s">
        <v>214</v>
      </c>
      <c r="C339" s="88">
        <v>12</v>
      </c>
      <c r="D339" s="51">
        <v>334</v>
      </c>
      <c r="E339" s="50">
        <v>5.6354199909238645</v>
      </c>
      <c r="F339" s="50">
        <v>1.111771364180862</v>
      </c>
      <c r="G339" s="50">
        <v>0.62617911323219677</v>
      </c>
      <c r="H339" s="50">
        <v>2.8079882448259497</v>
      </c>
      <c r="I339" s="88"/>
    </row>
    <row r="340" spans="1:9" ht="15.75" x14ac:dyDescent="0.25">
      <c r="A340" s="88" t="str">
        <f t="shared" si="5"/>
        <v>NL_335</v>
      </c>
      <c r="B340" s="93" t="s">
        <v>214</v>
      </c>
      <c r="C340" s="88">
        <v>14</v>
      </c>
      <c r="D340" s="51">
        <v>335</v>
      </c>
      <c r="E340" s="50">
        <v>14.055591339608558</v>
      </c>
      <c r="F340" s="50">
        <v>1.0138179400239578</v>
      </c>
      <c r="G340" s="50">
        <v>0.94599621404004608</v>
      </c>
      <c r="H340" s="50">
        <v>8.6729865429145363</v>
      </c>
      <c r="I340" s="88"/>
    </row>
    <row r="341" spans="1:9" ht="15.75" x14ac:dyDescent="0.25">
      <c r="A341" s="88" t="str">
        <f t="shared" si="5"/>
        <v>NL_336</v>
      </c>
      <c r="B341" s="93" t="s">
        <v>214</v>
      </c>
      <c r="C341" s="88">
        <v>14</v>
      </c>
      <c r="D341" s="51">
        <v>336</v>
      </c>
      <c r="E341" s="50">
        <v>14.104268712213262</v>
      </c>
      <c r="F341" s="50">
        <v>0.9658207621870748</v>
      </c>
      <c r="G341" s="50">
        <v>0.94496120724131516</v>
      </c>
      <c r="H341" s="50">
        <v>8.6510889196777701</v>
      </c>
      <c r="I341" s="88"/>
    </row>
    <row r="342" spans="1:9" ht="15.75" x14ac:dyDescent="0.25">
      <c r="A342" s="88" t="str">
        <f t="shared" si="5"/>
        <v>NL_337</v>
      </c>
      <c r="B342" s="93" t="s">
        <v>214</v>
      </c>
      <c r="C342" s="88">
        <v>14</v>
      </c>
      <c r="D342" s="51">
        <v>337</v>
      </c>
      <c r="E342" s="50">
        <v>12.667272108445202</v>
      </c>
      <c r="F342" s="50">
        <v>1.2910261303879966</v>
      </c>
      <c r="G342" s="50">
        <v>0.8569856293491882</v>
      </c>
      <c r="H342" s="50">
        <v>6.8880756255922728</v>
      </c>
      <c r="I342" s="88"/>
    </row>
    <row r="343" spans="1:9" ht="15.75" x14ac:dyDescent="0.25">
      <c r="A343" s="88" t="str">
        <f t="shared" si="5"/>
        <v>NL_338</v>
      </c>
      <c r="B343" s="93" t="s">
        <v>214</v>
      </c>
      <c r="C343" s="88">
        <v>14</v>
      </c>
      <c r="D343" s="51">
        <v>338</v>
      </c>
      <c r="E343" s="50">
        <v>12.632792302850204</v>
      </c>
      <c r="F343" s="50">
        <v>1.2067861856130588</v>
      </c>
      <c r="G343" s="50">
        <v>0.85284560215426464</v>
      </c>
      <c r="H343" s="50">
        <v>6.8789091786559524</v>
      </c>
      <c r="I343" s="88"/>
    </row>
    <row r="344" spans="1:9" ht="15.75" x14ac:dyDescent="0.25">
      <c r="A344" s="88" t="str">
        <f t="shared" si="5"/>
        <v>NL_339</v>
      </c>
      <c r="B344" s="93" t="s">
        <v>214</v>
      </c>
      <c r="C344" s="88">
        <v>14</v>
      </c>
      <c r="D344" s="51">
        <v>339</v>
      </c>
      <c r="E344" s="50">
        <v>5.9244418907642995</v>
      </c>
      <c r="F344" s="50">
        <v>0.6430642295900757</v>
      </c>
      <c r="G344" s="50">
        <v>0.47144559682192666</v>
      </c>
      <c r="H344" s="50">
        <v>2.4922550725749359</v>
      </c>
      <c r="I344" s="88"/>
    </row>
    <row r="345" spans="1:9" ht="15.75" x14ac:dyDescent="0.25">
      <c r="A345" s="88" t="str">
        <f t="shared" si="5"/>
        <v>NL_340</v>
      </c>
      <c r="B345" s="93" t="s">
        <v>214</v>
      </c>
      <c r="C345" s="88">
        <v>14</v>
      </c>
      <c r="D345" s="51">
        <v>340</v>
      </c>
      <c r="E345" s="50">
        <v>5.7794238848794492</v>
      </c>
      <c r="F345" s="50">
        <v>0.77677065356424979</v>
      </c>
      <c r="G345" s="50">
        <v>0.4740331138187539</v>
      </c>
      <c r="H345" s="50">
        <v>2.4586447671417635</v>
      </c>
      <c r="I345" s="88"/>
    </row>
    <row r="346" spans="1:9" ht="15.75" x14ac:dyDescent="0.25">
      <c r="A346" s="88" t="str">
        <f t="shared" si="5"/>
        <v>NL_341</v>
      </c>
      <c r="B346" s="93" t="s">
        <v>214</v>
      </c>
      <c r="C346" s="88">
        <v>14</v>
      </c>
      <c r="D346" s="51">
        <v>341</v>
      </c>
      <c r="E346" s="50">
        <v>4.6760701058394707</v>
      </c>
      <c r="F346" s="50">
        <v>0.95014821432197005</v>
      </c>
      <c r="G346" s="50">
        <v>0.43780787586317227</v>
      </c>
      <c r="H346" s="50">
        <v>1.8292154108478076</v>
      </c>
      <c r="I346" s="88"/>
    </row>
    <row r="347" spans="1:9" ht="15.75" x14ac:dyDescent="0.25">
      <c r="A347" s="88" t="str">
        <f t="shared" si="5"/>
        <v>NL_342</v>
      </c>
      <c r="B347" s="93" t="s">
        <v>214</v>
      </c>
      <c r="C347" s="88">
        <v>14</v>
      </c>
      <c r="D347" s="51">
        <v>342</v>
      </c>
      <c r="E347" s="50">
        <v>4.6694783782992495</v>
      </c>
      <c r="F347" s="50">
        <v>0.94867891295961648</v>
      </c>
      <c r="G347" s="50">
        <v>0.45592049484096309</v>
      </c>
      <c r="H347" s="50">
        <v>1.8144472463392924</v>
      </c>
      <c r="I347" s="88"/>
    </row>
    <row r="348" spans="1:9" ht="15.75" x14ac:dyDescent="0.25">
      <c r="A348" s="88" t="str">
        <f t="shared" si="5"/>
        <v>NL_343</v>
      </c>
      <c r="B348" s="93" t="s">
        <v>214</v>
      </c>
      <c r="C348" s="88">
        <v>14</v>
      </c>
      <c r="D348" s="51">
        <v>343</v>
      </c>
      <c r="E348" s="50">
        <v>4.5543766743277079</v>
      </c>
      <c r="F348" s="50">
        <v>1.4046521024100052</v>
      </c>
      <c r="G348" s="50">
        <v>0.48231316820860115</v>
      </c>
      <c r="H348" s="50">
        <v>2.3853131916512056</v>
      </c>
      <c r="I348" s="88"/>
    </row>
    <row r="349" spans="1:9" ht="15.75" x14ac:dyDescent="0.25">
      <c r="A349" s="88" t="str">
        <f t="shared" si="5"/>
        <v>NL_344</v>
      </c>
      <c r="B349" s="93" t="s">
        <v>214</v>
      </c>
      <c r="C349" s="88">
        <v>14</v>
      </c>
      <c r="D349" s="51">
        <v>344</v>
      </c>
      <c r="E349" s="50">
        <v>4.556404898186238</v>
      </c>
      <c r="F349" s="50">
        <v>1.4839943759770975</v>
      </c>
      <c r="G349" s="50">
        <v>0.51543338576799003</v>
      </c>
      <c r="H349" s="50">
        <v>1.8760661396334417</v>
      </c>
      <c r="I349" s="88"/>
    </row>
    <row r="350" spans="1:9" ht="15.75" x14ac:dyDescent="0.25">
      <c r="A350" s="88" t="str">
        <f t="shared" si="5"/>
        <v>NL_345</v>
      </c>
      <c r="B350" s="93" t="s">
        <v>214</v>
      </c>
      <c r="C350" s="88">
        <v>14</v>
      </c>
      <c r="D350" s="51">
        <v>345</v>
      </c>
      <c r="E350" s="50">
        <v>4.5310520999546204</v>
      </c>
      <c r="F350" s="50">
        <v>1.2812307879723062</v>
      </c>
      <c r="G350" s="50">
        <v>0.47713813421494666</v>
      </c>
      <c r="H350" s="50">
        <v>1.8475483047204471</v>
      </c>
      <c r="I350" s="88"/>
    </row>
    <row r="351" spans="1:9" ht="15.75" x14ac:dyDescent="0.25">
      <c r="A351" s="88" t="str">
        <f t="shared" si="5"/>
        <v>NL_346</v>
      </c>
      <c r="B351" s="93" t="s">
        <v>214</v>
      </c>
      <c r="C351" s="88">
        <v>14</v>
      </c>
      <c r="D351" s="51">
        <v>346</v>
      </c>
      <c r="E351" s="50">
        <v>4.5406861632826345</v>
      </c>
      <c r="F351" s="50">
        <v>1.0182258441110186</v>
      </c>
      <c r="G351" s="50">
        <v>0.47144559682192666</v>
      </c>
      <c r="H351" s="50">
        <v>1.8373633636800917</v>
      </c>
      <c r="I351" s="88"/>
    </row>
    <row r="352" spans="1:9" ht="15.75" x14ac:dyDescent="0.25">
      <c r="A352" s="88" t="str">
        <f t="shared" si="5"/>
        <v>NL_347</v>
      </c>
      <c r="B352" s="93" t="s">
        <v>214</v>
      </c>
      <c r="C352" s="88">
        <v>15</v>
      </c>
      <c r="D352" s="51">
        <v>347</v>
      </c>
      <c r="E352" s="50">
        <v>13.991702288064884</v>
      </c>
      <c r="F352" s="50">
        <v>0.87276500923801581</v>
      </c>
      <c r="G352" s="50">
        <v>0.87975577892126811</v>
      </c>
      <c r="H352" s="50">
        <v>7.1885313862827536</v>
      </c>
      <c r="I352" s="88"/>
    </row>
    <row r="353" spans="1:9" ht="15.75" x14ac:dyDescent="0.25">
      <c r="A353" s="88" t="str">
        <f t="shared" si="5"/>
        <v>NL_348</v>
      </c>
      <c r="B353" s="93" t="s">
        <v>214</v>
      </c>
      <c r="C353" s="88">
        <v>15</v>
      </c>
      <c r="D353" s="51">
        <v>348</v>
      </c>
      <c r="E353" s="50">
        <v>13.971420049479589</v>
      </c>
      <c r="F353" s="50">
        <v>1.0138179400239578</v>
      </c>
      <c r="G353" s="50">
        <v>0.87665075852507546</v>
      </c>
      <c r="H353" s="50">
        <v>7.1752909629302914</v>
      </c>
      <c r="I353" s="88"/>
    </row>
    <row r="354" spans="1:9" ht="15.75" x14ac:dyDescent="0.25">
      <c r="A354" s="88" t="str">
        <f t="shared" si="5"/>
        <v>NL_349</v>
      </c>
      <c r="B354" s="93" t="s">
        <v>214</v>
      </c>
      <c r="C354" s="88">
        <v>15</v>
      </c>
      <c r="D354" s="51">
        <v>349</v>
      </c>
      <c r="E354" s="50">
        <v>8.9693129583815221</v>
      </c>
      <c r="F354" s="50">
        <v>1.1068736929730167</v>
      </c>
      <c r="G354" s="50">
        <v>0.57546378009438248</v>
      </c>
      <c r="H354" s="50">
        <v>4.0755041572981634</v>
      </c>
      <c r="I354" s="88"/>
    </row>
    <row r="355" spans="1:9" ht="15.75" x14ac:dyDescent="0.25">
      <c r="A355" s="88" t="str">
        <f t="shared" si="5"/>
        <v>NL_350</v>
      </c>
      <c r="B355" s="93" t="s">
        <v>214</v>
      </c>
      <c r="C355" s="88">
        <v>15</v>
      </c>
      <c r="D355" s="51">
        <v>350</v>
      </c>
      <c r="E355" s="50">
        <v>9.0073421557289475</v>
      </c>
      <c r="F355" s="50">
        <v>1.138218788703226</v>
      </c>
      <c r="G355" s="50">
        <v>0.57546378009438248</v>
      </c>
      <c r="H355" s="50">
        <v>4.0963832864308918</v>
      </c>
      <c r="I355" s="88"/>
    </row>
    <row r="356" spans="1:9" ht="15.75" x14ac:dyDescent="0.25">
      <c r="A356" s="88" t="str">
        <f t="shared" si="5"/>
        <v>NL_351</v>
      </c>
      <c r="B356" s="93" t="s">
        <v>214</v>
      </c>
      <c r="C356" s="88">
        <v>15</v>
      </c>
      <c r="D356" s="51">
        <v>351</v>
      </c>
      <c r="E356" s="50">
        <v>4.7328603738782924</v>
      </c>
      <c r="F356" s="50">
        <v>1.0931602135910503</v>
      </c>
      <c r="G356" s="50">
        <v>0.38916255632281982</v>
      </c>
      <c r="H356" s="50">
        <v>1.7181995535079351</v>
      </c>
      <c r="I356" s="88"/>
    </row>
    <row r="357" spans="1:9" ht="15.75" x14ac:dyDescent="0.25">
      <c r="A357" s="88" t="str">
        <f t="shared" si="5"/>
        <v>NL_352</v>
      </c>
      <c r="B357" s="93" t="s">
        <v>214</v>
      </c>
      <c r="C357" s="88">
        <v>15</v>
      </c>
      <c r="D357" s="51">
        <v>352</v>
      </c>
      <c r="E357" s="50">
        <v>4.7683542914025567</v>
      </c>
      <c r="F357" s="50">
        <v>1.2273564046860086</v>
      </c>
      <c r="G357" s="50">
        <v>0.39433759031647431</v>
      </c>
      <c r="H357" s="50">
        <v>1.7385694355886456</v>
      </c>
      <c r="I357" s="88"/>
    </row>
    <row r="358" spans="1:9" ht="15.75" x14ac:dyDescent="0.25">
      <c r="A358" s="88" t="str">
        <f t="shared" si="5"/>
        <v>NL_353</v>
      </c>
      <c r="B358" s="93" t="s">
        <v>214</v>
      </c>
      <c r="C358" s="88">
        <v>15</v>
      </c>
      <c r="D358" s="51">
        <v>353</v>
      </c>
      <c r="E358" s="50">
        <v>4.8165246080426298</v>
      </c>
      <c r="F358" s="50">
        <v>0.5984954215986843</v>
      </c>
      <c r="G358" s="50">
        <v>0.42176527048284329</v>
      </c>
      <c r="H358" s="50">
        <v>1.7365324473805746</v>
      </c>
      <c r="I358" s="88"/>
    </row>
    <row r="359" spans="1:9" ht="15.75" x14ac:dyDescent="0.25">
      <c r="A359" s="88" t="str">
        <f t="shared" si="5"/>
        <v>NL_354</v>
      </c>
      <c r="B359" s="93" t="s">
        <v>214</v>
      </c>
      <c r="C359" s="88">
        <v>15</v>
      </c>
      <c r="D359" s="51">
        <v>354</v>
      </c>
      <c r="E359" s="50">
        <v>4.6152233900835897</v>
      </c>
      <c r="F359" s="50">
        <v>0.70036698272186448</v>
      </c>
      <c r="G359" s="50">
        <v>0.41814274668728513</v>
      </c>
      <c r="H359" s="50">
        <v>1.7314399768603967</v>
      </c>
      <c r="I359" s="88"/>
    </row>
    <row r="360" spans="1:9" ht="15.75" x14ac:dyDescent="0.25">
      <c r="A360" s="88" t="str">
        <f t="shared" si="5"/>
        <v>NL_355</v>
      </c>
      <c r="B360" s="93" t="s">
        <v>214</v>
      </c>
      <c r="C360" s="88">
        <v>15</v>
      </c>
      <c r="D360" s="51">
        <v>355</v>
      </c>
      <c r="E360" s="50">
        <v>4.592912927639766</v>
      </c>
      <c r="F360" s="50">
        <v>0.75522090024973088</v>
      </c>
      <c r="G360" s="50">
        <v>0.42331778068093961</v>
      </c>
      <c r="H360" s="50">
        <v>1.7344954591725035</v>
      </c>
      <c r="I360" s="88"/>
    </row>
    <row r="361" spans="1:9" ht="15.75" x14ac:dyDescent="0.25">
      <c r="A361" s="88" t="str">
        <f t="shared" si="5"/>
        <v>NL_356</v>
      </c>
      <c r="B361" s="93" t="s">
        <v>214</v>
      </c>
      <c r="C361" s="88">
        <v>15</v>
      </c>
      <c r="D361" s="51">
        <v>356</v>
      </c>
      <c r="E361" s="50">
        <v>4.3926258216099905</v>
      </c>
      <c r="F361" s="50">
        <v>0.95063798144275458</v>
      </c>
      <c r="G361" s="50">
        <v>0.40675767190124518</v>
      </c>
      <c r="H361" s="50">
        <v>1.711579341831704</v>
      </c>
      <c r="I361" s="88"/>
    </row>
    <row r="362" spans="1:9" ht="15.75" x14ac:dyDescent="0.25">
      <c r="A362" s="88" t="str">
        <f t="shared" si="5"/>
        <v>NL_357</v>
      </c>
      <c r="B362" s="93" t="s">
        <v>214</v>
      </c>
      <c r="C362" s="88">
        <v>15</v>
      </c>
      <c r="D362" s="51">
        <v>357</v>
      </c>
      <c r="E362" s="50">
        <v>4.3941469895038878</v>
      </c>
      <c r="F362" s="50">
        <v>0.95210728280510815</v>
      </c>
      <c r="G362" s="50">
        <v>0.45540299144159763</v>
      </c>
      <c r="H362" s="50">
        <v>1.7813461879581378</v>
      </c>
      <c r="I362" s="88"/>
    </row>
    <row r="363" spans="1:9" ht="15.75" x14ac:dyDescent="0.25">
      <c r="A363" s="88" t="str">
        <f t="shared" si="5"/>
        <v>NL_358</v>
      </c>
      <c r="B363" s="93" t="s">
        <v>214</v>
      </c>
      <c r="C363" s="88">
        <v>15</v>
      </c>
      <c r="D363" s="51">
        <v>358</v>
      </c>
      <c r="E363" s="50">
        <v>4.3982034372209462</v>
      </c>
      <c r="F363" s="50">
        <v>1.0285109536474935</v>
      </c>
      <c r="G363" s="50">
        <v>0.45954301863652125</v>
      </c>
      <c r="H363" s="50">
        <v>1.7854201643742798</v>
      </c>
      <c r="I363" s="88"/>
    </row>
    <row r="364" spans="1:9" ht="15.75" x14ac:dyDescent="0.25">
      <c r="A364" s="88" t="str">
        <f t="shared" si="5"/>
        <v>NL_359</v>
      </c>
      <c r="B364" s="93" t="s">
        <v>214</v>
      </c>
      <c r="C364" s="88">
        <v>15</v>
      </c>
      <c r="D364" s="51">
        <v>359</v>
      </c>
      <c r="E364" s="50">
        <v>4.4002316610794763</v>
      </c>
      <c r="F364" s="50">
        <v>1.0853239396584979</v>
      </c>
      <c r="G364" s="50">
        <v>0.4678230730263685</v>
      </c>
      <c r="H364" s="50">
        <v>1.7986605877267416</v>
      </c>
      <c r="I364" s="88"/>
    </row>
    <row r="365" spans="1:9" ht="15.75" x14ac:dyDescent="0.25">
      <c r="A365" s="88" t="str">
        <f t="shared" si="5"/>
        <v>NL_360</v>
      </c>
      <c r="B365" s="93" t="s">
        <v>214</v>
      </c>
      <c r="C365" s="88">
        <v>15</v>
      </c>
      <c r="D365" s="51">
        <v>360</v>
      </c>
      <c r="E365" s="50">
        <v>4.4159503959830788</v>
      </c>
      <c r="F365" s="50">
        <v>0.5666605587476905</v>
      </c>
      <c r="G365" s="50">
        <v>0.4678230730263685</v>
      </c>
      <c r="H365" s="50">
        <v>1.8281969167437722</v>
      </c>
      <c r="I365" s="88"/>
    </row>
    <row r="366" spans="1:9" ht="15.75" x14ac:dyDescent="0.25">
      <c r="A366" s="88" t="str">
        <f t="shared" si="5"/>
        <v>NL_362</v>
      </c>
      <c r="B366" s="93" t="s">
        <v>214</v>
      </c>
      <c r="C366" s="88">
        <v>19</v>
      </c>
      <c r="D366" s="51">
        <v>362</v>
      </c>
      <c r="E366" s="50">
        <v>21.561033728096504</v>
      </c>
      <c r="F366" s="50">
        <v>0.88745802286155151</v>
      </c>
      <c r="G366" s="50">
        <v>1.4231343482549925</v>
      </c>
      <c r="H366" s="50">
        <v>12.928764156626988</v>
      </c>
      <c r="I366" s="88"/>
    </row>
    <row r="367" spans="1:9" ht="15.75" x14ac:dyDescent="0.25">
      <c r="A367" s="88" t="str">
        <f t="shared" si="5"/>
        <v>NL_363</v>
      </c>
      <c r="B367" s="93" t="s">
        <v>214</v>
      </c>
      <c r="C367" s="88">
        <v>19</v>
      </c>
      <c r="D367" s="51">
        <v>363</v>
      </c>
      <c r="E367" s="50">
        <v>17.885892096441282</v>
      </c>
      <c r="F367" s="50">
        <v>1.5300324853308427</v>
      </c>
      <c r="G367" s="50">
        <v>1.2368331244834301</v>
      </c>
      <c r="H367" s="50">
        <v>10.864276607746971</v>
      </c>
      <c r="I367" s="88"/>
    </row>
    <row r="368" spans="1:9" ht="15.75" x14ac:dyDescent="0.25">
      <c r="A368" s="88" t="str">
        <f t="shared" si="5"/>
        <v>NL_364</v>
      </c>
      <c r="B368" s="93" t="s">
        <v>214</v>
      </c>
      <c r="C368" s="88">
        <v>19</v>
      </c>
      <c r="D368" s="51">
        <v>364</v>
      </c>
      <c r="E368" s="50">
        <v>23.85191257630543</v>
      </c>
      <c r="F368" s="50">
        <v>1.1891545692648162</v>
      </c>
      <c r="G368" s="50">
        <v>1.5525101980963556</v>
      </c>
      <c r="H368" s="50">
        <v>12.937930603563306</v>
      </c>
      <c r="I368" s="88"/>
    </row>
    <row r="369" spans="1:9" ht="15.75" x14ac:dyDescent="0.25">
      <c r="A369" s="88" t="str">
        <f t="shared" si="5"/>
        <v>NL_365</v>
      </c>
      <c r="B369" s="93" t="s">
        <v>214</v>
      </c>
      <c r="C369" s="88">
        <v>19</v>
      </c>
      <c r="D369" s="51">
        <v>365</v>
      </c>
      <c r="E369" s="50">
        <v>23.849884352446903</v>
      </c>
      <c r="F369" s="50">
        <v>1.1597685420177448</v>
      </c>
      <c r="G369" s="50">
        <v>1.5576852320900101</v>
      </c>
      <c r="H369" s="50">
        <v>12.951171026915768</v>
      </c>
      <c r="I369" s="88"/>
    </row>
    <row r="370" spans="1:9" ht="15.75" x14ac:dyDescent="0.25">
      <c r="A370" s="88" t="str">
        <f t="shared" si="5"/>
        <v>NL_366</v>
      </c>
      <c r="B370" s="93" t="s">
        <v>214</v>
      </c>
      <c r="C370" s="88">
        <v>19</v>
      </c>
      <c r="D370" s="51">
        <v>366</v>
      </c>
      <c r="E370" s="50">
        <v>14.109339271859588</v>
      </c>
      <c r="F370" s="50">
        <v>1.2489061580005276</v>
      </c>
      <c r="G370" s="50">
        <v>0.85905564294665004</v>
      </c>
      <c r="H370" s="50">
        <v>5.7901389814419737</v>
      </c>
      <c r="I370" s="88"/>
    </row>
    <row r="371" spans="1:9" ht="15.75" x14ac:dyDescent="0.25">
      <c r="A371" s="88" t="str">
        <f t="shared" si="5"/>
        <v>NL_367</v>
      </c>
      <c r="B371" s="93" t="s">
        <v>214</v>
      </c>
      <c r="C371" s="88">
        <v>19</v>
      </c>
      <c r="D371" s="51">
        <v>367</v>
      </c>
      <c r="E371" s="50">
        <v>4.5858141441349138</v>
      </c>
      <c r="F371" s="50">
        <v>1.3086577467362392</v>
      </c>
      <c r="G371" s="50">
        <v>0.43056282827205594</v>
      </c>
      <c r="H371" s="50">
        <v>1.7518098589411073</v>
      </c>
      <c r="I371" s="88"/>
    </row>
    <row r="372" spans="1:9" ht="15.75" x14ac:dyDescent="0.25">
      <c r="A372" s="88" t="str">
        <f t="shared" si="5"/>
        <v>NL_368</v>
      </c>
      <c r="B372" s="93" t="s">
        <v>214</v>
      </c>
      <c r="C372" s="88">
        <v>19</v>
      </c>
      <c r="D372" s="51">
        <v>368</v>
      </c>
      <c r="E372" s="50">
        <v>3.7324793661274351</v>
      </c>
      <c r="F372" s="50">
        <v>0.9732053651581557</v>
      </c>
      <c r="G372" s="50">
        <v>0.51695849375032976</v>
      </c>
      <c r="H372" s="50">
        <v>1.7089010001606237</v>
      </c>
      <c r="I372" s="88"/>
    </row>
    <row r="373" spans="1:9" ht="15.75" x14ac:dyDescent="0.25">
      <c r="A373" s="88" t="str">
        <f t="shared" si="5"/>
        <v>NL_369</v>
      </c>
      <c r="B373" s="93" t="s">
        <v>214</v>
      </c>
      <c r="C373" s="88">
        <v>19</v>
      </c>
      <c r="D373" s="51">
        <v>369</v>
      </c>
      <c r="E373" s="50">
        <v>3.712149957815194</v>
      </c>
      <c r="F373" s="50">
        <v>0.62774293710725015</v>
      </c>
      <c r="G373" s="50">
        <v>0.51900585412161815</v>
      </c>
      <c r="H373" s="50">
        <v>1.7119417492712299</v>
      </c>
      <c r="I373" s="88"/>
    </row>
    <row r="374" spans="1:9" ht="15.75" x14ac:dyDescent="0.25">
      <c r="A374" s="88" t="str">
        <f t="shared" si="5"/>
        <v>NL_370</v>
      </c>
      <c r="B374" s="93" t="s">
        <v>214</v>
      </c>
      <c r="C374" s="88">
        <v>19</v>
      </c>
      <c r="D374" s="51">
        <v>370</v>
      </c>
      <c r="E374" s="50">
        <v>3.8204040570778766</v>
      </c>
      <c r="F374" s="50">
        <v>1.1474651739979931</v>
      </c>
      <c r="G374" s="50">
        <v>0.48112968725278205</v>
      </c>
      <c r="H374" s="50">
        <v>1.7788382297045637</v>
      </c>
      <c r="I374" s="88"/>
    </row>
    <row r="375" spans="1:9" ht="15.75" x14ac:dyDescent="0.25">
      <c r="A375" s="88" t="str">
        <f t="shared" si="5"/>
        <v>NL_371</v>
      </c>
      <c r="B375" s="93" t="s">
        <v>214</v>
      </c>
      <c r="C375" s="88">
        <v>19</v>
      </c>
      <c r="D375" s="51">
        <v>371</v>
      </c>
      <c r="E375" s="50">
        <v>4.9868038589927002</v>
      </c>
      <c r="F375" s="50">
        <v>1.0292538416855888</v>
      </c>
      <c r="G375" s="50">
        <v>0.5200295343072624</v>
      </c>
      <c r="H375" s="50">
        <v>1.7960691413313317</v>
      </c>
      <c r="I375" s="88"/>
    </row>
    <row r="376" spans="1:9" ht="15.75" x14ac:dyDescent="0.25">
      <c r="A376" s="88" t="str">
        <f t="shared" si="5"/>
        <v>NL_372</v>
      </c>
      <c r="B376" s="93" t="s">
        <v>214</v>
      </c>
      <c r="C376" s="88">
        <v>19</v>
      </c>
      <c r="D376" s="51">
        <v>372</v>
      </c>
      <c r="E376" s="50">
        <v>5.5499284692417739</v>
      </c>
      <c r="F376" s="50">
        <v>1.0679782436499972</v>
      </c>
      <c r="G376" s="50">
        <v>0.49034280892358006</v>
      </c>
      <c r="H376" s="50">
        <v>2.0879810559495167</v>
      </c>
      <c r="I376" s="88"/>
    </row>
    <row r="377" spans="1:9" ht="15.75" x14ac:dyDescent="0.25">
      <c r="A377" s="88" t="str">
        <f t="shared" si="5"/>
        <v>NL_373</v>
      </c>
      <c r="B377" s="93" t="s">
        <v>214</v>
      </c>
      <c r="C377" s="88">
        <v>19</v>
      </c>
      <c r="D377" s="51">
        <v>373</v>
      </c>
      <c r="E377" s="50">
        <v>5.5163849455265765</v>
      </c>
      <c r="F377" s="50">
        <v>1.0954929503089188</v>
      </c>
      <c r="G377" s="50">
        <v>0.48317704762407054</v>
      </c>
      <c r="H377" s="50">
        <v>2.1123070488343654</v>
      </c>
      <c r="I377" s="88"/>
    </row>
    <row r="378" spans="1:9" ht="15.75" x14ac:dyDescent="0.25">
      <c r="A378" s="88" t="str">
        <f t="shared" si="5"/>
        <v>NL_374</v>
      </c>
      <c r="B378" s="93" t="s">
        <v>214</v>
      </c>
      <c r="C378" s="88">
        <v>19</v>
      </c>
      <c r="D378" s="51">
        <v>374</v>
      </c>
      <c r="E378" s="50">
        <v>6.7412317963390924</v>
      </c>
      <c r="F378" s="50">
        <v>0.66035295981412034</v>
      </c>
      <c r="G378" s="50">
        <v>0.54203865829861309</v>
      </c>
      <c r="H378" s="50">
        <v>2.9784137538386668</v>
      </c>
      <c r="I378" s="88"/>
    </row>
    <row r="379" spans="1:9" ht="15.75" x14ac:dyDescent="0.25">
      <c r="A379" s="88" t="str">
        <f t="shared" si="5"/>
        <v>NL_375</v>
      </c>
      <c r="B379" s="93" t="s">
        <v>214</v>
      </c>
      <c r="C379" s="88">
        <v>19</v>
      </c>
      <c r="D379" s="51">
        <v>375</v>
      </c>
      <c r="E379" s="50">
        <v>6.7849400242104103</v>
      </c>
      <c r="F379" s="50">
        <v>0.79792649310872876</v>
      </c>
      <c r="G379" s="50">
        <v>0.53845577764885832</v>
      </c>
      <c r="H379" s="50">
        <v>2.9839884605414451</v>
      </c>
      <c r="I379" s="88"/>
    </row>
    <row r="380" spans="1:9" ht="15.75" x14ac:dyDescent="0.25">
      <c r="A380" s="88" t="str">
        <f t="shared" si="5"/>
        <v>NL_376</v>
      </c>
      <c r="B380" s="93" t="s">
        <v>214</v>
      </c>
      <c r="C380" s="88">
        <v>19</v>
      </c>
      <c r="D380" s="51">
        <v>376</v>
      </c>
      <c r="E380" s="50">
        <v>14.05067055500532</v>
      </c>
      <c r="F380" s="50">
        <v>0.97728161799651447</v>
      </c>
      <c r="G380" s="50">
        <v>0.90288592373819965</v>
      </c>
      <c r="H380" s="50">
        <v>5.6902551689808663</v>
      </c>
      <c r="I380" s="88"/>
    </row>
    <row r="381" spans="1:9" ht="15.75" x14ac:dyDescent="0.25">
      <c r="A381" s="88" t="str">
        <f t="shared" si="5"/>
        <v>NL_377</v>
      </c>
      <c r="B381" s="93" t="s">
        <v>214</v>
      </c>
      <c r="C381" s="88">
        <v>19</v>
      </c>
      <c r="D381" s="51">
        <v>377</v>
      </c>
      <c r="E381" s="50">
        <v>4.5629356956824765</v>
      </c>
      <c r="F381" s="50">
        <v>1.0689973068595868</v>
      </c>
      <c r="G381" s="50">
        <v>0.48061784715995998</v>
      </c>
      <c r="H381" s="50">
        <v>1.7012991273841085</v>
      </c>
      <c r="I381" s="88"/>
    </row>
    <row r="382" spans="1:9" ht="15.75" x14ac:dyDescent="0.25">
      <c r="A382" s="88" t="str">
        <f t="shared" si="5"/>
        <v>NL_378</v>
      </c>
      <c r="B382" s="93" t="s">
        <v>214</v>
      </c>
      <c r="C382" s="88">
        <v>21</v>
      </c>
      <c r="D382" s="51">
        <v>378</v>
      </c>
      <c r="E382" s="50">
        <v>22.171252705329959</v>
      </c>
      <c r="F382" s="50">
        <v>1.2473333685377828</v>
      </c>
      <c r="G382" s="50">
        <v>1.5150466747534415</v>
      </c>
      <c r="H382" s="50">
        <v>13.216109217730944</v>
      </c>
      <c r="I382" s="88"/>
    </row>
    <row r="383" spans="1:9" ht="15.75" x14ac:dyDescent="0.25">
      <c r="A383" s="88" t="str">
        <f t="shared" si="5"/>
        <v>NL_379</v>
      </c>
      <c r="B383" s="93" t="s">
        <v>214</v>
      </c>
      <c r="C383" s="88">
        <v>21</v>
      </c>
      <c r="D383" s="51">
        <v>379</v>
      </c>
      <c r="E383" s="50">
        <v>22.141775063277212</v>
      </c>
      <c r="F383" s="50">
        <v>1.0526922955061517</v>
      </c>
      <c r="G383" s="50">
        <v>1.5099282738252204</v>
      </c>
      <c r="H383" s="50">
        <v>13.171511564108721</v>
      </c>
      <c r="I383" s="88"/>
    </row>
    <row r="384" spans="1:9" ht="15.75" x14ac:dyDescent="0.25">
      <c r="A384" s="88" t="str">
        <f t="shared" si="5"/>
        <v>NL_380</v>
      </c>
      <c r="B384" s="93" t="s">
        <v>214</v>
      </c>
      <c r="C384" s="88">
        <v>21</v>
      </c>
      <c r="D384" s="51">
        <v>380</v>
      </c>
      <c r="E384" s="50">
        <v>23.810819485712191</v>
      </c>
      <c r="F384" s="50">
        <v>1.0822451285842529</v>
      </c>
      <c r="G384" s="50">
        <v>1.5795385264490271</v>
      </c>
      <c r="H384" s="50">
        <v>12.578565487540533</v>
      </c>
      <c r="I384" s="88"/>
    </row>
    <row r="385" spans="1:9" ht="15.75" x14ac:dyDescent="0.25">
      <c r="A385" s="88" t="str">
        <f t="shared" si="5"/>
        <v>NL_381</v>
      </c>
      <c r="B385" s="93" t="s">
        <v>214</v>
      </c>
      <c r="C385" s="88">
        <v>21</v>
      </c>
      <c r="D385" s="51">
        <v>381</v>
      </c>
      <c r="E385" s="50">
        <v>21.61016103591211</v>
      </c>
      <c r="F385" s="50">
        <v>0.88556592913344223</v>
      </c>
      <c r="G385" s="50">
        <v>1.4930375507620908</v>
      </c>
      <c r="H385" s="50">
        <v>11.424094408547088</v>
      </c>
      <c r="I385" s="88"/>
    </row>
    <row r="386" spans="1:9" ht="15.75" x14ac:dyDescent="0.25">
      <c r="A386" s="88" t="str">
        <f t="shared" si="5"/>
        <v>NL_382</v>
      </c>
      <c r="B386" s="93" t="s">
        <v>214</v>
      </c>
      <c r="C386" s="88">
        <v>21</v>
      </c>
      <c r="D386" s="51">
        <v>382</v>
      </c>
      <c r="E386" s="50">
        <v>13.322877737427094</v>
      </c>
      <c r="F386" s="50">
        <v>0.77958335533611434</v>
      </c>
      <c r="G386" s="50">
        <v>0.85477295501292139</v>
      </c>
      <c r="H386" s="50">
        <v>5.4571310705010667</v>
      </c>
      <c r="I386" s="88"/>
    </row>
    <row r="387" spans="1:9" ht="15.75" x14ac:dyDescent="0.25">
      <c r="A387" s="88" t="str">
        <f t="shared" si="5"/>
        <v>NL_383</v>
      </c>
      <c r="B387" s="93" t="s">
        <v>214</v>
      </c>
      <c r="C387" s="88">
        <v>21</v>
      </c>
      <c r="D387" s="51">
        <v>383</v>
      </c>
      <c r="E387" s="50">
        <v>13.173456586332124</v>
      </c>
      <c r="F387" s="50">
        <v>0.87639436024713502</v>
      </c>
      <c r="G387" s="50">
        <v>0.85170191445598875</v>
      </c>
      <c r="H387" s="50">
        <v>5.4094926677682373</v>
      </c>
      <c r="I387" s="88"/>
    </row>
    <row r="388" spans="1:9" ht="15.75" x14ac:dyDescent="0.25">
      <c r="A388" s="88" t="str">
        <f t="shared" ref="A388:A419" si="6">CONCATENATE("NL_", D388)</f>
        <v>NL_384</v>
      </c>
      <c r="B388" s="93" t="s">
        <v>214</v>
      </c>
      <c r="C388" s="88">
        <v>21</v>
      </c>
      <c r="D388" s="51">
        <v>384</v>
      </c>
      <c r="E388" s="50">
        <v>7.5671140090238804</v>
      </c>
      <c r="F388" s="50">
        <v>0.80404087236626687</v>
      </c>
      <c r="G388" s="50">
        <v>0.57070170349665117</v>
      </c>
      <c r="H388" s="50">
        <v>3.2966788274154384</v>
      </c>
      <c r="I388" s="88"/>
    </row>
    <row r="389" spans="1:9" ht="15.75" x14ac:dyDescent="0.25">
      <c r="A389" s="88" t="str">
        <f t="shared" si="6"/>
        <v>NL_385</v>
      </c>
      <c r="B389" s="93" t="s">
        <v>214</v>
      </c>
      <c r="C389" s="88">
        <v>21</v>
      </c>
      <c r="D389" s="51">
        <v>385</v>
      </c>
      <c r="E389" s="50">
        <v>7.373476394849785</v>
      </c>
      <c r="F389" s="50">
        <v>1.1821133231240426</v>
      </c>
      <c r="G389" s="50">
        <v>0.55892938136174264</v>
      </c>
      <c r="H389" s="50">
        <v>3.2313027215374071</v>
      </c>
      <c r="I389" s="88"/>
    </row>
    <row r="390" spans="1:9" ht="15.75" x14ac:dyDescent="0.25">
      <c r="A390" s="88" t="str">
        <f t="shared" si="6"/>
        <v>NL_386</v>
      </c>
      <c r="B390" s="93" t="s">
        <v>214</v>
      </c>
      <c r="C390" s="88">
        <v>21</v>
      </c>
      <c r="D390" s="51">
        <v>386</v>
      </c>
      <c r="E390" s="50">
        <v>4.7875756575327388</v>
      </c>
      <c r="F390" s="50">
        <v>0.94365253208005473</v>
      </c>
      <c r="G390" s="50">
        <v>0.48931912873793582</v>
      </c>
      <c r="H390" s="50">
        <v>1.7980963074050691</v>
      </c>
      <c r="I390" s="88"/>
    </row>
    <row r="391" spans="1:9" ht="15.75" x14ac:dyDescent="0.25">
      <c r="A391" s="88" t="str">
        <f t="shared" si="6"/>
        <v>NL_387</v>
      </c>
      <c r="B391" s="93" t="s">
        <v>214</v>
      </c>
      <c r="C391" s="88">
        <v>21</v>
      </c>
      <c r="D391" s="51">
        <v>387</v>
      </c>
      <c r="E391" s="50">
        <v>3.3014959099079273</v>
      </c>
      <c r="F391" s="50">
        <v>1.3319156149337272</v>
      </c>
      <c r="G391" s="50">
        <v>0.39821159221560054</v>
      </c>
      <c r="H391" s="50">
        <v>1.2669787960858716</v>
      </c>
      <c r="I391" s="88"/>
    </row>
    <row r="392" spans="1:9" ht="15.75" x14ac:dyDescent="0.25">
      <c r="A392" s="88" t="str">
        <f t="shared" si="6"/>
        <v>NL_388</v>
      </c>
      <c r="B392" s="93" t="s">
        <v>214</v>
      </c>
      <c r="C392" s="88">
        <v>21</v>
      </c>
      <c r="D392" s="51">
        <v>388</v>
      </c>
      <c r="E392" s="50">
        <v>4.6498439162173071</v>
      </c>
      <c r="F392" s="50">
        <v>0.6522004541374028</v>
      </c>
      <c r="G392" s="50">
        <v>0.48983096883075794</v>
      </c>
      <c r="H392" s="50">
        <v>1.7565394028934525</v>
      </c>
      <c r="I392" s="88"/>
    </row>
    <row r="393" spans="1:9" ht="15.75" x14ac:dyDescent="0.25">
      <c r="A393" s="88" t="str">
        <f t="shared" si="6"/>
        <v>NL_389</v>
      </c>
      <c r="B393" s="93" t="s">
        <v>214</v>
      </c>
      <c r="C393" s="88">
        <v>21</v>
      </c>
      <c r="D393" s="51">
        <v>389</v>
      </c>
      <c r="E393" s="50">
        <v>4.6147756868786916</v>
      </c>
      <c r="F393" s="50">
        <v>0.73678270053334716</v>
      </c>
      <c r="G393" s="50">
        <v>0.49443752966615689</v>
      </c>
      <c r="H393" s="50">
        <v>1.7423492403772909</v>
      </c>
      <c r="I393" s="88"/>
    </row>
    <row r="394" spans="1:9" ht="15.75" x14ac:dyDescent="0.25">
      <c r="A394" s="88" t="str">
        <f t="shared" si="6"/>
        <v>NL_390</v>
      </c>
      <c r="B394" s="93" t="s">
        <v>214</v>
      </c>
      <c r="C394" s="88">
        <v>21</v>
      </c>
      <c r="D394" s="51">
        <v>390</v>
      </c>
      <c r="E394" s="50">
        <v>4.5720839294229858</v>
      </c>
      <c r="F394" s="50">
        <v>0.77244991286898645</v>
      </c>
      <c r="G394" s="50">
        <v>0.48931912873793582</v>
      </c>
      <c r="H394" s="50">
        <v>1.7818789788151699</v>
      </c>
      <c r="I394" s="88"/>
    </row>
    <row r="395" spans="1:9" ht="15.75" x14ac:dyDescent="0.25">
      <c r="A395" s="88" t="str">
        <f t="shared" si="6"/>
        <v>NL_391</v>
      </c>
      <c r="B395" s="93" t="s">
        <v>214</v>
      </c>
      <c r="C395" s="88">
        <v>21</v>
      </c>
      <c r="D395" s="51">
        <v>391</v>
      </c>
      <c r="E395" s="50">
        <v>4.5690345181761494</v>
      </c>
      <c r="F395" s="50">
        <v>0.79945508792311326</v>
      </c>
      <c r="G395" s="50">
        <v>0.4934138494805127</v>
      </c>
      <c r="H395" s="50">
        <v>1.7200504135661794</v>
      </c>
      <c r="I395" s="88"/>
    </row>
    <row r="396" spans="1:9" ht="15.75" x14ac:dyDescent="0.25">
      <c r="A396" s="88" t="str">
        <f t="shared" si="6"/>
        <v>NL_392</v>
      </c>
      <c r="B396" s="93" t="s">
        <v>214</v>
      </c>
      <c r="C396" s="88">
        <v>21</v>
      </c>
      <c r="D396" s="51">
        <v>392</v>
      </c>
      <c r="E396" s="50">
        <v>4.5710674590073728</v>
      </c>
      <c r="F396" s="50">
        <v>0.82951745260600918</v>
      </c>
      <c r="G396" s="50">
        <v>0.49239016929486851</v>
      </c>
      <c r="H396" s="50">
        <v>1.7190368305293107</v>
      </c>
      <c r="I396" s="88"/>
    </row>
    <row r="397" spans="1:9" ht="15.75" x14ac:dyDescent="0.25">
      <c r="A397" s="88" t="str">
        <f t="shared" si="6"/>
        <v>NL_393</v>
      </c>
      <c r="B397" s="93" t="s">
        <v>214</v>
      </c>
      <c r="C397" s="88">
        <v>21</v>
      </c>
      <c r="D397" s="51">
        <v>393</v>
      </c>
      <c r="E397" s="50">
        <v>4.2041216389714249</v>
      </c>
      <c r="F397" s="50">
        <v>0.96709098590061759</v>
      </c>
      <c r="G397" s="50">
        <v>0.44939560149781138</v>
      </c>
      <c r="H397" s="50">
        <v>1.570040124109612</v>
      </c>
      <c r="I397" s="88"/>
    </row>
    <row r="398" spans="1:9" ht="15.75" x14ac:dyDescent="0.25">
      <c r="A398" s="88" t="str">
        <f t="shared" si="6"/>
        <v>NL_394</v>
      </c>
      <c r="B398" s="93" t="s">
        <v>214</v>
      </c>
      <c r="C398" s="88">
        <v>22</v>
      </c>
      <c r="D398" s="51">
        <v>394</v>
      </c>
      <c r="E398" s="50">
        <v>14.813023366714354</v>
      </c>
      <c r="F398" s="50">
        <v>0.89066124518139067</v>
      </c>
      <c r="G398" s="50">
        <v>0.97249617636200636</v>
      </c>
      <c r="H398" s="50">
        <v>7.2258334698369424</v>
      </c>
      <c r="I398" s="88"/>
    </row>
    <row r="399" spans="1:9" ht="15.75" x14ac:dyDescent="0.25">
      <c r="A399" s="88" t="str">
        <f t="shared" si="6"/>
        <v>NL_395</v>
      </c>
      <c r="B399" s="93" t="s">
        <v>214</v>
      </c>
      <c r="C399" s="88">
        <v>22</v>
      </c>
      <c r="D399" s="51">
        <v>395</v>
      </c>
      <c r="E399" s="50">
        <v>14.531461061589818</v>
      </c>
      <c r="F399" s="50">
        <v>0.95537175899033611</v>
      </c>
      <c r="G399" s="50">
        <v>0.96788961552660735</v>
      </c>
      <c r="H399" s="50">
        <v>7.0656873500116895</v>
      </c>
      <c r="I399" s="88"/>
    </row>
    <row r="400" spans="1:9" ht="15.75" x14ac:dyDescent="0.25">
      <c r="A400" s="88" t="str">
        <f t="shared" si="6"/>
        <v>NL_396</v>
      </c>
      <c r="B400" s="93" t="s">
        <v>214</v>
      </c>
      <c r="C400" s="88">
        <v>22</v>
      </c>
      <c r="D400" s="51">
        <v>396</v>
      </c>
      <c r="E400" s="50">
        <v>9.0486196397784369</v>
      </c>
      <c r="F400" s="50">
        <v>0.95791941701431027</v>
      </c>
      <c r="G400" s="50">
        <v>0.63877643584199162</v>
      </c>
      <c r="H400" s="50">
        <v>3.9631096741566068</v>
      </c>
      <c r="I400" s="88"/>
    </row>
    <row r="401" spans="1:9" ht="15.75" x14ac:dyDescent="0.25">
      <c r="A401" s="88" t="str">
        <f t="shared" si="6"/>
        <v>NL_397</v>
      </c>
      <c r="B401" s="93" t="s">
        <v>214</v>
      </c>
      <c r="C401" s="88">
        <v>22</v>
      </c>
      <c r="D401" s="51">
        <v>397</v>
      </c>
      <c r="E401" s="50">
        <v>9.0140596456476292</v>
      </c>
      <c r="F401" s="50">
        <v>1.0261966520568195</v>
      </c>
      <c r="G401" s="50">
        <v>0.64287115658456839</v>
      </c>
      <c r="H401" s="50">
        <v>3.9560145928985255</v>
      </c>
      <c r="I401" s="88"/>
    </row>
    <row r="402" spans="1:9" ht="15.75" x14ac:dyDescent="0.25">
      <c r="A402" s="88" t="str">
        <f t="shared" si="6"/>
        <v>NL_398</v>
      </c>
      <c r="B402" s="93" t="s">
        <v>214</v>
      </c>
      <c r="C402" s="88">
        <v>22</v>
      </c>
      <c r="D402" s="51">
        <v>398</v>
      </c>
      <c r="E402" s="50">
        <v>7.1630670188180918</v>
      </c>
      <c r="F402" s="50">
        <v>1.2305188255795529</v>
      </c>
      <c r="G402" s="50">
        <v>0.54715705922683422</v>
      </c>
      <c r="H402" s="50">
        <v>3.1309580008874063</v>
      </c>
      <c r="I402" s="88"/>
    </row>
    <row r="403" spans="1:9" ht="15.75" x14ac:dyDescent="0.25">
      <c r="A403" s="88" t="str">
        <f t="shared" si="6"/>
        <v>NL_399</v>
      </c>
      <c r="B403" s="93" t="s">
        <v>214</v>
      </c>
      <c r="C403" s="88">
        <v>22</v>
      </c>
      <c r="D403" s="51">
        <v>399</v>
      </c>
      <c r="E403" s="50">
        <v>7.1366387880121787</v>
      </c>
      <c r="F403" s="50">
        <v>1.0221203992184609</v>
      </c>
      <c r="G403" s="50">
        <v>0.54971625969094473</v>
      </c>
      <c r="H403" s="50">
        <v>3.1339987499980122</v>
      </c>
      <c r="I403" s="88"/>
    </row>
    <row r="404" spans="1:9" ht="15.75" x14ac:dyDescent="0.25">
      <c r="A404" s="88" t="str">
        <f t="shared" si="6"/>
        <v>NL_400</v>
      </c>
      <c r="B404" s="93" t="s">
        <v>214</v>
      </c>
      <c r="C404" s="88">
        <v>22</v>
      </c>
      <c r="D404" s="51">
        <v>400</v>
      </c>
      <c r="E404" s="50">
        <v>4.7601309563112135</v>
      </c>
      <c r="F404" s="50">
        <v>1.12504578338702</v>
      </c>
      <c r="G404" s="50">
        <v>0.46986920521069575</v>
      </c>
      <c r="H404" s="50">
        <v>1.6805206751283002</v>
      </c>
      <c r="I404" s="88"/>
    </row>
    <row r="405" spans="1:9" ht="15.75" x14ac:dyDescent="0.25">
      <c r="A405" s="88" t="str">
        <f t="shared" si="6"/>
        <v>NL_401</v>
      </c>
      <c r="B405" s="93" t="s">
        <v>214</v>
      </c>
      <c r="C405" s="88">
        <v>22</v>
      </c>
      <c r="D405" s="51">
        <v>401</v>
      </c>
      <c r="E405" s="50">
        <v>4.7591144858956023</v>
      </c>
      <c r="F405" s="50">
        <v>1.2758671384062943</v>
      </c>
      <c r="G405" s="50">
        <v>0.46679816465376306</v>
      </c>
      <c r="H405" s="50">
        <v>1.6805206751283002</v>
      </c>
      <c r="I405" s="88"/>
    </row>
    <row r="406" spans="1:9" ht="15.75" x14ac:dyDescent="0.25">
      <c r="A406" s="88" t="str">
        <f t="shared" si="6"/>
        <v>NL_402</v>
      </c>
      <c r="B406" s="93" t="s">
        <v>214</v>
      </c>
      <c r="C406" s="88">
        <v>22</v>
      </c>
      <c r="D406" s="51">
        <v>402</v>
      </c>
      <c r="E406" s="50">
        <v>4.7337027255053012</v>
      </c>
      <c r="F406" s="50">
        <v>0.89524702962454428</v>
      </c>
      <c r="G406" s="50">
        <v>0.47140472548916201</v>
      </c>
      <c r="H406" s="50">
        <v>1.6364298130245118</v>
      </c>
      <c r="I406" s="88"/>
    </row>
    <row r="407" spans="1:9" ht="15.75" x14ac:dyDescent="0.25">
      <c r="A407" s="88" t="str">
        <f t="shared" si="6"/>
        <v>NL_403</v>
      </c>
      <c r="B407" s="93" t="s">
        <v>214</v>
      </c>
      <c r="C407" s="88">
        <v>22</v>
      </c>
      <c r="D407" s="51">
        <v>403</v>
      </c>
      <c r="E407" s="50">
        <v>4.637138036022157</v>
      </c>
      <c r="F407" s="50">
        <v>0.91002344616359487</v>
      </c>
      <c r="G407" s="50">
        <v>0.46986920521069575</v>
      </c>
      <c r="H407" s="50">
        <v>1.6430181027641584</v>
      </c>
      <c r="I407" s="88"/>
    </row>
    <row r="408" spans="1:9" ht="15.75" x14ac:dyDescent="0.25">
      <c r="A408" s="88" t="str">
        <f t="shared" si="6"/>
        <v>NL_404</v>
      </c>
      <c r="B408" s="93" t="s">
        <v>214</v>
      </c>
      <c r="C408" s="88">
        <v>22</v>
      </c>
      <c r="D408" s="51">
        <v>404</v>
      </c>
      <c r="E408" s="50">
        <v>4.7296368438428518</v>
      </c>
      <c r="F408" s="50">
        <v>1.0180441463801022</v>
      </c>
      <c r="G408" s="50">
        <v>0.53640841727756983</v>
      </c>
      <c r="H408" s="50">
        <v>1.9805412540414344</v>
      </c>
      <c r="I408" s="88"/>
    </row>
    <row r="409" spans="1:9" ht="15.75" x14ac:dyDescent="0.25">
      <c r="A409" s="88" t="str">
        <f t="shared" si="6"/>
        <v>NL_405</v>
      </c>
      <c r="B409" s="93" t="s">
        <v>214</v>
      </c>
      <c r="C409" s="88">
        <v>22</v>
      </c>
      <c r="D409" s="51">
        <v>405</v>
      </c>
      <c r="E409" s="50">
        <v>4.782493305454679</v>
      </c>
      <c r="F409" s="50">
        <v>0.89218983999577528</v>
      </c>
      <c r="G409" s="50">
        <v>0.53538473709192558</v>
      </c>
      <c r="H409" s="50">
        <v>1.9957449995944649</v>
      </c>
      <c r="I409" s="88"/>
    </row>
    <row r="410" spans="1:9" ht="15.75" x14ac:dyDescent="0.25">
      <c r="A410" s="88" t="str">
        <f t="shared" si="6"/>
        <v>NL_406</v>
      </c>
      <c r="B410" s="93" t="s">
        <v>214</v>
      </c>
      <c r="C410" s="88">
        <v>22</v>
      </c>
      <c r="D410" s="51">
        <v>406</v>
      </c>
      <c r="E410" s="50">
        <v>4.7794438942078425</v>
      </c>
      <c r="F410" s="50">
        <v>0.93448096319374752</v>
      </c>
      <c r="G410" s="50">
        <v>0.54664521913401209</v>
      </c>
      <c r="H410" s="50">
        <v>2.0808859746914354</v>
      </c>
      <c r="I410" s="88"/>
    </row>
    <row r="411" spans="1:9" ht="15.75" x14ac:dyDescent="0.25">
      <c r="A411" s="88" t="str">
        <f t="shared" si="6"/>
        <v>NL_407</v>
      </c>
      <c r="B411" s="93" t="s">
        <v>214</v>
      </c>
      <c r="C411" s="88">
        <v>22</v>
      </c>
      <c r="D411" s="51">
        <v>407</v>
      </c>
      <c r="E411" s="50">
        <v>4.8068885954293679</v>
      </c>
      <c r="F411" s="50">
        <v>1.0404635369910753</v>
      </c>
      <c r="G411" s="50">
        <v>0.54869257950530048</v>
      </c>
      <c r="H411" s="50">
        <v>2.0879810559495167</v>
      </c>
      <c r="I411" s="88"/>
    </row>
    <row r="412" spans="1:9" ht="15.75" x14ac:dyDescent="0.25">
      <c r="A412" s="88" t="str">
        <f t="shared" si="6"/>
        <v>NL_408</v>
      </c>
      <c r="B412" s="93" t="s">
        <v>214</v>
      </c>
      <c r="C412" s="88">
        <v>22</v>
      </c>
      <c r="D412" s="51">
        <v>408</v>
      </c>
      <c r="E412" s="50">
        <v>4.7845262462859033</v>
      </c>
      <c r="F412" s="50">
        <v>1.0363872841527166</v>
      </c>
      <c r="G412" s="50">
        <v>0.55073993987658887</v>
      </c>
      <c r="H412" s="50">
        <v>2.0818995577283039</v>
      </c>
      <c r="I412" s="88"/>
    </row>
    <row r="413" spans="1:9" ht="15.75" x14ac:dyDescent="0.25">
      <c r="A413" s="88" t="str">
        <f t="shared" si="6"/>
        <v>NL_409</v>
      </c>
      <c r="B413" s="93" t="s">
        <v>214</v>
      </c>
      <c r="C413" s="88">
        <v>22</v>
      </c>
      <c r="D413" s="51">
        <v>409</v>
      </c>
      <c r="E413" s="50">
        <v>4.9685073915116842</v>
      </c>
      <c r="F413" s="50">
        <v>0.76786412842583285</v>
      </c>
      <c r="G413" s="50">
        <v>0.55790570117609839</v>
      </c>
      <c r="H413" s="50">
        <v>2.094569345689163</v>
      </c>
      <c r="I413" s="88"/>
    </row>
    <row r="414" spans="1:9" ht="15.75" x14ac:dyDescent="0.25">
      <c r="A414" s="88" t="str">
        <f t="shared" si="6"/>
        <v>NL_410</v>
      </c>
      <c r="B414" s="93" t="s">
        <v>214</v>
      </c>
      <c r="C414" s="88">
        <v>30</v>
      </c>
      <c r="D414" s="51">
        <v>410</v>
      </c>
      <c r="E414" s="96" t="s">
        <v>11</v>
      </c>
      <c r="F414" s="50">
        <v>0.92327126788826086</v>
      </c>
      <c r="G414" s="50">
        <v>0.32041189810664</v>
      </c>
      <c r="H414" s="96" t="s">
        <v>49</v>
      </c>
      <c r="I414" s="88"/>
    </row>
    <row r="415" spans="1:9" ht="15.75" x14ac:dyDescent="0.25">
      <c r="A415" s="88" t="str">
        <f t="shared" si="6"/>
        <v>NL_411</v>
      </c>
      <c r="B415" s="93" t="s">
        <v>214</v>
      </c>
      <c r="C415" s="88">
        <v>30</v>
      </c>
      <c r="D415" s="51">
        <v>411</v>
      </c>
      <c r="E415" s="96" t="s">
        <v>11</v>
      </c>
      <c r="F415" s="50">
        <v>0.97524349157733514</v>
      </c>
      <c r="G415" s="50">
        <v>0.31938821792099581</v>
      </c>
      <c r="H415" s="96" t="s">
        <v>49</v>
      </c>
      <c r="I415" s="88"/>
    </row>
    <row r="416" spans="1:9" ht="15.75" x14ac:dyDescent="0.25">
      <c r="A416" s="88" t="str">
        <f t="shared" si="6"/>
        <v>NL_412</v>
      </c>
      <c r="B416" s="93" t="s">
        <v>214</v>
      </c>
      <c r="C416" s="88">
        <v>30</v>
      </c>
      <c r="D416" s="79">
        <v>412</v>
      </c>
      <c r="E416" s="96" t="s">
        <v>11</v>
      </c>
      <c r="F416" s="50">
        <v>0.92123314146908153</v>
      </c>
      <c r="G416" s="50">
        <v>0.31631717736406312</v>
      </c>
      <c r="H416" s="96" t="s">
        <v>49</v>
      </c>
      <c r="I416" s="88"/>
    </row>
    <row r="417" spans="1:9" ht="15.75" x14ac:dyDescent="0.25">
      <c r="A417" s="88" t="str">
        <f t="shared" si="6"/>
        <v>NL_413</v>
      </c>
      <c r="B417" s="93" t="s">
        <v>214</v>
      </c>
      <c r="C417" s="88">
        <v>30</v>
      </c>
      <c r="D417" s="79">
        <v>413</v>
      </c>
      <c r="E417" s="96" t="s">
        <v>11</v>
      </c>
      <c r="F417" s="50">
        <v>1.1688655013993765</v>
      </c>
      <c r="G417" s="50">
        <v>0.32860133959179377</v>
      </c>
      <c r="H417" s="96" t="s">
        <v>49</v>
      </c>
      <c r="I417" s="88"/>
    </row>
    <row r="418" spans="1:9" ht="15.75" x14ac:dyDescent="0.25">
      <c r="A418" s="88" t="str">
        <f t="shared" si="6"/>
        <v>NL_414</v>
      </c>
      <c r="B418" s="93" t="s">
        <v>214</v>
      </c>
      <c r="C418" s="88">
        <v>30</v>
      </c>
      <c r="D418" s="79">
        <v>414</v>
      </c>
      <c r="E418" s="96" t="s">
        <v>11</v>
      </c>
      <c r="F418" s="50">
        <v>1.0129488303321537</v>
      </c>
      <c r="G418" s="50">
        <v>0.30403301513633252</v>
      </c>
      <c r="H418" s="96" t="s">
        <v>49</v>
      </c>
      <c r="I418" s="88"/>
    </row>
    <row r="419" spans="1:9" ht="15.75" x14ac:dyDescent="0.25">
      <c r="A419" s="88" t="str">
        <f t="shared" si="6"/>
        <v>NL_415</v>
      </c>
      <c r="B419" s="93" t="s">
        <v>214</v>
      </c>
      <c r="C419" s="88">
        <v>30</v>
      </c>
      <c r="D419" s="79">
        <v>415</v>
      </c>
      <c r="E419" s="96" t="s">
        <v>11</v>
      </c>
      <c r="F419" s="50">
        <v>1.0414826002006652</v>
      </c>
      <c r="G419" s="50">
        <v>0.31222245662148623</v>
      </c>
      <c r="H419" s="96" t="s">
        <v>49</v>
      </c>
      <c r="I419" s="88"/>
    </row>
    <row r="420" spans="1:9" ht="15.75" x14ac:dyDescent="0.25">
      <c r="A420" s="88" t="str">
        <f t="shared" ref="A420:A469" si="7">CONCATENATE("NL_", D420)</f>
        <v>NL_861</v>
      </c>
      <c r="B420" s="77" t="s">
        <v>216</v>
      </c>
      <c r="C420" s="77">
        <v>3</v>
      </c>
      <c r="D420" s="77">
        <v>861</v>
      </c>
      <c r="E420" s="75">
        <v>13.352254595907041</v>
      </c>
      <c r="F420" s="77">
        <v>0.25700000000000001</v>
      </c>
      <c r="G420" s="77">
        <v>0.81441643835616429</v>
      </c>
      <c r="H420" s="77">
        <v>8.2680289949332302</v>
      </c>
      <c r="I420" s="77" t="s">
        <v>379</v>
      </c>
    </row>
    <row r="421" spans="1:9" ht="15.75" x14ac:dyDescent="0.25">
      <c r="A421" s="88" t="str">
        <f t="shared" si="7"/>
        <v>NL_862</v>
      </c>
      <c r="B421" s="77" t="s">
        <v>216</v>
      </c>
      <c r="C421" s="77">
        <v>3</v>
      </c>
      <c r="D421" s="77">
        <v>862</v>
      </c>
      <c r="E421" s="75">
        <v>15.727193895248007</v>
      </c>
      <c r="F421" s="77">
        <v>0.27749999999999997</v>
      </c>
      <c r="G421" s="77">
        <v>0.96986927592954986</v>
      </c>
      <c r="H421" s="77">
        <v>9.6960651232074859</v>
      </c>
      <c r="I421" s="77" t="s">
        <v>380</v>
      </c>
    </row>
    <row r="422" spans="1:9" ht="15.75" x14ac:dyDescent="0.25">
      <c r="A422" s="88" t="str">
        <f t="shared" si="7"/>
        <v>NL_863</v>
      </c>
      <c r="B422" s="77" t="s">
        <v>216</v>
      </c>
      <c r="C422" s="77">
        <v>3</v>
      </c>
      <c r="D422" s="77">
        <v>863</v>
      </c>
      <c r="E422" s="75">
        <v>20.177263267429762</v>
      </c>
      <c r="F422" s="77">
        <v>0.26700000000000002</v>
      </c>
      <c r="G422" s="77">
        <v>1.1233667318982388</v>
      </c>
      <c r="H422" s="77">
        <v>10.686684779758096</v>
      </c>
      <c r="I422" s="77" t="s">
        <v>381</v>
      </c>
    </row>
    <row r="423" spans="1:9" ht="15.75" x14ac:dyDescent="0.25">
      <c r="A423" s="88" t="str">
        <f t="shared" si="7"/>
        <v>NL_864</v>
      </c>
      <c r="B423" s="77" t="s">
        <v>216</v>
      </c>
      <c r="C423" s="77">
        <v>3</v>
      </c>
      <c r="D423" s="77">
        <v>864</v>
      </c>
      <c r="E423" s="75" t="s">
        <v>11</v>
      </c>
      <c r="F423" s="77">
        <v>0.33</v>
      </c>
      <c r="G423" s="77" t="s">
        <v>47</v>
      </c>
      <c r="H423" s="77" t="s">
        <v>49</v>
      </c>
      <c r="I423" s="77" t="s">
        <v>382</v>
      </c>
    </row>
    <row r="424" spans="1:9" ht="15.75" x14ac:dyDescent="0.25">
      <c r="A424" s="88" t="str">
        <f t="shared" si="7"/>
        <v>NL_865</v>
      </c>
      <c r="B424" s="77" t="s">
        <v>216</v>
      </c>
      <c r="C424" s="77">
        <v>3</v>
      </c>
      <c r="D424" s="77">
        <v>865</v>
      </c>
      <c r="E424" s="75" t="s">
        <v>11</v>
      </c>
      <c r="F424" s="77">
        <v>0.21150000000000002</v>
      </c>
      <c r="G424" s="77" t="s">
        <v>47</v>
      </c>
      <c r="H424" s="77" t="s">
        <v>49</v>
      </c>
      <c r="I424" s="77" t="s">
        <v>383</v>
      </c>
    </row>
    <row r="425" spans="1:9" ht="15.75" x14ac:dyDescent="0.25">
      <c r="A425" s="88" t="str">
        <f t="shared" si="7"/>
        <v>NL_866</v>
      </c>
      <c r="B425" s="77" t="s">
        <v>216</v>
      </c>
      <c r="C425" s="77">
        <v>3</v>
      </c>
      <c r="D425" s="77">
        <v>866</v>
      </c>
      <c r="E425" s="75" t="s">
        <v>11</v>
      </c>
      <c r="F425" s="77">
        <v>0.36299999999999999</v>
      </c>
      <c r="G425" s="77" t="s">
        <v>47</v>
      </c>
      <c r="H425" s="77" t="s">
        <v>49</v>
      </c>
      <c r="I425" s="77" t="s">
        <v>384</v>
      </c>
    </row>
    <row r="426" spans="1:9" ht="15.75" x14ac:dyDescent="0.25">
      <c r="A426" s="88" t="str">
        <f t="shared" si="7"/>
        <v>NL_867</v>
      </c>
      <c r="B426" s="77" t="s">
        <v>216</v>
      </c>
      <c r="C426" s="77">
        <v>7</v>
      </c>
      <c r="D426" s="77">
        <v>867</v>
      </c>
      <c r="E426" s="75">
        <v>8.7722337842525171</v>
      </c>
      <c r="F426" s="77">
        <v>0.39200000000000002</v>
      </c>
      <c r="G426" s="77">
        <v>0.4839569471624266</v>
      </c>
      <c r="H426" s="77">
        <v>4.6668477975809575</v>
      </c>
      <c r="I426" s="77" t="s">
        <v>385</v>
      </c>
    </row>
    <row r="427" spans="1:9" ht="15.75" x14ac:dyDescent="0.25">
      <c r="A427" s="88" t="str">
        <f t="shared" si="7"/>
        <v>NL_868</v>
      </c>
      <c r="B427" s="77" t="s">
        <v>216</v>
      </c>
      <c r="C427" s="77">
        <v>7</v>
      </c>
      <c r="D427" s="77">
        <v>868</v>
      </c>
      <c r="E427" s="75">
        <v>10.271279916753382</v>
      </c>
      <c r="F427" s="77">
        <v>0.46700000000000003</v>
      </c>
      <c r="G427" s="77">
        <v>0.57585988258317011</v>
      </c>
      <c r="H427" s="77">
        <v>5.4505523094191561</v>
      </c>
      <c r="I427" s="77" t="s">
        <v>386</v>
      </c>
    </row>
    <row r="428" spans="1:9" ht="15.75" x14ac:dyDescent="0.25">
      <c r="A428" s="88" t="str">
        <f t="shared" si="7"/>
        <v>NL_869</v>
      </c>
      <c r="B428" s="77" t="s">
        <v>216</v>
      </c>
      <c r="C428" s="77">
        <v>7</v>
      </c>
      <c r="D428" s="77">
        <v>869</v>
      </c>
      <c r="E428" s="75">
        <v>4.9289455428373223</v>
      </c>
      <c r="F428" s="77">
        <v>0.3105</v>
      </c>
      <c r="G428" s="77">
        <v>0.2986845401174168</v>
      </c>
      <c r="H428" s="77">
        <v>1.7861172595382211</v>
      </c>
      <c r="I428" s="77" t="s">
        <v>387</v>
      </c>
    </row>
    <row r="429" spans="1:9" ht="15.75" x14ac:dyDescent="0.25">
      <c r="A429" s="88" t="str">
        <f t="shared" si="7"/>
        <v>NL_870</v>
      </c>
      <c r="B429" s="77" t="s">
        <v>216</v>
      </c>
      <c r="C429" s="77">
        <v>7</v>
      </c>
      <c r="D429" s="77">
        <v>870</v>
      </c>
      <c r="E429" s="75" t="s">
        <v>11</v>
      </c>
      <c r="F429" s="77">
        <v>0.36899999999999999</v>
      </c>
      <c r="G429" s="77" t="s">
        <v>47</v>
      </c>
      <c r="H429" s="77" t="s">
        <v>49</v>
      </c>
      <c r="I429" s="77" t="s">
        <v>388</v>
      </c>
    </row>
    <row r="430" spans="1:9" ht="15.75" x14ac:dyDescent="0.25">
      <c r="A430" s="88" t="str">
        <f t="shared" si="7"/>
        <v>NL_871</v>
      </c>
      <c r="B430" s="77" t="s">
        <v>216</v>
      </c>
      <c r="C430" s="77">
        <v>7</v>
      </c>
      <c r="D430" s="77">
        <v>871</v>
      </c>
      <c r="E430" s="75" t="s">
        <v>11</v>
      </c>
      <c r="F430" s="77">
        <v>0.36099999999999999</v>
      </c>
      <c r="G430" s="77" t="s">
        <v>47</v>
      </c>
      <c r="H430" s="77" t="s">
        <v>49</v>
      </c>
      <c r="I430" s="77" t="s">
        <v>389</v>
      </c>
    </row>
    <row r="431" spans="1:9" ht="15.75" x14ac:dyDescent="0.25">
      <c r="A431" s="88" t="str">
        <f t="shared" si="7"/>
        <v>NL_872</v>
      </c>
      <c r="B431" s="77" t="s">
        <v>216</v>
      </c>
      <c r="C431" s="77">
        <v>7</v>
      </c>
      <c r="D431" s="77">
        <v>872</v>
      </c>
      <c r="E431" s="75" t="s">
        <v>11</v>
      </c>
      <c r="F431" s="77">
        <v>0.36899999999999999</v>
      </c>
      <c r="G431" s="77" t="s">
        <v>47</v>
      </c>
      <c r="H431" s="77" t="s">
        <v>49</v>
      </c>
      <c r="I431" s="77" t="s">
        <v>390</v>
      </c>
    </row>
    <row r="432" spans="1:9" ht="15.75" x14ac:dyDescent="0.25">
      <c r="A432" s="88" t="str">
        <f t="shared" si="7"/>
        <v>NL_873</v>
      </c>
      <c r="B432" s="77" t="s">
        <v>216</v>
      </c>
      <c r="C432" s="77">
        <v>9</v>
      </c>
      <c r="D432" s="77">
        <v>873</v>
      </c>
      <c r="E432" s="75">
        <v>3.2927852930974679</v>
      </c>
      <c r="F432" s="77">
        <v>1.1830000000000001</v>
      </c>
      <c r="G432" s="77">
        <v>0.31188336594911936</v>
      </c>
      <c r="H432" s="77">
        <v>2.982579961605841</v>
      </c>
      <c r="I432" s="77" t="s">
        <v>391</v>
      </c>
    </row>
    <row r="433" spans="1:9" ht="15.75" x14ac:dyDescent="0.25">
      <c r="A433" s="88" t="str">
        <f t="shared" si="7"/>
        <v>NL_874</v>
      </c>
      <c r="B433" s="77" t="s">
        <v>216</v>
      </c>
      <c r="C433" s="77">
        <v>9</v>
      </c>
      <c r="D433" s="77">
        <v>874</v>
      </c>
      <c r="E433" s="75">
        <v>5.3576829691293799</v>
      </c>
      <c r="F433" s="77">
        <v>0.53300000000000003</v>
      </c>
      <c r="G433" s="77">
        <v>0.3676117416829745</v>
      </c>
      <c r="H433" s="77">
        <v>5.0356499207989343</v>
      </c>
      <c r="I433" s="77" t="s">
        <v>392</v>
      </c>
    </row>
    <row r="434" spans="1:9" ht="15.75" x14ac:dyDescent="0.25">
      <c r="A434" s="88" t="str">
        <f t="shared" si="7"/>
        <v>NL_875</v>
      </c>
      <c r="B434" s="77" t="s">
        <v>216</v>
      </c>
      <c r="C434" s="77">
        <v>9</v>
      </c>
      <c r="D434" s="77">
        <v>875</v>
      </c>
      <c r="E434" s="75" t="s">
        <v>11</v>
      </c>
      <c r="F434" s="77">
        <v>0.375</v>
      </c>
      <c r="G434" s="77" t="s">
        <v>47</v>
      </c>
      <c r="H434" s="77">
        <v>5.7893356551659024E-2</v>
      </c>
      <c r="I434" s="77" t="s">
        <v>393</v>
      </c>
    </row>
    <row r="435" spans="1:9" ht="15.75" x14ac:dyDescent="0.25">
      <c r="A435" s="88" t="str">
        <f t="shared" si="7"/>
        <v>NL_876</v>
      </c>
      <c r="B435" s="77" t="s">
        <v>216</v>
      </c>
      <c r="C435" s="77">
        <v>9</v>
      </c>
      <c r="D435" s="77">
        <v>876</v>
      </c>
      <c r="E435" s="75" t="s">
        <v>11</v>
      </c>
      <c r="F435" s="77">
        <v>0.79649999999999999</v>
      </c>
      <c r="G435" s="77">
        <v>4.2040704500978472E-2</v>
      </c>
      <c r="H435" s="77" t="s">
        <v>49</v>
      </c>
      <c r="I435" s="77" t="s">
        <v>394</v>
      </c>
    </row>
    <row r="436" spans="1:9" ht="15.75" x14ac:dyDescent="0.25">
      <c r="A436" s="88" t="str">
        <f t="shared" si="7"/>
        <v>NL_877</v>
      </c>
      <c r="B436" s="77" t="s">
        <v>216</v>
      </c>
      <c r="C436" s="77">
        <v>9</v>
      </c>
      <c r="D436" s="77">
        <v>877</v>
      </c>
      <c r="E436" s="75" t="s">
        <v>11</v>
      </c>
      <c r="F436" s="77">
        <v>0.437</v>
      </c>
      <c r="G436" s="77">
        <v>4.888454011741683E-2</v>
      </c>
      <c r="H436" s="77">
        <v>8.8984233218290729E-2</v>
      </c>
      <c r="I436" s="77" t="s">
        <v>395</v>
      </c>
    </row>
    <row r="437" spans="1:9" ht="15.75" x14ac:dyDescent="0.25">
      <c r="A437" s="88" t="str">
        <f t="shared" si="7"/>
        <v>NL_878</v>
      </c>
      <c r="B437" s="77" t="s">
        <v>216</v>
      </c>
      <c r="C437" s="77">
        <v>9</v>
      </c>
      <c r="D437" s="77">
        <v>878</v>
      </c>
      <c r="E437" s="75" t="s">
        <v>11</v>
      </c>
      <c r="F437" s="77">
        <v>0.34499999999999997</v>
      </c>
      <c r="G437" s="77">
        <v>5.8661448140900192E-2</v>
      </c>
      <c r="H437" s="77">
        <v>0.34843223850535521</v>
      </c>
      <c r="I437" s="77" t="s">
        <v>396</v>
      </c>
    </row>
    <row r="438" spans="1:9" ht="15.75" x14ac:dyDescent="0.25">
      <c r="A438" s="88" t="str">
        <f t="shared" si="7"/>
        <v>NL_879</v>
      </c>
      <c r="B438" s="77" t="s">
        <v>216</v>
      </c>
      <c r="C438" s="77">
        <v>10</v>
      </c>
      <c r="D438" s="77">
        <v>879</v>
      </c>
      <c r="E438" s="75">
        <v>20.594233437391608</v>
      </c>
      <c r="F438" s="77" t="s">
        <v>48</v>
      </c>
      <c r="G438" s="77">
        <v>1.1409651663405087</v>
      </c>
      <c r="H438" s="77">
        <v>12.720456953433967</v>
      </c>
      <c r="I438" s="77" t="s">
        <v>397</v>
      </c>
    </row>
    <row r="439" spans="1:9" ht="15.75" x14ac:dyDescent="0.25">
      <c r="A439" s="88" t="str">
        <f t="shared" si="7"/>
        <v>NL_880</v>
      </c>
      <c r="B439" s="77" t="s">
        <v>216</v>
      </c>
      <c r="C439" s="77">
        <v>10</v>
      </c>
      <c r="D439" s="77">
        <v>880</v>
      </c>
      <c r="E439" s="75">
        <v>13.232535553243151</v>
      </c>
      <c r="F439" s="77">
        <v>0.129</v>
      </c>
      <c r="G439" s="77">
        <v>0.88285479452054794</v>
      </c>
      <c r="H439" s="77">
        <v>8.147953885048306</v>
      </c>
      <c r="I439" s="77" t="s">
        <v>398</v>
      </c>
    </row>
    <row r="440" spans="1:9" ht="15.75" x14ac:dyDescent="0.25">
      <c r="A440" s="88" t="str">
        <f t="shared" si="7"/>
        <v>NL_881</v>
      </c>
      <c r="B440" s="77" t="s">
        <v>216</v>
      </c>
      <c r="C440" s="77">
        <v>10</v>
      </c>
      <c r="D440" s="77">
        <v>881</v>
      </c>
      <c r="E440" s="75">
        <v>18.317013527575444</v>
      </c>
      <c r="F440" s="77" t="s">
        <v>48</v>
      </c>
      <c r="G440" s="77">
        <v>1.0471068493150684</v>
      </c>
      <c r="H440" s="77">
        <v>9.2725859410240528</v>
      </c>
      <c r="I440" s="77" t="s">
        <v>399</v>
      </c>
    </row>
    <row r="441" spans="1:9" ht="15.75" x14ac:dyDescent="0.25">
      <c r="A441" s="88" t="str">
        <f t="shared" si="7"/>
        <v>NL_882</v>
      </c>
      <c r="B441" s="77" t="s">
        <v>216</v>
      </c>
      <c r="C441" s="77">
        <v>10</v>
      </c>
      <c r="D441" s="77">
        <v>882</v>
      </c>
      <c r="E441" s="75" t="s">
        <v>11</v>
      </c>
      <c r="F441" s="77" t="s">
        <v>48</v>
      </c>
      <c r="G441" s="77" t="s">
        <v>47</v>
      </c>
      <c r="H441" s="77" t="s">
        <v>49</v>
      </c>
      <c r="I441" s="77" t="s">
        <v>400</v>
      </c>
    </row>
    <row r="442" spans="1:9" ht="15.75" x14ac:dyDescent="0.25">
      <c r="A442" s="88" t="str">
        <f t="shared" si="7"/>
        <v>NL_883</v>
      </c>
      <c r="B442" s="77" t="s">
        <v>216</v>
      </c>
      <c r="C442" s="77">
        <v>10</v>
      </c>
      <c r="D442" s="77">
        <v>883</v>
      </c>
      <c r="E442" s="75" t="s">
        <v>11</v>
      </c>
      <c r="F442" s="77" t="s">
        <v>48</v>
      </c>
      <c r="G442" s="77" t="s">
        <v>47</v>
      </c>
      <c r="H442" s="77" t="s">
        <v>49</v>
      </c>
      <c r="I442" s="77" t="s">
        <v>401</v>
      </c>
    </row>
    <row r="443" spans="1:9" ht="15.75" x14ac:dyDescent="0.25">
      <c r="A443" s="88" t="str">
        <f t="shared" si="7"/>
        <v>NL_884</v>
      </c>
      <c r="B443" s="77" t="s">
        <v>216</v>
      </c>
      <c r="C443" s="77">
        <v>10</v>
      </c>
      <c r="D443" s="77">
        <v>884</v>
      </c>
      <c r="E443" s="75" t="s">
        <v>11</v>
      </c>
      <c r="F443" s="77" t="s">
        <v>48</v>
      </c>
      <c r="G443" s="77" t="s">
        <v>47</v>
      </c>
      <c r="H443" s="77" t="s">
        <v>49</v>
      </c>
      <c r="I443" s="77" t="s">
        <v>402</v>
      </c>
    </row>
    <row r="444" spans="1:9" ht="15.75" x14ac:dyDescent="0.25">
      <c r="A444" s="88" t="str">
        <f t="shared" si="7"/>
        <v>NL_885</v>
      </c>
      <c r="B444" s="77" t="s">
        <v>216</v>
      </c>
      <c r="C444" s="77">
        <v>11</v>
      </c>
      <c r="D444" s="77">
        <v>885</v>
      </c>
      <c r="E444" s="75">
        <v>7.3969996531390914</v>
      </c>
      <c r="F444" s="77" t="s">
        <v>48</v>
      </c>
      <c r="G444" s="77">
        <v>0.48200156555772988</v>
      </c>
      <c r="H444" s="77">
        <v>6.6159241348201459</v>
      </c>
      <c r="I444" s="77" t="s">
        <v>403</v>
      </c>
    </row>
    <row r="445" spans="1:9" ht="15.75" x14ac:dyDescent="0.25">
      <c r="A445" s="88" t="str">
        <f t="shared" si="7"/>
        <v>NL_886</v>
      </c>
      <c r="B445" s="77" t="s">
        <v>216</v>
      </c>
      <c r="C445" s="77">
        <v>11</v>
      </c>
      <c r="D445" s="77">
        <v>886</v>
      </c>
      <c r="E445" s="75" t="s">
        <v>11</v>
      </c>
      <c r="F445" s="77" t="s">
        <v>48</v>
      </c>
      <c r="G445" s="77">
        <v>2.3953424657534247E-2</v>
      </c>
      <c r="H445" s="77">
        <v>0.11846696109182078</v>
      </c>
      <c r="I445" s="77" t="s">
        <v>404</v>
      </c>
    </row>
    <row r="446" spans="1:9" ht="15.75" x14ac:dyDescent="0.25">
      <c r="A446" s="88" t="str">
        <f t="shared" si="7"/>
        <v>NL_887</v>
      </c>
      <c r="B446" s="77" t="s">
        <v>216</v>
      </c>
      <c r="C446" s="77">
        <v>11</v>
      </c>
      <c r="D446" s="77">
        <v>887</v>
      </c>
      <c r="E446" s="75" t="s">
        <v>11</v>
      </c>
      <c r="F446" s="77" t="s">
        <v>48</v>
      </c>
      <c r="G446" s="77" t="s">
        <v>47</v>
      </c>
      <c r="H446" s="77">
        <v>4.181186862064263E-2</v>
      </c>
      <c r="I446" s="77" t="s">
        <v>405</v>
      </c>
    </row>
    <row r="447" spans="1:9" ht="15.75" x14ac:dyDescent="0.25">
      <c r="A447" s="88" t="str">
        <f t="shared" si="7"/>
        <v>NL_888</v>
      </c>
      <c r="B447" s="77" t="s">
        <v>216</v>
      </c>
      <c r="C447" s="77">
        <v>11</v>
      </c>
      <c r="D447" s="77">
        <v>888</v>
      </c>
      <c r="E447" s="75" t="s">
        <v>11</v>
      </c>
      <c r="F447" s="77">
        <v>0.128</v>
      </c>
      <c r="G447" s="77" t="s">
        <v>47</v>
      </c>
      <c r="H447" s="77" t="s">
        <v>49</v>
      </c>
      <c r="I447" s="77" t="s">
        <v>406</v>
      </c>
    </row>
    <row r="448" spans="1:9" ht="15.75" x14ac:dyDescent="0.25">
      <c r="A448" s="88" t="str">
        <f t="shared" si="7"/>
        <v>NL_889</v>
      </c>
      <c r="B448" s="77" t="s">
        <v>216</v>
      </c>
      <c r="C448" s="77">
        <v>11</v>
      </c>
      <c r="D448" s="77">
        <v>889</v>
      </c>
      <c r="E448" s="75" t="s">
        <v>11</v>
      </c>
      <c r="F448" s="77" t="s">
        <v>48</v>
      </c>
      <c r="G448" s="77" t="s">
        <v>47</v>
      </c>
      <c r="H448" s="77" t="s">
        <v>49</v>
      </c>
      <c r="I448" s="77" t="s">
        <v>407</v>
      </c>
    </row>
    <row r="449" spans="1:9" ht="15.75" x14ac:dyDescent="0.25">
      <c r="A449" s="88" t="str">
        <f t="shared" si="7"/>
        <v>NL_890</v>
      </c>
      <c r="B449" s="77" t="s">
        <v>216</v>
      </c>
      <c r="C449" s="77">
        <v>11</v>
      </c>
      <c r="D449" s="77">
        <v>890</v>
      </c>
      <c r="E449" s="75" t="s">
        <v>11</v>
      </c>
      <c r="F449" s="77" t="s">
        <v>48</v>
      </c>
      <c r="G449" s="77" t="s">
        <v>47</v>
      </c>
      <c r="H449" s="77" t="s">
        <v>49</v>
      </c>
      <c r="I449" s="77" t="s">
        <v>408</v>
      </c>
    </row>
    <row r="450" spans="1:9" ht="15.75" x14ac:dyDescent="0.25">
      <c r="A450" s="88" t="str">
        <f t="shared" si="7"/>
        <v>NL_891</v>
      </c>
      <c r="B450" s="77" t="s">
        <v>216</v>
      </c>
      <c r="C450" s="77">
        <v>13</v>
      </c>
      <c r="D450" s="77">
        <v>891</v>
      </c>
      <c r="E450" s="75">
        <v>9.9960284425945201</v>
      </c>
      <c r="F450" s="77" t="s">
        <v>48</v>
      </c>
      <c r="G450" s="77">
        <v>0.53968532289628179</v>
      </c>
      <c r="H450" s="77">
        <v>5.8568779044761712</v>
      </c>
      <c r="I450" s="77" t="s">
        <v>409</v>
      </c>
    </row>
    <row r="451" spans="1:9" ht="15.75" x14ac:dyDescent="0.25">
      <c r="A451" s="88" t="str">
        <f t="shared" si="7"/>
        <v>NL_892</v>
      </c>
      <c r="B451" s="77" t="s">
        <v>216</v>
      </c>
      <c r="C451" s="77">
        <v>13</v>
      </c>
      <c r="D451" s="77">
        <v>892</v>
      </c>
      <c r="E451" s="75">
        <v>7.2844432882414152</v>
      </c>
      <c r="F451" s="77" t="s">
        <v>48</v>
      </c>
      <c r="G451" s="77">
        <v>0.44484931506849312</v>
      </c>
      <c r="H451" s="77">
        <v>4.7376063444774292</v>
      </c>
      <c r="I451" s="77" t="s">
        <v>410</v>
      </c>
    </row>
    <row r="452" spans="1:9" ht="15.75" x14ac:dyDescent="0.25">
      <c r="A452" s="88" t="str">
        <f t="shared" si="7"/>
        <v>NL_893</v>
      </c>
      <c r="B452" s="77" t="s">
        <v>216</v>
      </c>
      <c r="C452" s="77">
        <v>13</v>
      </c>
      <c r="D452" s="77">
        <v>893</v>
      </c>
      <c r="E452" s="75">
        <v>8.2452653485952148</v>
      </c>
      <c r="F452" s="77" t="s">
        <v>48</v>
      </c>
      <c r="G452" s="77">
        <v>0.51230998043052833</v>
      </c>
      <c r="H452" s="77">
        <v>5.8365080197635502</v>
      </c>
      <c r="I452" s="77" t="s">
        <v>411</v>
      </c>
    </row>
    <row r="453" spans="1:9" ht="15.75" x14ac:dyDescent="0.25">
      <c r="A453" s="88" t="str">
        <f t="shared" si="7"/>
        <v>NL_894</v>
      </c>
      <c r="B453" s="77" t="s">
        <v>216</v>
      </c>
      <c r="C453" s="77">
        <v>13</v>
      </c>
      <c r="D453" s="77">
        <v>894</v>
      </c>
      <c r="E453" s="75" t="s">
        <v>11</v>
      </c>
      <c r="F453" s="77" t="s">
        <v>48</v>
      </c>
      <c r="G453" s="77">
        <v>3.7152250489236788E-2</v>
      </c>
      <c r="H453" s="77">
        <v>0.35808113126396512</v>
      </c>
      <c r="I453" s="77" t="s">
        <v>412</v>
      </c>
    </row>
    <row r="454" spans="1:9" ht="15.75" x14ac:dyDescent="0.25">
      <c r="A454" s="88" t="str">
        <f t="shared" si="7"/>
        <v>NL_895</v>
      </c>
      <c r="B454" s="77" t="s">
        <v>216</v>
      </c>
      <c r="C454" s="77">
        <v>13</v>
      </c>
      <c r="D454" s="77">
        <v>895</v>
      </c>
      <c r="E454" s="75" t="s">
        <v>11</v>
      </c>
      <c r="F454" s="77">
        <v>7.0999999999999994E-2</v>
      </c>
      <c r="G454" s="77">
        <v>1.8576125244618394E-2</v>
      </c>
      <c r="H454" s="77">
        <v>0.2326455254020372</v>
      </c>
      <c r="I454" s="77" t="s">
        <v>413</v>
      </c>
    </row>
    <row r="455" spans="1:9" ht="15.75" x14ac:dyDescent="0.25">
      <c r="A455" s="88" t="str">
        <f t="shared" si="7"/>
        <v>NL_896</v>
      </c>
      <c r="B455" s="77" t="s">
        <v>216</v>
      </c>
      <c r="C455" s="77">
        <v>13</v>
      </c>
      <c r="D455" s="77">
        <v>896</v>
      </c>
      <c r="E455" s="75" t="s">
        <v>11</v>
      </c>
      <c r="F455" s="77" t="s">
        <v>48</v>
      </c>
      <c r="G455" s="77">
        <v>2.6397651663405085E-2</v>
      </c>
      <c r="H455" s="77">
        <v>0.28303418758588861</v>
      </c>
      <c r="I455" s="77" t="s">
        <v>414</v>
      </c>
    </row>
    <row r="456" spans="1:9" ht="15.75" x14ac:dyDescent="0.25">
      <c r="A456" s="88" t="str">
        <f t="shared" si="7"/>
        <v>NL_897</v>
      </c>
      <c r="B456" s="77" t="s">
        <v>216</v>
      </c>
      <c r="C456" s="77">
        <v>14</v>
      </c>
      <c r="D456" s="77">
        <v>897</v>
      </c>
      <c r="E456" s="75">
        <v>11.9616718695803</v>
      </c>
      <c r="F456" s="77" t="s">
        <v>48</v>
      </c>
      <c r="G456" s="77">
        <v>0.6198559686888454</v>
      </c>
      <c r="H456" s="77">
        <v>5.8241788790164382</v>
      </c>
      <c r="I456" s="77" t="s">
        <v>415</v>
      </c>
    </row>
    <row r="457" spans="1:9" ht="15.75" x14ac:dyDescent="0.25">
      <c r="A457" s="88" t="str">
        <f t="shared" si="7"/>
        <v>NL_898</v>
      </c>
      <c r="B457" s="77" t="s">
        <v>216</v>
      </c>
      <c r="C457" s="77">
        <v>14</v>
      </c>
      <c r="D457" s="77">
        <v>898</v>
      </c>
      <c r="E457" s="75">
        <v>9.1825528962885894</v>
      </c>
      <c r="F457" s="77">
        <v>0.29799999999999999</v>
      </c>
      <c r="G457" s="77">
        <v>0.52599765166340506</v>
      </c>
      <c r="H457" s="77">
        <v>4.4256254786157116</v>
      </c>
      <c r="I457" s="77" t="s">
        <v>416</v>
      </c>
    </row>
    <row r="458" spans="1:9" ht="15.75" x14ac:dyDescent="0.25">
      <c r="A458" s="88" t="str">
        <f t="shared" si="7"/>
        <v>NL_899</v>
      </c>
      <c r="B458" s="77" t="s">
        <v>216</v>
      </c>
      <c r="C458" s="77">
        <v>14</v>
      </c>
      <c r="D458" s="77">
        <v>899</v>
      </c>
      <c r="E458" s="75">
        <v>8.3281477627471379</v>
      </c>
      <c r="F458" s="77">
        <v>0.16900000000000001</v>
      </c>
      <c r="G458" s="77">
        <v>0.48689001956947159</v>
      </c>
      <c r="H458" s="77">
        <v>4.4417069665467288</v>
      </c>
      <c r="I458" s="77" t="s">
        <v>417</v>
      </c>
    </row>
    <row r="459" spans="1:9" ht="15.75" x14ac:dyDescent="0.25">
      <c r="A459" s="88" t="str">
        <f t="shared" si="7"/>
        <v>NL_900</v>
      </c>
      <c r="B459" s="77" t="s">
        <v>216</v>
      </c>
      <c r="C459" s="77">
        <v>14</v>
      </c>
      <c r="D459" s="77">
        <v>900</v>
      </c>
      <c r="E459" s="75" t="s">
        <v>11</v>
      </c>
      <c r="F459" s="77">
        <v>0.223</v>
      </c>
      <c r="G459" s="77" t="s">
        <v>47</v>
      </c>
      <c r="H459" s="77">
        <v>5.3604959770054653E-2</v>
      </c>
      <c r="I459" s="77" t="s">
        <v>418</v>
      </c>
    </row>
    <row r="460" spans="1:9" ht="15.75" x14ac:dyDescent="0.25">
      <c r="A460" s="88" t="str">
        <f t="shared" si="7"/>
        <v>NL_901</v>
      </c>
      <c r="B460" s="77" t="s">
        <v>216</v>
      </c>
      <c r="C460" s="77">
        <v>14</v>
      </c>
      <c r="D460" s="77">
        <v>901</v>
      </c>
      <c r="E460" s="75" t="s">
        <v>11</v>
      </c>
      <c r="F460" s="77">
        <v>7.9500000000000001E-2</v>
      </c>
      <c r="G460" s="77" t="s">
        <v>47</v>
      </c>
      <c r="H460" s="77" t="s">
        <v>49</v>
      </c>
      <c r="I460" s="77" t="s">
        <v>419</v>
      </c>
    </row>
    <row r="461" spans="1:9" ht="15.75" x14ac:dyDescent="0.25">
      <c r="A461" s="88" t="str">
        <f t="shared" si="7"/>
        <v>NL_902</v>
      </c>
      <c r="B461" s="77" t="s">
        <v>216</v>
      </c>
      <c r="C461" s="77">
        <v>14</v>
      </c>
      <c r="D461" s="77">
        <v>902</v>
      </c>
      <c r="E461" s="75" t="s">
        <v>11</v>
      </c>
      <c r="F461" s="77">
        <v>0.23</v>
      </c>
      <c r="G461" s="77" t="s">
        <v>47</v>
      </c>
      <c r="H461" s="77" t="s">
        <v>49</v>
      </c>
      <c r="I461" s="77" t="s">
        <v>420</v>
      </c>
    </row>
    <row r="462" spans="1:9" ht="15.75" x14ac:dyDescent="0.25">
      <c r="A462" s="88" t="str">
        <f t="shared" si="7"/>
        <v>NL_903</v>
      </c>
      <c r="B462" s="77" t="s">
        <v>216</v>
      </c>
      <c r="C462" s="77">
        <v>15</v>
      </c>
      <c r="D462" s="77">
        <v>903</v>
      </c>
      <c r="E462" s="75">
        <v>8.2780090183836297</v>
      </c>
      <c r="F462" s="77">
        <v>0.27700000000000002</v>
      </c>
      <c r="G462" s="77">
        <v>0.43898317025440314</v>
      </c>
      <c r="H462" s="77">
        <v>3.2120091894216749</v>
      </c>
      <c r="I462" s="77" t="s">
        <v>421</v>
      </c>
    </row>
    <row r="463" spans="1:9" ht="15.75" x14ac:dyDescent="0.25">
      <c r="A463" s="88" t="str">
        <f t="shared" si="7"/>
        <v>NL_904</v>
      </c>
      <c r="B463" s="77" t="s">
        <v>216</v>
      </c>
      <c r="C463" s="77">
        <v>15</v>
      </c>
      <c r="D463" s="77">
        <v>904</v>
      </c>
      <c r="E463" s="75">
        <v>9.8302636142906685</v>
      </c>
      <c r="F463" s="77">
        <v>7.5999999999999998E-2</v>
      </c>
      <c r="G463" s="77">
        <v>0.49813346379647749</v>
      </c>
      <c r="H463" s="77">
        <v>4.1860113084435673</v>
      </c>
      <c r="I463" s="77" t="s">
        <v>422</v>
      </c>
    </row>
    <row r="464" spans="1:9" ht="15.75" x14ac:dyDescent="0.25">
      <c r="A464" s="88" t="str">
        <f t="shared" si="7"/>
        <v>NL_905</v>
      </c>
      <c r="B464" s="77" t="s">
        <v>216</v>
      </c>
      <c r="C464" s="77">
        <v>15</v>
      </c>
      <c r="D464" s="77">
        <v>905</v>
      </c>
      <c r="E464" s="75">
        <v>8.6463753035032944</v>
      </c>
      <c r="F464" s="77">
        <v>0.13</v>
      </c>
      <c r="G464" s="77">
        <v>0.48884540117416825</v>
      </c>
      <c r="H464" s="77">
        <v>3.7898706557428641</v>
      </c>
      <c r="I464" s="77" t="s">
        <v>423</v>
      </c>
    </row>
    <row r="465" spans="1:9" ht="15.75" x14ac:dyDescent="0.25">
      <c r="A465" s="88" t="str">
        <f t="shared" si="7"/>
        <v>NL_906</v>
      </c>
      <c r="B465" s="77" t="s">
        <v>216</v>
      </c>
      <c r="C465" s="77">
        <v>15</v>
      </c>
      <c r="D465" s="77">
        <v>906</v>
      </c>
      <c r="E465" s="75" t="s">
        <v>11</v>
      </c>
      <c r="F465" s="77">
        <v>0.192</v>
      </c>
      <c r="G465" s="77" t="s">
        <v>47</v>
      </c>
      <c r="H465" s="77" t="s">
        <v>49</v>
      </c>
      <c r="I465" s="77" t="s">
        <v>424</v>
      </c>
    </row>
    <row r="466" spans="1:9" ht="15.75" x14ac:dyDescent="0.25">
      <c r="A466" s="88" t="str">
        <f t="shared" si="7"/>
        <v>NL_907</v>
      </c>
      <c r="B466" s="77" t="s">
        <v>216</v>
      </c>
      <c r="C466" s="77">
        <v>15</v>
      </c>
      <c r="D466" s="77">
        <v>907</v>
      </c>
      <c r="E466" s="75" t="s">
        <v>11</v>
      </c>
      <c r="F466" s="77">
        <v>0.16600000000000001</v>
      </c>
      <c r="G466" s="77" t="s">
        <v>47</v>
      </c>
      <c r="H466" s="77" t="s">
        <v>49</v>
      </c>
      <c r="I466" s="77" t="s">
        <v>425</v>
      </c>
    </row>
    <row r="467" spans="1:9" ht="15.75" x14ac:dyDescent="0.25">
      <c r="A467" s="88" t="str">
        <f t="shared" si="7"/>
        <v>NL_908</v>
      </c>
      <c r="B467" s="77" t="s">
        <v>216</v>
      </c>
      <c r="C467" s="77">
        <v>15</v>
      </c>
      <c r="D467" s="77">
        <v>908</v>
      </c>
      <c r="E467" s="75" t="s">
        <v>11</v>
      </c>
      <c r="F467" s="77">
        <v>0.18</v>
      </c>
      <c r="G467" s="77" t="s">
        <v>47</v>
      </c>
      <c r="H467" s="77" t="s">
        <v>49</v>
      </c>
      <c r="I467" s="77" t="s">
        <v>426</v>
      </c>
    </row>
    <row r="468" spans="1:9" ht="15.75" x14ac:dyDescent="0.25">
      <c r="A468" s="88" t="str">
        <f t="shared" si="7"/>
        <v>NL_909</v>
      </c>
      <c r="B468" s="77" t="s">
        <v>216</v>
      </c>
      <c r="C468" s="77">
        <v>17</v>
      </c>
      <c r="D468" s="77">
        <v>909</v>
      </c>
      <c r="E468" s="75">
        <v>15.320967741935485</v>
      </c>
      <c r="F468" s="77">
        <v>1.6E-2</v>
      </c>
      <c r="G468" s="77">
        <v>0.95080430528375726</v>
      </c>
      <c r="H468" s="77">
        <v>9.3674667198170507</v>
      </c>
      <c r="I468" s="77" t="s">
        <v>427</v>
      </c>
    </row>
    <row r="469" spans="1:9" ht="15.75" x14ac:dyDescent="0.25">
      <c r="A469" s="88" t="str">
        <f t="shared" si="7"/>
        <v>NL_910</v>
      </c>
      <c r="B469" s="77" t="s">
        <v>216</v>
      </c>
      <c r="C469" s="77">
        <v>17</v>
      </c>
      <c r="D469" s="77">
        <v>910</v>
      </c>
      <c r="E469" s="75">
        <v>18.854214360041624</v>
      </c>
      <c r="F469" s="77" t="s">
        <v>48</v>
      </c>
      <c r="G469" s="77">
        <v>1.0148430528375734</v>
      </c>
      <c r="H469" s="77">
        <v>8.4974582227490636</v>
      </c>
      <c r="I469" s="77" t="s">
        <v>428</v>
      </c>
    </row>
    <row r="470" spans="1:9" ht="15.75" x14ac:dyDescent="0.25">
      <c r="A470" s="88" t="str">
        <f t="shared" ref="A470:A533" si="8">CONCATENATE("NL_", D470)</f>
        <v>NL_911</v>
      </c>
      <c r="B470" s="77" t="s">
        <v>216</v>
      </c>
      <c r="C470" s="77">
        <v>17</v>
      </c>
      <c r="D470" s="77">
        <v>911</v>
      </c>
      <c r="E470" s="75">
        <v>14.781720430107526</v>
      </c>
      <c r="F470" s="77">
        <v>5.3999999999999999E-2</v>
      </c>
      <c r="G470" s="77">
        <v>0.86134559686888457</v>
      </c>
      <c r="H470" s="77">
        <v>6.7563691294176875</v>
      </c>
      <c r="I470" s="77" t="s">
        <v>429</v>
      </c>
    </row>
    <row r="471" spans="1:9" ht="15.75" x14ac:dyDescent="0.25">
      <c r="A471" s="88" t="str">
        <f t="shared" si="8"/>
        <v>NL_912</v>
      </c>
      <c r="B471" s="77" t="s">
        <v>216</v>
      </c>
      <c r="C471" s="77">
        <v>17</v>
      </c>
      <c r="D471" s="77">
        <v>912</v>
      </c>
      <c r="E471" s="75">
        <v>7.9526187998612556</v>
      </c>
      <c r="F471" s="77">
        <v>6.9500000000000006E-2</v>
      </c>
      <c r="G471" s="77">
        <v>0.36174559686888452</v>
      </c>
      <c r="H471" s="77">
        <v>1.9474681884460854</v>
      </c>
      <c r="I471" s="77" t="s">
        <v>430</v>
      </c>
    </row>
    <row r="472" spans="1:9" ht="15.75" x14ac:dyDescent="0.25">
      <c r="A472" s="88" t="str">
        <f t="shared" si="8"/>
        <v>NL_913</v>
      </c>
      <c r="B472" s="77" t="s">
        <v>216</v>
      </c>
      <c r="C472" s="77">
        <v>17</v>
      </c>
      <c r="D472" s="77">
        <v>913</v>
      </c>
      <c r="E472" s="75" t="s">
        <v>11</v>
      </c>
      <c r="F472" s="77">
        <v>0.106</v>
      </c>
      <c r="G472" s="77" t="s">
        <v>47</v>
      </c>
      <c r="H472" s="77" t="s">
        <v>49</v>
      </c>
      <c r="I472" s="77" t="s">
        <v>431</v>
      </c>
    </row>
    <row r="473" spans="1:9" ht="15.75" x14ac:dyDescent="0.25">
      <c r="A473" s="88" t="str">
        <f t="shared" si="8"/>
        <v>NL_914</v>
      </c>
      <c r="B473" s="77" t="s">
        <v>216</v>
      </c>
      <c r="C473" s="77">
        <v>17</v>
      </c>
      <c r="D473" s="77">
        <v>914</v>
      </c>
      <c r="E473" s="75" t="s">
        <v>11</v>
      </c>
      <c r="F473" s="77">
        <v>0.123</v>
      </c>
      <c r="G473" s="77" t="s">
        <v>47</v>
      </c>
      <c r="H473" s="77" t="s">
        <v>49</v>
      </c>
      <c r="I473" s="77" t="s">
        <v>432</v>
      </c>
    </row>
    <row r="474" spans="1:9" ht="15.75" x14ac:dyDescent="0.25">
      <c r="A474" s="88" t="str">
        <f t="shared" si="8"/>
        <v>NL_915</v>
      </c>
      <c r="B474" s="77" t="s">
        <v>374</v>
      </c>
      <c r="C474" s="77">
        <v>2</v>
      </c>
      <c r="D474" s="77">
        <v>915</v>
      </c>
      <c r="E474" s="101">
        <v>11.008012486992715</v>
      </c>
      <c r="F474" s="77">
        <v>0.58549999999999991</v>
      </c>
      <c r="G474" s="77">
        <v>0.56950489236790602</v>
      </c>
      <c r="H474" s="77">
        <v>4.5140736622363029</v>
      </c>
      <c r="I474" s="77" t="s">
        <v>433</v>
      </c>
    </row>
    <row r="475" spans="1:9" ht="15.75" x14ac:dyDescent="0.25">
      <c r="A475" s="88" t="str">
        <f t="shared" si="8"/>
        <v>NL_916</v>
      </c>
      <c r="B475" s="77" t="s">
        <v>374</v>
      </c>
      <c r="C475" s="77">
        <v>2</v>
      </c>
      <c r="D475" s="77">
        <v>916</v>
      </c>
      <c r="E475" s="101">
        <v>0.39804023586541804</v>
      </c>
      <c r="F475" s="77">
        <v>0.64100000000000001</v>
      </c>
      <c r="G475" s="77" t="s">
        <v>47</v>
      </c>
      <c r="H475" s="77">
        <v>0.24015021976984485</v>
      </c>
      <c r="I475" s="77" t="s">
        <v>434</v>
      </c>
    </row>
    <row r="476" spans="1:9" ht="15.75" x14ac:dyDescent="0.25">
      <c r="A476" s="88" t="str">
        <f t="shared" si="8"/>
        <v>NL_917</v>
      </c>
      <c r="B476" s="77" t="s">
        <v>374</v>
      </c>
      <c r="C476" s="77">
        <v>2</v>
      </c>
      <c r="D476" s="77">
        <v>917</v>
      </c>
      <c r="E476" s="101">
        <v>0.47989941033645506</v>
      </c>
      <c r="F476" s="77">
        <v>0.56699999999999995</v>
      </c>
      <c r="G476" s="77" t="s">
        <v>47</v>
      </c>
      <c r="H476" s="77">
        <v>0.34199964333294869</v>
      </c>
      <c r="I476" s="77" t="s">
        <v>435</v>
      </c>
    </row>
    <row r="477" spans="1:9" ht="15.75" x14ac:dyDescent="0.25">
      <c r="A477" s="88" t="str">
        <f t="shared" si="8"/>
        <v>NL_918</v>
      </c>
      <c r="B477" s="77" t="s">
        <v>374</v>
      </c>
      <c r="C477" s="77">
        <v>2</v>
      </c>
      <c r="D477" s="77">
        <v>918</v>
      </c>
      <c r="E477" s="101" t="s">
        <v>11</v>
      </c>
      <c r="F477" s="77">
        <v>0.59799999999999998</v>
      </c>
      <c r="G477" s="77" t="s">
        <v>47</v>
      </c>
      <c r="H477" s="77" t="s">
        <v>49</v>
      </c>
      <c r="I477" s="77" t="s">
        <v>436</v>
      </c>
    </row>
    <row r="478" spans="1:9" ht="15.75" x14ac:dyDescent="0.25">
      <c r="A478" s="88" t="str">
        <f t="shared" si="8"/>
        <v>NL_919</v>
      </c>
      <c r="B478" s="77" t="s">
        <v>374</v>
      </c>
      <c r="C478" s="77">
        <v>2</v>
      </c>
      <c r="D478" s="77">
        <v>919</v>
      </c>
      <c r="E478" s="101">
        <v>0.17241588622962192</v>
      </c>
      <c r="F478" s="77">
        <v>0.1305</v>
      </c>
      <c r="G478" s="77" t="s">
        <v>47</v>
      </c>
      <c r="H478" s="77">
        <v>0.18225686321818579</v>
      </c>
      <c r="I478" s="77" t="s">
        <v>437</v>
      </c>
    </row>
    <row r="479" spans="1:9" ht="15.75" x14ac:dyDescent="0.25">
      <c r="A479" s="88" t="str">
        <f t="shared" si="8"/>
        <v>NL_920</v>
      </c>
      <c r="B479" s="77" t="s">
        <v>374</v>
      </c>
      <c r="C479" s="77">
        <v>2</v>
      </c>
      <c r="D479" s="77">
        <v>920</v>
      </c>
      <c r="E479" s="101">
        <v>5.3208463406174127E-2</v>
      </c>
      <c r="F479" s="77">
        <v>0.378</v>
      </c>
      <c r="G479" s="77" t="s">
        <v>47</v>
      </c>
      <c r="H479" s="77" t="s">
        <v>49</v>
      </c>
      <c r="I479" s="77" t="s">
        <v>438</v>
      </c>
    </row>
    <row r="480" spans="1:9" ht="15.75" x14ac:dyDescent="0.25">
      <c r="A480" s="88" t="str">
        <f t="shared" si="8"/>
        <v>NL_921</v>
      </c>
      <c r="B480" s="77" t="s">
        <v>374</v>
      </c>
      <c r="C480" s="77">
        <v>3</v>
      </c>
      <c r="D480" s="77">
        <v>921</v>
      </c>
      <c r="E480" s="101">
        <v>10.595646895594868</v>
      </c>
      <c r="F480" s="77">
        <v>0.30099999999999999</v>
      </c>
      <c r="G480" s="77">
        <v>0.55826144814090017</v>
      </c>
      <c r="H480" s="77">
        <v>4.3109108647077949</v>
      </c>
      <c r="I480" s="77" t="s">
        <v>439</v>
      </c>
    </row>
    <row r="481" spans="1:9" ht="15.75" x14ac:dyDescent="0.25">
      <c r="A481" s="88" t="str">
        <f t="shared" si="8"/>
        <v>NL_922</v>
      </c>
      <c r="B481" s="77" t="s">
        <v>374</v>
      </c>
      <c r="C481" s="77">
        <v>3</v>
      </c>
      <c r="D481" s="77">
        <v>922</v>
      </c>
      <c r="E481" s="101">
        <v>11.555957336108222</v>
      </c>
      <c r="F481" s="77">
        <v>0.38200000000000001</v>
      </c>
      <c r="G481" s="77">
        <v>0.62474442270058705</v>
      </c>
      <c r="H481" s="77">
        <v>4.643797664879834</v>
      </c>
      <c r="I481" s="77" t="s">
        <v>440</v>
      </c>
    </row>
    <row r="482" spans="1:9" ht="15.75" x14ac:dyDescent="0.25">
      <c r="A482" s="88" t="str">
        <f t="shared" si="8"/>
        <v>NL_923</v>
      </c>
      <c r="B482" s="77" t="s">
        <v>374</v>
      </c>
      <c r="C482" s="77">
        <v>3</v>
      </c>
      <c r="D482" s="77">
        <v>923</v>
      </c>
      <c r="E482" s="101">
        <v>7.1984911550468267</v>
      </c>
      <c r="F482" s="77">
        <v>0.502</v>
      </c>
      <c r="G482" s="77">
        <v>0.3578348336594912</v>
      </c>
      <c r="H482" s="77">
        <v>2.4004300985030471</v>
      </c>
      <c r="I482" s="77" t="s">
        <v>441</v>
      </c>
    </row>
    <row r="483" spans="1:9" ht="15.75" x14ac:dyDescent="0.25">
      <c r="A483" s="88" t="str">
        <f t="shared" si="8"/>
        <v>NL_924</v>
      </c>
      <c r="B483" s="77" t="s">
        <v>374</v>
      </c>
      <c r="C483" s="77">
        <v>3</v>
      </c>
      <c r="D483" s="77">
        <v>924</v>
      </c>
      <c r="E483" s="101">
        <v>0.22408949011446411</v>
      </c>
      <c r="F483" s="77">
        <v>0.54300000000000004</v>
      </c>
      <c r="G483" s="77" t="s">
        <v>47</v>
      </c>
      <c r="H483" s="77">
        <v>6.5398050919466683E-2</v>
      </c>
      <c r="I483" s="77" t="s">
        <v>442</v>
      </c>
    </row>
    <row r="484" spans="1:9" ht="15.75" x14ac:dyDescent="0.25">
      <c r="A484" s="88" t="str">
        <f t="shared" si="8"/>
        <v>NL_925</v>
      </c>
      <c r="B484" s="77" t="s">
        <v>374</v>
      </c>
      <c r="C484" s="77">
        <v>3</v>
      </c>
      <c r="D484" s="77">
        <v>925</v>
      </c>
      <c r="E484" s="101">
        <v>0.21181061394380854</v>
      </c>
      <c r="F484" s="77">
        <v>0.60499999999999998</v>
      </c>
      <c r="G484" s="77" t="s">
        <v>47</v>
      </c>
      <c r="H484" s="77" t="s">
        <v>49</v>
      </c>
      <c r="I484" s="77" t="s">
        <v>443</v>
      </c>
    </row>
    <row r="485" spans="1:9" ht="15.75" x14ac:dyDescent="0.25">
      <c r="A485" s="88" t="str">
        <f t="shared" si="8"/>
        <v>NL_926</v>
      </c>
      <c r="B485" s="77" t="s">
        <v>374</v>
      </c>
      <c r="C485" s="77">
        <v>3</v>
      </c>
      <c r="D485" s="77">
        <v>926</v>
      </c>
      <c r="E485" s="101">
        <v>0.85184703433923004</v>
      </c>
      <c r="F485" s="77">
        <v>0.32300000000000001</v>
      </c>
      <c r="G485" s="77">
        <v>3.7152250489236788E-2</v>
      </c>
      <c r="H485" s="77">
        <v>0.49102143149370064</v>
      </c>
      <c r="I485" s="77" t="s">
        <v>444</v>
      </c>
    </row>
    <row r="486" spans="1:9" ht="15.75" x14ac:dyDescent="0.25">
      <c r="A486" s="88" t="str">
        <f t="shared" si="8"/>
        <v>NL_928</v>
      </c>
      <c r="B486" s="77" t="s">
        <v>374</v>
      </c>
      <c r="C486" s="77">
        <v>4</v>
      </c>
      <c r="D486" s="77">
        <v>928</v>
      </c>
      <c r="E486" s="77">
        <v>10.133142559833509</v>
      </c>
      <c r="F486" s="77">
        <v>0.42099999999999999</v>
      </c>
      <c r="G486" s="77">
        <v>0.53479686888454014</v>
      </c>
      <c r="H486" s="77">
        <v>5.6563953549361665</v>
      </c>
      <c r="I486" s="77" t="s">
        <v>445</v>
      </c>
    </row>
    <row r="487" spans="1:9" ht="15.75" x14ac:dyDescent="0.25">
      <c r="A487" s="88" t="str">
        <f t="shared" si="8"/>
        <v>NL_929</v>
      </c>
      <c r="B487" s="77" t="s">
        <v>374</v>
      </c>
      <c r="C487" s="77">
        <v>4</v>
      </c>
      <c r="D487" s="77">
        <v>929</v>
      </c>
      <c r="E487" s="77">
        <v>1.7036940686784601</v>
      </c>
      <c r="F487" s="77">
        <v>0.77100000000000002</v>
      </c>
      <c r="G487" s="77">
        <v>0.14958669275929551</v>
      </c>
      <c r="H487" s="77">
        <v>0.89734702655071485</v>
      </c>
      <c r="I487" s="77" t="s">
        <v>446</v>
      </c>
    </row>
    <row r="488" spans="1:9" ht="15.75" x14ac:dyDescent="0.25">
      <c r="A488" s="88" t="str">
        <f t="shared" si="8"/>
        <v>NL_930</v>
      </c>
      <c r="B488" s="77" t="s">
        <v>374</v>
      </c>
      <c r="C488" s="77">
        <v>4</v>
      </c>
      <c r="D488" s="77">
        <v>930</v>
      </c>
      <c r="E488" s="77">
        <v>3.1439039195282694</v>
      </c>
      <c r="F488" s="77">
        <v>0.5655</v>
      </c>
      <c r="G488" s="77">
        <v>0.20922583170254402</v>
      </c>
      <c r="H488" s="77">
        <v>1.9265622541357641</v>
      </c>
      <c r="I488" s="77" t="s">
        <v>447</v>
      </c>
    </row>
    <row r="489" spans="1:9" ht="15.75" x14ac:dyDescent="0.25">
      <c r="A489" s="88" t="str">
        <f t="shared" si="8"/>
        <v>NL_931</v>
      </c>
      <c r="B489" s="77" t="s">
        <v>374</v>
      </c>
      <c r="C489" s="77">
        <v>4</v>
      </c>
      <c r="D489" s="77">
        <v>931</v>
      </c>
      <c r="E489" s="77">
        <v>0.12278876170655567</v>
      </c>
      <c r="F489" s="77">
        <v>0.73299999999999998</v>
      </c>
      <c r="G489" s="77" t="s">
        <v>47</v>
      </c>
      <c r="H489" s="77">
        <v>6.647015011486776E-2</v>
      </c>
      <c r="I489" s="77" t="s">
        <v>448</v>
      </c>
    </row>
    <row r="490" spans="1:9" ht="15.75" x14ac:dyDescent="0.25">
      <c r="A490" s="88" t="str">
        <f t="shared" si="8"/>
        <v>NL_932</v>
      </c>
      <c r="B490" s="77" t="s">
        <v>374</v>
      </c>
      <c r="C490" s="77">
        <v>4</v>
      </c>
      <c r="D490" s="77">
        <v>932</v>
      </c>
      <c r="E490" s="77" t="s">
        <v>11</v>
      </c>
      <c r="F490" s="77">
        <v>0.88400000000000001</v>
      </c>
      <c r="G490" s="77" t="s">
        <v>47</v>
      </c>
      <c r="H490" s="77" t="s">
        <v>49</v>
      </c>
      <c r="I490" s="77" t="s">
        <v>449</v>
      </c>
    </row>
    <row r="491" spans="1:9" ht="15.75" x14ac:dyDescent="0.25">
      <c r="A491" s="88" t="str">
        <f t="shared" si="8"/>
        <v>NL_933</v>
      </c>
      <c r="B491" s="77" t="s">
        <v>374</v>
      </c>
      <c r="C491" s="77">
        <v>4</v>
      </c>
      <c r="D491" s="77">
        <v>933</v>
      </c>
      <c r="E491" s="77" t="s">
        <v>11</v>
      </c>
      <c r="F491" s="77">
        <v>0.89800000000000002</v>
      </c>
      <c r="G491" s="77" t="s">
        <v>47</v>
      </c>
      <c r="H491" s="77" t="s">
        <v>49</v>
      </c>
      <c r="I491" s="77" t="s">
        <v>450</v>
      </c>
    </row>
    <row r="492" spans="1:9" ht="15.75" x14ac:dyDescent="0.25">
      <c r="A492" s="88" t="str">
        <f t="shared" si="8"/>
        <v>NL_934</v>
      </c>
      <c r="B492" s="77" t="s">
        <v>374</v>
      </c>
      <c r="C492" s="77">
        <v>9</v>
      </c>
      <c r="D492" s="77">
        <v>934</v>
      </c>
      <c r="E492" s="77">
        <v>6.7017082899757199</v>
      </c>
      <c r="F492" s="77">
        <v>0.36799999999999999</v>
      </c>
      <c r="G492" s="77">
        <v>0.49617808219178083</v>
      </c>
      <c r="H492" s="77">
        <v>7.5368573436696833</v>
      </c>
      <c r="I492" s="77" t="s">
        <v>451</v>
      </c>
    </row>
    <row r="493" spans="1:9" ht="15.75" x14ac:dyDescent="0.25">
      <c r="A493" s="88" t="str">
        <f t="shared" si="8"/>
        <v>NL_935</v>
      </c>
      <c r="B493" s="77" t="s">
        <v>374</v>
      </c>
      <c r="C493" s="77">
        <v>9</v>
      </c>
      <c r="D493" s="77">
        <v>935</v>
      </c>
      <c r="E493" s="77">
        <v>7.9290842872008325</v>
      </c>
      <c r="F493" s="77">
        <v>0.29299999999999998</v>
      </c>
      <c r="G493" s="77">
        <v>0.55337299412915841</v>
      </c>
      <c r="H493" s="77">
        <v>8.835169469300407</v>
      </c>
      <c r="I493" s="77" t="s">
        <v>452</v>
      </c>
    </row>
    <row r="494" spans="1:9" ht="15.75" x14ac:dyDescent="0.25">
      <c r="A494" s="88" t="str">
        <f t="shared" si="8"/>
        <v>NL_936</v>
      </c>
      <c r="B494" s="77" t="s">
        <v>374</v>
      </c>
      <c r="C494" s="77">
        <v>9</v>
      </c>
      <c r="D494" s="77">
        <v>936</v>
      </c>
      <c r="E494" s="77">
        <v>1.4632327436697883</v>
      </c>
      <c r="F494" s="77">
        <v>0.55500000000000005</v>
      </c>
      <c r="G494" s="77">
        <v>0.13003287671232877</v>
      </c>
      <c r="H494" s="77">
        <v>1.750737986089985</v>
      </c>
      <c r="I494" s="77" t="s">
        <v>453</v>
      </c>
    </row>
    <row r="495" spans="1:9" ht="15.75" x14ac:dyDescent="0.25">
      <c r="A495" s="88" t="str">
        <f t="shared" si="8"/>
        <v>NL_937</v>
      </c>
      <c r="B495" s="77" t="s">
        <v>374</v>
      </c>
      <c r="C495" s="77">
        <v>9</v>
      </c>
      <c r="D495" s="77">
        <v>937</v>
      </c>
      <c r="E495" s="77">
        <v>0.72547693374956634</v>
      </c>
      <c r="F495" s="77">
        <v>0.67900000000000005</v>
      </c>
      <c r="G495" s="77">
        <v>0.16816281800391389</v>
      </c>
      <c r="H495" s="77">
        <v>2.0380605704574779</v>
      </c>
      <c r="I495" s="77" t="s">
        <v>454</v>
      </c>
    </row>
    <row r="496" spans="1:9" ht="15.75" x14ac:dyDescent="0.25">
      <c r="A496" s="88" t="str">
        <f t="shared" si="8"/>
        <v>NL_938</v>
      </c>
      <c r="B496" s="77" t="s">
        <v>374</v>
      </c>
      <c r="C496" s="77">
        <v>9</v>
      </c>
      <c r="D496" s="77">
        <v>938</v>
      </c>
      <c r="E496" s="77">
        <v>0.96286853971557407</v>
      </c>
      <c r="F496" s="77">
        <v>0.64900000000000002</v>
      </c>
      <c r="G496" s="77">
        <v>0.18967201565557729</v>
      </c>
      <c r="H496" s="77">
        <v>2.6941852780429465</v>
      </c>
      <c r="I496" s="77" t="s">
        <v>455</v>
      </c>
    </row>
    <row r="497" spans="1:9" ht="15.75" x14ac:dyDescent="0.25">
      <c r="A497" s="88" t="str">
        <f t="shared" si="8"/>
        <v>NL_939</v>
      </c>
      <c r="B497" s="77" t="s">
        <v>374</v>
      </c>
      <c r="C497" s="77">
        <v>9</v>
      </c>
      <c r="D497" s="77">
        <v>939</v>
      </c>
      <c r="E497" s="77">
        <v>0.51571279916753388</v>
      </c>
      <c r="F497" s="77">
        <v>0.74199999999999999</v>
      </c>
      <c r="G497" s="77">
        <v>0.15545283757338552</v>
      </c>
      <c r="H497" s="77">
        <v>1.8547316080438909</v>
      </c>
      <c r="I497" s="77" t="s">
        <v>456</v>
      </c>
    </row>
    <row r="498" spans="1:9" ht="15.75" x14ac:dyDescent="0.25">
      <c r="A498" s="88" t="str">
        <f t="shared" si="8"/>
        <v>NL_940</v>
      </c>
      <c r="B498" s="77" t="s">
        <v>374</v>
      </c>
      <c r="C498" s="77">
        <v>10</v>
      </c>
      <c r="D498" s="77">
        <v>940</v>
      </c>
      <c r="E498" s="77">
        <v>18.121574748525841</v>
      </c>
      <c r="F498" s="77">
        <v>0.749</v>
      </c>
      <c r="G498" s="77">
        <v>1.049062230919765</v>
      </c>
      <c r="H498" s="77">
        <v>10.939700189872754</v>
      </c>
      <c r="I498" s="77" t="s">
        <v>457</v>
      </c>
    </row>
    <row r="499" spans="1:9" ht="15.75" x14ac:dyDescent="0.25">
      <c r="A499" s="88" t="str">
        <f t="shared" si="8"/>
        <v>NL_941</v>
      </c>
      <c r="B499" s="77" t="s">
        <v>374</v>
      </c>
      <c r="C499" s="77">
        <v>10</v>
      </c>
      <c r="D499" s="77">
        <v>941</v>
      </c>
      <c r="E499" s="77">
        <v>17.451352757544225</v>
      </c>
      <c r="F499" s="77">
        <v>0.51</v>
      </c>
      <c r="G499" s="77">
        <v>1.0456403131115459</v>
      </c>
      <c r="H499" s="77">
        <v>8.8308810725188032</v>
      </c>
      <c r="I499" s="77" t="s">
        <v>458</v>
      </c>
    </row>
    <row r="500" spans="1:9" ht="15.75" x14ac:dyDescent="0.25">
      <c r="A500" s="88" t="str">
        <f t="shared" si="8"/>
        <v>NL_942</v>
      </c>
      <c r="B500" s="77" t="s">
        <v>374</v>
      </c>
      <c r="C500" s="77">
        <v>10</v>
      </c>
      <c r="D500" s="77">
        <v>942</v>
      </c>
      <c r="E500" s="77">
        <v>15.941050988553592</v>
      </c>
      <c r="F500" s="77">
        <v>0.76200000000000001</v>
      </c>
      <c r="G500" s="77">
        <v>0.98649001956947147</v>
      </c>
      <c r="H500" s="77">
        <v>8.015013584818572</v>
      </c>
      <c r="I500" s="77" t="s">
        <v>459</v>
      </c>
    </row>
    <row r="501" spans="1:9" ht="15.75" x14ac:dyDescent="0.25">
      <c r="A501" s="88" t="str">
        <f t="shared" si="8"/>
        <v>NL_943</v>
      </c>
      <c r="B501" s="77" t="s">
        <v>374</v>
      </c>
      <c r="C501" s="77">
        <v>10</v>
      </c>
      <c r="D501" s="77">
        <v>943</v>
      </c>
      <c r="E501" s="77" t="s">
        <v>11</v>
      </c>
      <c r="F501" s="77">
        <v>1.1240000000000001</v>
      </c>
      <c r="G501" s="77" t="s">
        <v>47</v>
      </c>
      <c r="H501" s="77" t="s">
        <v>49</v>
      </c>
      <c r="I501" s="77" t="s">
        <v>460</v>
      </c>
    </row>
    <row r="502" spans="1:9" ht="15.75" x14ac:dyDescent="0.25">
      <c r="A502" s="88" t="str">
        <f t="shared" si="8"/>
        <v>NL_944</v>
      </c>
      <c r="B502" s="77" t="s">
        <v>374</v>
      </c>
      <c r="C502" s="77">
        <v>10</v>
      </c>
      <c r="D502" s="77">
        <v>944</v>
      </c>
      <c r="E502" s="77" t="s">
        <v>11</v>
      </c>
      <c r="F502" s="77">
        <v>0.78659999999999997</v>
      </c>
      <c r="G502" s="77" t="s">
        <v>47</v>
      </c>
      <c r="H502" s="77" t="s">
        <v>49</v>
      </c>
      <c r="I502" s="77" t="s">
        <v>461</v>
      </c>
    </row>
    <row r="503" spans="1:9" ht="15.75" x14ac:dyDescent="0.25">
      <c r="A503" s="88" t="str">
        <f t="shared" si="8"/>
        <v>NL_945</v>
      </c>
      <c r="B503" s="77" t="s">
        <v>374</v>
      </c>
      <c r="C503" s="77">
        <v>10</v>
      </c>
      <c r="D503" s="77">
        <v>945</v>
      </c>
      <c r="E503" s="77" t="s">
        <v>11</v>
      </c>
      <c r="F503" s="77">
        <v>0.93</v>
      </c>
      <c r="G503" s="77" t="s">
        <v>47</v>
      </c>
      <c r="H503" s="77" t="s">
        <v>49</v>
      </c>
      <c r="I503" s="77" t="s">
        <v>462</v>
      </c>
    </row>
    <row r="504" spans="1:9" ht="15.75" x14ac:dyDescent="0.25">
      <c r="A504" s="88" t="str">
        <f t="shared" si="8"/>
        <v>NL_946</v>
      </c>
      <c r="B504" s="77" t="s">
        <v>374</v>
      </c>
      <c r="C504" s="77">
        <v>11</v>
      </c>
      <c r="D504" s="77">
        <v>946</v>
      </c>
      <c r="E504" s="77">
        <v>19.190860215053764</v>
      </c>
      <c r="F504" s="77">
        <v>1.095</v>
      </c>
      <c r="G504" s="77">
        <v>1.1272774951076321</v>
      </c>
      <c r="H504" s="77">
        <v>11.394270248722817</v>
      </c>
      <c r="I504" s="77" t="s">
        <v>463</v>
      </c>
    </row>
    <row r="505" spans="1:9" ht="15.75" x14ac:dyDescent="0.25">
      <c r="A505" s="88" t="str">
        <f t="shared" si="8"/>
        <v>NL_947</v>
      </c>
      <c r="B505" s="77" t="s">
        <v>374</v>
      </c>
      <c r="C505" s="77">
        <v>11</v>
      </c>
      <c r="D505" s="77">
        <v>947</v>
      </c>
      <c r="E505" s="77">
        <v>17.40428373222338</v>
      </c>
      <c r="F505" s="77">
        <v>1.0669999999999999</v>
      </c>
      <c r="G505" s="77">
        <v>1.0793706457925636</v>
      </c>
      <c r="H505" s="77">
        <v>10.328603648494131</v>
      </c>
      <c r="I505" s="77" t="s">
        <v>464</v>
      </c>
    </row>
    <row r="506" spans="1:9" ht="15.75" x14ac:dyDescent="0.25">
      <c r="A506" s="88" t="str">
        <f t="shared" si="8"/>
        <v>NL_948</v>
      </c>
      <c r="B506" s="77" t="s">
        <v>374</v>
      </c>
      <c r="C506" s="77">
        <v>11</v>
      </c>
      <c r="D506" s="77">
        <v>948</v>
      </c>
      <c r="E506" s="77">
        <v>17.728139091224421</v>
      </c>
      <c r="F506" s="77">
        <v>0.51849999999999996</v>
      </c>
      <c r="G506" s="77">
        <v>1.1018575342465753</v>
      </c>
      <c r="H506" s="77">
        <v>9.3149338592423963</v>
      </c>
      <c r="I506" s="77" t="s">
        <v>465</v>
      </c>
    </row>
    <row r="507" spans="1:9" ht="15.75" x14ac:dyDescent="0.25">
      <c r="A507" s="88" t="str">
        <f t="shared" si="8"/>
        <v>NL_949</v>
      </c>
      <c r="B507" s="77" t="s">
        <v>374</v>
      </c>
      <c r="C507" s="77">
        <v>11</v>
      </c>
      <c r="D507" s="77">
        <v>949</v>
      </c>
      <c r="E507" s="77" t="s">
        <v>11</v>
      </c>
      <c r="F507" s="77">
        <v>0.48199999999999998</v>
      </c>
      <c r="G507" s="77" t="s">
        <v>47</v>
      </c>
      <c r="H507" s="77" t="s">
        <v>49</v>
      </c>
      <c r="I507" s="77" t="s">
        <v>466</v>
      </c>
    </row>
    <row r="508" spans="1:9" ht="15.75" x14ac:dyDescent="0.25">
      <c r="A508" s="88" t="str">
        <f t="shared" si="8"/>
        <v>NL_950</v>
      </c>
      <c r="B508" s="77" t="s">
        <v>374</v>
      </c>
      <c r="C508" s="77">
        <v>11</v>
      </c>
      <c r="D508" s="77">
        <v>950</v>
      </c>
      <c r="E508" s="77" t="s">
        <v>11</v>
      </c>
      <c r="F508" s="77">
        <v>0.89200000000000002</v>
      </c>
      <c r="G508" s="77" t="s">
        <v>47</v>
      </c>
      <c r="H508" s="77" t="s">
        <v>49</v>
      </c>
      <c r="I508" s="77" t="s">
        <v>467</v>
      </c>
    </row>
    <row r="509" spans="1:9" ht="15.75" x14ac:dyDescent="0.25">
      <c r="A509" s="88" t="str">
        <f t="shared" si="8"/>
        <v>NL_951</v>
      </c>
      <c r="B509" s="77" t="s">
        <v>374</v>
      </c>
      <c r="C509" s="77">
        <v>11</v>
      </c>
      <c r="D509" s="77">
        <v>951</v>
      </c>
      <c r="E509" s="77" t="s">
        <v>11</v>
      </c>
      <c r="F509" s="77">
        <v>0.76</v>
      </c>
      <c r="G509" s="77" t="s">
        <v>47</v>
      </c>
      <c r="H509" s="77" t="s">
        <v>49</v>
      </c>
      <c r="I509" s="77" t="s">
        <v>468</v>
      </c>
    </row>
    <row r="510" spans="1:9" ht="15.75" x14ac:dyDescent="0.25">
      <c r="A510" s="88" t="str">
        <f t="shared" si="8"/>
        <v>NL_952</v>
      </c>
      <c r="B510" s="77" t="s">
        <v>374</v>
      </c>
      <c r="C510" s="77">
        <v>12</v>
      </c>
      <c r="D510" s="77">
        <v>952</v>
      </c>
      <c r="E510" s="77">
        <v>6.471990981616373</v>
      </c>
      <c r="F510" s="77">
        <v>0.77600000000000002</v>
      </c>
      <c r="G510" s="77">
        <v>0.49666692759295494</v>
      </c>
      <c r="H510" s="77">
        <v>9.6767673376902668</v>
      </c>
      <c r="I510" s="77" t="s">
        <v>469</v>
      </c>
    </row>
    <row r="511" spans="1:9" ht="15.75" x14ac:dyDescent="0.25">
      <c r="A511" s="88" t="str">
        <f t="shared" si="8"/>
        <v>NL_953</v>
      </c>
      <c r="B511" s="77" t="s">
        <v>374</v>
      </c>
      <c r="C511" s="77">
        <v>12</v>
      </c>
      <c r="D511" s="77">
        <v>953</v>
      </c>
      <c r="E511" s="77" t="s">
        <v>11</v>
      </c>
      <c r="F511" s="77">
        <v>1.169</v>
      </c>
      <c r="G511" s="77">
        <v>1.6620743639921724E-2</v>
      </c>
      <c r="H511" s="77" t="s">
        <v>49</v>
      </c>
      <c r="I511" s="77" t="s">
        <v>470</v>
      </c>
    </row>
    <row r="512" spans="1:9" ht="15.75" x14ac:dyDescent="0.25">
      <c r="A512" s="88" t="str">
        <f t="shared" si="8"/>
        <v>NL_954</v>
      </c>
      <c r="B512" s="77" t="s">
        <v>374</v>
      </c>
      <c r="C512" s="77">
        <v>12</v>
      </c>
      <c r="D512" s="77">
        <v>954</v>
      </c>
      <c r="E512" s="77" t="s">
        <v>11</v>
      </c>
      <c r="F512" s="77">
        <v>1.123</v>
      </c>
      <c r="G512" s="77">
        <v>1.3687671232876711E-2</v>
      </c>
      <c r="H512" s="77" t="s">
        <v>49</v>
      </c>
      <c r="I512" s="77" t="s">
        <v>471</v>
      </c>
    </row>
    <row r="513" spans="1:9" ht="15.75" x14ac:dyDescent="0.25">
      <c r="A513" s="88" t="str">
        <f t="shared" si="8"/>
        <v>NL_955</v>
      </c>
      <c r="B513" s="77" t="s">
        <v>374</v>
      </c>
      <c r="C513" s="77">
        <v>12</v>
      </c>
      <c r="D513" s="77">
        <v>955</v>
      </c>
      <c r="E513" s="77" t="s">
        <v>11</v>
      </c>
      <c r="F513" s="77">
        <v>0.72799999999999998</v>
      </c>
      <c r="G513" s="77">
        <v>3.226379647749511E-2</v>
      </c>
      <c r="H513" s="77">
        <v>0.12650770505732897</v>
      </c>
      <c r="I513" s="77" t="s">
        <v>472</v>
      </c>
    </row>
    <row r="514" spans="1:9" ht="15.75" x14ac:dyDescent="0.25">
      <c r="A514" s="88" t="str">
        <f t="shared" si="8"/>
        <v>NL_956</v>
      </c>
      <c r="B514" s="77" t="s">
        <v>374</v>
      </c>
      <c r="C514" s="77">
        <v>12</v>
      </c>
      <c r="D514" s="77">
        <v>956</v>
      </c>
      <c r="E514" s="77">
        <v>0.19441553936871317</v>
      </c>
      <c r="F514" s="77">
        <v>0.97699999999999998</v>
      </c>
      <c r="G514" s="77">
        <v>4.1063013698630142E-2</v>
      </c>
      <c r="H514" s="77">
        <v>0.13401239942513662</v>
      </c>
      <c r="I514" s="77" t="s">
        <v>473</v>
      </c>
    </row>
    <row r="515" spans="1:9" ht="15.75" x14ac:dyDescent="0.25">
      <c r="A515" s="88" t="str">
        <f t="shared" si="8"/>
        <v>NL_957</v>
      </c>
      <c r="B515" s="77" t="s">
        <v>374</v>
      </c>
      <c r="C515" s="77">
        <v>12</v>
      </c>
      <c r="D515" s="77">
        <v>957</v>
      </c>
      <c r="E515" s="77" t="s">
        <v>11</v>
      </c>
      <c r="F515" s="77">
        <v>1.153</v>
      </c>
      <c r="G515" s="77">
        <v>3.2263796477495103E-2</v>
      </c>
      <c r="H515" s="77">
        <v>4.8244463793049183E-2</v>
      </c>
      <c r="I515" s="77" t="s">
        <v>474</v>
      </c>
    </row>
    <row r="516" spans="1:9" ht="15.75" x14ac:dyDescent="0.25">
      <c r="A516" s="88" t="str">
        <f t="shared" si="8"/>
        <v>NL_958</v>
      </c>
      <c r="B516" s="51" t="s">
        <v>226</v>
      </c>
      <c r="C516" s="51">
        <v>1</v>
      </c>
      <c r="D516" s="80">
        <v>958</v>
      </c>
      <c r="E516" s="50">
        <v>13.214622301501297</v>
      </c>
      <c r="F516" s="50">
        <v>0.56807695019272209</v>
      </c>
      <c r="G516" s="50">
        <v>0.96229281183932358</v>
      </c>
      <c r="H516" s="50">
        <v>7.7009443009568965</v>
      </c>
      <c r="I516" s="81" t="s">
        <v>877</v>
      </c>
    </row>
    <row r="517" spans="1:9" ht="15.75" x14ac:dyDescent="0.25">
      <c r="A517" s="88" t="str">
        <f t="shared" si="8"/>
        <v>NL_959</v>
      </c>
      <c r="B517" s="51" t="s">
        <v>226</v>
      </c>
      <c r="C517" s="51">
        <v>1</v>
      </c>
      <c r="D517" s="80">
        <v>959</v>
      </c>
      <c r="E517" s="50">
        <v>19.977557379244843</v>
      </c>
      <c r="F517" s="50">
        <v>0.60220171398521771</v>
      </c>
      <c r="G517" s="50">
        <v>1.2751918604651165</v>
      </c>
      <c r="H517" s="50">
        <v>12.036140803624354</v>
      </c>
      <c r="I517" s="81" t="s">
        <v>878</v>
      </c>
    </row>
    <row r="518" spans="1:9" ht="15.75" x14ac:dyDescent="0.25">
      <c r="A518" s="88" t="str">
        <f t="shared" si="8"/>
        <v>NL_960</v>
      </c>
      <c r="B518" s="51" t="s">
        <v>226</v>
      </c>
      <c r="C518" s="51">
        <v>1</v>
      </c>
      <c r="D518" s="80">
        <v>960</v>
      </c>
      <c r="E518" s="50">
        <v>15.537087995714058</v>
      </c>
      <c r="F518" s="50">
        <v>0.86114845099886139</v>
      </c>
      <c r="G518" s="50">
        <v>1.0023028541226218</v>
      </c>
      <c r="H518" s="50">
        <v>7.4226578774663396</v>
      </c>
      <c r="I518" s="81" t="s">
        <v>879</v>
      </c>
    </row>
    <row r="519" spans="1:9" ht="15.75" x14ac:dyDescent="0.25">
      <c r="A519" s="88" t="str">
        <f t="shared" si="8"/>
        <v>NL_961</v>
      </c>
      <c r="B519" s="51" t="s">
        <v>226</v>
      </c>
      <c r="C519" s="51">
        <v>1</v>
      </c>
      <c r="D519" s="80">
        <v>961</v>
      </c>
      <c r="E519" s="50">
        <v>5.6965948690474733</v>
      </c>
      <c r="F519" s="50">
        <v>1.2154437927268313</v>
      </c>
      <c r="G519" s="50">
        <v>0.43959751585623685</v>
      </c>
      <c r="H519" s="50">
        <v>1.770913604030824</v>
      </c>
      <c r="I519" s="81" t="s">
        <v>880</v>
      </c>
    </row>
    <row r="520" spans="1:9" ht="15.75" x14ac:dyDescent="0.25">
      <c r="A520" s="88" t="str">
        <f t="shared" si="8"/>
        <v>NL_962</v>
      </c>
      <c r="B520" s="51" t="s">
        <v>226</v>
      </c>
      <c r="C520" s="51">
        <v>1</v>
      </c>
      <c r="D520" s="80">
        <v>962</v>
      </c>
      <c r="E520" s="50">
        <v>5.3220852561214667</v>
      </c>
      <c r="F520" s="50">
        <v>1.1401685784786788</v>
      </c>
      <c r="G520" s="50">
        <v>0.46062843551797045</v>
      </c>
      <c r="H520" s="50">
        <v>1.5867385892116184</v>
      </c>
      <c r="I520" s="81" t="s">
        <v>881</v>
      </c>
    </row>
    <row r="521" spans="1:9" ht="15.75" x14ac:dyDescent="0.25">
      <c r="A521" s="88" t="str">
        <f t="shared" si="8"/>
        <v>NL_963</v>
      </c>
      <c r="B521" s="51" t="s">
        <v>226</v>
      </c>
      <c r="C521" s="51">
        <v>1</v>
      </c>
      <c r="D521" s="80">
        <v>963</v>
      </c>
      <c r="E521" s="50">
        <v>6.0559216598278311</v>
      </c>
      <c r="F521" s="50">
        <v>1.2586015822291052</v>
      </c>
      <c r="G521" s="50">
        <v>0.50987156448202964</v>
      </c>
      <c r="H521" s="50">
        <v>2.2890323270386994</v>
      </c>
      <c r="I521" s="81" t="s">
        <v>882</v>
      </c>
    </row>
    <row r="522" spans="1:9" ht="15.75" x14ac:dyDescent="0.25">
      <c r="A522" s="88" t="str">
        <f t="shared" si="8"/>
        <v>NL_964</v>
      </c>
      <c r="B522" s="51" t="s">
        <v>226</v>
      </c>
      <c r="C522" s="51">
        <v>2</v>
      </c>
      <c r="D522" s="80">
        <v>964</v>
      </c>
      <c r="E522" s="50">
        <v>8.5813310767207671</v>
      </c>
      <c r="F522" s="50">
        <v>0.38791827075881113</v>
      </c>
      <c r="G522" s="50">
        <v>0.5329542811839324</v>
      </c>
      <c r="H522" s="50">
        <v>3.9354760034719281</v>
      </c>
      <c r="I522" s="81" t="s">
        <v>883</v>
      </c>
    </row>
    <row r="523" spans="1:9" ht="15.75" x14ac:dyDescent="0.25">
      <c r="A523" s="88" t="str">
        <f t="shared" si="8"/>
        <v>NL_965</v>
      </c>
      <c r="B523" s="51" t="s">
        <v>226</v>
      </c>
      <c r="C523" s="51">
        <v>2</v>
      </c>
      <c r="D523" s="80">
        <v>965</v>
      </c>
      <c r="E523" s="50">
        <v>3.6853770288205139</v>
      </c>
      <c r="F523" s="50">
        <v>1.4492987916577573</v>
      </c>
      <c r="G523" s="50">
        <v>0.33341701902748422</v>
      </c>
      <c r="H523" s="50">
        <v>0.90468386400203238</v>
      </c>
      <c r="I523" s="81" t="s">
        <v>884</v>
      </c>
    </row>
    <row r="524" spans="1:9" ht="15.75" x14ac:dyDescent="0.25">
      <c r="A524" s="88" t="str">
        <f t="shared" si="8"/>
        <v>NL_966</v>
      </c>
      <c r="B524" s="51" t="s">
        <v>226</v>
      </c>
      <c r="C524" s="51">
        <v>2</v>
      </c>
      <c r="D524" s="80">
        <v>966</v>
      </c>
      <c r="E524" s="50">
        <v>4.2198123683473554</v>
      </c>
      <c r="F524" s="50">
        <v>1.4031299935855572</v>
      </c>
      <c r="G524" s="50">
        <v>0.36932346723044401</v>
      </c>
      <c r="H524" s="50">
        <v>1.1273130027944789</v>
      </c>
      <c r="I524" s="81" t="s">
        <v>885</v>
      </c>
    </row>
    <row r="525" spans="1:9" ht="15.75" x14ac:dyDescent="0.25">
      <c r="A525" s="88" t="str">
        <f t="shared" si="8"/>
        <v>NL_967</v>
      </c>
      <c r="B525" s="51" t="s">
        <v>226</v>
      </c>
      <c r="C525" s="51">
        <v>2</v>
      </c>
      <c r="D525" s="80">
        <v>967</v>
      </c>
      <c r="E525" s="50">
        <v>5.7198751963374681</v>
      </c>
      <c r="F525" s="50">
        <v>1.0929961108831703</v>
      </c>
      <c r="G525" s="50">
        <v>0.46780972515856245</v>
      </c>
      <c r="H525" s="50">
        <v>1.5356350823524432</v>
      </c>
      <c r="I525" s="81" t="s">
        <v>886</v>
      </c>
    </row>
    <row r="526" spans="1:9" ht="15.75" x14ac:dyDescent="0.25">
      <c r="A526" s="88" t="str">
        <f t="shared" si="8"/>
        <v>NL_968</v>
      </c>
      <c r="B526" s="51" t="s">
        <v>226</v>
      </c>
      <c r="C526" s="51">
        <v>2</v>
      </c>
      <c r="D526" s="80">
        <v>968</v>
      </c>
      <c r="E526" s="50">
        <v>4.1145448014708572</v>
      </c>
      <c r="F526" s="50">
        <v>1.33186945743064</v>
      </c>
      <c r="G526" s="50">
        <v>0.37342706131078229</v>
      </c>
      <c r="H526" s="50">
        <v>1.0524286561097469</v>
      </c>
      <c r="I526" s="81" t="s">
        <v>887</v>
      </c>
    </row>
    <row r="527" spans="1:9" ht="15.75" x14ac:dyDescent="0.25">
      <c r="A527" s="88" t="str">
        <f t="shared" si="8"/>
        <v>NL_969</v>
      </c>
      <c r="B527" s="51" t="s">
        <v>226</v>
      </c>
      <c r="C527" s="51">
        <v>2</v>
      </c>
      <c r="D527" s="80">
        <v>969</v>
      </c>
      <c r="E527" s="50">
        <v>3.9505703222978483</v>
      </c>
      <c r="F527" s="50">
        <v>1.5757611515946532</v>
      </c>
      <c r="G527" s="50">
        <v>0.38471194503171252</v>
      </c>
      <c r="H527" s="50">
        <v>1.0008191739351342</v>
      </c>
      <c r="I527" s="81" t="s">
        <v>888</v>
      </c>
    </row>
    <row r="528" spans="1:9" ht="15.75" x14ac:dyDescent="0.25">
      <c r="A528" s="88" t="str">
        <f t="shared" si="8"/>
        <v>NL_970</v>
      </c>
      <c r="B528" s="51" t="s">
        <v>226</v>
      </c>
      <c r="C528" s="51">
        <v>3</v>
      </c>
      <c r="D528" s="80">
        <v>970</v>
      </c>
      <c r="E528" s="50">
        <v>4.1874223477699708</v>
      </c>
      <c r="F528" s="50">
        <v>2.0464821580264321</v>
      </c>
      <c r="G528" s="50">
        <v>0.4319032769556026</v>
      </c>
      <c r="H528" s="50">
        <v>1.3843484630366671</v>
      </c>
      <c r="I528" s="81" t="s">
        <v>889</v>
      </c>
    </row>
    <row r="529" spans="1:9" ht="15.75" x14ac:dyDescent="0.25">
      <c r="A529" s="88" t="str">
        <f t="shared" si="8"/>
        <v>NL_971</v>
      </c>
      <c r="B529" s="51" t="s">
        <v>226</v>
      </c>
      <c r="C529" s="51">
        <v>3</v>
      </c>
      <c r="D529" s="80">
        <v>971</v>
      </c>
      <c r="E529" s="50">
        <v>4.1332702821171559</v>
      </c>
      <c r="F529" s="50">
        <v>1.6354794882315207</v>
      </c>
      <c r="G529" s="50">
        <v>0.39035438689217761</v>
      </c>
      <c r="H529" s="50">
        <v>1.3570257960030485</v>
      </c>
      <c r="I529" s="81" t="s">
        <v>890</v>
      </c>
    </row>
    <row r="530" spans="1:9" ht="15.75" x14ac:dyDescent="0.25">
      <c r="A530" s="88" t="str">
        <f t="shared" si="8"/>
        <v>NL_972</v>
      </c>
      <c r="B530" s="51" t="s">
        <v>226</v>
      </c>
      <c r="C530" s="51">
        <v>3</v>
      </c>
      <c r="D530" s="80">
        <v>972</v>
      </c>
      <c r="E530" s="50">
        <v>5.3008293051175581</v>
      </c>
      <c r="F530" s="50">
        <v>1.5566914306517878</v>
      </c>
      <c r="G530" s="50">
        <v>0.54782980972515871</v>
      </c>
      <c r="H530" s="50">
        <v>1.7597821470912018</v>
      </c>
      <c r="I530" s="81" t="s">
        <v>891</v>
      </c>
    </row>
    <row r="531" spans="1:9" ht="15.75" x14ac:dyDescent="0.25">
      <c r="A531" s="88" t="str">
        <f t="shared" si="8"/>
        <v>NL_973</v>
      </c>
      <c r="B531" s="51" t="s">
        <v>226</v>
      </c>
      <c r="C531" s="51">
        <v>3</v>
      </c>
      <c r="D531" s="80">
        <v>973</v>
      </c>
      <c r="E531" s="50">
        <v>5.4222918822827495</v>
      </c>
      <c r="F531" s="50">
        <v>1.5406327182788488</v>
      </c>
      <c r="G531" s="50">
        <v>0.53038953488372098</v>
      </c>
      <c r="H531" s="50">
        <v>1.8316306418833095</v>
      </c>
      <c r="I531" s="81" t="s">
        <v>892</v>
      </c>
    </row>
    <row r="532" spans="1:9" ht="15.75" x14ac:dyDescent="0.25">
      <c r="A532" s="88" t="str">
        <f t="shared" si="8"/>
        <v>NL_974</v>
      </c>
      <c r="B532" s="51" t="s">
        <v>226</v>
      </c>
      <c r="C532" s="51">
        <v>3</v>
      </c>
      <c r="D532" s="80">
        <v>974</v>
      </c>
      <c r="E532" s="50">
        <v>5.4162187534244897</v>
      </c>
      <c r="F532" s="50">
        <v>1.6726152605939424</v>
      </c>
      <c r="G532" s="50">
        <v>0.52885068710359417</v>
      </c>
      <c r="H532" s="50">
        <v>1.8599652595478027</v>
      </c>
      <c r="I532" s="81" t="s">
        <v>893</v>
      </c>
    </row>
    <row r="533" spans="1:9" ht="15.75" x14ac:dyDescent="0.25">
      <c r="A533" s="88" t="str">
        <f t="shared" si="8"/>
        <v>NL_927</v>
      </c>
      <c r="B533" s="51" t="s">
        <v>226</v>
      </c>
      <c r="C533" s="51">
        <v>3</v>
      </c>
      <c r="D533" s="80">
        <v>927</v>
      </c>
      <c r="E533" s="50">
        <v>6.7077708239476914</v>
      </c>
      <c r="F533" s="50">
        <v>1.6600693915525835</v>
      </c>
      <c r="G533" s="50">
        <v>0.65965274841437638</v>
      </c>
      <c r="H533" s="50">
        <v>2.4772551443814042</v>
      </c>
      <c r="I533" s="81" t="s">
        <v>896</v>
      </c>
    </row>
    <row r="534" spans="1:9" ht="15.75" x14ac:dyDescent="0.25">
      <c r="A534" s="88" t="str">
        <f t="shared" ref="A534:A597" si="9">CONCATENATE("NL_", D534)</f>
        <v>NL_529</v>
      </c>
      <c r="B534" s="51" t="s">
        <v>219</v>
      </c>
      <c r="C534" s="51">
        <v>6</v>
      </c>
      <c r="D534" s="80">
        <v>529</v>
      </c>
      <c r="E534" s="50">
        <v>5.5260411669446849</v>
      </c>
      <c r="F534" s="50">
        <v>1.0347832785312661</v>
      </c>
      <c r="G534" s="50">
        <v>0.51653990486257939</v>
      </c>
      <c r="H534" s="50">
        <v>5.2100278230586845</v>
      </c>
      <c r="I534" s="81" t="s">
        <v>293</v>
      </c>
    </row>
    <row r="535" spans="1:9" ht="15.75" x14ac:dyDescent="0.25">
      <c r="A535" s="88" t="str">
        <f t="shared" si="9"/>
        <v>NL_530</v>
      </c>
      <c r="B535" s="51" t="s">
        <v>219</v>
      </c>
      <c r="C535" s="51">
        <v>6</v>
      </c>
      <c r="D535" s="80">
        <v>530</v>
      </c>
      <c r="E535" s="50">
        <v>7.221962400613668</v>
      </c>
      <c r="F535" s="50">
        <v>0.86415945956878748</v>
      </c>
      <c r="G535" s="50">
        <v>0.57963266384778012</v>
      </c>
      <c r="H535" s="50">
        <v>6.7588182636124996</v>
      </c>
      <c r="I535" s="81" t="s">
        <v>294</v>
      </c>
    </row>
    <row r="536" spans="1:9" ht="15.75" x14ac:dyDescent="0.25">
      <c r="A536" s="88" t="str">
        <f t="shared" si="9"/>
        <v>NL_531</v>
      </c>
      <c r="B536" s="51" t="s">
        <v>219</v>
      </c>
      <c r="C536" s="51">
        <v>6</v>
      </c>
      <c r="D536" s="80">
        <v>531</v>
      </c>
      <c r="E536" s="50">
        <v>3.549743817652717</v>
      </c>
      <c r="F536" s="50">
        <v>0.85713377290562665</v>
      </c>
      <c r="G536" s="50">
        <v>0.46473202959830873</v>
      </c>
      <c r="H536" s="50">
        <v>1.4814957236006436</v>
      </c>
      <c r="I536" s="81" t="s">
        <v>295</v>
      </c>
    </row>
    <row r="537" spans="1:9" ht="15.75" x14ac:dyDescent="0.25">
      <c r="A537" s="88" t="str">
        <f t="shared" si="9"/>
        <v>NL_532</v>
      </c>
      <c r="B537" s="51" t="s">
        <v>219</v>
      </c>
      <c r="C537" s="51">
        <v>6</v>
      </c>
      <c r="D537" s="80">
        <v>532</v>
      </c>
      <c r="E537" s="50">
        <v>5.4754317597925208</v>
      </c>
      <c r="F537" s="50">
        <v>0.6433521644408744</v>
      </c>
      <c r="G537" s="50">
        <v>0.59040459830866809</v>
      </c>
      <c r="H537" s="50">
        <v>2.5582111948513848</v>
      </c>
      <c r="I537" s="81" t="s">
        <v>296</v>
      </c>
    </row>
    <row r="538" spans="1:9" ht="15.75" x14ac:dyDescent="0.25">
      <c r="A538" s="88" t="str">
        <f t="shared" si="9"/>
        <v>NL_533</v>
      </c>
      <c r="B538" s="51" t="s">
        <v>219</v>
      </c>
      <c r="C538" s="51">
        <v>6</v>
      </c>
      <c r="D538" s="80">
        <v>533</v>
      </c>
      <c r="E538" s="50">
        <v>3.8544124487087381</v>
      </c>
      <c r="F538" s="50">
        <v>1.2174511317734487</v>
      </c>
      <c r="G538" s="50">
        <v>0.37445295983086685</v>
      </c>
      <c r="H538" s="50">
        <v>1.7051368130239648</v>
      </c>
      <c r="I538" s="81" t="s">
        <v>297</v>
      </c>
    </row>
    <row r="539" spans="1:9" ht="15.75" x14ac:dyDescent="0.25">
      <c r="A539" s="88" t="str">
        <f t="shared" si="9"/>
        <v>NL_534</v>
      </c>
      <c r="B539" s="51" t="s">
        <v>219</v>
      </c>
      <c r="C539" s="51">
        <v>6</v>
      </c>
      <c r="D539" s="80">
        <v>534</v>
      </c>
      <c r="E539" s="50">
        <v>4.3959331052368826</v>
      </c>
      <c r="F539" s="50">
        <v>1.219458470820066</v>
      </c>
      <c r="G539" s="50">
        <v>0.50679386892177591</v>
      </c>
      <c r="H539" s="50">
        <v>1.9176464455076636</v>
      </c>
      <c r="I539" s="81" t="s">
        <v>298</v>
      </c>
    </row>
    <row r="540" spans="1:9" ht="15.75" x14ac:dyDescent="0.25">
      <c r="A540" s="88" t="str">
        <f t="shared" si="9"/>
        <v>NL_535</v>
      </c>
      <c r="B540" s="51" t="s">
        <v>219</v>
      </c>
      <c r="C540" s="51">
        <v>10</v>
      </c>
      <c r="D540" s="80">
        <v>535</v>
      </c>
      <c r="E540" s="50">
        <v>15.200029344080651</v>
      </c>
      <c r="F540" s="50">
        <v>0.36734304553098285</v>
      </c>
      <c r="G540" s="50">
        <v>1.0761675475687105</v>
      </c>
      <c r="H540" s="50">
        <v>9.1369022461681766</v>
      </c>
      <c r="I540" s="81" t="s">
        <v>299</v>
      </c>
    </row>
    <row r="541" spans="1:9" ht="15.75" x14ac:dyDescent="0.25">
      <c r="A541" s="88" t="str">
        <f t="shared" si="9"/>
        <v>NL_536</v>
      </c>
      <c r="B541" s="51" t="s">
        <v>219</v>
      </c>
      <c r="C541" s="51">
        <v>10</v>
      </c>
      <c r="D541" s="80">
        <v>536</v>
      </c>
      <c r="E541" s="50">
        <v>17.395971520413006</v>
      </c>
      <c r="F541" s="50">
        <v>0.2273311470294197</v>
      </c>
      <c r="G541" s="50">
        <v>1.1428509513742076</v>
      </c>
      <c r="H541" s="50">
        <v>8.6967037217376593</v>
      </c>
      <c r="I541" s="81" t="s">
        <v>300</v>
      </c>
    </row>
    <row r="542" spans="1:9" ht="15.75" x14ac:dyDescent="0.25">
      <c r="A542" s="88" t="str">
        <f t="shared" si="9"/>
        <v>NL_537</v>
      </c>
      <c r="B542" s="51" t="s">
        <v>219</v>
      </c>
      <c r="C542" s="51">
        <v>10</v>
      </c>
      <c r="D542" s="80">
        <v>537</v>
      </c>
      <c r="E542" s="50">
        <v>13.796124389679649</v>
      </c>
      <c r="F542" s="50">
        <v>0.35329167220466107</v>
      </c>
      <c r="G542" s="50">
        <v>0.9940956659619451</v>
      </c>
      <c r="H542" s="50">
        <v>6.8822762405792197</v>
      </c>
      <c r="I542" s="81" t="s">
        <v>301</v>
      </c>
    </row>
    <row r="543" spans="1:9" ht="15.75" x14ac:dyDescent="0.25">
      <c r="A543" s="88" t="str">
        <f t="shared" si="9"/>
        <v>NL_538</v>
      </c>
      <c r="B543" s="51" t="s">
        <v>219</v>
      </c>
      <c r="C543" s="51">
        <v>10</v>
      </c>
      <c r="D543" s="80">
        <v>538</v>
      </c>
      <c r="E543" s="50">
        <v>6.7391486563820324</v>
      </c>
      <c r="F543" s="50">
        <v>0.50785677879420033</v>
      </c>
      <c r="G543" s="50">
        <v>0.44421405919661738</v>
      </c>
      <c r="H543" s="50">
        <v>2.4893985519519011</v>
      </c>
      <c r="I543" s="81" t="s">
        <v>302</v>
      </c>
    </row>
    <row r="544" spans="1:9" ht="15.75" x14ac:dyDescent="0.25">
      <c r="A544" s="88" t="str">
        <f t="shared" si="9"/>
        <v>NL_539</v>
      </c>
      <c r="B544" s="51" t="s">
        <v>219</v>
      </c>
      <c r="C544" s="51">
        <v>10</v>
      </c>
      <c r="D544" s="80">
        <v>539</v>
      </c>
      <c r="E544" s="50">
        <v>4.8443324526050473</v>
      </c>
      <c r="F544" s="50">
        <v>0.56807695019272209</v>
      </c>
      <c r="G544" s="50">
        <v>0.32674867864693447</v>
      </c>
      <c r="H544" s="50">
        <v>1.6904635288762808</v>
      </c>
      <c r="I544" s="81" t="s">
        <v>303</v>
      </c>
    </row>
    <row r="545" spans="1:9" ht="15.75" x14ac:dyDescent="0.25">
      <c r="A545" s="88" t="str">
        <f t="shared" si="9"/>
        <v>NL_540</v>
      </c>
      <c r="B545" s="51" t="s">
        <v>219</v>
      </c>
      <c r="C545" s="51">
        <v>10</v>
      </c>
      <c r="D545" s="80">
        <v>540</v>
      </c>
      <c r="E545" s="50">
        <v>4.4465425123890459</v>
      </c>
      <c r="F545" s="50">
        <v>0.51287512641074384</v>
      </c>
      <c r="G545" s="50">
        <v>0.33239112050739961</v>
      </c>
      <c r="H545" s="50">
        <v>1.4916152299093912</v>
      </c>
      <c r="I545" s="81" t="s">
        <v>304</v>
      </c>
    </row>
    <row r="546" spans="1:9" ht="15.75" x14ac:dyDescent="0.25">
      <c r="A546" s="88" t="str">
        <f t="shared" si="9"/>
        <v>NL_541</v>
      </c>
      <c r="B546" s="51" t="s">
        <v>219</v>
      </c>
      <c r="C546" s="51">
        <v>11</v>
      </c>
      <c r="D546" s="80">
        <v>541</v>
      </c>
      <c r="E546" s="50">
        <v>16.656568081919904</v>
      </c>
      <c r="F546" s="50">
        <v>0.56707328066941332</v>
      </c>
      <c r="G546" s="50">
        <v>1.1602912262156451</v>
      </c>
      <c r="H546" s="50">
        <v>9.8321123295791342</v>
      </c>
      <c r="I546" s="81" t="s">
        <v>305</v>
      </c>
    </row>
    <row r="547" spans="1:9" ht="15.75" x14ac:dyDescent="0.25">
      <c r="A547" s="88" t="str">
        <f t="shared" si="9"/>
        <v>NL_542</v>
      </c>
      <c r="B547" s="51" t="s">
        <v>219</v>
      </c>
      <c r="C547" s="51">
        <v>11</v>
      </c>
      <c r="D547" s="80">
        <v>542</v>
      </c>
      <c r="E547" s="50">
        <v>11.812235629314857</v>
      </c>
      <c r="F547" s="50">
        <v>0.90932458811767891</v>
      </c>
      <c r="G547" s="50">
        <v>1.1038668076109939</v>
      </c>
      <c r="H547" s="50">
        <v>6.9925788593445679</v>
      </c>
      <c r="I547" s="81" t="s">
        <v>306</v>
      </c>
    </row>
    <row r="548" spans="1:9" ht="15.75" x14ac:dyDescent="0.25">
      <c r="A548" s="88" t="str">
        <f t="shared" si="9"/>
        <v>NL_543</v>
      </c>
      <c r="B548" s="51" t="s">
        <v>219</v>
      </c>
      <c r="C548" s="51">
        <v>11</v>
      </c>
      <c r="D548" s="80">
        <v>543</v>
      </c>
      <c r="E548" s="50">
        <v>15.105389752706106</v>
      </c>
      <c r="F548" s="50">
        <v>0.26496875415349586</v>
      </c>
      <c r="G548" s="50">
        <v>0.97460359408033836</v>
      </c>
      <c r="H548" s="50">
        <v>7.0947858730629179</v>
      </c>
      <c r="I548" s="81" t="s">
        <v>307</v>
      </c>
    </row>
    <row r="549" spans="1:9" ht="15.75" x14ac:dyDescent="0.25">
      <c r="A549" s="88" t="str">
        <f t="shared" si="9"/>
        <v>NL_544</v>
      </c>
      <c r="B549" s="51" t="s">
        <v>219</v>
      </c>
      <c r="C549" s="51">
        <v>11</v>
      </c>
      <c r="D549" s="80">
        <v>544</v>
      </c>
      <c r="E549" s="50">
        <v>5.6550951551826998</v>
      </c>
      <c r="F549" s="50">
        <v>0.7587741596213744</v>
      </c>
      <c r="G549" s="50">
        <v>0.38573784355179708</v>
      </c>
      <c r="H549" s="50">
        <v>1.2173766089423321</v>
      </c>
      <c r="I549" s="81" t="s">
        <v>308</v>
      </c>
    </row>
    <row r="550" spans="1:9" ht="15.75" x14ac:dyDescent="0.25">
      <c r="A550" s="88" t="str">
        <f t="shared" si="9"/>
        <v>NL_545</v>
      </c>
      <c r="B550" s="51" t="s">
        <v>219</v>
      </c>
      <c r="C550" s="51">
        <v>11</v>
      </c>
      <c r="D550" s="80">
        <v>545</v>
      </c>
      <c r="E550" s="50">
        <v>5.1500132718041129</v>
      </c>
      <c r="F550" s="50">
        <v>0.45666963310545683</v>
      </c>
      <c r="G550" s="50">
        <v>0.2954587737843552</v>
      </c>
      <c r="H550" s="50">
        <v>0.67598302142433742</v>
      </c>
      <c r="I550" s="81" t="s">
        <v>309</v>
      </c>
    </row>
    <row r="551" spans="1:9" ht="15.75" x14ac:dyDescent="0.25">
      <c r="A551" s="88" t="str">
        <f t="shared" si="9"/>
        <v>NL_546</v>
      </c>
      <c r="B551" s="51" t="s">
        <v>219</v>
      </c>
      <c r="C551" s="51">
        <v>11</v>
      </c>
      <c r="D551" s="80">
        <v>546</v>
      </c>
      <c r="E551" s="50">
        <v>3.355909788259932</v>
      </c>
      <c r="F551" s="50">
        <v>0.68701178870480262</v>
      </c>
      <c r="G551" s="50">
        <v>0.21184804439746302</v>
      </c>
      <c r="H551" s="50">
        <v>0.2398322995173173</v>
      </c>
      <c r="I551" s="81" t="s">
        <v>310</v>
      </c>
    </row>
    <row r="552" spans="1:9" ht="15.75" x14ac:dyDescent="0.25">
      <c r="A552" s="88" t="str">
        <f t="shared" si="9"/>
        <v>NL_547</v>
      </c>
      <c r="B552" s="51" t="s">
        <v>219</v>
      </c>
      <c r="C552" s="51">
        <v>17</v>
      </c>
      <c r="D552" s="80">
        <v>547</v>
      </c>
      <c r="E552" s="50">
        <v>6.7411730326681187</v>
      </c>
      <c r="F552" s="50">
        <v>0.61826042635815692</v>
      </c>
      <c r="G552" s="50">
        <v>0.43908456659619455</v>
      </c>
      <c r="H552" s="50">
        <v>3.2463376238462192</v>
      </c>
      <c r="I552" s="81" t="s">
        <v>311</v>
      </c>
    </row>
    <row r="553" spans="1:9" ht="15.75" x14ac:dyDescent="0.25">
      <c r="A553" s="88" t="str">
        <f t="shared" si="9"/>
        <v>NL_548</v>
      </c>
      <c r="B553" s="51" t="s">
        <v>219</v>
      </c>
      <c r="C553" s="51">
        <v>17</v>
      </c>
      <c r="D553" s="80">
        <v>548</v>
      </c>
      <c r="E553" s="50">
        <v>7.8940553275943941</v>
      </c>
      <c r="F553" s="50">
        <v>0.78687690627401796</v>
      </c>
      <c r="G553" s="50">
        <v>0.50166437632135308</v>
      </c>
      <c r="H553" s="50">
        <v>3.8302331378609535</v>
      </c>
      <c r="I553" s="81" t="s">
        <v>312</v>
      </c>
    </row>
    <row r="554" spans="1:9" ht="15.75" x14ac:dyDescent="0.25">
      <c r="A554" s="88" t="str">
        <f t="shared" si="9"/>
        <v>NL_549</v>
      </c>
      <c r="B554" s="51" t="s">
        <v>219</v>
      </c>
      <c r="C554" s="51">
        <v>17</v>
      </c>
      <c r="D554" s="80">
        <v>549</v>
      </c>
      <c r="E554" s="50">
        <v>8.4365881722655818</v>
      </c>
      <c r="F554" s="50">
        <v>0.45165128548891337</v>
      </c>
      <c r="G554" s="50">
        <v>0.49243128964059202</v>
      </c>
      <c r="H554" s="50">
        <v>3.3141383161148275</v>
      </c>
      <c r="I554" s="81" t="s">
        <v>313</v>
      </c>
    </row>
    <row r="555" spans="1:9" ht="15.75" x14ac:dyDescent="0.25">
      <c r="A555" s="88" t="str">
        <f t="shared" si="9"/>
        <v>NL_550</v>
      </c>
      <c r="B555" s="51" t="s">
        <v>219</v>
      </c>
      <c r="C555" s="51">
        <v>17</v>
      </c>
      <c r="D555" s="80">
        <v>550</v>
      </c>
      <c r="E555" s="50">
        <v>7.5165091502392567</v>
      </c>
      <c r="F555" s="50">
        <v>0.59015767970551336</v>
      </c>
      <c r="G555" s="50">
        <v>0.61759090909090919</v>
      </c>
      <c r="H555" s="50">
        <v>3.8378227675925141</v>
      </c>
      <c r="I555" s="81" t="s">
        <v>314</v>
      </c>
    </row>
    <row r="556" spans="1:9" ht="15.75" x14ac:dyDescent="0.25">
      <c r="A556" s="88" t="str">
        <f t="shared" si="9"/>
        <v>NL_551</v>
      </c>
      <c r="B556" s="51" t="s">
        <v>219</v>
      </c>
      <c r="C556" s="51">
        <v>17</v>
      </c>
      <c r="D556" s="80">
        <v>551</v>
      </c>
      <c r="E556" s="50">
        <v>7.5266310316696892</v>
      </c>
      <c r="F556" s="50">
        <v>0.76078149866799183</v>
      </c>
      <c r="G556" s="50">
        <v>0.61348731501057086</v>
      </c>
      <c r="H556" s="50">
        <v>3.8514841011093237</v>
      </c>
      <c r="I556" s="81" t="s">
        <v>315</v>
      </c>
    </row>
    <row r="557" spans="1:9" ht="15.75" x14ac:dyDescent="0.25">
      <c r="A557" s="88" t="str">
        <f t="shared" si="9"/>
        <v>NL_552</v>
      </c>
      <c r="B557" s="51" t="s">
        <v>219</v>
      </c>
      <c r="C557" s="51">
        <v>17</v>
      </c>
      <c r="D557" s="80">
        <v>552</v>
      </c>
      <c r="E557" s="50">
        <v>4.2400561312082212</v>
      </c>
      <c r="F557" s="50">
        <v>1.1251135356290485</v>
      </c>
      <c r="G557" s="50">
        <v>0.43498097251585627</v>
      </c>
      <c r="H557" s="50">
        <v>2.2799247713608266</v>
      </c>
      <c r="I557" s="81" t="s">
        <v>316</v>
      </c>
    </row>
    <row r="558" spans="1:9" ht="15.75" x14ac:dyDescent="0.25">
      <c r="A558" s="88" t="str">
        <f t="shared" si="9"/>
        <v>NL_553</v>
      </c>
      <c r="B558" s="51" t="s">
        <v>219</v>
      </c>
      <c r="C558" s="51">
        <v>27</v>
      </c>
      <c r="D558" s="80">
        <v>553</v>
      </c>
      <c r="E558" s="50">
        <v>9.5788424916899011</v>
      </c>
      <c r="F558" s="50">
        <v>0.50936228307916331</v>
      </c>
      <c r="G558" s="50">
        <v>0.5739902219873152</v>
      </c>
      <c r="H558" s="50">
        <v>5.9730385987382508</v>
      </c>
      <c r="I558" s="81" t="s">
        <v>317</v>
      </c>
    </row>
    <row r="559" spans="1:9" ht="15.75" x14ac:dyDescent="0.25">
      <c r="A559" s="88" t="str">
        <f t="shared" si="9"/>
        <v>NL_554</v>
      </c>
      <c r="B559" s="51" t="s">
        <v>219</v>
      </c>
      <c r="C559" s="51">
        <v>27</v>
      </c>
      <c r="D559" s="80">
        <v>554</v>
      </c>
      <c r="E559" s="50">
        <v>6.7411730326681187</v>
      </c>
      <c r="F559" s="50">
        <v>0.97757411570267017</v>
      </c>
      <c r="G559" s="50">
        <v>0.54270031712473588</v>
      </c>
      <c r="H559" s="50">
        <v>3.1846086353628587</v>
      </c>
      <c r="I559" s="81" t="s">
        <v>318</v>
      </c>
    </row>
    <row r="560" spans="1:9" ht="15.75" x14ac:dyDescent="0.25">
      <c r="A560" s="88" t="str">
        <f t="shared" si="9"/>
        <v>NL_555</v>
      </c>
      <c r="B560" s="51" t="s">
        <v>219</v>
      </c>
      <c r="C560" s="51">
        <v>27</v>
      </c>
      <c r="D560" s="80">
        <v>555</v>
      </c>
      <c r="E560" s="50">
        <v>4.748174579015938</v>
      </c>
      <c r="F560" s="50">
        <v>1.114073170872653</v>
      </c>
      <c r="G560" s="50">
        <v>0.42677378435517976</v>
      </c>
      <c r="H560" s="50">
        <v>2.2131360297230924</v>
      </c>
      <c r="I560" s="81" t="s">
        <v>319</v>
      </c>
    </row>
    <row r="561" spans="1:9" ht="15.75" x14ac:dyDescent="0.25">
      <c r="A561" s="88" t="str">
        <f t="shared" si="9"/>
        <v>NL_556</v>
      </c>
      <c r="B561" s="51" t="s">
        <v>219</v>
      </c>
      <c r="C561" s="51">
        <v>27</v>
      </c>
      <c r="D561" s="80">
        <v>556</v>
      </c>
      <c r="E561" s="50">
        <v>4.3726527779468887</v>
      </c>
      <c r="F561" s="50">
        <v>1.3067777193479226</v>
      </c>
      <c r="G561" s="50">
        <v>0.38573784355179708</v>
      </c>
      <c r="H561" s="50">
        <v>2.1969448196290964</v>
      </c>
      <c r="I561" s="81" t="s">
        <v>320</v>
      </c>
    </row>
    <row r="562" spans="1:9" ht="15.75" x14ac:dyDescent="0.25">
      <c r="A562" s="88" t="str">
        <f t="shared" si="9"/>
        <v>NL_557</v>
      </c>
      <c r="B562" s="51" t="s">
        <v>219</v>
      </c>
      <c r="C562" s="51">
        <v>27</v>
      </c>
      <c r="D562" s="80">
        <v>557</v>
      </c>
      <c r="E562" s="50">
        <v>4.0305331855982658</v>
      </c>
      <c r="F562" s="50">
        <v>0.90581174478609849</v>
      </c>
      <c r="G562" s="50">
        <v>0.42677378435517976</v>
      </c>
      <c r="H562" s="50">
        <v>2.0314908914810736</v>
      </c>
      <c r="I562" s="81" t="s">
        <v>321</v>
      </c>
    </row>
    <row r="563" spans="1:9" ht="15.75" x14ac:dyDescent="0.25">
      <c r="A563" s="88" t="str">
        <f t="shared" si="9"/>
        <v>NL_558</v>
      </c>
      <c r="B563" s="51" t="s">
        <v>219</v>
      </c>
      <c r="C563" s="51">
        <v>27</v>
      </c>
      <c r="D563" s="80">
        <v>558</v>
      </c>
      <c r="E563" s="50">
        <v>5.8069233766391894</v>
      </c>
      <c r="F563" s="50">
        <v>0.65439252919726998</v>
      </c>
      <c r="G563" s="50">
        <v>0.50063847780126858</v>
      </c>
      <c r="H563" s="50">
        <v>3.0641865102887631</v>
      </c>
      <c r="I563" s="81" t="s">
        <v>322</v>
      </c>
    </row>
    <row r="564" spans="1:9" ht="15.75" x14ac:dyDescent="0.25">
      <c r="A564" s="88" t="str">
        <f t="shared" si="9"/>
        <v>NL_559</v>
      </c>
      <c r="B564" s="51" t="s">
        <v>219</v>
      </c>
      <c r="C564" s="51">
        <v>28</v>
      </c>
      <c r="D564" s="80">
        <v>559</v>
      </c>
      <c r="E564" s="50">
        <v>6.7077708239476914</v>
      </c>
      <c r="F564" s="50">
        <v>1.2154437927268313</v>
      </c>
      <c r="G564" s="50">
        <v>0.58373625792811845</v>
      </c>
      <c r="H564" s="50">
        <v>6.7375673003641294</v>
      </c>
      <c r="I564" s="81" t="s">
        <v>323</v>
      </c>
    </row>
    <row r="565" spans="1:9" ht="15.75" x14ac:dyDescent="0.25">
      <c r="A565" s="88" t="str">
        <f t="shared" si="9"/>
        <v>NL_560</v>
      </c>
      <c r="B565" s="51" t="s">
        <v>219</v>
      </c>
      <c r="C565" s="51">
        <v>28</v>
      </c>
      <c r="D565" s="80">
        <v>560</v>
      </c>
      <c r="E565" s="50">
        <v>7.1652798646032458</v>
      </c>
      <c r="F565" s="50">
        <v>0.82953286101463741</v>
      </c>
      <c r="G565" s="50">
        <v>0.60938372093023263</v>
      </c>
      <c r="H565" s="50">
        <v>3.9309222256329921</v>
      </c>
      <c r="I565" s="81" t="s">
        <v>324</v>
      </c>
    </row>
    <row r="566" spans="1:9" ht="15.75" x14ac:dyDescent="0.25">
      <c r="A566" s="88" t="str">
        <f t="shared" si="9"/>
        <v>NL_561</v>
      </c>
      <c r="B566" s="51" t="s">
        <v>219</v>
      </c>
      <c r="C566" s="51">
        <v>28</v>
      </c>
      <c r="D566" s="80">
        <v>561</v>
      </c>
      <c r="E566" s="50">
        <v>5.1783545398093231</v>
      </c>
      <c r="F566" s="50">
        <v>1.2465575479494009</v>
      </c>
      <c r="G566" s="50">
        <v>1.9943467230443976</v>
      </c>
      <c r="H566" s="50">
        <v>2.7919717905834531</v>
      </c>
      <c r="I566" s="81" t="s">
        <v>325</v>
      </c>
    </row>
    <row r="567" spans="1:9" ht="15.75" x14ac:dyDescent="0.25">
      <c r="A567" s="88" t="str">
        <f t="shared" si="9"/>
        <v>NL_562</v>
      </c>
      <c r="B567" s="51" t="s">
        <v>219</v>
      </c>
      <c r="C567" s="51">
        <v>28</v>
      </c>
      <c r="D567" s="80">
        <v>562</v>
      </c>
      <c r="E567" s="50">
        <v>5.3534630885558077</v>
      </c>
      <c r="F567" s="50">
        <v>1.0297649309147223</v>
      </c>
      <c r="G567" s="50">
        <v>0.49961257928118397</v>
      </c>
      <c r="H567" s="50">
        <v>2.9083461131340504</v>
      </c>
      <c r="I567" s="81" t="s">
        <v>326</v>
      </c>
    </row>
    <row r="568" spans="1:9" ht="15.75" x14ac:dyDescent="0.25">
      <c r="A568" s="88" t="str">
        <f t="shared" si="9"/>
        <v>NL_563</v>
      </c>
      <c r="B568" s="51" t="s">
        <v>219</v>
      </c>
      <c r="C568" s="51">
        <v>28</v>
      </c>
      <c r="D568" s="80">
        <v>563</v>
      </c>
      <c r="E568" s="50">
        <v>6.3575537264547224</v>
      </c>
      <c r="F568" s="50">
        <v>1.0679043728004529</v>
      </c>
      <c r="G568" s="50">
        <v>0.57450317124735739</v>
      </c>
      <c r="H568" s="50">
        <v>3.4467038487594208</v>
      </c>
      <c r="I568" s="81" t="s">
        <v>327</v>
      </c>
    </row>
    <row r="569" spans="1:9" ht="15.75" x14ac:dyDescent="0.25">
      <c r="A569" s="88" t="str">
        <f t="shared" si="9"/>
        <v>NL_564</v>
      </c>
      <c r="B569" s="51" t="s">
        <v>219</v>
      </c>
      <c r="C569" s="51">
        <v>28</v>
      </c>
      <c r="D569" s="80">
        <v>564</v>
      </c>
      <c r="E569" s="50">
        <v>4.6717543742161709</v>
      </c>
      <c r="F569" s="50">
        <v>0.94395118667182887</v>
      </c>
      <c r="G569" s="50">
        <v>0.48781474630021149</v>
      </c>
      <c r="H569" s="50">
        <v>2.4382950450927261</v>
      </c>
      <c r="I569" s="81" t="s">
        <v>328</v>
      </c>
    </row>
    <row r="570" spans="1:9" ht="15.75" x14ac:dyDescent="0.25">
      <c r="A570" s="88" t="str">
        <f t="shared" si="9"/>
        <v>NL_565</v>
      </c>
      <c r="B570" s="51" t="s">
        <v>219</v>
      </c>
      <c r="C570" s="51">
        <v>37</v>
      </c>
      <c r="D570" s="80">
        <v>565</v>
      </c>
      <c r="E570" s="50">
        <v>8.2118824045099768</v>
      </c>
      <c r="F570" s="50">
        <v>0.82802735672967442</v>
      </c>
      <c r="G570" s="50">
        <v>0.56629598308668083</v>
      </c>
      <c r="H570" s="50">
        <v>5.7124613112880001</v>
      </c>
      <c r="I570" s="81" t="s">
        <v>329</v>
      </c>
    </row>
    <row r="571" spans="1:9" ht="15.75" x14ac:dyDescent="0.25">
      <c r="A571" s="88" t="str">
        <f t="shared" si="9"/>
        <v>NL_566</v>
      </c>
      <c r="B571" s="51" t="s">
        <v>219</v>
      </c>
      <c r="C571" s="51">
        <v>37</v>
      </c>
      <c r="D571" s="80">
        <v>566</v>
      </c>
      <c r="E571" s="50">
        <v>4.3868234119494929</v>
      </c>
      <c r="F571" s="50">
        <v>1.3710125688396793</v>
      </c>
      <c r="G571" s="50">
        <v>0.40933350951374214</v>
      </c>
      <c r="H571" s="50">
        <v>2.2576618574815819</v>
      </c>
      <c r="I571" s="81" t="s">
        <v>330</v>
      </c>
    </row>
    <row r="572" spans="1:9" ht="15.75" x14ac:dyDescent="0.25">
      <c r="A572" s="88" t="str">
        <f t="shared" si="9"/>
        <v>NL_567</v>
      </c>
      <c r="B572" s="51" t="s">
        <v>219</v>
      </c>
      <c r="C572" s="51">
        <v>37</v>
      </c>
      <c r="D572" s="80">
        <v>567</v>
      </c>
      <c r="E572" s="50">
        <v>7.1865358156071544</v>
      </c>
      <c r="F572" s="50">
        <v>1.0583695123290204</v>
      </c>
      <c r="G572" s="50">
        <v>0.64016067653276965</v>
      </c>
      <c r="H572" s="50">
        <v>3.7978507176729615</v>
      </c>
      <c r="I572" s="81" t="s">
        <v>331</v>
      </c>
    </row>
    <row r="573" spans="1:9" ht="15.75" x14ac:dyDescent="0.25">
      <c r="A573" s="88" t="str">
        <f t="shared" si="9"/>
        <v>NL_568</v>
      </c>
      <c r="B573" s="51" t="s">
        <v>219</v>
      </c>
      <c r="C573" s="51">
        <v>37</v>
      </c>
      <c r="D573" s="80">
        <v>568</v>
      </c>
      <c r="E573" s="50">
        <v>6.9810616225693725</v>
      </c>
      <c r="F573" s="50">
        <v>1.1783080203644094</v>
      </c>
      <c r="G573" s="50">
        <v>0.64323837209302337</v>
      </c>
      <c r="H573" s="50">
        <v>3.9789898805995429</v>
      </c>
      <c r="I573" s="81" t="s">
        <v>332</v>
      </c>
    </row>
    <row r="574" spans="1:9" ht="15.75" x14ac:dyDescent="0.25">
      <c r="A574" s="88" t="str">
        <f t="shared" si="9"/>
        <v>NL_569</v>
      </c>
      <c r="B574" s="51" t="s">
        <v>219</v>
      </c>
      <c r="C574" s="51">
        <v>37</v>
      </c>
      <c r="D574" s="80">
        <v>569</v>
      </c>
      <c r="E574" s="50">
        <v>3.7380108122587634</v>
      </c>
      <c r="F574" s="50">
        <v>1.5697391344548011</v>
      </c>
      <c r="G574" s="50">
        <v>0.40522991543340386</v>
      </c>
      <c r="H574" s="50">
        <v>1.7668658015073249</v>
      </c>
      <c r="I574" s="81" t="s">
        <v>333</v>
      </c>
    </row>
    <row r="575" spans="1:9" ht="15.75" x14ac:dyDescent="0.25">
      <c r="A575" s="88" t="str">
        <f t="shared" si="9"/>
        <v>NL_570</v>
      </c>
      <c r="B575" s="51" t="s">
        <v>219</v>
      </c>
      <c r="C575" s="51">
        <v>37</v>
      </c>
      <c r="D575" s="80">
        <v>570</v>
      </c>
      <c r="E575" s="50">
        <v>3.9060340440039445</v>
      </c>
      <c r="F575" s="50">
        <v>1.408148341202101</v>
      </c>
      <c r="G575" s="50">
        <v>0.36624577167019029</v>
      </c>
      <c r="H575" s="50">
        <v>1.8680608645948007</v>
      </c>
      <c r="I575" s="81" t="s">
        <v>334</v>
      </c>
    </row>
    <row r="576" spans="1:9" ht="15.75" x14ac:dyDescent="0.25">
      <c r="A576" s="88" t="str">
        <f t="shared" si="9"/>
        <v>NL_525</v>
      </c>
      <c r="B576" s="126" t="s">
        <v>219</v>
      </c>
      <c r="C576" s="77">
        <v>1</v>
      </c>
      <c r="D576" s="98">
        <v>525</v>
      </c>
      <c r="E576" s="129" t="s">
        <v>11</v>
      </c>
      <c r="F576" s="24">
        <v>0.27660699739600725</v>
      </c>
      <c r="G576" s="24">
        <v>0.33589026318236775</v>
      </c>
      <c r="H576" s="24">
        <v>1.4004695809736498</v>
      </c>
      <c r="I576" s="128" t="s">
        <v>220</v>
      </c>
    </row>
    <row r="577" spans="1:9" ht="15.75" x14ac:dyDescent="0.25">
      <c r="A577" s="88" t="str">
        <f t="shared" si="9"/>
        <v>NL_526</v>
      </c>
      <c r="B577" s="126" t="s">
        <v>219</v>
      </c>
      <c r="C577" s="77">
        <v>1</v>
      </c>
      <c r="D577" s="98">
        <v>526</v>
      </c>
      <c r="E577" s="129" t="s">
        <v>11</v>
      </c>
      <c r="F577" s="24">
        <v>0.34828253321760028</v>
      </c>
      <c r="G577" s="24">
        <v>0.33386682786199201</v>
      </c>
      <c r="H577" s="24">
        <v>1.3605730772059565</v>
      </c>
      <c r="I577" s="128" t="s">
        <v>221</v>
      </c>
    </row>
    <row r="578" spans="1:9" ht="15.75" x14ac:dyDescent="0.25">
      <c r="A578" s="88" t="str">
        <f t="shared" si="9"/>
        <v>NL_527</v>
      </c>
      <c r="B578" s="126" t="s">
        <v>219</v>
      </c>
      <c r="C578" s="77">
        <v>1</v>
      </c>
      <c r="D578" s="98">
        <v>527</v>
      </c>
      <c r="E578" s="129" t="s">
        <v>11</v>
      </c>
      <c r="F578" s="24">
        <v>0.22714078253321762</v>
      </c>
      <c r="G578" s="24">
        <v>0.28833953315353855</v>
      </c>
      <c r="H578" s="24">
        <v>1.4229753010477333</v>
      </c>
      <c r="I578" s="128" t="s">
        <v>222</v>
      </c>
    </row>
    <row r="579" spans="1:9" ht="15.75" x14ac:dyDescent="0.25">
      <c r="A579" s="88" t="str">
        <f t="shared" si="9"/>
        <v>NL_528</v>
      </c>
      <c r="B579" s="126" t="s">
        <v>219</v>
      </c>
      <c r="C579" s="77">
        <v>1</v>
      </c>
      <c r="D579" s="98">
        <v>528</v>
      </c>
      <c r="E579" s="129" t="s">
        <v>11</v>
      </c>
      <c r="F579" s="24">
        <v>9.2875342191360094E-2</v>
      </c>
      <c r="G579" s="24">
        <v>0.26861103877987541</v>
      </c>
      <c r="H579" s="24">
        <v>1.4393430974652486</v>
      </c>
      <c r="I579" s="128" t="s">
        <v>223</v>
      </c>
    </row>
    <row r="580" spans="1:9" ht="15.75" x14ac:dyDescent="0.25">
      <c r="A580" s="88" t="str">
        <f t="shared" si="9"/>
        <v>NL_416</v>
      </c>
      <c r="B580" s="126" t="s">
        <v>219</v>
      </c>
      <c r="C580" s="77">
        <v>1</v>
      </c>
      <c r="D580" s="5" t="s">
        <v>481</v>
      </c>
      <c r="E580" s="129" t="s">
        <v>11</v>
      </c>
      <c r="F580" s="24">
        <v>0.83688759431127724</v>
      </c>
      <c r="G580" s="24">
        <v>0.26405830930903007</v>
      </c>
      <c r="H580" s="24">
        <v>1.1293779528085535</v>
      </c>
      <c r="I580" s="138"/>
    </row>
    <row r="581" spans="1:9" ht="15.75" x14ac:dyDescent="0.25">
      <c r="A581" s="88" t="str">
        <f t="shared" si="9"/>
        <v>NL_417</v>
      </c>
      <c r="B581" s="126" t="s">
        <v>219</v>
      </c>
      <c r="C581" s="77">
        <v>1</v>
      </c>
      <c r="D581" s="5" t="s">
        <v>482</v>
      </c>
      <c r="E581" s="129" t="s">
        <v>11</v>
      </c>
      <c r="F581" s="24">
        <v>0.45327205047739871</v>
      </c>
      <c r="G581" s="24">
        <v>0.27518720357109644</v>
      </c>
      <c r="H581" s="24">
        <v>1.4546879066066691</v>
      </c>
      <c r="I581" s="138"/>
    </row>
    <row r="582" spans="1:9" ht="15.75" x14ac:dyDescent="0.25">
      <c r="A582" s="88" t="str">
        <f t="shared" si="9"/>
        <v>NL_418</v>
      </c>
      <c r="B582" s="126" t="s">
        <v>219</v>
      </c>
      <c r="C582" s="77">
        <v>2</v>
      </c>
      <c r="D582" s="5" t="s">
        <v>483</v>
      </c>
      <c r="E582" s="129" t="s">
        <v>11</v>
      </c>
      <c r="F582" s="24">
        <v>0.81164972958536419</v>
      </c>
      <c r="G582" s="24">
        <v>0.31616176880870456</v>
      </c>
      <c r="H582" s="24">
        <v>2.3518477477417248</v>
      </c>
      <c r="I582" s="138"/>
    </row>
    <row r="583" spans="1:9" ht="15.75" x14ac:dyDescent="0.25">
      <c r="A583" s="88" t="str">
        <f t="shared" si="9"/>
        <v>NL_419</v>
      </c>
      <c r="B583" s="126" t="s">
        <v>219</v>
      </c>
      <c r="C583" s="77">
        <v>2</v>
      </c>
      <c r="D583" s="5" t="s">
        <v>484</v>
      </c>
      <c r="E583" s="129" t="s">
        <v>11</v>
      </c>
      <c r="F583" s="24">
        <v>0.87524914869466519</v>
      </c>
      <c r="G583" s="24">
        <v>0.38242927555100903</v>
      </c>
      <c r="H583" s="24">
        <v>2.330365014943736</v>
      </c>
      <c r="I583" s="138"/>
    </row>
    <row r="584" spans="1:9" ht="15.75" x14ac:dyDescent="0.25">
      <c r="A584" s="88" t="str">
        <f t="shared" si="9"/>
        <v>NL_420</v>
      </c>
      <c r="B584" s="126" t="s">
        <v>219</v>
      </c>
      <c r="C584" s="77">
        <v>2</v>
      </c>
      <c r="D584" s="5" t="s">
        <v>485</v>
      </c>
      <c r="E584" s="129" t="s">
        <v>11</v>
      </c>
      <c r="F584" s="24">
        <v>0.81669730253054695</v>
      </c>
      <c r="G584" s="24">
        <v>0.36725351064819123</v>
      </c>
      <c r="H584" s="24">
        <v>2.1943077072231403</v>
      </c>
      <c r="I584" s="138"/>
    </row>
    <row r="585" spans="1:9" ht="15.75" x14ac:dyDescent="0.25">
      <c r="A585" s="88" t="str">
        <f t="shared" si="9"/>
        <v>NL_421</v>
      </c>
      <c r="B585" s="126" t="s">
        <v>219</v>
      </c>
      <c r="C585" s="77">
        <v>2</v>
      </c>
      <c r="D585" s="5" t="s">
        <v>486</v>
      </c>
      <c r="E585" s="129" t="s">
        <v>11</v>
      </c>
      <c r="F585" s="24">
        <v>0.90452507177672437</v>
      </c>
      <c r="G585" s="24">
        <v>0.36624179298800336</v>
      </c>
      <c r="H585" s="24">
        <v>2.2260203127820763</v>
      </c>
      <c r="I585" s="138"/>
    </row>
    <row r="586" spans="1:9" ht="15.75" x14ac:dyDescent="0.25">
      <c r="A586" s="88" t="str">
        <f t="shared" si="9"/>
        <v>NL_422</v>
      </c>
      <c r="B586" s="126" t="s">
        <v>219</v>
      </c>
      <c r="C586" s="77">
        <v>2</v>
      </c>
      <c r="D586" s="5" t="s">
        <v>487</v>
      </c>
      <c r="E586" s="129" t="s">
        <v>11</v>
      </c>
      <c r="F586" s="24">
        <v>0.19231252921145756</v>
      </c>
      <c r="G586" s="24">
        <v>0.31009146284757744</v>
      </c>
      <c r="H586" s="24">
        <v>1.4690097284719952</v>
      </c>
      <c r="I586" s="138"/>
    </row>
    <row r="587" spans="1:9" ht="15.75" x14ac:dyDescent="0.25">
      <c r="A587" s="88" t="str">
        <f t="shared" si="9"/>
        <v>NL_423</v>
      </c>
      <c r="B587" s="126" t="s">
        <v>219</v>
      </c>
      <c r="C587" s="77">
        <v>2</v>
      </c>
      <c r="D587" s="5" t="s">
        <v>488</v>
      </c>
      <c r="E587" s="129" t="s">
        <v>11</v>
      </c>
      <c r="F587" s="24">
        <v>0.14133204246511319</v>
      </c>
      <c r="G587" s="24">
        <v>0.30452701571654422</v>
      </c>
      <c r="H587" s="24">
        <v>1.4229753010477333</v>
      </c>
      <c r="I587" s="138"/>
    </row>
    <row r="588" spans="1:9" ht="15.75" x14ac:dyDescent="0.25">
      <c r="A588" s="88" t="str">
        <f t="shared" si="9"/>
        <v>NL_424</v>
      </c>
      <c r="B588" s="126" t="s">
        <v>219</v>
      </c>
      <c r="C588" s="77">
        <v>2</v>
      </c>
      <c r="D588" s="5" t="s">
        <v>489</v>
      </c>
      <c r="E588" s="129" t="s">
        <v>11</v>
      </c>
      <c r="F588" s="24">
        <v>0.23218835547840022</v>
      </c>
      <c r="G588" s="24">
        <v>0.24685910908583653</v>
      </c>
      <c r="H588" s="24">
        <v>1.4915154485460784</v>
      </c>
      <c r="I588" s="138"/>
    </row>
    <row r="589" spans="1:9" ht="15.75" x14ac:dyDescent="0.25">
      <c r="A589" s="88" t="str">
        <f t="shared" si="9"/>
        <v>NL_425</v>
      </c>
      <c r="B589" s="126" t="s">
        <v>219</v>
      </c>
      <c r="C589" s="77">
        <v>2</v>
      </c>
      <c r="D589" s="5" t="s">
        <v>490</v>
      </c>
      <c r="E589" s="129" t="s">
        <v>11</v>
      </c>
      <c r="F589" s="24">
        <v>0.11256087667757228</v>
      </c>
      <c r="G589" s="24">
        <v>0.25950557983818467</v>
      </c>
      <c r="H589" s="24">
        <v>1.3835902909180873</v>
      </c>
      <c r="I589" s="138"/>
    </row>
    <row r="590" spans="1:9" ht="15.75" x14ac:dyDescent="0.25">
      <c r="A590" s="88" t="str">
        <f t="shared" si="9"/>
        <v>NL_426</v>
      </c>
      <c r="B590" s="126" t="s">
        <v>219</v>
      </c>
      <c r="C590" s="77">
        <v>3</v>
      </c>
      <c r="D590" s="5" t="s">
        <v>491</v>
      </c>
      <c r="E590" s="24">
        <v>1.0789184132356593</v>
      </c>
      <c r="F590" s="24">
        <v>0.69353652266809118</v>
      </c>
      <c r="G590" s="24">
        <v>0.46033153538547383</v>
      </c>
      <c r="H590" s="24">
        <v>3.2889040926444735</v>
      </c>
      <c r="I590" s="138"/>
    </row>
    <row r="591" spans="1:9" ht="15.75" x14ac:dyDescent="0.25">
      <c r="A591" s="88" t="str">
        <f t="shared" si="9"/>
        <v>NL_427</v>
      </c>
      <c r="B591" s="126" t="s">
        <v>219</v>
      </c>
      <c r="C591" s="77">
        <v>3</v>
      </c>
      <c r="D591" s="5" t="s">
        <v>492</v>
      </c>
      <c r="E591" s="24">
        <v>1.1081874815086568</v>
      </c>
      <c r="F591" s="24">
        <v>0.65719399746277629</v>
      </c>
      <c r="G591" s="24">
        <v>0.58477280758857986</v>
      </c>
      <c r="H591" s="24">
        <v>3.3032259145097997</v>
      </c>
      <c r="I591" s="138"/>
    </row>
    <row r="592" spans="1:9" ht="15.75" x14ac:dyDescent="0.25">
      <c r="A592" s="88" t="str">
        <f t="shared" si="9"/>
        <v>NL_428</v>
      </c>
      <c r="B592" s="126" t="s">
        <v>219</v>
      </c>
      <c r="C592" s="77">
        <v>3</v>
      </c>
      <c r="D592" s="5" t="s">
        <v>493</v>
      </c>
      <c r="E592" s="24">
        <v>1.1596606705404797</v>
      </c>
      <c r="F592" s="24">
        <v>0.68344137677772587</v>
      </c>
      <c r="G592" s="24">
        <v>0.58376108992839204</v>
      </c>
      <c r="H592" s="24">
        <v>3.2162719960417498</v>
      </c>
      <c r="I592" s="138"/>
    </row>
    <row r="593" spans="1:9" ht="15.75" x14ac:dyDescent="0.25">
      <c r="A593" s="88" t="str">
        <f t="shared" si="9"/>
        <v>NL_429</v>
      </c>
      <c r="B593" s="126" t="s">
        <v>219</v>
      </c>
      <c r="C593" s="77">
        <v>3</v>
      </c>
      <c r="D593" s="5" t="s">
        <v>494</v>
      </c>
      <c r="E593" s="24">
        <v>1.1899390170297872</v>
      </c>
      <c r="F593" s="24">
        <v>0.58198516057955529</v>
      </c>
      <c r="G593" s="24">
        <v>0.42239212312842928</v>
      </c>
      <c r="H593" s="24">
        <v>3.2367317415636441</v>
      </c>
      <c r="I593" s="138"/>
    </row>
    <row r="594" spans="1:9" ht="15.75" x14ac:dyDescent="0.25">
      <c r="A594" s="88" t="str">
        <f t="shared" si="9"/>
        <v>NL_430</v>
      </c>
      <c r="B594" s="126" t="s">
        <v>219</v>
      </c>
      <c r="C594" s="77">
        <v>3</v>
      </c>
      <c r="D594" s="5" t="s">
        <v>495</v>
      </c>
      <c r="E594" s="24">
        <v>1.217189528870164</v>
      </c>
      <c r="F594" s="24">
        <v>0.60772778259998661</v>
      </c>
      <c r="G594" s="24">
        <v>0.59286654887008272</v>
      </c>
      <c r="H594" s="24">
        <v>3.2663983725703902</v>
      </c>
      <c r="I594" s="138"/>
    </row>
    <row r="595" spans="1:9" ht="15.75" x14ac:dyDescent="0.25">
      <c r="A595" s="88" t="str">
        <f t="shared" si="9"/>
        <v>NL_431</v>
      </c>
      <c r="B595" s="126" t="s">
        <v>219</v>
      </c>
      <c r="C595" s="77">
        <v>3</v>
      </c>
      <c r="D595" s="5" t="s">
        <v>496</v>
      </c>
      <c r="E595" s="24">
        <v>1.2303101456821974</v>
      </c>
      <c r="F595" s="24">
        <v>0.57845185951792744</v>
      </c>
      <c r="G595" s="24">
        <v>0.58274937226820422</v>
      </c>
      <c r="H595" s="24">
        <v>3.5333980516311079</v>
      </c>
      <c r="I595" s="138"/>
    </row>
    <row r="596" spans="1:9" ht="15.75" x14ac:dyDescent="0.25">
      <c r="A596" s="88" t="str">
        <f t="shared" si="9"/>
        <v>NL_432</v>
      </c>
      <c r="B596" s="126" t="s">
        <v>219</v>
      </c>
      <c r="C596" s="77">
        <v>3</v>
      </c>
      <c r="D596" s="5" t="s">
        <v>497</v>
      </c>
      <c r="E596" s="129" t="s">
        <v>11</v>
      </c>
      <c r="F596" s="24">
        <v>0.20392194698537758</v>
      </c>
      <c r="G596" s="24">
        <v>0.3834409932111969</v>
      </c>
      <c r="H596" s="24">
        <v>2.3835603533006609</v>
      </c>
      <c r="I596" s="138"/>
    </row>
    <row r="597" spans="1:9" ht="15.75" x14ac:dyDescent="0.25">
      <c r="A597" s="88" t="str">
        <f t="shared" si="9"/>
        <v>NL_433</v>
      </c>
      <c r="B597" s="126" t="s">
        <v>219</v>
      </c>
      <c r="C597" s="77">
        <v>3</v>
      </c>
      <c r="D597" s="5" t="s">
        <v>498</v>
      </c>
      <c r="E597" s="129" t="s">
        <v>11</v>
      </c>
      <c r="F597" s="24">
        <v>0.18373165520464713</v>
      </c>
      <c r="G597" s="24">
        <v>0.38242927555100903</v>
      </c>
      <c r="H597" s="24">
        <v>2.3641235950548611</v>
      </c>
      <c r="I597" s="138"/>
    </row>
    <row r="598" spans="1:9" ht="15.75" x14ac:dyDescent="0.25">
      <c r="A598" s="88" t="str">
        <f t="shared" ref="A598:A661" si="10">CONCATENATE("NL_", D598)</f>
        <v>NL_434</v>
      </c>
      <c r="B598" s="126" t="s">
        <v>219</v>
      </c>
      <c r="C598" s="77">
        <v>3</v>
      </c>
      <c r="D598" s="5" t="s">
        <v>499</v>
      </c>
      <c r="E598" s="129" t="s">
        <v>11</v>
      </c>
      <c r="F598" s="24">
        <v>0.42601515657341255</v>
      </c>
      <c r="G598" s="24">
        <v>0.31160903933785922</v>
      </c>
      <c r="H598" s="24">
        <v>2.4459625771424376</v>
      </c>
      <c r="I598" s="138"/>
    </row>
    <row r="599" spans="1:9" ht="15.75" x14ac:dyDescent="0.25">
      <c r="A599" s="88" t="str">
        <f t="shared" si="10"/>
        <v>NL_435</v>
      </c>
      <c r="B599" s="126" t="s">
        <v>219</v>
      </c>
      <c r="C599" s="77">
        <v>3</v>
      </c>
      <c r="D599" s="5" t="s">
        <v>500</v>
      </c>
      <c r="E599" s="129" t="s">
        <v>11</v>
      </c>
      <c r="F599" s="24">
        <v>0.20695049075248714</v>
      </c>
      <c r="G599" s="24">
        <v>0.31869106295917421</v>
      </c>
      <c r="H599" s="24">
        <v>2.3426408622568724</v>
      </c>
      <c r="I599" s="138"/>
    </row>
    <row r="600" spans="1:9" ht="15.75" x14ac:dyDescent="0.25">
      <c r="A600" s="88" t="str">
        <f t="shared" si="10"/>
        <v>NL_436</v>
      </c>
      <c r="B600" s="126" t="s">
        <v>219</v>
      </c>
      <c r="C600" s="77">
        <v>4</v>
      </c>
      <c r="D600" s="5" t="s">
        <v>501</v>
      </c>
      <c r="E600" s="24">
        <v>6.4134584255434968</v>
      </c>
      <c r="F600" s="24">
        <v>0.93733429592041129</v>
      </c>
      <c r="G600" s="24">
        <v>0.62422979633590625</v>
      </c>
      <c r="H600" s="24">
        <v>5.1568788587934034</v>
      </c>
      <c r="I600" s="138"/>
    </row>
    <row r="601" spans="1:9" ht="15.75" x14ac:dyDescent="0.25">
      <c r="A601" s="88" t="str">
        <f t="shared" si="10"/>
        <v>NL_437</v>
      </c>
      <c r="B601" s="126" t="s">
        <v>219</v>
      </c>
      <c r="C601" s="77">
        <v>4</v>
      </c>
      <c r="D601" s="5" t="s">
        <v>502</v>
      </c>
      <c r="E601" s="24">
        <v>6.3957960567580674</v>
      </c>
      <c r="F601" s="24">
        <v>1.0347524537624357</v>
      </c>
      <c r="G601" s="24">
        <v>0.81443271645122295</v>
      </c>
      <c r="H601" s="24">
        <v>4.9359136071569472</v>
      </c>
      <c r="I601" s="138"/>
    </row>
    <row r="602" spans="1:9" ht="15.75" x14ac:dyDescent="0.25">
      <c r="A602" s="88" t="str">
        <f t="shared" si="10"/>
        <v>NL_438</v>
      </c>
      <c r="B602" s="126" t="s">
        <v>219</v>
      </c>
      <c r="C602" s="77">
        <v>4</v>
      </c>
      <c r="D602" s="5" t="s">
        <v>503</v>
      </c>
      <c r="E602" s="24">
        <v>6.2524785500420119</v>
      </c>
      <c r="F602" s="24">
        <v>0.97721012218735392</v>
      </c>
      <c r="G602" s="24">
        <v>0.75676480982051519</v>
      </c>
      <c r="H602" s="24">
        <v>4.7753046048100787</v>
      </c>
      <c r="I602" s="138"/>
    </row>
    <row r="603" spans="1:9" ht="15.75" x14ac:dyDescent="0.25">
      <c r="A603" s="88" t="str">
        <f t="shared" si="10"/>
        <v>NL_439</v>
      </c>
      <c r="B603" s="126" t="s">
        <v>219</v>
      </c>
      <c r="C603" s="77">
        <v>4</v>
      </c>
      <c r="D603" s="5" t="s">
        <v>504</v>
      </c>
      <c r="E603" s="24">
        <v>6.1616435105740885</v>
      </c>
      <c r="F603" s="24">
        <v>0.97014352006409832</v>
      </c>
      <c r="G603" s="24">
        <v>0.79521008090765366</v>
      </c>
      <c r="H603" s="24">
        <v>4.8019022739885404</v>
      </c>
      <c r="I603" s="138"/>
    </row>
    <row r="604" spans="1:9" ht="15.75" x14ac:dyDescent="0.25">
      <c r="A604" s="88" t="str">
        <f t="shared" si="10"/>
        <v>NL_440</v>
      </c>
      <c r="B604" s="126" t="s">
        <v>219</v>
      </c>
      <c r="C604" s="77">
        <v>4</v>
      </c>
      <c r="D604" s="5" t="s">
        <v>505</v>
      </c>
      <c r="E604" s="24">
        <v>6.304961017290144</v>
      </c>
      <c r="F604" s="24">
        <v>0.9630769179408426</v>
      </c>
      <c r="G604" s="24">
        <v>0.821514740072538</v>
      </c>
      <c r="H604" s="24">
        <v>4.7967873376080679</v>
      </c>
      <c r="I604" s="138"/>
    </row>
    <row r="605" spans="1:9" ht="15.75" x14ac:dyDescent="0.25">
      <c r="A605" s="88" t="str">
        <f t="shared" si="10"/>
        <v>NL_441</v>
      </c>
      <c r="B605" s="126" t="s">
        <v>219</v>
      </c>
      <c r="C605" s="77">
        <v>4</v>
      </c>
      <c r="D605" s="5" t="s">
        <v>506</v>
      </c>
      <c r="E605" s="24">
        <v>6.296886791559662</v>
      </c>
      <c r="F605" s="24">
        <v>0.9459151699272218</v>
      </c>
      <c r="G605" s="24">
        <v>0.82556161071328926</v>
      </c>
      <c r="H605" s="24">
        <v>4.7988333121602569</v>
      </c>
      <c r="I605" s="138"/>
    </row>
    <row r="606" spans="1:9" ht="15.75" x14ac:dyDescent="0.25">
      <c r="A606" s="88" t="str">
        <f t="shared" si="10"/>
        <v>NL_442</v>
      </c>
      <c r="B606" s="126" t="s">
        <v>219</v>
      </c>
      <c r="C606" s="77">
        <v>4</v>
      </c>
      <c r="D606" s="5" t="s">
        <v>507</v>
      </c>
      <c r="E606" s="24">
        <v>3.7040510538586249</v>
      </c>
      <c r="F606" s="24">
        <v>1.2659312946517995</v>
      </c>
      <c r="G606" s="24">
        <v>0.67582739700548689</v>
      </c>
      <c r="H606" s="24">
        <v>4.0643284479242592</v>
      </c>
      <c r="I606" s="138"/>
    </row>
    <row r="607" spans="1:9" ht="15.75" x14ac:dyDescent="0.25">
      <c r="A607" s="88" t="str">
        <f t="shared" si="10"/>
        <v>NL_443</v>
      </c>
      <c r="B607" s="126" t="s">
        <v>219</v>
      </c>
      <c r="C607" s="77">
        <v>4</v>
      </c>
      <c r="D607" s="5" t="s">
        <v>508</v>
      </c>
      <c r="E607" s="24">
        <v>3.6692309553959213</v>
      </c>
      <c r="F607" s="24">
        <v>0.36090146558055686</v>
      </c>
      <c r="G607" s="24">
        <v>0.66318092625313874</v>
      </c>
      <c r="H607" s="24">
        <v>3.8121620843669151</v>
      </c>
      <c r="I607" s="138"/>
    </row>
    <row r="608" spans="1:9" ht="15.75" x14ac:dyDescent="0.25">
      <c r="A608" s="88" t="str">
        <f t="shared" si="10"/>
        <v>NL_444</v>
      </c>
      <c r="B608" s="126" t="s">
        <v>219</v>
      </c>
      <c r="C608" s="77">
        <v>4</v>
      </c>
      <c r="D608" s="5" t="s">
        <v>509</v>
      </c>
      <c r="E608" s="24">
        <v>3.6808376548834891</v>
      </c>
      <c r="F608" s="24">
        <v>0.37553942712158644</v>
      </c>
      <c r="G608" s="24">
        <v>0.4836010415697945</v>
      </c>
      <c r="H608" s="24">
        <v>3.8218804634898147</v>
      </c>
      <c r="I608" s="138"/>
    </row>
    <row r="609" spans="1:9" ht="15.75" x14ac:dyDescent="0.25">
      <c r="A609" s="88" t="str">
        <f t="shared" si="10"/>
        <v>NL_445</v>
      </c>
      <c r="B609" s="126" t="s">
        <v>219</v>
      </c>
      <c r="C609" s="77">
        <v>4</v>
      </c>
      <c r="D609" s="5" t="s">
        <v>510</v>
      </c>
      <c r="E609" s="24">
        <v>3.6808376548834891</v>
      </c>
      <c r="F609" s="24">
        <v>0.4764908860252387</v>
      </c>
      <c r="G609" s="24">
        <v>0.55037440714219288</v>
      </c>
      <c r="H609" s="24">
        <v>3.8188115016615303</v>
      </c>
      <c r="I609" s="138"/>
    </row>
    <row r="610" spans="1:9" ht="15.75" x14ac:dyDescent="0.25">
      <c r="A610" s="88" t="str">
        <f t="shared" si="10"/>
        <v>NL_446</v>
      </c>
      <c r="B610" s="126" t="s">
        <v>219</v>
      </c>
      <c r="C610" s="77">
        <v>5</v>
      </c>
      <c r="D610" s="5" t="s">
        <v>511</v>
      </c>
      <c r="E610" s="24">
        <v>8.2599329222831024</v>
      </c>
      <c r="F610" s="24">
        <v>0.96257216064632445</v>
      </c>
      <c r="G610" s="24">
        <v>0.90144043522737838</v>
      </c>
      <c r="H610" s="24">
        <v>5.9404871122819465</v>
      </c>
      <c r="I610" s="138"/>
    </row>
    <row r="611" spans="1:9" ht="15.75" x14ac:dyDescent="0.25">
      <c r="A611" s="88" t="str">
        <f t="shared" si="10"/>
        <v>NL_447</v>
      </c>
      <c r="B611" s="126" t="s">
        <v>219</v>
      </c>
      <c r="C611" s="77">
        <v>5</v>
      </c>
      <c r="D611" s="5" t="s">
        <v>512</v>
      </c>
      <c r="E611" s="24">
        <v>8.2962669380702732</v>
      </c>
      <c r="F611" s="24">
        <v>0.9661054617079522</v>
      </c>
      <c r="G611" s="24">
        <v>0.90953417650888124</v>
      </c>
      <c r="H611" s="24">
        <v>5.9271882776927152</v>
      </c>
      <c r="I611" s="138"/>
    </row>
    <row r="612" spans="1:9" ht="15.75" x14ac:dyDescent="0.25">
      <c r="A612" s="88" t="str">
        <f t="shared" si="10"/>
        <v>NL_448</v>
      </c>
      <c r="B612" s="126" t="s">
        <v>219</v>
      </c>
      <c r="C612" s="77">
        <v>5</v>
      </c>
      <c r="D612" s="5" t="s">
        <v>513</v>
      </c>
      <c r="E612" s="24">
        <v>8.2720442608788254</v>
      </c>
      <c r="F612" s="24">
        <v>0.9459151699272218</v>
      </c>
      <c r="G612" s="24">
        <v>0.90751074118850561</v>
      </c>
      <c r="H612" s="24">
        <v>5.8862687866489267</v>
      </c>
      <c r="I612" s="138"/>
    </row>
    <row r="613" spans="1:9" ht="15.75" x14ac:dyDescent="0.25">
      <c r="A613" s="88" t="str">
        <f t="shared" si="10"/>
        <v>NL_449</v>
      </c>
      <c r="B613" s="126" t="s">
        <v>219</v>
      </c>
      <c r="C613" s="77">
        <v>5</v>
      </c>
      <c r="D613" s="5" t="s">
        <v>514</v>
      </c>
      <c r="E613" s="24">
        <v>8.2750720955277561</v>
      </c>
      <c r="F613" s="24">
        <v>1.002447986913267</v>
      </c>
      <c r="G613" s="24">
        <v>0.90852245884869343</v>
      </c>
      <c r="H613" s="24">
        <v>5.9517399723189879</v>
      </c>
      <c r="I613" s="138"/>
    </row>
    <row r="614" spans="1:9" ht="15.75" x14ac:dyDescent="0.25">
      <c r="A614" s="88" t="str">
        <f t="shared" si="10"/>
        <v>NL_450</v>
      </c>
      <c r="B614" s="126" t="s">
        <v>219</v>
      </c>
      <c r="C614" s="77">
        <v>5</v>
      </c>
      <c r="D614" s="5" t="s">
        <v>515</v>
      </c>
      <c r="E614" s="24">
        <v>8.0076133682055399</v>
      </c>
      <c r="F614" s="24">
        <v>1.0458571142418376</v>
      </c>
      <c r="G614" s="24">
        <v>0.88575881149446667</v>
      </c>
      <c r="H614" s="24">
        <v>5.3246487720729352</v>
      </c>
      <c r="I614" s="138"/>
    </row>
    <row r="615" spans="1:9" ht="15.75" x14ac:dyDescent="0.25">
      <c r="A615" s="88" t="str">
        <f t="shared" si="10"/>
        <v>NL_451</v>
      </c>
      <c r="B615" s="126" t="s">
        <v>219</v>
      </c>
      <c r="C615" s="77">
        <v>5</v>
      </c>
      <c r="D615" s="5" t="s">
        <v>516</v>
      </c>
      <c r="E615" s="24">
        <v>8.0187154285849527</v>
      </c>
      <c r="F615" s="24">
        <v>1.1357039126660879</v>
      </c>
      <c r="G615" s="24">
        <v>0.85996001115967635</v>
      </c>
      <c r="H615" s="24">
        <v>5.3502234539753024</v>
      </c>
      <c r="I615" s="138"/>
    </row>
    <row r="616" spans="1:9" ht="15.75" x14ac:dyDescent="0.25">
      <c r="A616" s="88" t="str">
        <f t="shared" si="10"/>
        <v>NL_452</v>
      </c>
      <c r="B616" s="126" t="s">
        <v>219</v>
      </c>
      <c r="C616" s="77">
        <v>5</v>
      </c>
      <c r="D616" s="5" t="s">
        <v>517</v>
      </c>
      <c r="E616" s="24">
        <v>6.8651104273423345</v>
      </c>
      <c r="F616" s="24">
        <v>0.84597322561260602</v>
      </c>
      <c r="G616" s="24">
        <v>0.68897972658792905</v>
      </c>
      <c r="H616" s="24">
        <v>4.6515231444026188</v>
      </c>
      <c r="I616" s="138"/>
    </row>
    <row r="617" spans="1:9" ht="15.75" x14ac:dyDescent="0.25">
      <c r="A617" s="88" t="str">
        <f t="shared" si="10"/>
        <v>NL_453</v>
      </c>
      <c r="B617" s="126" t="s">
        <v>219</v>
      </c>
      <c r="C617" s="77">
        <v>5</v>
      </c>
      <c r="D617" s="5" t="s">
        <v>518</v>
      </c>
      <c r="E617" s="24">
        <v>6.84694341944875</v>
      </c>
      <c r="F617" s="24">
        <v>0.89039186753021304</v>
      </c>
      <c r="G617" s="24">
        <v>0.78155189249511769</v>
      </c>
      <c r="H617" s="24">
        <v>4.6423162589177673</v>
      </c>
      <c r="I617" s="138"/>
    </row>
    <row r="618" spans="1:9" ht="15.75" x14ac:dyDescent="0.25">
      <c r="A618" s="88" t="str">
        <f t="shared" si="10"/>
        <v>NL_454</v>
      </c>
      <c r="B618" s="126" t="s">
        <v>219</v>
      </c>
      <c r="C618" s="77">
        <v>5</v>
      </c>
      <c r="D618" s="5" t="s">
        <v>519</v>
      </c>
      <c r="E618" s="24">
        <v>6.84694341944875</v>
      </c>
      <c r="F618" s="24">
        <v>1.0589808038993123</v>
      </c>
      <c r="G618" s="24">
        <v>0.5817376546080163</v>
      </c>
      <c r="H618" s="24">
        <v>4.620833526119779</v>
      </c>
      <c r="I618" s="138"/>
    </row>
    <row r="619" spans="1:9" ht="15.75" x14ac:dyDescent="0.25">
      <c r="A619" s="88" t="str">
        <f t="shared" si="10"/>
        <v>NL_455</v>
      </c>
      <c r="B619" s="126" t="s">
        <v>219</v>
      </c>
      <c r="C619" s="77">
        <v>5</v>
      </c>
      <c r="D619" s="5" t="s">
        <v>520</v>
      </c>
      <c r="E619" s="24">
        <v>6.8812588788032985</v>
      </c>
      <c r="F619" s="24">
        <v>1.1750749816385124</v>
      </c>
      <c r="G619" s="24">
        <v>0.55543299544313218</v>
      </c>
      <c r="H619" s="24">
        <v>4.6382243098133884</v>
      </c>
      <c r="I619" s="138"/>
    </row>
    <row r="620" spans="1:9" ht="15.75" x14ac:dyDescent="0.25">
      <c r="A620" s="88" t="str">
        <f t="shared" si="10"/>
        <v>NL_456</v>
      </c>
      <c r="B620" s="126" t="s">
        <v>219</v>
      </c>
      <c r="C620" s="77">
        <v>10</v>
      </c>
      <c r="D620" s="5" t="s">
        <v>521</v>
      </c>
      <c r="E620" s="24">
        <v>21.789307411922032</v>
      </c>
      <c r="F620" s="24">
        <v>0.82376390465380245</v>
      </c>
      <c r="G620" s="24">
        <v>1.425510183204687</v>
      </c>
      <c r="H620" s="24">
        <v>12.998076330059309</v>
      </c>
      <c r="I620" s="138"/>
    </row>
    <row r="621" spans="1:9" ht="15.75" x14ac:dyDescent="0.25">
      <c r="A621" s="88" t="str">
        <f t="shared" si="10"/>
        <v>NL_457</v>
      </c>
      <c r="B621" s="126" t="s">
        <v>219</v>
      </c>
      <c r="C621" s="77">
        <v>10</v>
      </c>
      <c r="D621" s="124">
        <v>457</v>
      </c>
      <c r="E621" s="24">
        <v>24.542541634076485</v>
      </c>
      <c r="F621" s="129" t="s">
        <v>48</v>
      </c>
      <c r="G621" s="24">
        <v>1.5307060732075128</v>
      </c>
      <c r="H621" s="24">
        <v>13.473201809866698</v>
      </c>
      <c r="I621" s="138"/>
    </row>
    <row r="622" spans="1:9" ht="15.75" x14ac:dyDescent="0.25">
      <c r="A622" s="88" t="str">
        <f t="shared" si="10"/>
        <v>NL_458</v>
      </c>
      <c r="B622" s="126" t="s">
        <v>219</v>
      </c>
      <c r="C622" s="77">
        <v>10</v>
      </c>
      <c r="D622" s="5" t="s">
        <v>522</v>
      </c>
      <c r="E622" s="24">
        <v>24.517464446809889</v>
      </c>
      <c r="F622" s="129" t="s">
        <v>48</v>
      </c>
      <c r="G622" s="24">
        <v>1.5321975049124892</v>
      </c>
      <c r="H622" s="24">
        <v>13.401844406491902</v>
      </c>
      <c r="I622" s="138"/>
    </row>
    <row r="623" spans="1:9" ht="15.75" x14ac:dyDescent="0.25">
      <c r="A623" s="88" t="str">
        <f t="shared" si="10"/>
        <v>NL_459</v>
      </c>
      <c r="B623" s="126" t="s">
        <v>219</v>
      </c>
      <c r="C623" s="77">
        <v>10</v>
      </c>
      <c r="D623" s="5" t="s">
        <v>523</v>
      </c>
      <c r="E623" s="24">
        <v>16.773629018883682</v>
      </c>
      <c r="F623" s="129" t="s">
        <v>48</v>
      </c>
      <c r="G623" s="24">
        <v>1.0290878764337614</v>
      </c>
      <c r="H623" s="24">
        <v>7.7394547717870186</v>
      </c>
      <c r="I623" s="138"/>
    </row>
    <row r="624" spans="1:9" ht="15.75" x14ac:dyDescent="0.25">
      <c r="A624" s="88" t="str">
        <f t="shared" si="10"/>
        <v>NL_460</v>
      </c>
      <c r="B624" s="126" t="s">
        <v>219</v>
      </c>
      <c r="C624" s="77">
        <v>10</v>
      </c>
      <c r="D624" s="5" t="s">
        <v>524</v>
      </c>
      <c r="E624" s="24">
        <v>16.659778588693317</v>
      </c>
      <c r="F624" s="129" t="s">
        <v>48</v>
      </c>
      <c r="G624" s="24">
        <v>1.0116878398757025</v>
      </c>
      <c r="H624" s="24">
        <v>7.6845249720668534</v>
      </c>
      <c r="I624" s="138"/>
    </row>
    <row r="625" spans="1:9" ht="15.75" x14ac:dyDescent="0.25">
      <c r="A625" s="88" t="str">
        <f t="shared" si="10"/>
        <v>NL_461</v>
      </c>
      <c r="B625" s="126" t="s">
        <v>219</v>
      </c>
      <c r="C625" s="77">
        <v>10</v>
      </c>
      <c r="D625" s="5" t="s">
        <v>525</v>
      </c>
      <c r="E625" s="24">
        <v>11.91066086414453</v>
      </c>
      <c r="F625" s="129" t="s">
        <v>48</v>
      </c>
      <c r="G625" s="24">
        <v>0.73577297445505652</v>
      </c>
      <c r="H625" s="24">
        <v>5.1716149755228455</v>
      </c>
      <c r="I625" s="138"/>
    </row>
    <row r="626" spans="1:9" ht="15.75" x14ac:dyDescent="0.25">
      <c r="A626" s="88" t="str">
        <f t="shared" si="10"/>
        <v>NL_462</v>
      </c>
      <c r="B626" s="126" t="s">
        <v>219</v>
      </c>
      <c r="C626" s="77">
        <v>10</v>
      </c>
      <c r="D626" s="5" t="s">
        <v>526</v>
      </c>
      <c r="E626" s="24">
        <v>11.827404602419417</v>
      </c>
      <c r="F626" s="129" t="s">
        <v>48</v>
      </c>
      <c r="G626" s="24">
        <v>0.74074441347164466</v>
      </c>
      <c r="H626" s="24">
        <v>5.5011937738438368</v>
      </c>
      <c r="I626" s="138"/>
    </row>
    <row r="627" spans="1:9" ht="15.75" x14ac:dyDescent="0.25">
      <c r="A627" s="88" t="str">
        <f t="shared" si="10"/>
        <v>NL_463</v>
      </c>
      <c r="B627" s="126" t="s">
        <v>219</v>
      </c>
      <c r="C627" s="77">
        <v>10</v>
      </c>
      <c r="D627" s="5" t="s">
        <v>527</v>
      </c>
      <c r="E627" s="24">
        <v>7.6304865414811731</v>
      </c>
      <c r="F627" s="129" t="s">
        <v>48</v>
      </c>
      <c r="G627" s="24">
        <v>0.52398967234839833</v>
      </c>
      <c r="H627" s="24">
        <v>3.4436364161015738</v>
      </c>
      <c r="I627" s="138"/>
    </row>
    <row r="628" spans="1:9" ht="15.75" x14ac:dyDescent="0.25">
      <c r="A628" s="88" t="str">
        <f t="shared" si="10"/>
        <v>NL_464</v>
      </c>
      <c r="B628" s="126" t="s">
        <v>219</v>
      </c>
      <c r="C628" s="77">
        <v>10</v>
      </c>
      <c r="D628" s="5" t="s">
        <v>528</v>
      </c>
      <c r="E628" s="24">
        <v>7.5963815667985966</v>
      </c>
      <c r="F628" s="129" t="s">
        <v>48</v>
      </c>
      <c r="G628" s="24">
        <v>0.53393255038157483</v>
      </c>
      <c r="H628" s="24">
        <v>3.3989738686655513</v>
      </c>
      <c r="I628" s="138"/>
    </row>
    <row r="629" spans="1:9" ht="15.75" x14ac:dyDescent="0.25">
      <c r="A629" s="88" t="str">
        <f t="shared" si="10"/>
        <v>NL_465</v>
      </c>
      <c r="B629" s="126" t="s">
        <v>219</v>
      </c>
      <c r="C629" s="77">
        <v>10</v>
      </c>
      <c r="D629" s="5" t="s">
        <v>529</v>
      </c>
      <c r="E629" s="24">
        <v>7.5602704171346913</v>
      </c>
      <c r="F629" s="129" t="s">
        <v>48</v>
      </c>
      <c r="G629" s="24">
        <v>0.53890398939816297</v>
      </c>
      <c r="H629" s="24">
        <v>3.3430173437169715</v>
      </c>
      <c r="I629" s="138"/>
    </row>
    <row r="630" spans="1:9" ht="15.75" x14ac:dyDescent="0.25">
      <c r="A630" s="88" t="str">
        <f t="shared" si="10"/>
        <v>NL_466</v>
      </c>
      <c r="B630" s="126" t="s">
        <v>219</v>
      </c>
      <c r="C630" s="77">
        <v>10</v>
      </c>
      <c r="D630" s="5" t="s">
        <v>530</v>
      </c>
      <c r="E630" s="24">
        <v>7.5301777924147704</v>
      </c>
      <c r="F630" s="129" t="s">
        <v>48</v>
      </c>
      <c r="G630" s="24">
        <v>0.52796682356166891</v>
      </c>
      <c r="H630" s="24">
        <v>3.3101621364077141</v>
      </c>
      <c r="I630" s="138"/>
    </row>
    <row r="631" spans="1:9" ht="15.75" x14ac:dyDescent="0.25">
      <c r="A631" s="88" t="str">
        <f t="shared" si="10"/>
        <v>NL_467</v>
      </c>
      <c r="B631" s="126" t="s">
        <v>219</v>
      </c>
      <c r="C631" s="77">
        <v>10</v>
      </c>
      <c r="D631" s="5" t="s">
        <v>531</v>
      </c>
      <c r="E631" s="24">
        <v>7.677631653542381</v>
      </c>
      <c r="F631" s="129" t="s">
        <v>48</v>
      </c>
      <c r="G631" s="24">
        <v>0.53045254306996303</v>
      </c>
      <c r="H631" s="24">
        <v>3.2886009066110136</v>
      </c>
      <c r="I631" s="138"/>
    </row>
    <row r="632" spans="1:9" ht="15.75" x14ac:dyDescent="0.25">
      <c r="A632" s="88" t="str">
        <f t="shared" si="10"/>
        <v>NL_468</v>
      </c>
      <c r="B632" s="126" t="s">
        <v>219</v>
      </c>
      <c r="C632" s="77">
        <v>12</v>
      </c>
      <c r="D632" s="5" t="s">
        <v>532</v>
      </c>
      <c r="E632" s="24">
        <v>21.585439711598966</v>
      </c>
      <c r="F632" s="129" t="s">
        <v>48</v>
      </c>
      <c r="G632" s="24">
        <v>1.3830543344148427</v>
      </c>
      <c r="H632" s="24">
        <v>12.606132354470818</v>
      </c>
      <c r="I632" s="138"/>
    </row>
    <row r="633" spans="1:9" ht="15.75" x14ac:dyDescent="0.25">
      <c r="A633" s="88" t="str">
        <f t="shared" si="10"/>
        <v>NL_469</v>
      </c>
      <c r="B633" s="126" t="s">
        <v>219</v>
      </c>
      <c r="C633" s="77">
        <v>12</v>
      </c>
      <c r="D633" s="5" t="s">
        <v>533</v>
      </c>
      <c r="E633" s="24">
        <v>21.61352616133756</v>
      </c>
      <c r="F633" s="129" t="s">
        <v>48</v>
      </c>
      <c r="G633" s="24">
        <v>1.3920029246447014</v>
      </c>
      <c r="H633" s="24">
        <v>12.61639960675496</v>
      </c>
      <c r="I633" s="138"/>
    </row>
    <row r="634" spans="1:9" ht="15.75" x14ac:dyDescent="0.25">
      <c r="A634" s="88" t="str">
        <f t="shared" si="10"/>
        <v>NL_470</v>
      </c>
      <c r="B634" s="126" t="s">
        <v>219</v>
      </c>
      <c r="C634" s="77">
        <v>12</v>
      </c>
      <c r="D634" s="5" t="s">
        <v>534</v>
      </c>
      <c r="E634" s="24">
        <v>24.357973535794311</v>
      </c>
      <c r="F634" s="129" t="s">
        <v>48</v>
      </c>
      <c r="G634" s="24">
        <v>1.5143003244527715</v>
      </c>
      <c r="H634" s="24">
        <v>13.516837632074303</v>
      </c>
      <c r="I634" s="138"/>
    </row>
    <row r="635" spans="1:9" ht="15.75" x14ac:dyDescent="0.25">
      <c r="A635" s="88" t="str">
        <f t="shared" si="10"/>
        <v>NL_471</v>
      </c>
      <c r="B635" s="126" t="s">
        <v>219</v>
      </c>
      <c r="C635" s="77">
        <v>12</v>
      </c>
      <c r="D635" s="5" t="s">
        <v>535</v>
      </c>
      <c r="E635" s="24">
        <v>24.421168047706143</v>
      </c>
      <c r="F635" s="129" t="s">
        <v>48</v>
      </c>
      <c r="G635" s="24">
        <v>1.5535746926838185</v>
      </c>
      <c r="H635" s="24">
        <v>13.652365362224991</v>
      </c>
      <c r="I635" s="138"/>
    </row>
    <row r="636" spans="1:9" ht="15.75" x14ac:dyDescent="0.25">
      <c r="A636" s="88" t="str">
        <f t="shared" si="10"/>
        <v>NL_472</v>
      </c>
      <c r="B636" s="126" t="s">
        <v>219</v>
      </c>
      <c r="C636" s="77">
        <v>12</v>
      </c>
      <c r="D636" s="5" t="s">
        <v>536</v>
      </c>
      <c r="E636" s="24">
        <v>22.062909357155043</v>
      </c>
      <c r="F636" s="129" t="s">
        <v>48</v>
      </c>
      <c r="G636" s="24">
        <v>1.3671457295617604</v>
      </c>
      <c r="H636" s="24">
        <v>10.878153795049545</v>
      </c>
      <c r="I636" s="138"/>
    </row>
    <row r="637" spans="1:9" ht="15.75" x14ac:dyDescent="0.25">
      <c r="A637" s="88" t="str">
        <f t="shared" si="10"/>
        <v>NL_473</v>
      </c>
      <c r="B637" s="126" t="s">
        <v>219</v>
      </c>
      <c r="C637" s="77">
        <v>12</v>
      </c>
      <c r="D637" s="5" t="s">
        <v>537</v>
      </c>
      <c r="E637" s="24">
        <v>22.04084143236043</v>
      </c>
      <c r="F637" s="129" t="s">
        <v>48</v>
      </c>
      <c r="G637" s="24">
        <v>1.3661514417584428</v>
      </c>
      <c r="H637" s="24">
        <v>10.706690681904357</v>
      </c>
      <c r="I637" s="138"/>
    </row>
    <row r="638" spans="1:9" ht="15.75" x14ac:dyDescent="0.25">
      <c r="A638" s="88" t="str">
        <f t="shared" si="10"/>
        <v>NL_474</v>
      </c>
      <c r="B638" s="126" t="s">
        <v>219</v>
      </c>
      <c r="C638" s="77">
        <v>12</v>
      </c>
      <c r="D638" s="5" t="s">
        <v>538</v>
      </c>
      <c r="E638" s="24">
        <v>15.955611170247176</v>
      </c>
      <c r="F638" s="129" t="s">
        <v>48</v>
      </c>
      <c r="G638" s="24">
        <v>0.99677352282593801</v>
      </c>
      <c r="H638" s="24">
        <v>7.1136657450685004</v>
      </c>
      <c r="I638" s="138"/>
    </row>
    <row r="639" spans="1:9" ht="15.75" x14ac:dyDescent="0.25">
      <c r="A639" s="88" t="str">
        <f t="shared" si="10"/>
        <v>NL_475</v>
      </c>
      <c r="B639" s="126" t="s">
        <v>219</v>
      </c>
      <c r="C639" s="77">
        <v>12</v>
      </c>
      <c r="D639" s="5" t="s">
        <v>539</v>
      </c>
      <c r="E639" s="24">
        <v>15.984199163731102</v>
      </c>
      <c r="F639" s="129" t="s">
        <v>48</v>
      </c>
      <c r="G639" s="24">
        <v>0.99727066672759668</v>
      </c>
      <c r="H639" s="24">
        <v>7.1716757204739094</v>
      </c>
      <c r="I639" s="138"/>
    </row>
    <row r="640" spans="1:9" ht="15.75" x14ac:dyDescent="0.25">
      <c r="A640" s="88" t="str">
        <f t="shared" si="10"/>
        <v>NL_476</v>
      </c>
      <c r="B640" s="126" t="s">
        <v>219</v>
      </c>
      <c r="C640" s="77">
        <v>12</v>
      </c>
      <c r="D640" s="5" t="s">
        <v>540</v>
      </c>
      <c r="E640" s="24">
        <v>7.6555637287477722</v>
      </c>
      <c r="F640" s="129" t="s">
        <v>48</v>
      </c>
      <c r="G640" s="24">
        <v>0.49515532605218665</v>
      </c>
      <c r="H640" s="24">
        <v>3.1335653971204538</v>
      </c>
      <c r="I640" s="138"/>
    </row>
    <row r="641" spans="1:9" ht="15.75" x14ac:dyDescent="0.25">
      <c r="A641" s="88" t="str">
        <f t="shared" si="10"/>
        <v>NL_477</v>
      </c>
      <c r="B641" s="126" t="s">
        <v>219</v>
      </c>
      <c r="C641" s="77">
        <v>12</v>
      </c>
      <c r="D641" s="5" t="s">
        <v>541</v>
      </c>
      <c r="E641" s="24">
        <v>6.938356172923001</v>
      </c>
      <c r="F641" s="129" t="s">
        <v>48</v>
      </c>
      <c r="G641" s="24">
        <v>0.45637810172279858</v>
      </c>
      <c r="H641" s="24">
        <v>2.9158996486966213</v>
      </c>
      <c r="I641" s="138"/>
    </row>
    <row r="642" spans="1:9" ht="15.75" x14ac:dyDescent="0.25">
      <c r="A642" s="88" t="str">
        <f t="shared" si="10"/>
        <v>NL_478</v>
      </c>
      <c r="B642" s="126" t="s">
        <v>219</v>
      </c>
      <c r="C642" s="77">
        <v>12</v>
      </c>
      <c r="D642" s="5" t="s">
        <v>542</v>
      </c>
      <c r="E642" s="24">
        <v>6.8500844737445679</v>
      </c>
      <c r="F642" s="129" t="s">
        <v>48</v>
      </c>
      <c r="G642" s="24">
        <v>0.46582383585431619</v>
      </c>
      <c r="H642" s="24">
        <v>2.8347883556518916</v>
      </c>
      <c r="I642" s="138"/>
    </row>
    <row r="643" spans="1:9" ht="15.75" x14ac:dyDescent="0.25">
      <c r="A643" s="88" t="str">
        <f t="shared" si="10"/>
        <v>NL_479</v>
      </c>
      <c r="B643" s="126" t="s">
        <v>219</v>
      </c>
      <c r="C643" s="77">
        <v>12</v>
      </c>
      <c r="D643" s="5" t="s">
        <v>543</v>
      </c>
      <c r="E643" s="24">
        <v>7.0777853341252994</v>
      </c>
      <c r="F643" s="129" t="s">
        <v>48</v>
      </c>
      <c r="G643" s="24">
        <v>0.47526956998583375</v>
      </c>
      <c r="H643" s="24">
        <v>2.8070667744847055</v>
      </c>
      <c r="I643" s="138"/>
    </row>
    <row r="644" spans="1:9" ht="15.75" x14ac:dyDescent="0.25">
      <c r="A644" s="88" t="str">
        <f t="shared" si="10"/>
        <v>NL_480</v>
      </c>
      <c r="B644" s="126" t="s">
        <v>219</v>
      </c>
      <c r="C644" s="77">
        <v>12</v>
      </c>
      <c r="D644" s="5" t="s">
        <v>544</v>
      </c>
      <c r="E644" s="24">
        <v>7.1720755582477178</v>
      </c>
      <c r="F644" s="129" t="s">
        <v>48</v>
      </c>
      <c r="G644" s="24">
        <v>0.49217246264223374</v>
      </c>
      <c r="H644" s="24">
        <v>2.8820177161589493</v>
      </c>
      <c r="I644" s="138"/>
    </row>
    <row r="645" spans="1:9" ht="15.75" x14ac:dyDescent="0.25">
      <c r="A645" s="88" t="str">
        <f t="shared" si="10"/>
        <v>NL_481</v>
      </c>
      <c r="B645" s="126" t="s">
        <v>219</v>
      </c>
      <c r="C645" s="77">
        <v>12</v>
      </c>
      <c r="D645" s="5" t="s">
        <v>545</v>
      </c>
      <c r="E645" s="24">
        <v>7.1580323333784213</v>
      </c>
      <c r="F645" s="129" t="s">
        <v>48</v>
      </c>
      <c r="G645" s="24">
        <v>0.48471530411735142</v>
      </c>
      <c r="H645" s="24">
        <v>2.8763707274026706</v>
      </c>
      <c r="I645" s="138"/>
    </row>
    <row r="646" spans="1:9" ht="15.75" x14ac:dyDescent="0.25">
      <c r="A646" s="88" t="str">
        <f t="shared" si="10"/>
        <v>NL_482</v>
      </c>
      <c r="B646" s="126" t="s">
        <v>219</v>
      </c>
      <c r="C646" s="77">
        <v>12</v>
      </c>
      <c r="D646" s="5" t="s">
        <v>546</v>
      </c>
      <c r="E646" s="24">
        <v>7.8301009521233116</v>
      </c>
      <c r="F646" s="129" t="s">
        <v>48</v>
      </c>
      <c r="G646" s="24">
        <v>0.34700644335785769</v>
      </c>
      <c r="H646" s="24">
        <v>3.3163224877782</v>
      </c>
      <c r="I646" s="138"/>
    </row>
    <row r="647" spans="1:9" ht="15.75" x14ac:dyDescent="0.25">
      <c r="A647" s="88" t="str">
        <f t="shared" si="10"/>
        <v>NL_483</v>
      </c>
      <c r="B647" s="126" t="s">
        <v>219</v>
      </c>
      <c r="C647" s="77">
        <v>12</v>
      </c>
      <c r="D647" s="5" t="s">
        <v>547</v>
      </c>
      <c r="E647" s="24">
        <v>7.8421380020112794</v>
      </c>
      <c r="F647" s="129" t="s">
        <v>48</v>
      </c>
      <c r="G647" s="24">
        <v>0.48620673582232787</v>
      </c>
      <c r="H647" s="24">
        <v>3.2742267534132137</v>
      </c>
      <c r="I647" s="138"/>
    </row>
    <row r="648" spans="1:9" ht="15.75" x14ac:dyDescent="0.25">
      <c r="A648" s="88" t="str">
        <f t="shared" si="10"/>
        <v>NL_484</v>
      </c>
      <c r="B648" s="126" t="s">
        <v>219</v>
      </c>
      <c r="C648" s="77">
        <v>12</v>
      </c>
      <c r="D648" s="5" t="s">
        <v>548</v>
      </c>
      <c r="E648" s="24">
        <v>7.5151314800548104</v>
      </c>
      <c r="F648" s="129" t="s">
        <v>48</v>
      </c>
      <c r="G648" s="24">
        <v>0.52597824795503367</v>
      </c>
      <c r="H648" s="24">
        <v>3.0924963879838816</v>
      </c>
      <c r="I648" s="138"/>
    </row>
    <row r="649" spans="1:9" ht="15.75" x14ac:dyDescent="0.25">
      <c r="A649" s="88" t="str">
        <f t="shared" si="10"/>
        <v>NL_485</v>
      </c>
      <c r="B649" s="126" t="s">
        <v>219</v>
      </c>
      <c r="C649" s="77">
        <v>12</v>
      </c>
      <c r="D649" s="5" t="s">
        <v>549</v>
      </c>
      <c r="E649" s="24">
        <v>7.6370066101704888</v>
      </c>
      <c r="F649" s="129" t="s">
        <v>48</v>
      </c>
      <c r="G649" s="24">
        <v>0.57370406251428052</v>
      </c>
      <c r="H649" s="24">
        <v>3.1705275053433688</v>
      </c>
      <c r="I649" s="138"/>
    </row>
    <row r="650" spans="1:9" ht="15.75" x14ac:dyDescent="0.25">
      <c r="A650" s="88" t="str">
        <f t="shared" si="10"/>
        <v>NL_486</v>
      </c>
      <c r="B650" s="126" t="s">
        <v>219</v>
      </c>
      <c r="C650" s="77">
        <v>12</v>
      </c>
      <c r="D650" s="5" t="s">
        <v>550</v>
      </c>
      <c r="E650" s="24">
        <v>7.285424444692751</v>
      </c>
      <c r="F650" s="129" t="s">
        <v>48</v>
      </c>
      <c r="G650" s="24">
        <v>0.38180651647397523</v>
      </c>
      <c r="H650" s="24">
        <v>3.0113850949391514</v>
      </c>
      <c r="I650" s="138"/>
    </row>
    <row r="651" spans="1:9" ht="15.75" x14ac:dyDescent="0.25">
      <c r="A651" s="88" t="str">
        <f t="shared" si="10"/>
        <v>NL_487</v>
      </c>
      <c r="B651" s="126" t="s">
        <v>219</v>
      </c>
      <c r="C651" s="77">
        <v>12</v>
      </c>
      <c r="D651" s="5" t="s">
        <v>551</v>
      </c>
      <c r="E651" s="24">
        <v>7.2272453702342379</v>
      </c>
      <c r="F651" s="129" t="s">
        <v>48</v>
      </c>
      <c r="G651" s="24">
        <v>0.54586400402138657</v>
      </c>
      <c r="H651" s="24">
        <v>3.0062514687970801</v>
      </c>
      <c r="I651" s="138"/>
    </row>
    <row r="652" spans="1:9" ht="15.75" x14ac:dyDescent="0.25">
      <c r="A652" s="88" t="str">
        <f t="shared" si="10"/>
        <v>NL_488</v>
      </c>
      <c r="B652" s="126" t="s">
        <v>219</v>
      </c>
      <c r="C652" s="77">
        <v>12</v>
      </c>
      <c r="D652" s="5" t="s">
        <v>552</v>
      </c>
      <c r="E652" s="24">
        <v>7.0948378214665873</v>
      </c>
      <c r="F652" s="129" t="s">
        <v>48</v>
      </c>
      <c r="G652" s="24">
        <v>0.44693236759128097</v>
      </c>
      <c r="H652" s="24">
        <v>2.975449711944651</v>
      </c>
      <c r="I652" s="138"/>
    </row>
    <row r="653" spans="1:9" ht="15.75" x14ac:dyDescent="0.25">
      <c r="A653" s="88" t="str">
        <f t="shared" si="10"/>
        <v>NL_489</v>
      </c>
      <c r="B653" s="126" t="s">
        <v>219</v>
      </c>
      <c r="C653" s="77">
        <v>12</v>
      </c>
      <c r="D653" s="5" t="s">
        <v>553</v>
      </c>
      <c r="E653" s="24">
        <v>7.1189119212425247</v>
      </c>
      <c r="F653" s="129" t="s">
        <v>48</v>
      </c>
      <c r="G653" s="24">
        <v>0.39373797011378697</v>
      </c>
      <c r="H653" s="24">
        <v>2.9754497119446515</v>
      </c>
      <c r="I653" s="138"/>
    </row>
    <row r="654" spans="1:9" ht="15.75" x14ac:dyDescent="0.25">
      <c r="A654" s="88" t="str">
        <f t="shared" si="10"/>
        <v>NL_490</v>
      </c>
      <c r="B654" s="126" t="s">
        <v>219</v>
      </c>
      <c r="C654" s="77">
        <v>17</v>
      </c>
      <c r="D654" s="5" t="s">
        <v>554</v>
      </c>
      <c r="E654" s="24">
        <v>9.983729794578954</v>
      </c>
      <c r="F654" s="129" t="s">
        <v>48</v>
      </c>
      <c r="G654" s="24">
        <v>0.5050982040853631</v>
      </c>
      <c r="H654" s="24">
        <v>5.0966640338486027</v>
      </c>
      <c r="I654" s="138"/>
    </row>
    <row r="655" spans="1:9" ht="15.75" x14ac:dyDescent="0.25">
      <c r="A655" s="88" t="str">
        <f t="shared" si="10"/>
        <v>NL_491</v>
      </c>
      <c r="B655" s="126" t="s">
        <v>219</v>
      </c>
      <c r="C655" s="77">
        <v>17</v>
      </c>
      <c r="D655" s="5" t="s">
        <v>555</v>
      </c>
      <c r="E655" s="24">
        <v>10.002788456901571</v>
      </c>
      <c r="F655" s="129" t="s">
        <v>48</v>
      </c>
      <c r="G655" s="24">
        <v>0.68009285746926851</v>
      </c>
      <c r="H655" s="24">
        <v>5.1356795925283452</v>
      </c>
      <c r="I655" s="138"/>
    </row>
    <row r="656" spans="1:9" ht="15.75" x14ac:dyDescent="0.25">
      <c r="A656" s="88" t="str">
        <f t="shared" si="10"/>
        <v>NL_492</v>
      </c>
      <c r="B656" s="126" t="s">
        <v>219</v>
      </c>
      <c r="C656" s="77">
        <v>17</v>
      </c>
      <c r="D656" s="5" t="s">
        <v>556</v>
      </c>
      <c r="E656" s="24">
        <v>8.2804872354314565</v>
      </c>
      <c r="F656" s="129" t="s">
        <v>48</v>
      </c>
      <c r="G656" s="24">
        <v>0.61596129415528034</v>
      </c>
      <c r="H656" s="24">
        <v>4.0109021048004756</v>
      </c>
      <c r="I656" s="138"/>
    </row>
    <row r="657" spans="1:9" ht="15.75" x14ac:dyDescent="0.25">
      <c r="A657" s="88" t="str">
        <f t="shared" si="10"/>
        <v>NL_493</v>
      </c>
      <c r="B657" s="126" t="s">
        <v>219</v>
      </c>
      <c r="C657" s="77">
        <v>17</v>
      </c>
      <c r="D657" s="5" t="s">
        <v>557</v>
      </c>
      <c r="E657" s="24">
        <v>7.6355019789344931</v>
      </c>
      <c r="F657" s="24">
        <v>4.8341578222834039E-2</v>
      </c>
      <c r="G657" s="24">
        <v>0.70395576474889188</v>
      </c>
      <c r="H657" s="24">
        <v>4.5812479691846217</v>
      </c>
      <c r="I657" s="138"/>
    </row>
    <row r="658" spans="1:9" ht="15.75" x14ac:dyDescent="0.25">
      <c r="A658" s="88" t="str">
        <f t="shared" si="10"/>
        <v>NL_494</v>
      </c>
      <c r="B658" s="126" t="s">
        <v>219</v>
      </c>
      <c r="C658" s="77">
        <v>17</v>
      </c>
      <c r="D658" s="5" t="s">
        <v>558</v>
      </c>
      <c r="E658" s="24">
        <v>7.6515513787851166</v>
      </c>
      <c r="F658" s="24">
        <v>7.754794839912961E-2</v>
      </c>
      <c r="G658" s="24">
        <v>0.71191006717543304</v>
      </c>
      <c r="H658" s="24">
        <v>4.577141068270965</v>
      </c>
      <c r="I658" s="138"/>
    </row>
    <row r="659" spans="1:9" ht="15.75" x14ac:dyDescent="0.25">
      <c r="A659" s="88" t="str">
        <f t="shared" si="10"/>
        <v>NL_495</v>
      </c>
      <c r="B659" s="126" t="s">
        <v>219</v>
      </c>
      <c r="C659" s="77">
        <v>17</v>
      </c>
      <c r="D659" s="5" t="s">
        <v>559</v>
      </c>
      <c r="E659" s="24">
        <v>7.0727698966719785</v>
      </c>
      <c r="F659" s="24">
        <v>7.754794839912961E-2</v>
      </c>
      <c r="G659" s="24">
        <v>0.70693862815884478</v>
      </c>
      <c r="H659" s="24">
        <v>4.6289906923058872</v>
      </c>
      <c r="I659" s="138"/>
    </row>
    <row r="660" spans="1:9" ht="15.75" x14ac:dyDescent="0.25">
      <c r="A660" s="88" t="str">
        <f t="shared" si="10"/>
        <v>NL_496</v>
      </c>
      <c r="B660" s="126" t="s">
        <v>219</v>
      </c>
      <c r="C660" s="77">
        <v>17</v>
      </c>
      <c r="D660" s="5" t="s">
        <v>560</v>
      </c>
      <c r="E660" s="24">
        <v>7.0878162090319394</v>
      </c>
      <c r="F660" s="24">
        <v>8.0569297038056736E-2</v>
      </c>
      <c r="G660" s="24">
        <v>0.70594434035552711</v>
      </c>
      <c r="H660" s="24">
        <v>4.6551721856304509</v>
      </c>
      <c r="I660" s="138"/>
    </row>
    <row r="661" spans="1:9" ht="15.75" x14ac:dyDescent="0.25">
      <c r="A661" s="88" t="str">
        <f t="shared" si="10"/>
        <v>NL_497</v>
      </c>
      <c r="B661" s="126" t="s">
        <v>219</v>
      </c>
      <c r="C661" s="77">
        <v>17</v>
      </c>
      <c r="D661" s="5" t="s">
        <v>561</v>
      </c>
      <c r="E661" s="24">
        <v>6.9574148352456175</v>
      </c>
      <c r="F661" s="24">
        <v>4.6327345796882621E-2</v>
      </c>
      <c r="G661" s="24">
        <v>0.69898432573230362</v>
      </c>
      <c r="H661" s="24">
        <v>4.6336109558337508</v>
      </c>
      <c r="I661" s="138"/>
    </row>
    <row r="662" spans="1:9" ht="15.75" x14ac:dyDescent="0.25">
      <c r="A662" s="88" t="str">
        <f t="shared" ref="A662:A725" si="11">CONCATENATE("NL_", D662)</f>
        <v>NL_498</v>
      </c>
      <c r="B662" s="126" t="s">
        <v>219</v>
      </c>
      <c r="C662" s="77">
        <v>17</v>
      </c>
      <c r="D662" s="5" t="s">
        <v>562</v>
      </c>
      <c r="E662" s="24">
        <v>6.9624302726989376</v>
      </c>
      <c r="F662" s="24">
        <v>8.0569297038056736E-2</v>
      </c>
      <c r="G662" s="24">
        <v>0.70196718914225653</v>
      </c>
      <c r="H662" s="24">
        <v>4.6746799649703235</v>
      </c>
      <c r="I662" s="138"/>
    </row>
    <row r="663" spans="1:9" ht="15.75" x14ac:dyDescent="0.25">
      <c r="A663" s="88" t="str">
        <f t="shared" si="11"/>
        <v>NL_499</v>
      </c>
      <c r="B663" s="126" t="s">
        <v>219</v>
      </c>
      <c r="C663" s="77">
        <v>17</v>
      </c>
      <c r="D663" s="5" t="s">
        <v>563</v>
      </c>
      <c r="E663" s="24">
        <v>6.9488885915749741</v>
      </c>
      <c r="F663" s="24">
        <v>2.0645882366002039E-2</v>
      </c>
      <c r="G663" s="24">
        <v>0.56823547959603338</v>
      </c>
      <c r="H663" s="24">
        <v>4.6397713072042368</v>
      </c>
      <c r="I663" s="138"/>
    </row>
    <row r="664" spans="1:9" ht="15.75" x14ac:dyDescent="0.25">
      <c r="A664" s="88" t="str">
        <f t="shared" si="11"/>
        <v>NL_500</v>
      </c>
      <c r="B664" s="126" t="s">
        <v>219</v>
      </c>
      <c r="C664" s="77">
        <v>27</v>
      </c>
      <c r="D664" s="5" t="s">
        <v>564</v>
      </c>
      <c r="E664" s="24">
        <v>9.762047459142206</v>
      </c>
      <c r="F664" s="129" t="s">
        <v>48</v>
      </c>
      <c r="G664" s="24">
        <v>0.53393255038157483</v>
      </c>
      <c r="H664" s="24">
        <v>6.7055424667738146</v>
      </c>
      <c r="I664" s="138"/>
    </row>
    <row r="665" spans="1:9" ht="15.75" x14ac:dyDescent="0.25">
      <c r="A665" s="88" t="str">
        <f t="shared" si="11"/>
        <v>NL_501</v>
      </c>
      <c r="B665" s="126" t="s">
        <v>219</v>
      </c>
      <c r="C665" s="77">
        <v>27</v>
      </c>
      <c r="D665" s="5" t="s">
        <v>565</v>
      </c>
      <c r="E665" s="24">
        <v>8.9595774666109946</v>
      </c>
      <c r="F665" s="129" t="s">
        <v>48</v>
      </c>
      <c r="G665" s="24">
        <v>0.67512141845268026</v>
      </c>
      <c r="H665" s="24">
        <v>4.463174567916977</v>
      </c>
      <c r="I665" s="138"/>
    </row>
    <row r="666" spans="1:9" ht="15.75" x14ac:dyDescent="0.25">
      <c r="A666" s="88" t="str">
        <f t="shared" si="11"/>
        <v>NL_502</v>
      </c>
      <c r="B666" s="126" t="s">
        <v>219</v>
      </c>
      <c r="C666" s="77">
        <v>27</v>
      </c>
      <c r="D666" s="5" t="s">
        <v>566</v>
      </c>
      <c r="E666" s="24">
        <v>8.968103710281639</v>
      </c>
      <c r="F666" s="129" t="s">
        <v>48</v>
      </c>
      <c r="G666" s="24">
        <v>0.6736299867477038</v>
      </c>
      <c r="H666" s="24">
        <v>4.4754952706579481</v>
      </c>
      <c r="I666" s="138"/>
    </row>
    <row r="667" spans="1:9" ht="15.75" x14ac:dyDescent="0.25">
      <c r="A667" s="88" t="str">
        <f t="shared" si="11"/>
        <v>NL_503</v>
      </c>
      <c r="B667" s="126" t="s">
        <v>219</v>
      </c>
      <c r="C667" s="77">
        <v>27</v>
      </c>
      <c r="D667" s="5" t="s">
        <v>567</v>
      </c>
      <c r="E667" s="24">
        <v>8.1129716244905641</v>
      </c>
      <c r="F667" s="129" t="s">
        <v>48</v>
      </c>
      <c r="G667" s="24">
        <v>0.67512141845268026</v>
      </c>
      <c r="H667" s="24">
        <v>4.2485889951783875</v>
      </c>
      <c r="I667" s="138"/>
    </row>
    <row r="668" spans="1:9" ht="15.75" x14ac:dyDescent="0.25">
      <c r="A668" s="88" t="str">
        <f t="shared" si="11"/>
        <v>NL_504</v>
      </c>
      <c r="B668" s="126" t="s">
        <v>219</v>
      </c>
      <c r="C668" s="77">
        <v>27</v>
      </c>
      <c r="D668" s="5" t="s">
        <v>568</v>
      </c>
      <c r="E668" s="24">
        <v>8.0838820872613066</v>
      </c>
      <c r="F668" s="129" t="s">
        <v>48</v>
      </c>
      <c r="G668" s="24">
        <v>0.68307572087922142</v>
      </c>
      <c r="H668" s="24">
        <v>4.3142994097969023</v>
      </c>
      <c r="I668" s="138"/>
    </row>
    <row r="669" spans="1:9" ht="15.75" x14ac:dyDescent="0.25">
      <c r="A669" s="88" t="str">
        <f t="shared" si="11"/>
        <v>NL_505</v>
      </c>
      <c r="B669" s="126" t="s">
        <v>219</v>
      </c>
      <c r="C669" s="77">
        <v>27</v>
      </c>
      <c r="D669" s="5" t="s">
        <v>569</v>
      </c>
      <c r="E669" s="24">
        <v>7.1359644085838125</v>
      </c>
      <c r="F669" s="129" t="s">
        <v>48</v>
      </c>
      <c r="G669" s="24">
        <v>0.68804715989580956</v>
      </c>
      <c r="H669" s="24">
        <v>4.5607134646163354</v>
      </c>
      <c r="I669" s="138"/>
    </row>
    <row r="670" spans="1:9" ht="15.75" x14ac:dyDescent="0.25">
      <c r="A670" s="88" t="str">
        <f t="shared" si="11"/>
        <v>NL_506</v>
      </c>
      <c r="B670" s="126" t="s">
        <v>219</v>
      </c>
      <c r="C670" s="77">
        <v>27</v>
      </c>
      <c r="D670" s="5" t="s">
        <v>570</v>
      </c>
      <c r="E670" s="24">
        <v>7.1485030022171134</v>
      </c>
      <c r="F670" s="129" t="s">
        <v>48</v>
      </c>
      <c r="G670" s="24">
        <v>0.6994814696339624</v>
      </c>
      <c r="H670" s="24">
        <v>4.5791945187277925</v>
      </c>
      <c r="I670" s="138"/>
    </row>
    <row r="671" spans="1:9" ht="15.75" x14ac:dyDescent="0.25">
      <c r="A671" s="88" t="str">
        <f t="shared" si="11"/>
        <v>NL_507</v>
      </c>
      <c r="B671" s="126" t="s">
        <v>219</v>
      </c>
      <c r="C671" s="77">
        <v>27</v>
      </c>
      <c r="D671" s="5" t="s">
        <v>571</v>
      </c>
      <c r="E671" s="24">
        <v>7.1179088337518603</v>
      </c>
      <c r="F671" s="129" t="s">
        <v>48</v>
      </c>
      <c r="G671" s="24">
        <v>0.63534990631997446</v>
      </c>
      <c r="H671" s="24">
        <v>4.5401789600480491</v>
      </c>
      <c r="I671" s="138"/>
    </row>
    <row r="672" spans="1:9" ht="15.75" x14ac:dyDescent="0.25">
      <c r="A672" s="88" t="str">
        <f t="shared" si="11"/>
        <v>NL_508</v>
      </c>
      <c r="B672" s="126" t="s">
        <v>219</v>
      </c>
      <c r="C672" s="77">
        <v>28</v>
      </c>
      <c r="D672" s="5" t="s">
        <v>572</v>
      </c>
      <c r="E672" s="24">
        <v>9.1702258396504366</v>
      </c>
      <c r="F672" s="24">
        <v>0.44816671477419062</v>
      </c>
      <c r="G672" s="24">
        <v>0.59458410638395098</v>
      </c>
      <c r="H672" s="24">
        <v>9.5444377233393638</v>
      </c>
      <c r="I672" s="138"/>
    </row>
    <row r="673" spans="1:9" ht="15.75" x14ac:dyDescent="0.25">
      <c r="A673" s="88" t="str">
        <f t="shared" si="11"/>
        <v>NL_509</v>
      </c>
      <c r="B673" s="126" t="s">
        <v>219</v>
      </c>
      <c r="C673" s="77">
        <v>28</v>
      </c>
      <c r="D673" s="5" t="s">
        <v>573</v>
      </c>
      <c r="E673" s="24">
        <v>8.804600449303404</v>
      </c>
      <c r="F673" s="24">
        <v>0.29558860850837065</v>
      </c>
      <c r="G673" s="24">
        <v>0.54039542110313943</v>
      </c>
      <c r="H673" s="24">
        <v>7.4411910929326641</v>
      </c>
      <c r="I673" s="138"/>
    </row>
    <row r="674" spans="1:9" ht="15.75" x14ac:dyDescent="0.25">
      <c r="A674" s="88" t="str">
        <f t="shared" si="11"/>
        <v>NL_510</v>
      </c>
      <c r="B674" s="126" t="s">
        <v>219</v>
      </c>
      <c r="C674" s="77">
        <v>28</v>
      </c>
      <c r="D674" s="5" t="s">
        <v>574</v>
      </c>
      <c r="E674" s="24">
        <v>8.8231575678806866</v>
      </c>
      <c r="F674" s="24">
        <v>0.29307081797593137</v>
      </c>
      <c r="G674" s="24">
        <v>0.55978403326783344</v>
      </c>
      <c r="H674" s="24">
        <v>7.4950941674244147</v>
      </c>
      <c r="I674" s="138"/>
    </row>
    <row r="675" spans="1:9" ht="15.75" x14ac:dyDescent="0.25">
      <c r="A675" s="88" t="str">
        <f t="shared" si="11"/>
        <v>NL_511</v>
      </c>
      <c r="B675" s="126" t="s">
        <v>219</v>
      </c>
      <c r="C675" s="77">
        <v>28</v>
      </c>
      <c r="D675" s="5" t="s">
        <v>575</v>
      </c>
      <c r="E675" s="24">
        <v>7.5171376550361382</v>
      </c>
      <c r="F675" s="24">
        <v>0.44917383098716629</v>
      </c>
      <c r="G675" s="24">
        <v>0.73875583786500942</v>
      </c>
      <c r="H675" s="24">
        <v>4.7804326634969962</v>
      </c>
      <c r="I675" s="138"/>
    </row>
    <row r="676" spans="1:9" ht="15.75" x14ac:dyDescent="0.25">
      <c r="A676" s="88" t="str">
        <f t="shared" si="11"/>
        <v>NL_512</v>
      </c>
      <c r="B676" s="126" t="s">
        <v>219</v>
      </c>
      <c r="C676" s="77">
        <v>28</v>
      </c>
      <c r="D676" s="5" t="s">
        <v>576</v>
      </c>
      <c r="E676" s="24">
        <v>7.9260548133320921</v>
      </c>
      <c r="F676" s="129" t="s">
        <v>48</v>
      </c>
      <c r="G676" s="24">
        <v>0.67313099437505963</v>
      </c>
      <c r="H676" s="24">
        <v>5.1866350236966818</v>
      </c>
      <c r="I676" s="138"/>
    </row>
    <row r="677" spans="1:9" ht="15.75" x14ac:dyDescent="0.25">
      <c r="A677" s="88" t="str">
        <f t="shared" si="11"/>
        <v>NL_513</v>
      </c>
      <c r="B677" s="126" t="s">
        <v>219</v>
      </c>
      <c r="C677" s="77">
        <v>28</v>
      </c>
      <c r="D677" s="5" t="s">
        <v>577</v>
      </c>
      <c r="E677" s="24">
        <v>7.4134318091890892</v>
      </c>
      <c r="F677" s="129" t="s">
        <v>48</v>
      </c>
      <c r="G677" s="24">
        <v>0.66638931261321388</v>
      </c>
      <c r="H677" s="24">
        <v>4.9820493601895723</v>
      </c>
      <c r="I677" s="138"/>
    </row>
    <row r="678" spans="1:9" ht="15.75" x14ac:dyDescent="0.25">
      <c r="A678" s="88" t="str">
        <f t="shared" si="11"/>
        <v>NL_514</v>
      </c>
      <c r="B678" s="126" t="s">
        <v>219</v>
      </c>
      <c r="C678" s="77">
        <v>28</v>
      </c>
      <c r="D678" s="5" t="s">
        <v>578</v>
      </c>
      <c r="E678" s="24">
        <v>7.4099580811842483</v>
      </c>
      <c r="F678" s="129" t="s">
        <v>48</v>
      </c>
      <c r="G678" s="24">
        <v>0.62334626751835265</v>
      </c>
      <c r="H678" s="24">
        <v>4.9753161611374406</v>
      </c>
      <c r="I678" s="138"/>
    </row>
    <row r="679" spans="1:9" ht="15.75" x14ac:dyDescent="0.25">
      <c r="A679" s="88" t="str">
        <f t="shared" si="11"/>
        <v>NL_515</v>
      </c>
      <c r="B679" s="126" t="s">
        <v>219</v>
      </c>
      <c r="C679" s="77">
        <v>28</v>
      </c>
      <c r="D679" s="5" t="s">
        <v>579</v>
      </c>
      <c r="E679" s="24">
        <v>7.3801832697141796</v>
      </c>
      <c r="F679" s="129" t="s">
        <v>48</v>
      </c>
      <c r="G679" s="24">
        <v>0.63371808561349996</v>
      </c>
      <c r="H679" s="24">
        <v>5.0177871090047397</v>
      </c>
      <c r="I679" s="138"/>
    </row>
    <row r="680" spans="1:9" ht="15.75" x14ac:dyDescent="0.25">
      <c r="A680" s="88" t="str">
        <f t="shared" si="11"/>
        <v>NL_516</v>
      </c>
      <c r="B680" s="126" t="s">
        <v>219</v>
      </c>
      <c r="C680" s="77">
        <v>37</v>
      </c>
      <c r="D680" s="5" t="s">
        <v>580</v>
      </c>
      <c r="E680" s="24">
        <v>12.237447514197934</v>
      </c>
      <c r="F680" s="129" t="s">
        <v>48</v>
      </c>
      <c r="G680" s="24">
        <v>0.45221126894842223</v>
      </c>
      <c r="H680" s="24">
        <v>9.0364710663507104</v>
      </c>
      <c r="I680" s="138"/>
    </row>
    <row r="681" spans="1:9" ht="15.75" x14ac:dyDescent="0.25">
      <c r="A681" s="88" t="str">
        <f t="shared" si="11"/>
        <v>NL_517</v>
      </c>
      <c r="B681" s="126" t="s">
        <v>219</v>
      </c>
      <c r="C681" s="77">
        <v>37</v>
      </c>
      <c r="D681" s="5" t="s">
        <v>581</v>
      </c>
      <c r="E681" s="24">
        <v>10.552193184992086</v>
      </c>
      <c r="F681" s="129" t="s">
        <v>48</v>
      </c>
      <c r="G681" s="24">
        <v>0.6285321765659263</v>
      </c>
      <c r="H681" s="24">
        <v>6.6389342654028427</v>
      </c>
      <c r="I681" s="138"/>
    </row>
    <row r="682" spans="1:9" ht="15.75" x14ac:dyDescent="0.25">
      <c r="A682" s="88" t="str">
        <f t="shared" si="11"/>
        <v>NL_518</v>
      </c>
      <c r="B682" s="126" t="s">
        <v>219</v>
      </c>
      <c r="C682" s="77">
        <v>37</v>
      </c>
      <c r="D682" s="5" t="s">
        <v>582</v>
      </c>
      <c r="E682" s="24">
        <v>10.585937971324832</v>
      </c>
      <c r="F682" s="129" t="s">
        <v>48</v>
      </c>
      <c r="G682" s="24">
        <v>0.63682963104204415</v>
      </c>
      <c r="H682" s="24">
        <v>6.6927998578199048</v>
      </c>
      <c r="I682" s="138"/>
    </row>
    <row r="683" spans="1:9" ht="15.75" x14ac:dyDescent="0.25">
      <c r="A683" s="88" t="str">
        <f t="shared" si="11"/>
        <v>NL_519</v>
      </c>
      <c r="B683" s="126" t="s">
        <v>219</v>
      </c>
      <c r="C683" s="77">
        <v>37</v>
      </c>
      <c r="D683" s="5" t="s">
        <v>583</v>
      </c>
      <c r="E683" s="24">
        <v>8.5602582976445394</v>
      </c>
      <c r="F683" s="129" t="s">
        <v>48</v>
      </c>
      <c r="G683" s="24">
        <v>0.65446172180379447</v>
      </c>
      <c r="H683" s="24">
        <v>5.3637699526066349</v>
      </c>
      <c r="I683" s="138"/>
    </row>
    <row r="684" spans="1:9" ht="15.75" x14ac:dyDescent="0.25">
      <c r="A684" s="88" t="str">
        <f t="shared" si="11"/>
        <v>NL_521</v>
      </c>
      <c r="B684" s="126" t="s">
        <v>219</v>
      </c>
      <c r="C684" s="77">
        <v>37</v>
      </c>
      <c r="D684" s="5" t="s">
        <v>584</v>
      </c>
      <c r="E684" s="24">
        <v>7.3955669223070482</v>
      </c>
      <c r="F684" s="132" t="s">
        <v>48</v>
      </c>
      <c r="G684" s="24">
        <v>0.66379635808942705</v>
      </c>
      <c r="H684" s="24">
        <v>4.885194881516588</v>
      </c>
      <c r="I684" s="187" t="s">
        <v>1247</v>
      </c>
    </row>
    <row r="685" spans="1:9" ht="15.75" x14ac:dyDescent="0.25">
      <c r="A685" s="88" t="str">
        <f t="shared" si="11"/>
        <v>NL_522</v>
      </c>
      <c r="B685" s="126" t="s">
        <v>219</v>
      </c>
      <c r="C685" s="77">
        <v>37</v>
      </c>
      <c r="D685" s="5" t="s">
        <v>585</v>
      </c>
      <c r="E685" s="24">
        <v>7.325596115352389</v>
      </c>
      <c r="F685" s="129" t="s">
        <v>48</v>
      </c>
      <c r="G685" s="24">
        <v>0.66275917627991232</v>
      </c>
      <c r="H685" s="24">
        <v>4.8106117535545021</v>
      </c>
      <c r="I685" s="138"/>
    </row>
    <row r="686" spans="1:9" ht="15.75" x14ac:dyDescent="0.25">
      <c r="A686" s="88" t="str">
        <f t="shared" si="11"/>
        <v>NL_523</v>
      </c>
      <c r="B686" s="126" t="s">
        <v>219</v>
      </c>
      <c r="C686" s="77">
        <v>37</v>
      </c>
      <c r="D686" s="5" t="s">
        <v>586</v>
      </c>
      <c r="E686" s="24">
        <v>7.3702583325574906</v>
      </c>
      <c r="F686" s="129" t="s">
        <v>48</v>
      </c>
      <c r="G686" s="24">
        <v>0.64408990370864727</v>
      </c>
      <c r="H686" s="24">
        <v>4.828221658767772</v>
      </c>
      <c r="I686" s="138"/>
    </row>
    <row r="687" spans="1:9" ht="15.75" x14ac:dyDescent="0.25">
      <c r="A687" s="88" t="str">
        <f t="shared" si="11"/>
        <v>NL_571</v>
      </c>
      <c r="B687" s="126" t="s">
        <v>875</v>
      </c>
      <c r="C687" s="77">
        <v>1</v>
      </c>
      <c r="D687" s="5" t="s">
        <v>587</v>
      </c>
      <c r="E687" s="24">
        <v>0.16475395680104277</v>
      </c>
      <c r="F687" s="129" t="s">
        <v>48</v>
      </c>
      <c r="G687" s="24">
        <v>0.31685904280674998</v>
      </c>
      <c r="H687" s="24">
        <v>4.4117991943127954</v>
      </c>
      <c r="I687" s="138"/>
    </row>
    <row r="688" spans="1:9" ht="15.75" x14ac:dyDescent="0.25">
      <c r="A688" s="88" t="str">
        <f t="shared" si="11"/>
        <v>NL_572</v>
      </c>
      <c r="B688" s="126" t="s">
        <v>875</v>
      </c>
      <c r="C688" s="77">
        <v>1</v>
      </c>
      <c r="D688" s="5" t="s">
        <v>588</v>
      </c>
      <c r="E688" s="24">
        <v>0.20048373056512431</v>
      </c>
      <c r="F688" s="129" t="s">
        <v>48</v>
      </c>
      <c r="G688" s="24">
        <v>0.31945199733053681</v>
      </c>
      <c r="H688" s="24">
        <v>4.4004045497630333</v>
      </c>
      <c r="I688" s="138"/>
    </row>
    <row r="689" spans="1:9" ht="15.75" x14ac:dyDescent="0.25">
      <c r="A689" s="88" t="str">
        <f t="shared" si="11"/>
        <v>NL_573</v>
      </c>
      <c r="B689" s="126" t="s">
        <v>875</v>
      </c>
      <c r="C689" s="77">
        <v>1</v>
      </c>
      <c r="D689" s="5" t="s">
        <v>589</v>
      </c>
      <c r="E689" s="24">
        <v>6.5504585234149523E-2</v>
      </c>
      <c r="F689" s="129" t="s">
        <v>48</v>
      </c>
      <c r="G689" s="24">
        <v>0.2333659071408142</v>
      </c>
      <c r="H689" s="24">
        <v>3.884537914691943</v>
      </c>
      <c r="I689" s="138"/>
    </row>
    <row r="690" spans="1:9" ht="15.75" x14ac:dyDescent="0.25">
      <c r="A690" s="88" t="str">
        <f t="shared" si="11"/>
        <v>NL_574</v>
      </c>
      <c r="B690" s="126" t="s">
        <v>875</v>
      </c>
      <c r="C690" s="77">
        <v>1</v>
      </c>
      <c r="D690" s="5" t="s">
        <v>590</v>
      </c>
      <c r="E690" s="129" t="s">
        <v>11</v>
      </c>
      <c r="F690" s="129" t="s">
        <v>48</v>
      </c>
      <c r="G690" s="24">
        <v>0.24062617980741732</v>
      </c>
      <c r="H690" s="24">
        <v>3.8482822274881512</v>
      </c>
      <c r="I690" s="138"/>
    </row>
    <row r="691" spans="1:9" ht="15.75" x14ac:dyDescent="0.25">
      <c r="A691" s="88" t="str">
        <f t="shared" si="11"/>
        <v>NL_575</v>
      </c>
      <c r="B691" s="126" t="s">
        <v>875</v>
      </c>
      <c r="C691" s="77">
        <v>1</v>
      </c>
      <c r="D691" s="5" t="s">
        <v>591</v>
      </c>
      <c r="E691" s="129" t="s">
        <v>11</v>
      </c>
      <c r="F691" s="129" t="s">
        <v>48</v>
      </c>
      <c r="G691" s="24">
        <v>0.19758313471255604</v>
      </c>
      <c r="H691" s="24">
        <v>3.2314176066350706</v>
      </c>
      <c r="I691" s="138"/>
    </row>
    <row r="692" spans="1:9" ht="15.75" x14ac:dyDescent="0.25">
      <c r="A692" s="88" t="str">
        <f t="shared" si="11"/>
        <v>NL_576</v>
      </c>
      <c r="B692" s="126" t="s">
        <v>875</v>
      </c>
      <c r="C692" s="77">
        <v>1</v>
      </c>
      <c r="D692" s="5" t="s">
        <v>592</v>
      </c>
      <c r="E692" s="129" t="s">
        <v>11</v>
      </c>
      <c r="F692" s="129" t="s">
        <v>48</v>
      </c>
      <c r="G692" s="24">
        <v>0.20328763466488706</v>
      </c>
      <c r="H692" s="24">
        <v>3.1967157345971562</v>
      </c>
      <c r="I692" s="138"/>
    </row>
    <row r="693" spans="1:9" ht="15.75" x14ac:dyDescent="0.25">
      <c r="A693" s="88" t="str">
        <f t="shared" si="11"/>
        <v>NL_577</v>
      </c>
      <c r="B693" s="126" t="s">
        <v>875</v>
      </c>
      <c r="C693" s="77">
        <v>1</v>
      </c>
      <c r="D693" s="5" t="s">
        <v>593</v>
      </c>
      <c r="E693" s="129" t="s">
        <v>11</v>
      </c>
      <c r="F693" s="129" t="s">
        <v>48</v>
      </c>
      <c r="G693" s="24">
        <v>0.21262227095051961</v>
      </c>
      <c r="H693" s="24">
        <v>2.1743053554502372</v>
      </c>
      <c r="I693" s="138"/>
    </row>
    <row r="694" spans="1:9" ht="15.75" x14ac:dyDescent="0.25">
      <c r="A694" s="88" t="str">
        <f t="shared" si="11"/>
        <v>NL_578</v>
      </c>
      <c r="B694" s="126" t="s">
        <v>875</v>
      </c>
      <c r="C694" s="77">
        <v>1</v>
      </c>
      <c r="D694" s="5" t="s">
        <v>594</v>
      </c>
      <c r="E694" s="129" t="s">
        <v>11</v>
      </c>
      <c r="F694" s="129" t="s">
        <v>48</v>
      </c>
      <c r="G694" s="24">
        <v>0.21677099818857853</v>
      </c>
      <c r="H694" s="24">
        <v>2.1789668009478671</v>
      </c>
      <c r="I694" s="138"/>
    </row>
    <row r="695" spans="1:9" ht="15.75" x14ac:dyDescent="0.25">
      <c r="A695" s="88" t="str">
        <f t="shared" si="11"/>
        <v>NL_579</v>
      </c>
      <c r="B695" s="126" t="s">
        <v>875</v>
      </c>
      <c r="C695" s="77">
        <v>2</v>
      </c>
      <c r="D695" s="5" t="s">
        <v>595</v>
      </c>
      <c r="E695" s="24">
        <v>2.0753043594637375</v>
      </c>
      <c r="F695" s="24">
        <v>1.0458037351368563</v>
      </c>
      <c r="G695" s="24">
        <v>0.79344408427876834</v>
      </c>
      <c r="H695" s="24">
        <v>11.590425260663507</v>
      </c>
      <c r="I695" s="138"/>
    </row>
    <row r="696" spans="1:9" ht="15.75" x14ac:dyDescent="0.25">
      <c r="A696" s="88" t="str">
        <f t="shared" si="11"/>
        <v>NL_580</v>
      </c>
      <c r="B696" s="126" t="s">
        <v>875</v>
      </c>
      <c r="C696" s="77">
        <v>2</v>
      </c>
      <c r="D696" s="5" t="s">
        <v>596</v>
      </c>
      <c r="E696" s="24">
        <v>1.9641450633088169</v>
      </c>
      <c r="F696" s="24">
        <v>1.0099476070750213</v>
      </c>
      <c r="G696" s="24">
        <v>0.77581199351701791</v>
      </c>
      <c r="H696" s="24">
        <v>11.617358056872037</v>
      </c>
      <c r="I696" s="138"/>
    </row>
    <row r="697" spans="1:9" ht="15.75" x14ac:dyDescent="0.25">
      <c r="A697" s="88" t="str">
        <f t="shared" si="11"/>
        <v>NL_581</v>
      </c>
      <c r="B697" s="126" t="s">
        <v>875</v>
      </c>
      <c r="C697" s="77">
        <v>2</v>
      </c>
      <c r="D697" s="5" t="s">
        <v>597</v>
      </c>
      <c r="E697" s="24">
        <v>1.0312009705800205</v>
      </c>
      <c r="F697" s="24">
        <v>0.43425755097111363</v>
      </c>
      <c r="G697" s="24">
        <v>0.52066526837639437</v>
      </c>
      <c r="H697" s="24">
        <v>7.3340075829383879</v>
      </c>
      <c r="I697" s="138"/>
    </row>
    <row r="698" spans="1:9" ht="15.75" x14ac:dyDescent="0.25">
      <c r="A698" s="88" t="str">
        <f t="shared" si="11"/>
        <v>NL_582</v>
      </c>
      <c r="B698" s="126" t="s">
        <v>875</v>
      </c>
      <c r="C698" s="77">
        <v>2</v>
      </c>
      <c r="D698" s="5" t="s">
        <v>598</v>
      </c>
      <c r="E698" s="24">
        <v>1.0396371671632063</v>
      </c>
      <c r="F698" s="24">
        <v>0.42379951361974511</v>
      </c>
      <c r="G698" s="24">
        <v>0.56837563161407201</v>
      </c>
      <c r="H698" s="24">
        <v>7.3588686255924163</v>
      </c>
      <c r="I698" s="138"/>
    </row>
    <row r="699" spans="1:9" ht="15.75" x14ac:dyDescent="0.25">
      <c r="A699" s="88" t="str">
        <f t="shared" si="11"/>
        <v>NL_583</v>
      </c>
      <c r="B699" s="126" t="s">
        <v>875</v>
      </c>
      <c r="C699" s="77">
        <v>2</v>
      </c>
      <c r="D699" s="5" t="s">
        <v>599</v>
      </c>
      <c r="E699" s="24">
        <v>0.85155960804394382</v>
      </c>
      <c r="F699" s="24">
        <v>0.32270515255651566</v>
      </c>
      <c r="G699" s="24">
        <v>0.541408904566689</v>
      </c>
      <c r="H699" s="24">
        <v>7.645806492890995</v>
      </c>
      <c r="I699" s="138"/>
    </row>
    <row r="700" spans="1:9" ht="15.75" x14ac:dyDescent="0.25">
      <c r="A700" s="88" t="str">
        <f t="shared" si="11"/>
        <v>NL_584</v>
      </c>
      <c r="B700" s="126" t="s">
        <v>875</v>
      </c>
      <c r="C700" s="77">
        <v>2</v>
      </c>
      <c r="D700" s="5" t="s">
        <v>600</v>
      </c>
      <c r="E700" s="24">
        <v>0.85056711432827492</v>
      </c>
      <c r="F700" s="24">
        <v>0.334657195243794</v>
      </c>
      <c r="G700" s="24">
        <v>0.56215254075698362</v>
      </c>
      <c r="H700" s="24">
        <v>7.6478782464454973</v>
      </c>
      <c r="I700" s="138"/>
    </row>
    <row r="701" spans="1:9" ht="15.75" x14ac:dyDescent="0.25">
      <c r="A701" s="88" t="str">
        <f t="shared" si="11"/>
        <v>NL_585</v>
      </c>
      <c r="B701" s="126" t="s">
        <v>875</v>
      </c>
      <c r="C701" s="77">
        <v>2</v>
      </c>
      <c r="D701" s="5" t="s">
        <v>601</v>
      </c>
      <c r="E701" s="129" t="s">
        <v>11</v>
      </c>
      <c r="F701" s="129" t="s">
        <v>48</v>
      </c>
      <c r="G701" s="24">
        <v>0.14624263514157693</v>
      </c>
      <c r="H701" s="24">
        <v>2.5477389336492888</v>
      </c>
      <c r="I701" s="138"/>
    </row>
    <row r="702" spans="1:9" ht="15.75" x14ac:dyDescent="0.25">
      <c r="A702" s="88" t="str">
        <f t="shared" si="11"/>
        <v>NL_586</v>
      </c>
      <c r="B702" s="126" t="s">
        <v>875</v>
      </c>
      <c r="C702" s="77">
        <v>2</v>
      </c>
      <c r="D702" s="5" t="s">
        <v>602</v>
      </c>
      <c r="E702" s="129" t="s">
        <v>11</v>
      </c>
      <c r="F702" s="129" t="s">
        <v>48</v>
      </c>
      <c r="G702" s="24">
        <v>0.14105672609400327</v>
      </c>
      <c r="H702" s="24">
        <v>2.584512559241706</v>
      </c>
      <c r="I702" s="138"/>
    </row>
    <row r="703" spans="1:9" ht="15.75" x14ac:dyDescent="0.25">
      <c r="A703" s="88" t="str">
        <f t="shared" si="11"/>
        <v>NL_587</v>
      </c>
      <c r="B703" s="126" t="s">
        <v>875</v>
      </c>
      <c r="C703" s="77">
        <v>2</v>
      </c>
      <c r="D703" s="5" t="s">
        <v>603</v>
      </c>
      <c r="E703" s="129" t="s">
        <v>11</v>
      </c>
      <c r="F703" s="129" t="s">
        <v>48</v>
      </c>
      <c r="G703" s="24">
        <v>0.16491190771284203</v>
      </c>
      <c r="H703" s="24">
        <v>2.5617232701421799</v>
      </c>
      <c r="I703" s="138"/>
    </row>
    <row r="704" spans="1:9" ht="15.75" x14ac:dyDescent="0.25">
      <c r="A704" s="88" t="str">
        <f t="shared" si="11"/>
        <v>NL_588</v>
      </c>
      <c r="B704" s="126" t="s">
        <v>875</v>
      </c>
      <c r="C704" s="77">
        <v>2</v>
      </c>
      <c r="D704" s="5" t="s">
        <v>604</v>
      </c>
      <c r="E704" s="129" t="s">
        <v>11</v>
      </c>
      <c r="F704" s="129" t="s">
        <v>48</v>
      </c>
      <c r="G704" s="24">
        <v>0.15557727142720948</v>
      </c>
      <c r="H704" s="24">
        <v>2.5389339810426539</v>
      </c>
      <c r="I704" s="138"/>
    </row>
    <row r="705" spans="1:9" ht="15.75" x14ac:dyDescent="0.25">
      <c r="A705" s="88" t="str">
        <f t="shared" si="11"/>
        <v>NL_589</v>
      </c>
      <c r="B705" s="126" t="s">
        <v>875</v>
      </c>
      <c r="C705" s="77">
        <v>5</v>
      </c>
      <c r="D705" s="5" t="s">
        <v>605</v>
      </c>
      <c r="E705" s="24">
        <v>3.0519181756819664</v>
      </c>
      <c r="F705" s="24">
        <v>0.53535191203434307</v>
      </c>
      <c r="G705" s="24">
        <v>0.71150672132710469</v>
      </c>
      <c r="H705" s="24">
        <v>9.6901093127962081</v>
      </c>
      <c r="I705" s="138"/>
    </row>
    <row r="706" spans="1:9" ht="15.75" x14ac:dyDescent="0.25">
      <c r="A706" s="88" t="str">
        <f t="shared" si="11"/>
        <v>NL_590</v>
      </c>
      <c r="B706" s="126" t="s">
        <v>875</v>
      </c>
      <c r="C706" s="77">
        <v>5</v>
      </c>
      <c r="D706" s="5" t="s">
        <v>606</v>
      </c>
      <c r="E706" s="24">
        <v>3.0310758076529187</v>
      </c>
      <c r="F706" s="24">
        <v>0.55875799563026329</v>
      </c>
      <c r="G706" s="24">
        <v>0.7021720850414721</v>
      </c>
      <c r="H706" s="24">
        <v>9.710308909952607</v>
      </c>
      <c r="I706" s="138"/>
    </row>
    <row r="707" spans="1:9" ht="15.75" x14ac:dyDescent="0.25">
      <c r="A707" s="88" t="str">
        <f t="shared" si="11"/>
        <v>NL_591</v>
      </c>
      <c r="B707" s="126" t="s">
        <v>875</v>
      </c>
      <c r="C707" s="77">
        <v>5</v>
      </c>
      <c r="D707" s="5" t="s">
        <v>607</v>
      </c>
      <c r="E707" s="24">
        <v>2.2559382157154828</v>
      </c>
      <c r="F707" s="24">
        <v>0.28585302093740733</v>
      </c>
      <c r="G707" s="24">
        <v>0.59534235866145491</v>
      </c>
      <c r="H707" s="24">
        <v>6.8191768246445497</v>
      </c>
      <c r="I707" s="138"/>
    </row>
    <row r="708" spans="1:9" ht="15.75" x14ac:dyDescent="0.25">
      <c r="A708" s="88" t="str">
        <f t="shared" si="11"/>
        <v>NL_592</v>
      </c>
      <c r="B708" s="126" t="s">
        <v>875</v>
      </c>
      <c r="C708" s="77">
        <v>5</v>
      </c>
      <c r="D708" s="5" t="s">
        <v>608</v>
      </c>
      <c r="E708" s="24">
        <v>2.3164803323712873</v>
      </c>
      <c r="F708" s="24">
        <v>0.32718716856424501</v>
      </c>
      <c r="G708" s="24">
        <v>0.6000096768042712</v>
      </c>
      <c r="H708" s="24">
        <v>6.8331611611374399</v>
      </c>
      <c r="I708" s="138"/>
    </row>
    <row r="709" spans="1:9" ht="15.75" x14ac:dyDescent="0.25">
      <c r="A709" s="88" t="str">
        <f t="shared" si="11"/>
        <v>NL_593</v>
      </c>
      <c r="B709" s="126" t="s">
        <v>875</v>
      </c>
      <c r="C709" s="77">
        <v>5</v>
      </c>
      <c r="D709" s="5" t="s">
        <v>609</v>
      </c>
      <c r="E709" s="24">
        <v>0.24316096033888837</v>
      </c>
      <c r="F709" s="129" t="s">
        <v>48</v>
      </c>
      <c r="G709" s="24">
        <v>0.41383554199637723</v>
      </c>
      <c r="H709" s="24">
        <v>4.6541943601895737</v>
      </c>
      <c r="I709" s="138"/>
    </row>
    <row r="710" spans="1:9" ht="15.75" x14ac:dyDescent="0.25">
      <c r="A710" s="88" t="str">
        <f t="shared" si="11"/>
        <v>NL_594</v>
      </c>
      <c r="B710" s="126" t="s">
        <v>875</v>
      </c>
      <c r="C710" s="77">
        <v>5</v>
      </c>
      <c r="D710" s="5" t="s">
        <v>610</v>
      </c>
      <c r="E710" s="24">
        <v>0.23224352946653015</v>
      </c>
      <c r="F710" s="129" t="s">
        <v>48</v>
      </c>
      <c r="G710" s="24">
        <v>0.4127983601868625</v>
      </c>
      <c r="H710" s="24">
        <v>4.6500508530805682</v>
      </c>
      <c r="I710" s="138"/>
    </row>
    <row r="711" spans="1:9" ht="15.75" x14ac:dyDescent="0.25">
      <c r="A711" s="88" t="str">
        <f t="shared" si="11"/>
        <v>NL_595</v>
      </c>
      <c r="B711" s="126" t="s">
        <v>875</v>
      </c>
      <c r="C711" s="77">
        <v>5</v>
      </c>
      <c r="D711" s="5" t="s">
        <v>611</v>
      </c>
      <c r="E711" s="129" t="s">
        <v>11</v>
      </c>
      <c r="F711" s="129" t="s">
        <v>48</v>
      </c>
      <c r="G711" s="24">
        <v>0.19187863476022501</v>
      </c>
      <c r="H711" s="24">
        <v>2.4519203317535543</v>
      </c>
      <c r="I711" s="138"/>
    </row>
    <row r="712" spans="1:9" ht="15.75" x14ac:dyDescent="0.25">
      <c r="A712" s="88" t="str">
        <f t="shared" si="11"/>
        <v>NL_596</v>
      </c>
      <c r="B712" s="126" t="s">
        <v>875</v>
      </c>
      <c r="C712" s="77">
        <v>5</v>
      </c>
      <c r="D712" s="5" t="s">
        <v>612</v>
      </c>
      <c r="E712" s="129" t="s">
        <v>11</v>
      </c>
      <c r="F712" s="129" t="s">
        <v>48</v>
      </c>
      <c r="G712" s="24">
        <v>0.20069468014110023</v>
      </c>
      <c r="H712" s="24">
        <v>2.4716019905213269</v>
      </c>
      <c r="I712" s="138"/>
    </row>
    <row r="713" spans="1:9" ht="15.75" x14ac:dyDescent="0.25">
      <c r="A713" s="88" t="str">
        <f t="shared" si="11"/>
        <v>NL_597</v>
      </c>
      <c r="B713" s="126" t="s">
        <v>875</v>
      </c>
      <c r="C713" s="77">
        <v>5</v>
      </c>
      <c r="D713" s="5" t="s">
        <v>613</v>
      </c>
      <c r="E713" s="129" t="s">
        <v>11</v>
      </c>
      <c r="F713" s="129" t="s">
        <v>48</v>
      </c>
      <c r="G713" s="24">
        <v>0.16802345314138623</v>
      </c>
      <c r="H713" s="24">
        <v>2.1877717535545025</v>
      </c>
      <c r="I713" s="138"/>
    </row>
    <row r="714" spans="1:9" ht="15.75" x14ac:dyDescent="0.25">
      <c r="A714" s="88" t="str">
        <f t="shared" si="11"/>
        <v>NL_598</v>
      </c>
      <c r="B714" s="126" t="s">
        <v>875</v>
      </c>
      <c r="C714" s="77">
        <v>5</v>
      </c>
      <c r="D714" s="5" t="s">
        <v>614</v>
      </c>
      <c r="E714" s="129" t="s">
        <v>11</v>
      </c>
      <c r="F714" s="129" t="s">
        <v>48</v>
      </c>
      <c r="G714" s="24">
        <v>0.15765163504623894</v>
      </c>
      <c r="H714" s="24">
        <v>2.1774129857819902</v>
      </c>
      <c r="I714" s="138"/>
    </row>
    <row r="715" spans="1:9" ht="15.75" x14ac:dyDescent="0.25">
      <c r="A715" s="88" t="str">
        <f t="shared" si="11"/>
        <v>NL_599</v>
      </c>
      <c r="B715" s="126" t="s">
        <v>875</v>
      </c>
      <c r="C715" s="77">
        <v>5</v>
      </c>
      <c r="D715" s="5" t="s">
        <v>615</v>
      </c>
      <c r="E715" s="129" t="s">
        <v>11</v>
      </c>
      <c r="F715" s="129" t="s">
        <v>48</v>
      </c>
      <c r="G715" s="24">
        <v>7.3639908475545815E-2</v>
      </c>
      <c r="H715" s="24">
        <v>1.6330597393364927</v>
      </c>
      <c r="I715" s="138"/>
    </row>
    <row r="716" spans="1:9" ht="15.75" x14ac:dyDescent="0.25">
      <c r="A716" s="88" t="str">
        <f t="shared" si="11"/>
        <v>NL_600</v>
      </c>
      <c r="B716" s="126" t="s">
        <v>875</v>
      </c>
      <c r="C716" s="77">
        <v>5</v>
      </c>
      <c r="D716" s="5" t="s">
        <v>616</v>
      </c>
      <c r="E716" s="129" t="s">
        <v>11</v>
      </c>
      <c r="F716" s="129" t="s">
        <v>48</v>
      </c>
      <c r="G716" s="24">
        <v>9.0234817427781486E-2</v>
      </c>
      <c r="H716" s="24">
        <v>1.6242547867298578</v>
      </c>
      <c r="I716" s="138"/>
    </row>
    <row r="717" spans="1:9" ht="15.75" x14ac:dyDescent="0.25">
      <c r="A717" s="88" t="str">
        <f t="shared" si="11"/>
        <v>NL_601</v>
      </c>
      <c r="B717" s="126" t="s">
        <v>875</v>
      </c>
      <c r="C717" s="77">
        <v>8</v>
      </c>
      <c r="D717" s="5" t="s">
        <v>617</v>
      </c>
      <c r="E717" s="24">
        <v>6.6070306652080815</v>
      </c>
      <c r="F717" s="129" t="s">
        <v>48</v>
      </c>
      <c r="G717" s="24">
        <v>0.72084135761273715</v>
      </c>
      <c r="H717" s="24">
        <v>9.7072012796208522</v>
      </c>
      <c r="I717" s="138"/>
    </row>
    <row r="718" spans="1:9" ht="15.75" x14ac:dyDescent="0.25">
      <c r="A718" s="88" t="str">
        <f t="shared" si="11"/>
        <v>NL_602</v>
      </c>
      <c r="B718" s="126" t="s">
        <v>875</v>
      </c>
      <c r="C718" s="77">
        <v>8</v>
      </c>
      <c r="D718" s="5" t="s">
        <v>618</v>
      </c>
      <c r="E718" s="24">
        <v>6.598098221767061</v>
      </c>
      <c r="F718" s="129" t="s">
        <v>48</v>
      </c>
      <c r="G718" s="24">
        <v>0.72395290304128135</v>
      </c>
      <c r="H718" s="24">
        <v>9.7040936492890992</v>
      </c>
      <c r="I718" s="138"/>
    </row>
    <row r="719" spans="1:9" ht="15.75" x14ac:dyDescent="0.25">
      <c r="A719" s="88" t="str">
        <f t="shared" si="11"/>
        <v>NL_603</v>
      </c>
      <c r="B719" s="126" t="s">
        <v>875</v>
      </c>
      <c r="C719" s="77">
        <v>8</v>
      </c>
      <c r="D719" s="5" t="s">
        <v>619</v>
      </c>
      <c r="E719" s="24">
        <v>3.0146996613443813</v>
      </c>
      <c r="F719" s="129" t="s">
        <v>48</v>
      </c>
      <c r="G719" s="24">
        <v>0.52740695013824013</v>
      </c>
      <c r="H719" s="24">
        <v>4.6251898104265399</v>
      </c>
      <c r="I719" s="138"/>
    </row>
    <row r="720" spans="1:9" ht="15.75" x14ac:dyDescent="0.25">
      <c r="A720" s="88" t="str">
        <f t="shared" si="11"/>
        <v>NL_604</v>
      </c>
      <c r="B720" s="126" t="s">
        <v>875</v>
      </c>
      <c r="C720" s="77">
        <v>8</v>
      </c>
      <c r="D720" s="5" t="s">
        <v>620</v>
      </c>
      <c r="E720" s="24">
        <v>3.0211508704962298</v>
      </c>
      <c r="F720" s="129" t="s">
        <v>48</v>
      </c>
      <c r="G720" s="24">
        <v>0.52585117742396803</v>
      </c>
      <c r="H720" s="24">
        <v>4.6169027962085307</v>
      </c>
      <c r="I720" s="138"/>
    </row>
    <row r="721" spans="1:9" ht="15.75" x14ac:dyDescent="0.25">
      <c r="A721" s="88" t="str">
        <f t="shared" si="11"/>
        <v>NL_605</v>
      </c>
      <c r="B721" s="126" t="s">
        <v>875</v>
      </c>
      <c r="C721" s="77">
        <v>8</v>
      </c>
      <c r="D721" s="5" t="s">
        <v>621</v>
      </c>
      <c r="E721" s="24">
        <v>0.68085068894888756</v>
      </c>
      <c r="F721" s="129" t="s">
        <v>48</v>
      </c>
      <c r="G721" s="24">
        <v>0.46465745066259895</v>
      </c>
      <c r="H721" s="24">
        <v>5.1534869668246435</v>
      </c>
      <c r="I721" s="138"/>
    </row>
    <row r="722" spans="1:9" ht="15.75" x14ac:dyDescent="0.25">
      <c r="A722" s="88" t="str">
        <f t="shared" si="11"/>
        <v>NL_606</v>
      </c>
      <c r="B722" s="126" t="s">
        <v>875</v>
      </c>
      <c r="C722" s="77">
        <v>8</v>
      </c>
      <c r="D722" s="5" t="s">
        <v>622</v>
      </c>
      <c r="E722" s="24">
        <v>0.67390323293920495</v>
      </c>
      <c r="F722" s="129" t="s">
        <v>48</v>
      </c>
      <c r="G722" s="24">
        <v>0.46258308704356954</v>
      </c>
      <c r="H722" s="24">
        <v>5.1451999526066352</v>
      </c>
      <c r="I722" s="138"/>
    </row>
    <row r="723" spans="1:9" ht="15.75" x14ac:dyDescent="0.25">
      <c r="A723" s="88" t="str">
        <f t="shared" si="11"/>
        <v>NL_607</v>
      </c>
      <c r="B723" s="126" t="s">
        <v>875</v>
      </c>
      <c r="C723" s="77">
        <v>8</v>
      </c>
      <c r="D723" s="5" t="s">
        <v>623</v>
      </c>
      <c r="E723" s="129" t="s">
        <v>11</v>
      </c>
      <c r="F723" s="129" t="s">
        <v>48</v>
      </c>
      <c r="G723" s="24">
        <v>0.27692754314043289</v>
      </c>
      <c r="H723" s="24">
        <v>3.1459577725118479</v>
      </c>
      <c r="I723" s="138"/>
    </row>
    <row r="724" spans="1:9" ht="15.75" x14ac:dyDescent="0.25">
      <c r="A724" s="88" t="str">
        <f t="shared" si="11"/>
        <v>NL_608</v>
      </c>
      <c r="B724" s="126" t="s">
        <v>875</v>
      </c>
      <c r="C724" s="77">
        <v>8</v>
      </c>
      <c r="D724" s="5" t="s">
        <v>624</v>
      </c>
      <c r="E724" s="129" t="s">
        <v>11</v>
      </c>
      <c r="F724" s="129" t="s">
        <v>48</v>
      </c>
      <c r="G724" s="24">
        <v>0.27589036133091815</v>
      </c>
      <c r="H724" s="24">
        <v>3.1190249763033173</v>
      </c>
      <c r="I724" s="138"/>
    </row>
    <row r="725" spans="1:9" ht="15.75" x14ac:dyDescent="0.25">
      <c r="A725" s="88" t="str">
        <f t="shared" si="11"/>
        <v>NL_609</v>
      </c>
      <c r="B725" s="126" t="s">
        <v>875</v>
      </c>
      <c r="C725" s="77">
        <v>8</v>
      </c>
      <c r="D725" s="5" t="s">
        <v>625</v>
      </c>
      <c r="E725" s="129" t="s">
        <v>11</v>
      </c>
      <c r="F725" s="129" t="s">
        <v>48</v>
      </c>
      <c r="G725" s="24">
        <v>0.17943245304604824</v>
      </c>
      <c r="H725" s="24">
        <v>2.0883275829383887</v>
      </c>
      <c r="I725" s="138"/>
    </row>
    <row r="726" spans="1:9" ht="15.75" x14ac:dyDescent="0.25">
      <c r="A726" s="88" t="str">
        <f t="shared" ref="A726:A789" si="12">CONCATENATE("NL_", D726)</f>
        <v>NL_610</v>
      </c>
      <c r="B726" s="126" t="s">
        <v>875</v>
      </c>
      <c r="C726" s="77">
        <v>8</v>
      </c>
      <c r="D726" s="5" t="s">
        <v>626</v>
      </c>
      <c r="E726" s="129" t="s">
        <v>11</v>
      </c>
      <c r="F726" s="129" t="s">
        <v>48</v>
      </c>
      <c r="G726" s="24">
        <v>0.16180036228429784</v>
      </c>
      <c r="H726" s="24">
        <v>2.1359779146919431</v>
      </c>
      <c r="I726" s="138"/>
    </row>
    <row r="727" spans="1:9" ht="15.75" x14ac:dyDescent="0.25">
      <c r="A727" s="88" t="str">
        <f t="shared" si="12"/>
        <v>NL_611</v>
      </c>
      <c r="B727" s="126" t="s">
        <v>875</v>
      </c>
      <c r="C727" s="77">
        <v>8</v>
      </c>
      <c r="D727" s="5" t="s">
        <v>627</v>
      </c>
      <c r="E727" s="129" t="s">
        <v>11</v>
      </c>
      <c r="F727" s="129" t="s">
        <v>48</v>
      </c>
      <c r="G727" s="24">
        <v>0.11408999904662027</v>
      </c>
      <c r="H727" s="24">
        <v>2.0769329383886252</v>
      </c>
      <c r="I727" s="138"/>
    </row>
    <row r="728" spans="1:9" ht="15.75" x14ac:dyDescent="0.25">
      <c r="A728" s="88" t="str">
        <f t="shared" si="12"/>
        <v>NL_612</v>
      </c>
      <c r="B728" s="126" t="s">
        <v>875</v>
      </c>
      <c r="C728" s="77">
        <v>8</v>
      </c>
      <c r="D728" s="5" t="s">
        <v>628</v>
      </c>
      <c r="E728" s="129" t="s">
        <v>11</v>
      </c>
      <c r="F728" s="129" t="s">
        <v>48</v>
      </c>
      <c r="G728" s="24">
        <v>9.3346362856325679E-2</v>
      </c>
      <c r="H728" s="24">
        <v>2.0758970616113741</v>
      </c>
      <c r="I728" s="138"/>
    </row>
    <row r="729" spans="1:9" ht="15.75" x14ac:dyDescent="0.25">
      <c r="A729" s="88" t="str">
        <f t="shared" si="12"/>
        <v>NL_613</v>
      </c>
      <c r="B729" s="126" t="s">
        <v>875</v>
      </c>
      <c r="C729" s="77">
        <v>9</v>
      </c>
      <c r="D729" s="5" t="s">
        <v>629</v>
      </c>
      <c r="E729" s="24">
        <v>7.1841657608695648</v>
      </c>
      <c r="F729" s="129" t="s">
        <v>48</v>
      </c>
      <c r="G729" s="24">
        <v>0.74262217561254651</v>
      </c>
      <c r="H729" s="24">
        <v>10.180596966824645</v>
      </c>
      <c r="I729" s="138"/>
    </row>
    <row r="730" spans="1:9" ht="15.75" x14ac:dyDescent="0.25">
      <c r="A730" s="88" t="str">
        <f t="shared" si="12"/>
        <v>NL_614</v>
      </c>
      <c r="B730" s="126" t="s">
        <v>875</v>
      </c>
      <c r="C730" s="77">
        <v>9</v>
      </c>
      <c r="D730" s="5" t="s">
        <v>630</v>
      </c>
      <c r="E730" s="24">
        <v>7.1955794385997587</v>
      </c>
      <c r="F730" s="129" t="s">
        <v>48</v>
      </c>
      <c r="G730" s="24">
        <v>0.74677090285060543</v>
      </c>
      <c r="H730" s="24">
        <v>10.247928957345971</v>
      </c>
      <c r="I730" s="138"/>
    </row>
    <row r="731" spans="1:9" ht="15.75" x14ac:dyDescent="0.25">
      <c r="A731" s="88" t="str">
        <f t="shared" si="12"/>
        <v>NL_615</v>
      </c>
      <c r="B731" s="126" t="s">
        <v>875</v>
      </c>
      <c r="C731" s="77">
        <v>9</v>
      </c>
      <c r="D731" s="5" t="s">
        <v>631</v>
      </c>
      <c r="E731" s="24">
        <v>6.4571641141420733</v>
      </c>
      <c r="F731" s="129" t="s">
        <v>48</v>
      </c>
      <c r="G731" s="24">
        <v>0.70735799408904576</v>
      </c>
      <c r="H731" s="24">
        <v>8.6961855450236953</v>
      </c>
      <c r="I731" s="138"/>
    </row>
    <row r="732" spans="1:9" ht="15.75" x14ac:dyDescent="0.25">
      <c r="A732" s="88" t="str">
        <f t="shared" si="12"/>
        <v>NL_616</v>
      </c>
      <c r="B732" s="126" t="s">
        <v>875</v>
      </c>
      <c r="C732" s="77">
        <v>9</v>
      </c>
      <c r="D732" s="5" t="s">
        <v>632</v>
      </c>
      <c r="E732" s="24">
        <v>6.474036507308444</v>
      </c>
      <c r="F732" s="129" t="s">
        <v>48</v>
      </c>
      <c r="G732" s="24">
        <v>0.70839517589856049</v>
      </c>
      <c r="H732" s="24">
        <v>8.6847909004739332</v>
      </c>
      <c r="I732" s="138"/>
    </row>
    <row r="733" spans="1:9" ht="15.75" x14ac:dyDescent="0.25">
      <c r="A733" s="88" t="str">
        <f t="shared" si="12"/>
        <v>NL_617</v>
      </c>
      <c r="B733" s="126" t="s">
        <v>875</v>
      </c>
      <c r="C733" s="77">
        <v>9</v>
      </c>
      <c r="D733" s="5" t="s">
        <v>633</v>
      </c>
      <c r="E733" s="24">
        <v>1.6356296434224</v>
      </c>
      <c r="F733" s="129" t="s">
        <v>48</v>
      </c>
      <c r="G733" s="24">
        <v>0.41279836018686245</v>
      </c>
      <c r="H733" s="24">
        <v>3.7358895971563979</v>
      </c>
      <c r="I733" s="138"/>
    </row>
    <row r="734" spans="1:9" ht="15.75" x14ac:dyDescent="0.25">
      <c r="A734" s="88" t="str">
        <f t="shared" si="12"/>
        <v>NL_618</v>
      </c>
      <c r="B734" s="126" t="s">
        <v>875</v>
      </c>
      <c r="C734" s="77">
        <v>9</v>
      </c>
      <c r="D734" s="5" t="s">
        <v>634</v>
      </c>
      <c r="E734" s="24">
        <v>1.6366221371380691</v>
      </c>
      <c r="F734" s="129" t="s">
        <v>48</v>
      </c>
      <c r="G734" s="24">
        <v>0.40035217847268573</v>
      </c>
      <c r="H734" s="24">
        <v>3.7270846445497625</v>
      </c>
      <c r="I734" s="138"/>
    </row>
    <row r="735" spans="1:9" ht="15.75" x14ac:dyDescent="0.25">
      <c r="A735" s="88" t="str">
        <f t="shared" si="12"/>
        <v>NL_619</v>
      </c>
      <c r="B735" s="126" t="s">
        <v>875</v>
      </c>
      <c r="C735" s="77">
        <v>9</v>
      </c>
      <c r="D735" s="5" t="s">
        <v>635</v>
      </c>
      <c r="E735" s="129" t="s">
        <v>11</v>
      </c>
      <c r="F735" s="129" t="s">
        <v>48</v>
      </c>
      <c r="G735" s="24">
        <v>0.19187863476022501</v>
      </c>
      <c r="H735" s="24">
        <v>2.0883275829383887</v>
      </c>
      <c r="I735" s="138"/>
    </row>
    <row r="736" spans="1:9" ht="15.75" x14ac:dyDescent="0.25">
      <c r="A736" s="88" t="str">
        <f t="shared" si="12"/>
        <v>NL_620</v>
      </c>
      <c r="B736" s="126" t="s">
        <v>875</v>
      </c>
      <c r="C736" s="77">
        <v>9</v>
      </c>
      <c r="D736" s="5" t="s">
        <v>636</v>
      </c>
      <c r="E736" s="129" t="s">
        <v>11</v>
      </c>
      <c r="F736" s="129" t="s">
        <v>48</v>
      </c>
      <c r="G736" s="24">
        <v>0.16646768042711413</v>
      </c>
      <c r="H736" s="24">
        <v>2.0914352132701417</v>
      </c>
      <c r="I736" s="138"/>
    </row>
    <row r="737" spans="1:9" ht="15.75" x14ac:dyDescent="0.25">
      <c r="A737" s="88" t="str">
        <f t="shared" si="12"/>
        <v>NL_621</v>
      </c>
      <c r="B737" s="126" t="s">
        <v>875</v>
      </c>
      <c r="C737" s="77">
        <v>9</v>
      </c>
      <c r="D737" s="5" t="s">
        <v>637</v>
      </c>
      <c r="E737" s="129" t="s">
        <v>11</v>
      </c>
      <c r="F737" s="129" t="s">
        <v>48</v>
      </c>
      <c r="G737" s="24">
        <v>0.10579254457050244</v>
      </c>
      <c r="H737" s="24">
        <v>1.9060132701421801</v>
      </c>
      <c r="I737" s="138"/>
    </row>
    <row r="738" spans="1:9" ht="15.75" x14ac:dyDescent="0.25">
      <c r="A738" s="88" t="str">
        <f t="shared" si="12"/>
        <v>NL_622</v>
      </c>
      <c r="B738" s="126" t="s">
        <v>875</v>
      </c>
      <c r="C738" s="77">
        <v>9</v>
      </c>
      <c r="D738" s="5" t="s">
        <v>638</v>
      </c>
      <c r="E738" s="129" t="s">
        <v>11</v>
      </c>
      <c r="F738" s="129" t="s">
        <v>48</v>
      </c>
      <c r="G738" s="24">
        <v>0.10268099914195826</v>
      </c>
      <c r="H738" s="24">
        <v>1.884259857819905</v>
      </c>
      <c r="I738" s="138"/>
    </row>
    <row r="739" spans="1:9" ht="15.75" x14ac:dyDescent="0.25">
      <c r="A739" s="88" t="str">
        <f t="shared" si="12"/>
        <v>NL_623</v>
      </c>
      <c r="B739" s="126" t="s">
        <v>875</v>
      </c>
      <c r="C739" s="77">
        <v>9</v>
      </c>
      <c r="D739" s="5" t="s">
        <v>639</v>
      </c>
      <c r="E739" s="129" t="s">
        <v>11</v>
      </c>
      <c r="F739" s="129" t="s">
        <v>48</v>
      </c>
      <c r="G739" s="24">
        <v>6.8453999427972173E-2</v>
      </c>
      <c r="H739" s="24">
        <v>1.8241790047393363</v>
      </c>
      <c r="I739" s="138"/>
    </row>
    <row r="740" spans="1:9" ht="15.75" x14ac:dyDescent="0.25">
      <c r="A740" s="88" t="str">
        <f t="shared" si="12"/>
        <v>NL_624</v>
      </c>
      <c r="B740" s="126" t="s">
        <v>875</v>
      </c>
      <c r="C740" s="77">
        <v>9</v>
      </c>
      <c r="D740" s="5" t="s">
        <v>640</v>
      </c>
      <c r="E740" s="129" t="s">
        <v>11</v>
      </c>
      <c r="F740" s="129" t="s">
        <v>48</v>
      </c>
      <c r="G740" s="24">
        <v>6.0156544951854338E-2</v>
      </c>
      <c r="H740" s="24">
        <v>1.8630243838862559</v>
      </c>
      <c r="I740" s="138"/>
    </row>
    <row r="741" spans="1:9" ht="15.75" x14ac:dyDescent="0.25">
      <c r="A741" s="88" t="str">
        <f t="shared" si="12"/>
        <v>NL_625</v>
      </c>
      <c r="B741" s="126" t="s">
        <v>875</v>
      </c>
      <c r="C741" s="77">
        <v>12</v>
      </c>
      <c r="D741" s="5" t="s">
        <v>641</v>
      </c>
      <c r="E741" s="24">
        <v>7.4963050344474444</v>
      </c>
      <c r="F741" s="129" t="s">
        <v>48</v>
      </c>
      <c r="G741" s="24">
        <v>0.68972590332729533</v>
      </c>
      <c r="H741" s="24">
        <v>8.6889344075829378</v>
      </c>
      <c r="I741" s="138"/>
    </row>
    <row r="742" spans="1:9" ht="15.75" x14ac:dyDescent="0.25">
      <c r="A742" s="88" t="str">
        <f t="shared" si="12"/>
        <v>NL_626</v>
      </c>
      <c r="B742" s="126" t="s">
        <v>875</v>
      </c>
      <c r="C742" s="77">
        <v>12</v>
      </c>
      <c r="D742" s="5" t="s">
        <v>642</v>
      </c>
      <c r="E742" s="24">
        <v>7.5608171259659258</v>
      </c>
      <c r="F742" s="129" t="s">
        <v>48</v>
      </c>
      <c r="G742" s="24">
        <v>0.70009772142244264</v>
      </c>
      <c r="H742" s="24">
        <v>8.691006161137441</v>
      </c>
      <c r="I742" s="138"/>
    </row>
    <row r="743" spans="1:9" ht="15.75" x14ac:dyDescent="0.25">
      <c r="A743" s="88" t="str">
        <f t="shared" si="12"/>
        <v>NL_627</v>
      </c>
      <c r="B743" s="126" t="s">
        <v>875</v>
      </c>
      <c r="C743" s="77">
        <v>12</v>
      </c>
      <c r="D743" s="5" t="s">
        <v>643</v>
      </c>
      <c r="E743" s="24">
        <v>7.312693697048692</v>
      </c>
      <c r="F743" s="129" t="s">
        <v>48</v>
      </c>
      <c r="G743" s="24">
        <v>0.76699594813614269</v>
      </c>
      <c r="H743" s="24">
        <v>10.080634857819906</v>
      </c>
      <c r="I743" s="138"/>
    </row>
    <row r="744" spans="1:9" ht="15.75" x14ac:dyDescent="0.25">
      <c r="A744" s="88" t="str">
        <f t="shared" si="12"/>
        <v>NL_628</v>
      </c>
      <c r="B744" s="126" t="s">
        <v>875</v>
      </c>
      <c r="C744" s="77">
        <v>12</v>
      </c>
      <c r="D744" s="5" t="s">
        <v>644</v>
      </c>
      <c r="E744" s="24">
        <v>7.3265886090680574</v>
      </c>
      <c r="F744" s="129" t="s">
        <v>48</v>
      </c>
      <c r="G744" s="24">
        <v>0.77477481170750317</v>
      </c>
      <c r="H744" s="24">
        <v>10.059399383886255</v>
      </c>
      <c r="I744" s="138"/>
    </row>
    <row r="745" spans="1:9" ht="15.75" x14ac:dyDescent="0.25">
      <c r="A745" s="88" t="str">
        <f t="shared" si="12"/>
        <v>NL_629</v>
      </c>
      <c r="B745" s="126" t="s">
        <v>875</v>
      </c>
      <c r="C745" s="77">
        <v>12</v>
      </c>
      <c r="D745" s="5" t="s">
        <v>645</v>
      </c>
      <c r="E745" s="24">
        <v>6.4988488502001678</v>
      </c>
      <c r="F745" s="129" t="s">
        <v>48</v>
      </c>
      <c r="G745" s="24">
        <v>0.72291572123176662</v>
      </c>
      <c r="H745" s="24">
        <v>8.650606966824645</v>
      </c>
      <c r="I745" s="138"/>
    </row>
    <row r="746" spans="1:9" ht="15.75" x14ac:dyDescent="0.25">
      <c r="A746" s="88" t="str">
        <f t="shared" si="12"/>
        <v>NL_630</v>
      </c>
      <c r="B746" s="126" t="s">
        <v>875</v>
      </c>
      <c r="C746" s="77">
        <v>12</v>
      </c>
      <c r="D746" s="5" t="s">
        <v>646</v>
      </c>
      <c r="E746" s="24">
        <v>6.4879314193278095</v>
      </c>
      <c r="F746" s="129" t="s">
        <v>48</v>
      </c>
      <c r="G746" s="24">
        <v>0.73536190294594339</v>
      </c>
      <c r="H746" s="24">
        <v>8.6547504739336496</v>
      </c>
      <c r="I746" s="138"/>
    </row>
    <row r="747" spans="1:9" ht="15.75" x14ac:dyDescent="0.25">
      <c r="A747" s="88" t="str">
        <f t="shared" si="12"/>
        <v>NL_631</v>
      </c>
      <c r="B747" s="126" t="s">
        <v>875</v>
      </c>
      <c r="C747" s="77">
        <v>12</v>
      </c>
      <c r="D747" s="124">
        <v>631</v>
      </c>
      <c r="E747" s="24">
        <v>5.5928185157456367</v>
      </c>
      <c r="F747" s="24">
        <v>0.16355774431571563</v>
      </c>
      <c r="G747" s="24">
        <v>0.66797760462837685</v>
      </c>
      <c r="H747" s="24">
        <v>6.9910194372599737</v>
      </c>
      <c r="I747" s="138"/>
    </row>
    <row r="748" spans="1:9" ht="15.75" x14ac:dyDescent="0.25">
      <c r="A748" s="88" t="str">
        <f t="shared" si="12"/>
        <v>NL_632</v>
      </c>
      <c r="B748" s="126" t="s">
        <v>875</v>
      </c>
      <c r="C748" s="77">
        <v>12</v>
      </c>
      <c r="D748" s="5" t="s">
        <v>647</v>
      </c>
      <c r="E748" s="24">
        <v>5.5588984605306253</v>
      </c>
      <c r="F748" s="24">
        <v>0.13831735167440151</v>
      </c>
      <c r="G748" s="24">
        <v>0.68523538468716472</v>
      </c>
      <c r="H748" s="24">
        <v>6.937057880711655</v>
      </c>
      <c r="I748" s="138"/>
    </row>
    <row r="749" spans="1:9" ht="15.75" x14ac:dyDescent="0.25">
      <c r="A749" s="88" t="str">
        <f t="shared" si="12"/>
        <v>NL_633</v>
      </c>
      <c r="B749" s="126" t="s">
        <v>875</v>
      </c>
      <c r="C749" s="77">
        <v>12</v>
      </c>
      <c r="D749" s="5" t="s">
        <v>648</v>
      </c>
      <c r="E749" s="24">
        <v>1.124350065509335</v>
      </c>
      <c r="F749" s="129" t="s">
        <v>48</v>
      </c>
      <c r="G749" s="24">
        <v>0.41621704847664814</v>
      </c>
      <c r="H749" s="24">
        <v>3.6324121861692396</v>
      </c>
      <c r="I749" s="138"/>
    </row>
    <row r="750" spans="1:9" ht="15.75" x14ac:dyDescent="0.25">
      <c r="A750" s="88" t="str">
        <f t="shared" si="12"/>
        <v>NL_634</v>
      </c>
      <c r="B750" s="126" t="s">
        <v>875</v>
      </c>
      <c r="C750" s="77">
        <v>12</v>
      </c>
      <c r="D750" s="5" t="s">
        <v>649</v>
      </c>
      <c r="E750" s="24">
        <v>1.1048959161948435</v>
      </c>
      <c r="F750" s="129" t="s">
        <v>48</v>
      </c>
      <c r="G750" s="24">
        <v>0.40809574021368922</v>
      </c>
      <c r="H750" s="24">
        <v>3.6349104063798103</v>
      </c>
      <c r="I750" s="138"/>
    </row>
    <row r="751" spans="1:9" ht="15.75" x14ac:dyDescent="0.25">
      <c r="A751" s="88" t="str">
        <f t="shared" si="12"/>
        <v>NL_635</v>
      </c>
      <c r="B751" s="126" t="s">
        <v>875</v>
      </c>
      <c r="C751" s="77">
        <v>12</v>
      </c>
      <c r="D751" s="5" t="s">
        <v>650</v>
      </c>
      <c r="E751" s="24">
        <v>0.58661742548313134</v>
      </c>
      <c r="F751" s="129" t="s">
        <v>48</v>
      </c>
      <c r="G751" s="24">
        <v>0.3685043624317641</v>
      </c>
      <c r="H751" s="24">
        <v>3.308642846879327</v>
      </c>
      <c r="I751" s="138"/>
    </row>
    <row r="752" spans="1:9" ht="15.75" x14ac:dyDescent="0.25">
      <c r="A752" s="88" t="str">
        <f t="shared" si="12"/>
        <v>NL_636</v>
      </c>
      <c r="B752" s="126" t="s">
        <v>875</v>
      </c>
      <c r="C752" s="77">
        <v>12</v>
      </c>
      <c r="D752" s="5" t="s">
        <v>651</v>
      </c>
      <c r="E752" s="24">
        <v>0.57664093865518695</v>
      </c>
      <c r="F752" s="129" t="s">
        <v>48</v>
      </c>
      <c r="G752" s="24">
        <v>0.369519525964634</v>
      </c>
      <c r="H752" s="24">
        <v>3.3026471183739585</v>
      </c>
      <c r="I752" s="138"/>
    </row>
    <row r="753" spans="1:9" ht="15.75" x14ac:dyDescent="0.25">
      <c r="A753" s="88" t="str">
        <f t="shared" si="12"/>
        <v>NL_637</v>
      </c>
      <c r="B753" s="126" t="s">
        <v>875</v>
      </c>
      <c r="C753" s="77">
        <v>12</v>
      </c>
      <c r="D753" s="5" t="s">
        <v>652</v>
      </c>
      <c r="E753" s="24">
        <v>5.2875380188105378E-2</v>
      </c>
      <c r="F753" s="129" t="s">
        <v>48</v>
      </c>
      <c r="G753" s="24">
        <v>0.15735034759483041</v>
      </c>
      <c r="H753" s="24">
        <v>1.7297676737988872</v>
      </c>
      <c r="I753" s="138"/>
    </row>
    <row r="754" spans="1:9" ht="15.75" x14ac:dyDescent="0.25">
      <c r="A754" s="88" t="str">
        <f t="shared" si="12"/>
        <v>NL_638</v>
      </c>
      <c r="B754" s="126" t="s">
        <v>875</v>
      </c>
      <c r="C754" s="77">
        <v>12</v>
      </c>
      <c r="D754" s="5" t="s">
        <v>653</v>
      </c>
      <c r="E754" s="24">
        <v>6.5345988723035889E-2</v>
      </c>
      <c r="F754" s="129" t="s">
        <v>48</v>
      </c>
      <c r="G754" s="24">
        <v>0.16496407409135447</v>
      </c>
      <c r="H754" s="24">
        <v>1.7962203314000575</v>
      </c>
      <c r="I754" s="138"/>
    </row>
    <row r="755" spans="1:9" ht="15.75" x14ac:dyDescent="0.25">
      <c r="A755" s="88" t="str">
        <f t="shared" si="12"/>
        <v>NL_639</v>
      </c>
      <c r="B755" s="126" t="s">
        <v>875</v>
      </c>
      <c r="C755" s="77">
        <v>12</v>
      </c>
      <c r="D755" s="5" t="s">
        <v>654</v>
      </c>
      <c r="E755" s="24">
        <v>5.4870677553694257E-2</v>
      </c>
      <c r="F755" s="129" t="s">
        <v>48</v>
      </c>
      <c r="G755" s="24">
        <v>0.1390774040031727</v>
      </c>
      <c r="H755" s="24">
        <v>1.5718801564908429</v>
      </c>
      <c r="I755" s="138"/>
    </row>
    <row r="756" spans="1:9" ht="15.75" x14ac:dyDescent="0.25">
      <c r="A756" s="88" t="str">
        <f t="shared" si="12"/>
        <v>NL_640</v>
      </c>
      <c r="B756" s="126" t="s">
        <v>875</v>
      </c>
      <c r="C756" s="77">
        <v>12</v>
      </c>
      <c r="D756" s="5" t="s">
        <v>655</v>
      </c>
      <c r="E756" s="24">
        <v>6.3849515698844228E-2</v>
      </c>
      <c r="F756" s="129" t="s">
        <v>48</v>
      </c>
      <c r="G756" s="24">
        <v>0.14212289460178232</v>
      </c>
      <c r="H756" s="24">
        <v>1.5219157522794367</v>
      </c>
      <c r="I756" s="138"/>
    </row>
    <row r="757" spans="1:9" ht="15.75" x14ac:dyDescent="0.25">
      <c r="A757" s="88" t="str">
        <f t="shared" si="12"/>
        <v>NL_641</v>
      </c>
      <c r="B757" s="126" t="s">
        <v>875</v>
      </c>
      <c r="C757" s="77">
        <v>13</v>
      </c>
      <c r="D757" s="5" t="s">
        <v>656</v>
      </c>
      <c r="E757" s="24">
        <v>10.306708541949369</v>
      </c>
      <c r="F757" s="129" t="s">
        <v>48</v>
      </c>
      <c r="G757" s="24">
        <v>0.76441814025101484</v>
      </c>
      <c r="H757" s="24">
        <v>7.2983005231601217</v>
      </c>
      <c r="I757" s="138"/>
    </row>
    <row r="758" spans="1:9" ht="15.75" x14ac:dyDescent="0.25">
      <c r="A758" s="88" t="str">
        <f t="shared" si="12"/>
        <v>NL_642</v>
      </c>
      <c r="B758" s="126" t="s">
        <v>875</v>
      </c>
      <c r="C758" s="77">
        <v>13</v>
      </c>
      <c r="D758" s="5" t="s">
        <v>657</v>
      </c>
      <c r="E758" s="24">
        <v>10.302717947218193</v>
      </c>
      <c r="F758" s="129" t="s">
        <v>48</v>
      </c>
      <c r="G758" s="24">
        <v>0.75223617785657637</v>
      </c>
      <c r="H758" s="24">
        <v>7.2888072863599547</v>
      </c>
      <c r="I758" s="138"/>
    </row>
    <row r="759" spans="1:9" ht="15.75" x14ac:dyDescent="0.25">
      <c r="A759" s="88" t="str">
        <f t="shared" si="12"/>
        <v>NL_643</v>
      </c>
      <c r="B759" s="126" t="s">
        <v>875</v>
      </c>
      <c r="C759" s="77">
        <v>13</v>
      </c>
      <c r="D759" s="5" t="s">
        <v>658</v>
      </c>
      <c r="E759" s="24">
        <v>8.8551297084834584</v>
      </c>
      <c r="F759" s="129" t="s">
        <v>48</v>
      </c>
      <c r="G759" s="24">
        <v>0.68828087528577431</v>
      </c>
      <c r="H759" s="24">
        <v>6.5663220014630195</v>
      </c>
      <c r="I759" s="138"/>
    </row>
    <row r="760" spans="1:9" ht="15.75" x14ac:dyDescent="0.25">
      <c r="A760" s="88" t="str">
        <f t="shared" si="12"/>
        <v>NL_644</v>
      </c>
      <c r="B760" s="126" t="s">
        <v>875</v>
      </c>
      <c r="C760" s="77">
        <v>13</v>
      </c>
      <c r="D760" s="5" t="s">
        <v>659</v>
      </c>
      <c r="E760" s="24">
        <v>8.8521367624350749</v>
      </c>
      <c r="F760" s="129" t="s">
        <v>48</v>
      </c>
      <c r="G760" s="24">
        <v>0.68422022115429482</v>
      </c>
      <c r="H760" s="24">
        <v>6.5573284087049668</v>
      </c>
      <c r="I760" s="138"/>
    </row>
    <row r="761" spans="1:9" ht="15.75" x14ac:dyDescent="0.25">
      <c r="A761" s="88" t="str">
        <f t="shared" si="12"/>
        <v>NL_645</v>
      </c>
      <c r="B761" s="126" t="s">
        <v>875</v>
      </c>
      <c r="C761" s="77">
        <v>13</v>
      </c>
      <c r="D761" s="5" t="s">
        <v>660</v>
      </c>
      <c r="E761" s="24">
        <v>7.6908736956623471</v>
      </c>
      <c r="F761" s="129" t="s">
        <v>48</v>
      </c>
      <c r="G761" s="24">
        <v>0.67711407642420574</v>
      </c>
      <c r="H761" s="24">
        <v>6.7831675157405229</v>
      </c>
      <c r="I761" s="138"/>
    </row>
    <row r="762" spans="1:9" ht="15.75" x14ac:dyDescent="0.25">
      <c r="A762" s="88" t="str">
        <f t="shared" si="12"/>
        <v>NL_646</v>
      </c>
      <c r="B762" s="126" t="s">
        <v>875</v>
      </c>
      <c r="C762" s="77">
        <v>13</v>
      </c>
      <c r="D762" s="5" t="s">
        <v>661</v>
      </c>
      <c r="E762" s="24">
        <v>7.6908736956623462</v>
      </c>
      <c r="F762" s="24">
        <v>2.7259624052619273E-2</v>
      </c>
      <c r="G762" s="24">
        <v>0.67305342229272624</v>
      </c>
      <c r="H762" s="24">
        <v>6.760183889803276</v>
      </c>
      <c r="I762" s="138"/>
    </row>
    <row r="763" spans="1:9" ht="15.75" x14ac:dyDescent="0.25">
      <c r="A763" s="88" t="str">
        <f t="shared" si="12"/>
        <v>NL_647</v>
      </c>
      <c r="B763" s="126" t="s">
        <v>875</v>
      </c>
      <c r="C763" s="77">
        <v>13</v>
      </c>
      <c r="D763" s="5" t="s">
        <v>662</v>
      </c>
      <c r="E763" s="24">
        <v>6.7919922324645547</v>
      </c>
      <c r="F763" s="129" t="s">
        <v>48</v>
      </c>
      <c r="G763" s="24">
        <v>0.65173498810245889</v>
      </c>
      <c r="H763" s="24">
        <v>6.3055078114794778</v>
      </c>
      <c r="I763" s="138"/>
    </row>
    <row r="764" spans="1:9" ht="15.75" x14ac:dyDescent="0.25">
      <c r="A764" s="88" t="str">
        <f t="shared" si="12"/>
        <v>NL_648</v>
      </c>
      <c r="B764" s="126" t="s">
        <v>875</v>
      </c>
      <c r="C764" s="77">
        <v>13</v>
      </c>
      <c r="D764" s="5" t="s">
        <v>663</v>
      </c>
      <c r="E764" s="24">
        <v>6.8129428548032385</v>
      </c>
      <c r="F764" s="24">
        <v>3.6850973256318642E-2</v>
      </c>
      <c r="G764" s="24">
        <v>0.65376531516819858</v>
      </c>
      <c r="H764" s="24">
        <v>6.3110038959427328</v>
      </c>
      <c r="I764" s="138"/>
    </row>
    <row r="765" spans="1:9" ht="15.75" x14ac:dyDescent="0.25">
      <c r="A765" s="88" t="str">
        <f t="shared" si="12"/>
        <v>NL_649</v>
      </c>
      <c r="B765" s="126" t="s">
        <v>875</v>
      </c>
      <c r="C765" s="77">
        <v>13</v>
      </c>
      <c r="D765" s="5" t="s">
        <v>664</v>
      </c>
      <c r="E765" s="24">
        <v>5.5668796499929813</v>
      </c>
      <c r="F765" s="129" t="s">
        <v>48</v>
      </c>
      <c r="G765" s="24">
        <v>0.60097681145896509</v>
      </c>
      <c r="H765" s="24">
        <v>5.0553984181100926</v>
      </c>
      <c r="I765" s="138"/>
    </row>
    <row r="766" spans="1:9" ht="15.75" x14ac:dyDescent="0.25">
      <c r="A766" s="88" t="str">
        <f t="shared" si="12"/>
        <v>NL_650</v>
      </c>
      <c r="B766" s="126" t="s">
        <v>875</v>
      </c>
      <c r="C766" s="77">
        <v>13</v>
      </c>
      <c r="D766" s="5" t="s">
        <v>665</v>
      </c>
      <c r="E766" s="24">
        <v>5.5509172710682702</v>
      </c>
      <c r="F766" s="129" t="s">
        <v>48</v>
      </c>
      <c r="G766" s="24">
        <v>0.61721942798488316</v>
      </c>
      <c r="H766" s="24">
        <v>5.0593955704470046</v>
      </c>
      <c r="I766" s="138"/>
    </row>
    <row r="767" spans="1:9" ht="15.75" x14ac:dyDescent="0.25">
      <c r="A767" s="88" t="str">
        <f t="shared" si="12"/>
        <v>NL_651</v>
      </c>
      <c r="B767" s="126" t="s">
        <v>875</v>
      </c>
      <c r="C767" s="77">
        <v>13</v>
      </c>
      <c r="D767" s="5" t="s">
        <v>666</v>
      </c>
      <c r="E767" s="24">
        <v>3.9706417575218755</v>
      </c>
      <c r="F767" s="129" t="s">
        <v>48</v>
      </c>
      <c r="G767" s="24">
        <v>0.52686987355946446</v>
      </c>
      <c r="H767" s="24">
        <v>3.7143538090759463</v>
      </c>
      <c r="I767" s="138"/>
    </row>
    <row r="768" spans="1:9" ht="15.75" x14ac:dyDescent="0.25">
      <c r="A768" s="88" t="str">
        <f t="shared" si="12"/>
        <v>NL_652</v>
      </c>
      <c r="B768" s="126" t="s">
        <v>875</v>
      </c>
      <c r="C768" s="77">
        <v>13</v>
      </c>
      <c r="D768" s="5" t="s">
        <v>667</v>
      </c>
      <c r="E768" s="24">
        <v>3.9521852568901785</v>
      </c>
      <c r="F768" s="24">
        <v>6.8653867984374464E-2</v>
      </c>
      <c r="G768" s="24">
        <v>0.55224896188121131</v>
      </c>
      <c r="H768" s="24">
        <v>3.7413345873501056</v>
      </c>
      <c r="I768" s="138"/>
    </row>
    <row r="769" spans="1:9" ht="15.75" x14ac:dyDescent="0.25">
      <c r="A769" s="88" t="str">
        <f t="shared" si="12"/>
        <v>NL_653</v>
      </c>
      <c r="B769" s="126" t="s">
        <v>875</v>
      </c>
      <c r="C769" s="77">
        <v>13</v>
      </c>
      <c r="D769" s="5" t="s">
        <v>668</v>
      </c>
      <c r="E769" s="24">
        <v>0.11971784193533293</v>
      </c>
      <c r="F769" s="24">
        <v>8.0769256452205257E-2</v>
      </c>
      <c r="G769" s="24">
        <v>8.0197919096720013E-2</v>
      </c>
      <c r="H769" s="24">
        <v>1.3150631188442146</v>
      </c>
      <c r="I769" s="138"/>
    </row>
    <row r="770" spans="1:9" ht="15.75" x14ac:dyDescent="0.25">
      <c r="A770" s="88" t="str">
        <f t="shared" si="12"/>
        <v>NL_654</v>
      </c>
      <c r="B770" s="126" t="s">
        <v>875</v>
      </c>
      <c r="C770" s="77">
        <v>13</v>
      </c>
      <c r="D770" s="5" t="s">
        <v>669</v>
      </c>
      <c r="E770" s="24">
        <v>9.3778976182677456E-2</v>
      </c>
      <c r="F770" s="129" t="s">
        <v>48</v>
      </c>
      <c r="G770" s="24">
        <v>8.1213082629589886E-2</v>
      </c>
      <c r="H770" s="24">
        <v>1.3330503043603208</v>
      </c>
      <c r="I770" s="138"/>
    </row>
    <row r="771" spans="1:9" ht="15.75" x14ac:dyDescent="0.25">
      <c r="A771" s="88" t="str">
        <f t="shared" si="12"/>
        <v>NL_655</v>
      </c>
      <c r="B771" s="126" t="s">
        <v>875</v>
      </c>
      <c r="C771" s="77">
        <v>13</v>
      </c>
      <c r="D771" s="5" t="s">
        <v>670</v>
      </c>
      <c r="E771" s="24">
        <v>5.8861272284872021E-2</v>
      </c>
      <c r="F771" s="24">
        <v>6.209136589763279E-2</v>
      </c>
      <c r="G771" s="24">
        <v>7.9182755563850141E-2</v>
      </c>
      <c r="H771" s="24">
        <v>1.3740211158136739</v>
      </c>
      <c r="I771" s="138"/>
    </row>
    <row r="772" spans="1:9" ht="15.75" x14ac:dyDescent="0.25">
      <c r="A772" s="88" t="str">
        <f t="shared" si="12"/>
        <v>NL_656</v>
      </c>
      <c r="B772" s="126" t="s">
        <v>875</v>
      </c>
      <c r="C772" s="77">
        <v>13</v>
      </c>
      <c r="D772" s="5" t="s">
        <v>671</v>
      </c>
      <c r="E772" s="24">
        <v>6.684246174722755E-2</v>
      </c>
      <c r="F772" s="129" t="s">
        <v>48</v>
      </c>
      <c r="G772" s="24">
        <v>7.7152428498110395E-2</v>
      </c>
      <c r="H772" s="24">
        <v>1.3950061655824646</v>
      </c>
      <c r="I772" s="138"/>
    </row>
    <row r="773" spans="1:9" ht="15.75" x14ac:dyDescent="0.25">
      <c r="A773" s="88" t="str">
        <f t="shared" si="12"/>
        <v>NL_657</v>
      </c>
      <c r="B773" s="126" t="s">
        <v>875</v>
      </c>
      <c r="C773" s="77">
        <v>14</v>
      </c>
      <c r="D773" s="5" t="s">
        <v>672</v>
      </c>
      <c r="E773" s="24">
        <v>11.34226787469</v>
      </c>
      <c r="F773" s="129" t="s">
        <v>48</v>
      </c>
      <c r="G773" s="24">
        <v>0.77253944851397383</v>
      </c>
      <c r="H773" s="24">
        <v>6.4923746832301381</v>
      </c>
      <c r="I773" s="138"/>
    </row>
    <row r="774" spans="1:9" ht="15.75" x14ac:dyDescent="0.25">
      <c r="A774" s="88" t="str">
        <f t="shared" si="12"/>
        <v>NL_658</v>
      </c>
      <c r="B774" s="126" t="s">
        <v>875</v>
      </c>
      <c r="C774" s="77">
        <v>14</v>
      </c>
      <c r="D774" s="5" t="s">
        <v>673</v>
      </c>
      <c r="E774" s="24">
        <v>11.393147957512516</v>
      </c>
      <c r="F774" s="129" t="s">
        <v>48</v>
      </c>
      <c r="G774" s="24">
        <v>0.77253944851397383</v>
      </c>
      <c r="H774" s="24">
        <v>6.4384131266818185</v>
      </c>
      <c r="I774" s="138"/>
    </row>
    <row r="775" spans="1:9" ht="15.75" x14ac:dyDescent="0.25">
      <c r="A775" s="88" t="str">
        <f t="shared" si="12"/>
        <v>NL_659</v>
      </c>
      <c r="B775" s="126" t="s">
        <v>875</v>
      </c>
      <c r="C775" s="77">
        <v>14</v>
      </c>
      <c r="D775" s="5" t="s">
        <v>674</v>
      </c>
      <c r="E775" s="24">
        <v>9.6776910474474747</v>
      </c>
      <c r="F775" s="129" t="s">
        <v>48</v>
      </c>
      <c r="G775" s="24">
        <v>0.65289023935053425</v>
      </c>
      <c r="H775" s="24">
        <v>4.4583237877837867</v>
      </c>
      <c r="I775" s="138"/>
    </row>
    <row r="776" spans="1:9" ht="15.75" x14ac:dyDescent="0.25">
      <c r="A776" s="88" t="str">
        <f t="shared" si="12"/>
        <v>NL_660</v>
      </c>
      <c r="B776" s="126" t="s">
        <v>875</v>
      </c>
      <c r="C776" s="77">
        <v>14</v>
      </c>
      <c r="D776" s="5" t="s">
        <v>675</v>
      </c>
      <c r="E776" s="24">
        <v>9.6712063310093122</v>
      </c>
      <c r="F776" s="129" t="s">
        <v>48</v>
      </c>
      <c r="G776" s="24">
        <v>0.65884113283254797</v>
      </c>
      <c r="H776" s="24">
        <v>4.4378383820571097</v>
      </c>
      <c r="I776" s="138"/>
    </row>
    <row r="777" spans="1:9" ht="15.75" x14ac:dyDescent="0.25">
      <c r="A777" s="88" t="str">
        <f t="shared" si="12"/>
        <v>NL_661</v>
      </c>
      <c r="B777" s="126" t="s">
        <v>875</v>
      </c>
      <c r="C777" s="77">
        <v>14</v>
      </c>
      <c r="D777" s="5" t="s">
        <v>676</v>
      </c>
      <c r="E777" s="24">
        <v>8.2844746619250387</v>
      </c>
      <c r="F777" s="129" t="s">
        <v>48</v>
      </c>
      <c r="G777" s="24">
        <v>0.62635589978071204</v>
      </c>
      <c r="H777" s="24">
        <v>4.4828063458473757</v>
      </c>
      <c r="I777" s="138"/>
    </row>
    <row r="778" spans="1:9" ht="15.75" x14ac:dyDescent="0.25">
      <c r="A778" s="88" t="str">
        <f t="shared" si="12"/>
        <v>NL_662</v>
      </c>
      <c r="B778" s="126" t="s">
        <v>875</v>
      </c>
      <c r="C778" s="77">
        <v>14</v>
      </c>
      <c r="D778" s="5" t="s">
        <v>677</v>
      </c>
      <c r="E778" s="24">
        <v>8.2819805402180524</v>
      </c>
      <c r="F778" s="24">
        <v>3.9879820373276344E-2</v>
      </c>
      <c r="G778" s="24">
        <v>0.62077250034992759</v>
      </c>
      <c r="H778" s="24">
        <v>4.4643195162891551</v>
      </c>
      <c r="I778" s="138"/>
    </row>
    <row r="779" spans="1:9" ht="15.75" x14ac:dyDescent="0.25">
      <c r="A779" s="88" t="str">
        <f t="shared" si="12"/>
        <v>NL_663</v>
      </c>
      <c r="B779" s="126" t="s">
        <v>875</v>
      </c>
      <c r="C779" s="77">
        <v>14</v>
      </c>
      <c r="D779" s="5" t="s">
        <v>678</v>
      </c>
      <c r="E779" s="24">
        <v>6.2652337279490906</v>
      </c>
      <c r="F779" s="129" t="s">
        <v>48</v>
      </c>
      <c r="G779" s="24">
        <v>0.55935510661130039</v>
      </c>
      <c r="H779" s="24">
        <v>4.6047194921232064</v>
      </c>
      <c r="I779" s="138"/>
    </row>
    <row r="780" spans="1:9" ht="15.75" x14ac:dyDescent="0.25">
      <c r="A780" s="88" t="str">
        <f t="shared" si="12"/>
        <v>NL_664</v>
      </c>
      <c r="B780" s="126" t="s">
        <v>875</v>
      </c>
      <c r="C780" s="77">
        <v>14</v>
      </c>
      <c r="D780" s="5" t="s">
        <v>679</v>
      </c>
      <c r="E780" s="24">
        <v>6.2572525384867346</v>
      </c>
      <c r="F780" s="129" t="s">
        <v>48</v>
      </c>
      <c r="G780" s="24">
        <v>0.54311249008538243</v>
      </c>
      <c r="H780" s="24">
        <v>4.6087166444601193</v>
      </c>
      <c r="I780" s="138"/>
    </row>
    <row r="781" spans="1:9" ht="15.75" x14ac:dyDescent="0.25">
      <c r="A781" s="88" t="str">
        <f t="shared" si="12"/>
        <v>NL_665</v>
      </c>
      <c r="B781" s="126" t="s">
        <v>875</v>
      </c>
      <c r="C781" s="77">
        <v>14</v>
      </c>
      <c r="D781" s="5" t="s">
        <v>680</v>
      </c>
      <c r="E781" s="24">
        <v>0.65246223854756447</v>
      </c>
      <c r="F781" s="24">
        <v>5.1490400988280845E-2</v>
      </c>
      <c r="G781" s="24">
        <v>0.24363924788876964</v>
      </c>
      <c r="H781" s="24">
        <v>2.1964352091334223</v>
      </c>
      <c r="I781" s="138"/>
    </row>
    <row r="782" spans="1:9" ht="15.75" x14ac:dyDescent="0.25">
      <c r="A782" s="88" t="str">
        <f t="shared" si="12"/>
        <v>NL_666</v>
      </c>
      <c r="B782" s="126" t="s">
        <v>875</v>
      </c>
      <c r="C782" s="77">
        <v>14</v>
      </c>
      <c r="D782" s="5" t="s">
        <v>681</v>
      </c>
      <c r="E782" s="24">
        <v>0.62303160240512845</v>
      </c>
      <c r="F782" s="24">
        <v>5.7043287369369956E-2</v>
      </c>
      <c r="G782" s="24">
        <v>0.25328330145103345</v>
      </c>
      <c r="H782" s="24">
        <v>2.2359070884604328</v>
      </c>
      <c r="I782" s="138"/>
    </row>
    <row r="783" spans="1:9" ht="15.75" x14ac:dyDescent="0.25">
      <c r="A783" s="88" t="str">
        <f t="shared" si="12"/>
        <v>NL_667</v>
      </c>
      <c r="B783" s="126" t="s">
        <v>875</v>
      </c>
      <c r="C783" s="77">
        <v>14</v>
      </c>
      <c r="D783" s="5" t="s">
        <v>682</v>
      </c>
      <c r="E783" s="24">
        <v>5.2875380188105378E-2</v>
      </c>
      <c r="F783" s="129" t="s">
        <v>48</v>
      </c>
      <c r="G783" s="24">
        <v>0.13400158633882331</v>
      </c>
      <c r="H783" s="24">
        <v>1.6857989980928496</v>
      </c>
      <c r="I783" s="138"/>
    </row>
    <row r="784" spans="1:9" ht="15.75" x14ac:dyDescent="0.25">
      <c r="A784" s="88" t="str">
        <f t="shared" si="12"/>
        <v>NL_668</v>
      </c>
      <c r="B784" s="126" t="s">
        <v>875</v>
      </c>
      <c r="C784" s="77">
        <v>14</v>
      </c>
      <c r="D784" s="5" t="s">
        <v>683</v>
      </c>
      <c r="E784" s="24">
        <v>5.7863623602077585E-2</v>
      </c>
      <c r="F784" s="24">
        <v>4.7451938165670587E-2</v>
      </c>
      <c r="G784" s="24">
        <v>0.10963766154994635</v>
      </c>
      <c r="H784" s="24">
        <v>1.6698103887451994</v>
      </c>
      <c r="I784" s="138"/>
    </row>
    <row r="785" spans="1:9" ht="15.75" x14ac:dyDescent="0.25">
      <c r="A785" s="88" t="str">
        <f t="shared" si="12"/>
        <v>NL_669</v>
      </c>
      <c r="B785" s="126" t="s">
        <v>875</v>
      </c>
      <c r="C785" s="77">
        <v>14</v>
      </c>
      <c r="D785" s="5" t="s">
        <v>684</v>
      </c>
      <c r="E785" s="24">
        <v>4.6889488091338735E-2</v>
      </c>
      <c r="F785" s="24">
        <v>6.0072134486327658E-2</v>
      </c>
      <c r="G785" s="24">
        <v>7.4106937899500763E-2</v>
      </c>
      <c r="H785" s="24">
        <v>1.3580325064660239</v>
      </c>
      <c r="I785" s="138"/>
    </row>
    <row r="786" spans="1:9" ht="15.75" x14ac:dyDescent="0.25">
      <c r="A786" s="88" t="str">
        <f t="shared" si="12"/>
        <v>NL_670</v>
      </c>
      <c r="B786" s="126" t="s">
        <v>875</v>
      </c>
      <c r="C786" s="77">
        <v>14</v>
      </c>
      <c r="D786" s="5" t="s">
        <v>685</v>
      </c>
      <c r="E786" s="24">
        <v>0.21349681811801038</v>
      </c>
      <c r="F786" s="24">
        <v>0.1524519715535374</v>
      </c>
      <c r="G786" s="24">
        <v>0.10456184388559697</v>
      </c>
      <c r="H786" s="24">
        <v>1.3550346422133397</v>
      </c>
      <c r="I786" s="138"/>
    </row>
    <row r="787" spans="1:9" ht="15.75" x14ac:dyDescent="0.25">
      <c r="A787" s="88" t="str">
        <f t="shared" si="12"/>
        <v>NL_671</v>
      </c>
      <c r="B787" s="126" t="s">
        <v>875</v>
      </c>
      <c r="C787" s="77">
        <v>14</v>
      </c>
      <c r="D787" s="5" t="s">
        <v>686</v>
      </c>
      <c r="E787" s="129" t="s">
        <v>11</v>
      </c>
      <c r="F787" s="129" t="s">
        <v>48</v>
      </c>
      <c r="G787" s="24">
        <v>9.9428780331764388E-2</v>
      </c>
      <c r="H787" s="24">
        <v>0.90146475054775832</v>
      </c>
      <c r="I787" s="138"/>
    </row>
    <row r="788" spans="1:9" ht="15.75" x14ac:dyDescent="0.25">
      <c r="A788" s="88" t="str">
        <f t="shared" si="12"/>
        <v>NL_672</v>
      </c>
      <c r="B788" s="126" t="s">
        <v>875</v>
      </c>
      <c r="C788" s="77">
        <v>14</v>
      </c>
      <c r="D788" s="5" t="s">
        <v>687</v>
      </c>
      <c r="E788" s="129" t="s">
        <v>11</v>
      </c>
      <c r="F788" s="129" t="s">
        <v>48</v>
      </c>
      <c r="G788" s="24">
        <v>0.10489736325001142</v>
      </c>
      <c r="H788" s="24">
        <v>0.93072641955756596</v>
      </c>
      <c r="I788" s="138"/>
    </row>
    <row r="789" spans="1:9" ht="15.75" x14ac:dyDescent="0.25">
      <c r="A789" s="88" t="str">
        <f t="shared" si="12"/>
        <v>NL_673</v>
      </c>
      <c r="B789" s="126" t="s">
        <v>875</v>
      </c>
      <c r="C789" s="77">
        <v>17</v>
      </c>
      <c r="D789" s="5" t="s">
        <v>688</v>
      </c>
      <c r="E789" s="24">
        <v>11.439209743532443</v>
      </c>
      <c r="F789" s="129" t="s">
        <v>48</v>
      </c>
      <c r="G789" s="24">
        <v>0.80437883288397394</v>
      </c>
      <c r="H789" s="24">
        <v>6.48479654266474</v>
      </c>
      <c r="I789" s="138"/>
    </row>
    <row r="790" spans="1:9" ht="15.75" x14ac:dyDescent="0.25">
      <c r="A790" s="88" t="str">
        <f t="shared" ref="A790:A853" si="13">CONCATENATE("NL_", D790)</f>
        <v>NL_674</v>
      </c>
      <c r="B790" s="126" t="s">
        <v>875</v>
      </c>
      <c r="C790" s="77">
        <v>17</v>
      </c>
      <c r="D790" s="5" t="s">
        <v>689</v>
      </c>
      <c r="E790" s="24">
        <v>11.475320893196347</v>
      </c>
      <c r="F790" s="129" t="s">
        <v>48</v>
      </c>
      <c r="G790" s="24">
        <v>0.80835598409724441</v>
      </c>
      <c r="H790" s="24">
        <v>6.4981439706341257</v>
      </c>
      <c r="I790" s="138"/>
    </row>
    <row r="791" spans="1:9" ht="15.75" x14ac:dyDescent="0.25">
      <c r="A791" s="88" t="str">
        <f t="shared" si="13"/>
        <v>NL_675</v>
      </c>
      <c r="B791" s="126" t="s">
        <v>875</v>
      </c>
      <c r="C791" s="77">
        <v>17</v>
      </c>
      <c r="D791" s="5" t="s">
        <v>690</v>
      </c>
      <c r="E791" s="24">
        <v>8.6817222316970604</v>
      </c>
      <c r="F791" s="129" t="s">
        <v>48</v>
      </c>
      <c r="G791" s="24">
        <v>0.65324708677969201</v>
      </c>
      <c r="H791" s="24">
        <v>4.2141937000265086</v>
      </c>
      <c r="I791" s="138"/>
    </row>
    <row r="792" spans="1:9" ht="15.75" x14ac:dyDescent="0.25">
      <c r="A792" s="88" t="str">
        <f t="shared" si="13"/>
        <v>NL_676</v>
      </c>
      <c r="B792" s="126" t="s">
        <v>875</v>
      </c>
      <c r="C792" s="77">
        <v>17</v>
      </c>
      <c r="D792" s="5" t="s">
        <v>691</v>
      </c>
      <c r="E792" s="24">
        <v>8.7037901564916691</v>
      </c>
      <c r="F792" s="129" t="s">
        <v>48</v>
      </c>
      <c r="G792" s="24">
        <v>0.64131563313988027</v>
      </c>
      <c r="H792" s="24">
        <v>4.1623440759915864</v>
      </c>
      <c r="I792" s="138"/>
    </row>
    <row r="793" spans="1:9" ht="15.75" x14ac:dyDescent="0.25">
      <c r="A793" s="88" t="str">
        <f t="shared" si="13"/>
        <v>NL_677</v>
      </c>
      <c r="B793" s="126" t="s">
        <v>875</v>
      </c>
      <c r="C793" s="77">
        <v>17</v>
      </c>
      <c r="D793" s="5" t="s">
        <v>692</v>
      </c>
      <c r="E793" s="24">
        <v>6.3976920154550969</v>
      </c>
      <c r="F793" s="129" t="s">
        <v>48</v>
      </c>
      <c r="G793" s="24">
        <v>0.62142987707352737</v>
      </c>
      <c r="H793" s="24">
        <v>4.4775487211147764</v>
      </c>
      <c r="I793" s="138"/>
    </row>
    <row r="794" spans="1:9" ht="15.75" x14ac:dyDescent="0.25">
      <c r="A794" s="88" t="str">
        <f t="shared" si="13"/>
        <v>NL_678</v>
      </c>
      <c r="B794" s="126" t="s">
        <v>875</v>
      </c>
      <c r="C794" s="77">
        <v>17</v>
      </c>
      <c r="D794" s="5" t="s">
        <v>693</v>
      </c>
      <c r="E794" s="24">
        <v>6.422769202721696</v>
      </c>
      <c r="F794" s="129" t="s">
        <v>48</v>
      </c>
      <c r="G794" s="24">
        <v>0.6075098478270804</v>
      </c>
      <c r="H794" s="24">
        <v>4.4375064372066193</v>
      </c>
      <c r="I794" s="138"/>
    </row>
    <row r="795" spans="1:9" ht="15.75" x14ac:dyDescent="0.25">
      <c r="A795" s="88" t="str">
        <f t="shared" si="13"/>
        <v>NL_679</v>
      </c>
      <c r="B795" s="126" t="s">
        <v>875</v>
      </c>
      <c r="C795" s="77">
        <v>17</v>
      </c>
      <c r="D795" s="5" t="s">
        <v>694</v>
      </c>
      <c r="E795" s="24">
        <v>2.5307897389453133</v>
      </c>
      <c r="F795" s="129" t="s">
        <v>48</v>
      </c>
      <c r="G795" s="24">
        <v>0.47079527487090439</v>
      </c>
      <c r="H795" s="24">
        <v>3.469304546811931</v>
      </c>
      <c r="I795" s="138"/>
    </row>
    <row r="796" spans="1:9" ht="15.75" x14ac:dyDescent="0.25">
      <c r="A796" s="88" t="str">
        <f t="shared" si="13"/>
        <v>NL_680</v>
      </c>
      <c r="B796" s="126" t="s">
        <v>875</v>
      </c>
      <c r="C796" s="77">
        <v>17</v>
      </c>
      <c r="D796" s="5" t="s">
        <v>695</v>
      </c>
      <c r="E796" s="24">
        <v>2.493675501790745</v>
      </c>
      <c r="F796" s="129" t="s">
        <v>48</v>
      </c>
      <c r="G796" s="24">
        <v>0.46234382854270445</v>
      </c>
      <c r="H796" s="24">
        <v>3.435422614274259</v>
      </c>
      <c r="I796" s="138"/>
    </row>
    <row r="797" spans="1:9" ht="15.75" x14ac:dyDescent="0.25">
      <c r="A797" s="88" t="str">
        <f t="shared" si="13"/>
        <v>NL_681</v>
      </c>
      <c r="B797" s="126" t="s">
        <v>875</v>
      </c>
      <c r="C797" s="77">
        <v>17</v>
      </c>
      <c r="D797" s="5" t="s">
        <v>696</v>
      </c>
      <c r="E797" s="129" t="s">
        <v>11</v>
      </c>
      <c r="F797" s="129" t="s">
        <v>48</v>
      </c>
      <c r="G797" s="24">
        <v>0.290332038568752</v>
      </c>
      <c r="H797" s="24">
        <v>2.1253212228176079</v>
      </c>
      <c r="I797" s="138"/>
    </row>
    <row r="798" spans="1:9" ht="15.75" x14ac:dyDescent="0.25">
      <c r="A798" s="88" t="str">
        <f t="shared" si="13"/>
        <v>NL_682</v>
      </c>
      <c r="B798" s="126" t="s">
        <v>875</v>
      </c>
      <c r="C798" s="77">
        <v>17</v>
      </c>
      <c r="D798" s="5" t="s">
        <v>697</v>
      </c>
      <c r="E798" s="129" t="s">
        <v>11</v>
      </c>
      <c r="F798" s="129" t="s">
        <v>48</v>
      </c>
      <c r="G798" s="24">
        <v>0.24558908741945804</v>
      </c>
      <c r="H798" s="24">
        <v>2.1376419255585795</v>
      </c>
      <c r="I798" s="138"/>
    </row>
    <row r="799" spans="1:9" ht="15.75" x14ac:dyDescent="0.25">
      <c r="A799" s="88" t="str">
        <f t="shared" si="13"/>
        <v>NL_683</v>
      </c>
      <c r="B799" s="126" t="s">
        <v>875</v>
      </c>
      <c r="C799" s="77">
        <v>17</v>
      </c>
      <c r="D799" s="5" t="s">
        <v>698</v>
      </c>
      <c r="E799" s="129" t="s">
        <v>11</v>
      </c>
      <c r="F799" s="129" t="s">
        <v>48</v>
      </c>
      <c r="G799" s="24">
        <v>0.11633167298816434</v>
      </c>
      <c r="H799" s="24">
        <v>1.1838141883616917</v>
      </c>
      <c r="I799" s="138"/>
    </row>
    <row r="800" spans="1:9" ht="15.75" x14ac:dyDescent="0.25">
      <c r="A800" s="88" t="str">
        <f t="shared" si="13"/>
        <v>NL_684</v>
      </c>
      <c r="B800" s="126" t="s">
        <v>875</v>
      </c>
      <c r="C800" s="77">
        <v>17</v>
      </c>
      <c r="D800" s="5" t="s">
        <v>699</v>
      </c>
      <c r="E800" s="129" t="s">
        <v>11</v>
      </c>
      <c r="F800" s="129" t="s">
        <v>48</v>
      </c>
      <c r="G800" s="24">
        <v>0.1044002193483526</v>
      </c>
      <c r="H800" s="24">
        <v>1.1725202108491344</v>
      </c>
      <c r="I800" s="138"/>
    </row>
    <row r="801" spans="1:9" ht="15.75" x14ac:dyDescent="0.25">
      <c r="A801" s="88" t="str">
        <f t="shared" si="13"/>
        <v>NL_685</v>
      </c>
      <c r="B801" s="126" t="s">
        <v>875</v>
      </c>
      <c r="C801" s="77">
        <v>17</v>
      </c>
      <c r="D801" s="5" t="s">
        <v>700</v>
      </c>
      <c r="E801" s="129" t="s">
        <v>11</v>
      </c>
      <c r="F801" s="129" t="s">
        <v>48</v>
      </c>
      <c r="G801" s="24">
        <v>0.11136023397157611</v>
      </c>
      <c r="H801" s="24">
        <v>1.1499322558240199</v>
      </c>
      <c r="I801" s="138"/>
    </row>
    <row r="802" spans="1:9" ht="15.75" x14ac:dyDescent="0.25">
      <c r="A802" s="88" t="str">
        <f t="shared" si="13"/>
        <v>NL_686</v>
      </c>
      <c r="B802" s="126" t="s">
        <v>875</v>
      </c>
      <c r="C802" s="77">
        <v>17</v>
      </c>
      <c r="D802" s="5" t="s">
        <v>701</v>
      </c>
      <c r="E802" s="129" t="s">
        <v>11</v>
      </c>
      <c r="F802" s="129" t="s">
        <v>48</v>
      </c>
      <c r="G802" s="24">
        <v>9.9428780331764388E-2</v>
      </c>
      <c r="H802" s="24">
        <v>1.1360714652404267</v>
      </c>
      <c r="I802" s="138"/>
    </row>
    <row r="803" spans="1:9" ht="15.75" x14ac:dyDescent="0.25">
      <c r="A803" s="88" t="str">
        <f t="shared" si="13"/>
        <v>NL_687</v>
      </c>
      <c r="B803" s="126" t="s">
        <v>875</v>
      </c>
      <c r="C803" s="77">
        <v>17</v>
      </c>
      <c r="D803" s="5" t="s">
        <v>702</v>
      </c>
      <c r="E803" s="129" t="s">
        <v>11</v>
      </c>
      <c r="F803" s="24">
        <v>6.1434088991518261E-2</v>
      </c>
      <c r="G803" s="24">
        <v>0.11036594616825847</v>
      </c>
      <c r="H803" s="24">
        <v>1.2166693956709496</v>
      </c>
      <c r="I803" s="138"/>
    </row>
    <row r="804" spans="1:9" ht="15.75" x14ac:dyDescent="0.25">
      <c r="A804" s="88" t="str">
        <f t="shared" si="13"/>
        <v>NL_688</v>
      </c>
      <c r="B804" s="126" t="s">
        <v>875</v>
      </c>
      <c r="C804" s="77">
        <v>17</v>
      </c>
      <c r="D804" s="5" t="s">
        <v>703</v>
      </c>
      <c r="E804" s="129" t="s">
        <v>11</v>
      </c>
      <c r="F804" s="129" t="s">
        <v>48</v>
      </c>
      <c r="G804" s="24">
        <v>9.3463053511858518E-2</v>
      </c>
      <c r="H804" s="24">
        <v>1.2197495713561923</v>
      </c>
      <c r="I804" s="138"/>
    </row>
    <row r="805" spans="1:9" ht="15.75" x14ac:dyDescent="0.25">
      <c r="A805" s="88" t="str">
        <f t="shared" si="13"/>
        <v>NL_689</v>
      </c>
      <c r="B805" s="126" t="s">
        <v>875</v>
      </c>
      <c r="C805" s="77">
        <v>18</v>
      </c>
      <c r="D805" s="5" t="s">
        <v>704</v>
      </c>
      <c r="E805" s="24">
        <v>9.6672556912744589</v>
      </c>
      <c r="F805" s="129" t="s">
        <v>48</v>
      </c>
      <c r="G805" s="24">
        <v>0.63584705022163335</v>
      </c>
      <c r="H805" s="24">
        <v>3.5560628286129399</v>
      </c>
      <c r="I805" s="138"/>
    </row>
    <row r="806" spans="1:9" ht="15.75" x14ac:dyDescent="0.25">
      <c r="A806" s="88" t="str">
        <f t="shared" si="13"/>
        <v>NL_690</v>
      </c>
      <c r="B806" s="126" t="s">
        <v>875</v>
      </c>
      <c r="C806" s="77">
        <v>18</v>
      </c>
      <c r="D806" s="5" t="s">
        <v>705</v>
      </c>
      <c r="E806" s="24">
        <v>9.6928344222863903</v>
      </c>
      <c r="F806" s="129" t="s">
        <v>48</v>
      </c>
      <c r="G806" s="24">
        <v>0.63534990631997446</v>
      </c>
      <c r="H806" s="24">
        <v>3.5709503444249471</v>
      </c>
      <c r="I806" s="138"/>
    </row>
    <row r="807" spans="1:9" ht="15.75" x14ac:dyDescent="0.25">
      <c r="A807" s="88" t="str">
        <f t="shared" si="13"/>
        <v>NL_691</v>
      </c>
      <c r="B807" s="126" t="s">
        <v>875</v>
      </c>
      <c r="C807" s="77">
        <v>18</v>
      </c>
      <c r="D807" s="5" t="s">
        <v>706</v>
      </c>
      <c r="E807" s="24">
        <v>9.5223095488735083</v>
      </c>
      <c r="F807" s="24">
        <v>3.7263299880101242E-2</v>
      </c>
      <c r="G807" s="24">
        <v>0.64032134533656271</v>
      </c>
      <c r="H807" s="24">
        <v>3.3768992762546439</v>
      </c>
      <c r="I807" s="138"/>
    </row>
    <row r="808" spans="1:9" ht="15.75" x14ac:dyDescent="0.25">
      <c r="A808" s="88" t="str">
        <f t="shared" si="13"/>
        <v>NL_692</v>
      </c>
      <c r="B808" s="126" t="s">
        <v>875</v>
      </c>
      <c r="C808" s="77">
        <v>18</v>
      </c>
      <c r="D808" s="5" t="s">
        <v>707</v>
      </c>
      <c r="E808" s="24">
        <v>9.5373558612334666</v>
      </c>
      <c r="F808" s="129" t="s">
        <v>48</v>
      </c>
      <c r="G808" s="24">
        <v>0.58364694054745692</v>
      </c>
      <c r="H808" s="24">
        <v>3.4025674069650016</v>
      </c>
      <c r="I808" s="138"/>
    </row>
    <row r="809" spans="1:9" ht="15.75" x14ac:dyDescent="0.25">
      <c r="A809" s="88" t="str">
        <f t="shared" si="13"/>
        <v>NL_693</v>
      </c>
      <c r="B809" s="126" t="s">
        <v>875</v>
      </c>
      <c r="C809" s="77">
        <v>18</v>
      </c>
      <c r="D809" s="5" t="s">
        <v>708</v>
      </c>
      <c r="E809" s="24">
        <v>8.9650944478096459</v>
      </c>
      <c r="F809" s="129" t="s">
        <v>48</v>
      </c>
      <c r="G809" s="24">
        <v>0.66418425261618619</v>
      </c>
      <c r="H809" s="24">
        <v>3.8466260682541877</v>
      </c>
      <c r="I809" s="138"/>
    </row>
    <row r="810" spans="1:9" ht="15.75" x14ac:dyDescent="0.25">
      <c r="A810" s="88" t="str">
        <f t="shared" si="13"/>
        <v>NL_694</v>
      </c>
      <c r="B810" s="126" t="s">
        <v>875</v>
      </c>
      <c r="C810" s="77">
        <v>18</v>
      </c>
      <c r="D810" s="5" t="s">
        <v>709</v>
      </c>
      <c r="E810" s="24">
        <v>8.9435280667603703</v>
      </c>
      <c r="F810" s="129" t="s">
        <v>48</v>
      </c>
      <c r="G810" s="24">
        <v>0.6502642233697391</v>
      </c>
      <c r="H810" s="24">
        <v>3.8050436965034082</v>
      </c>
      <c r="I810" s="138"/>
    </row>
    <row r="811" spans="1:9" ht="15.75" x14ac:dyDescent="0.25">
      <c r="A811" s="88" t="str">
        <f t="shared" si="13"/>
        <v>NL_695</v>
      </c>
      <c r="B811" s="126" t="s">
        <v>875</v>
      </c>
      <c r="C811" s="77">
        <v>18</v>
      </c>
      <c r="D811" s="5" t="s">
        <v>710</v>
      </c>
      <c r="E811" s="24">
        <v>6.6013187760598919</v>
      </c>
      <c r="F811" s="129" t="s">
        <v>48</v>
      </c>
      <c r="G811" s="24">
        <v>0.64230992094319794</v>
      </c>
      <c r="H811" s="24">
        <v>4.6120497260370508</v>
      </c>
      <c r="I811" s="138"/>
    </row>
    <row r="812" spans="1:9" ht="15.75" x14ac:dyDescent="0.25">
      <c r="A812" s="88" t="str">
        <f t="shared" si="13"/>
        <v>NL_696</v>
      </c>
      <c r="B812" s="126" t="s">
        <v>875</v>
      </c>
      <c r="C812" s="77">
        <v>18</v>
      </c>
      <c r="D812" s="5" t="s">
        <v>711</v>
      </c>
      <c r="E812" s="24">
        <v>6.598811057333231</v>
      </c>
      <c r="F812" s="129" t="s">
        <v>48</v>
      </c>
      <c r="G812" s="24">
        <v>0.64230992094319794</v>
      </c>
      <c r="H812" s="24">
        <v>4.6413113950468592</v>
      </c>
      <c r="I812" s="138"/>
    </row>
    <row r="813" spans="1:9" ht="15.75" x14ac:dyDescent="0.25">
      <c r="A813" s="88" t="str">
        <f t="shared" si="13"/>
        <v>NL_697</v>
      </c>
      <c r="B813" s="126" t="s">
        <v>875</v>
      </c>
      <c r="C813" s="77">
        <v>18</v>
      </c>
      <c r="D813" s="5" t="s">
        <v>712</v>
      </c>
      <c r="E813" s="129" t="s">
        <v>11</v>
      </c>
      <c r="F813" s="129" t="s">
        <v>48</v>
      </c>
      <c r="G813" s="24">
        <v>0.14715459489101129</v>
      </c>
      <c r="H813" s="24">
        <v>1.2587651300359359</v>
      </c>
      <c r="I813" s="138"/>
    </row>
    <row r="814" spans="1:9" ht="15.75" x14ac:dyDescent="0.25">
      <c r="A814" s="88" t="str">
        <f t="shared" si="13"/>
        <v>NL_698</v>
      </c>
      <c r="B814" s="126" t="s">
        <v>875</v>
      </c>
      <c r="C814" s="77">
        <v>18</v>
      </c>
      <c r="D814" s="5" t="s">
        <v>713</v>
      </c>
      <c r="E814" s="24">
        <v>4.5138937079880738E-2</v>
      </c>
      <c r="F814" s="129" t="s">
        <v>48</v>
      </c>
      <c r="G814" s="24">
        <v>0.1650517753507289</v>
      </c>
      <c r="H814" s="24">
        <v>1.3932661349582096</v>
      </c>
      <c r="I814" s="138"/>
    </row>
    <row r="815" spans="1:9" ht="15.75" x14ac:dyDescent="0.25">
      <c r="A815" s="88" t="str">
        <f t="shared" si="13"/>
        <v>NL_699</v>
      </c>
      <c r="B815" s="126" t="s">
        <v>875</v>
      </c>
      <c r="C815" s="77">
        <v>18</v>
      </c>
      <c r="D815" s="5" t="s">
        <v>714</v>
      </c>
      <c r="E815" s="129" t="s">
        <v>11</v>
      </c>
      <c r="F815" s="129" t="s">
        <v>48</v>
      </c>
      <c r="G815" s="24">
        <v>8.2525887675364451E-2</v>
      </c>
      <c r="H815" s="24">
        <v>0.83472761070082857</v>
      </c>
      <c r="I815" s="138"/>
    </row>
    <row r="816" spans="1:9" ht="15.75" x14ac:dyDescent="0.25">
      <c r="A816" s="88" t="str">
        <f t="shared" si="13"/>
        <v>NL_700</v>
      </c>
      <c r="B816" s="126" t="s">
        <v>875</v>
      </c>
      <c r="C816" s="77">
        <v>18</v>
      </c>
      <c r="D816" s="5" t="s">
        <v>715</v>
      </c>
      <c r="E816" s="129" t="s">
        <v>11</v>
      </c>
      <c r="F816" s="129" t="s">
        <v>48</v>
      </c>
      <c r="G816" s="24">
        <v>8.9983046200246775E-2</v>
      </c>
      <c r="H816" s="24">
        <v>0.82754053410192852</v>
      </c>
      <c r="I816" s="138"/>
    </row>
    <row r="817" spans="1:9" ht="15.75" x14ac:dyDescent="0.25">
      <c r="A817" s="88" t="str">
        <f t="shared" si="13"/>
        <v>NL_701</v>
      </c>
      <c r="B817" s="126" t="s">
        <v>875</v>
      </c>
      <c r="C817" s="77">
        <v>18</v>
      </c>
      <c r="D817" s="5" t="s">
        <v>716</v>
      </c>
      <c r="E817" s="129" t="s">
        <v>11</v>
      </c>
      <c r="F817" s="129" t="s">
        <v>48</v>
      </c>
      <c r="G817" s="24">
        <v>8.0537312068729161E-2</v>
      </c>
      <c r="H817" s="24">
        <v>0.79571205202108508</v>
      </c>
      <c r="I817" s="138"/>
    </row>
    <row r="818" spans="1:9" ht="15.75" x14ac:dyDescent="0.25">
      <c r="A818" s="88" t="str">
        <f t="shared" si="13"/>
        <v>NL_702</v>
      </c>
      <c r="B818" s="126" t="s">
        <v>875</v>
      </c>
      <c r="C818" s="77">
        <v>18</v>
      </c>
      <c r="D818" s="5" t="s">
        <v>717</v>
      </c>
      <c r="E818" s="129" t="s">
        <v>11</v>
      </c>
      <c r="F818" s="24">
        <v>6.7476786269372521E-2</v>
      </c>
      <c r="G818" s="24">
        <v>8.0537312068729161E-2</v>
      </c>
      <c r="H818" s="24">
        <v>0.81316638090412829</v>
      </c>
      <c r="I818" s="138"/>
    </row>
    <row r="819" spans="1:9" ht="15.75" x14ac:dyDescent="0.25">
      <c r="A819" s="88" t="str">
        <f t="shared" si="13"/>
        <v>NL_703</v>
      </c>
      <c r="B819" s="126" t="s">
        <v>875</v>
      </c>
      <c r="C819" s="77">
        <v>18</v>
      </c>
      <c r="D819" s="5" t="s">
        <v>718</v>
      </c>
      <c r="E819" s="129" t="s">
        <v>11</v>
      </c>
      <c r="F819" s="129" t="s">
        <v>48</v>
      </c>
      <c r="G819" s="24">
        <v>8.501160718365855E-2</v>
      </c>
      <c r="H819" s="24">
        <v>0.78339134928011345</v>
      </c>
      <c r="I819" s="138"/>
    </row>
    <row r="820" spans="1:9" ht="15.75" x14ac:dyDescent="0.25">
      <c r="A820" s="88" t="str">
        <f t="shared" si="13"/>
        <v>NL_704</v>
      </c>
      <c r="B820" s="126" t="s">
        <v>875</v>
      </c>
      <c r="C820" s="77">
        <v>18</v>
      </c>
      <c r="D820" s="5" t="s">
        <v>719</v>
      </c>
      <c r="E820" s="129" t="s">
        <v>11</v>
      </c>
      <c r="F820" s="24">
        <v>3.5249067454149824E-2</v>
      </c>
      <c r="G820" s="24">
        <v>7.7554448658776226E-2</v>
      </c>
      <c r="H820" s="24">
        <v>0.76696374562548464</v>
      </c>
      <c r="I820" s="138"/>
    </row>
    <row r="821" spans="1:9" ht="15.75" x14ac:dyDescent="0.25">
      <c r="A821" s="88" t="str">
        <f t="shared" si="13"/>
        <v>NL_705</v>
      </c>
      <c r="B821" s="126" t="s">
        <v>875</v>
      </c>
      <c r="C821" s="77">
        <v>21</v>
      </c>
      <c r="D821" s="5" t="s">
        <v>720</v>
      </c>
      <c r="E821" s="24">
        <v>8.0608110749760353</v>
      </c>
      <c r="F821" s="24">
        <v>4.2298880944979786E-2</v>
      </c>
      <c r="G821" s="24">
        <v>0.54685829182470413</v>
      </c>
      <c r="H821" s="24">
        <v>3.0391066761063379</v>
      </c>
      <c r="I821" s="138"/>
    </row>
    <row r="822" spans="1:9" ht="15.75" x14ac:dyDescent="0.25">
      <c r="A822" s="88" t="str">
        <f t="shared" si="13"/>
        <v>NL_706</v>
      </c>
      <c r="B822" s="126" t="s">
        <v>875</v>
      </c>
      <c r="C822" s="77">
        <v>21</v>
      </c>
      <c r="D822" s="5" t="s">
        <v>721</v>
      </c>
      <c r="E822" s="24">
        <v>9.0187596285601703</v>
      </c>
      <c r="F822" s="129" t="s">
        <v>48</v>
      </c>
      <c r="G822" s="24">
        <v>0.61446986245030388</v>
      </c>
      <c r="H822" s="24">
        <v>3.2968147084383279</v>
      </c>
      <c r="I822" s="138"/>
    </row>
    <row r="823" spans="1:9" ht="15.75" x14ac:dyDescent="0.25">
      <c r="A823" s="88" t="str">
        <f t="shared" si="13"/>
        <v>NL_707</v>
      </c>
      <c r="B823" s="126" t="s">
        <v>875</v>
      </c>
      <c r="C823" s="77">
        <v>21</v>
      </c>
      <c r="D823" s="5" t="s">
        <v>722</v>
      </c>
      <c r="E823" s="24">
        <v>9.5719623796613753</v>
      </c>
      <c r="F823" s="129" t="s">
        <v>48</v>
      </c>
      <c r="G823" s="24">
        <v>0.66965283553443311</v>
      </c>
      <c r="H823" s="24">
        <v>3.3794660893256796</v>
      </c>
      <c r="I823" s="138"/>
    </row>
    <row r="824" spans="1:9" ht="15.75" x14ac:dyDescent="0.25">
      <c r="A824" s="88" t="str">
        <f t="shared" si="13"/>
        <v>NL_708</v>
      </c>
      <c r="B824" s="126" t="s">
        <v>875</v>
      </c>
      <c r="C824" s="77">
        <v>21</v>
      </c>
      <c r="D824" s="5" t="s">
        <v>723</v>
      </c>
      <c r="E824" s="24">
        <v>9.5644392234813971</v>
      </c>
      <c r="F824" s="129" t="s">
        <v>48</v>
      </c>
      <c r="G824" s="24">
        <v>0.66120138920623317</v>
      </c>
      <c r="H824" s="24">
        <v>3.3460975194022144</v>
      </c>
      <c r="I824" s="138"/>
    </row>
    <row r="825" spans="1:9" ht="15.75" x14ac:dyDescent="0.25">
      <c r="A825" s="88" t="str">
        <f t="shared" si="13"/>
        <v>NL_709</v>
      </c>
      <c r="B825" s="126" t="s">
        <v>875</v>
      </c>
      <c r="C825" s="77">
        <v>21</v>
      </c>
      <c r="D825" s="5" t="s">
        <v>724</v>
      </c>
      <c r="E825" s="24">
        <v>9.7861215589181434</v>
      </c>
      <c r="F825" s="129" t="s">
        <v>48</v>
      </c>
      <c r="G825" s="24">
        <v>0.67313284284604491</v>
      </c>
      <c r="H825" s="24">
        <v>3.5483623893998324</v>
      </c>
      <c r="I825" s="138"/>
    </row>
    <row r="826" spans="1:9" ht="15.75" x14ac:dyDescent="0.25">
      <c r="A826" s="88" t="str">
        <f t="shared" si="13"/>
        <v>NL_710</v>
      </c>
      <c r="B826" s="126" t="s">
        <v>875</v>
      </c>
      <c r="C826" s="77">
        <v>21</v>
      </c>
      <c r="D826" s="5" t="s">
        <v>725</v>
      </c>
      <c r="E826" s="24">
        <v>9.8152110961474008</v>
      </c>
      <c r="F826" s="129" t="s">
        <v>48</v>
      </c>
      <c r="G826" s="24">
        <v>0.67313284284604502</v>
      </c>
      <c r="H826" s="24">
        <v>3.5940516620642686</v>
      </c>
      <c r="I826" s="138"/>
    </row>
    <row r="827" spans="1:9" ht="15.75" x14ac:dyDescent="0.25">
      <c r="A827" s="88" t="str">
        <f t="shared" si="13"/>
        <v>NL_711</v>
      </c>
      <c r="B827" s="126" t="s">
        <v>875</v>
      </c>
      <c r="C827" s="77">
        <v>21</v>
      </c>
      <c r="D827" s="5" t="s">
        <v>726</v>
      </c>
      <c r="E827" s="24">
        <v>8.3587280597032478</v>
      </c>
      <c r="F827" s="129" t="s">
        <v>48</v>
      </c>
      <c r="G827" s="24">
        <v>0.60054983320385691</v>
      </c>
      <c r="H827" s="24">
        <v>3.0391066761063379</v>
      </c>
      <c r="I827" s="138"/>
    </row>
    <row r="828" spans="1:9" ht="15.75" x14ac:dyDescent="0.25">
      <c r="A828" s="88" t="str">
        <f t="shared" si="13"/>
        <v>NL_712</v>
      </c>
      <c r="B828" s="126" t="s">
        <v>875</v>
      </c>
      <c r="C828" s="77">
        <v>21</v>
      </c>
      <c r="D828" s="5" t="s">
        <v>727</v>
      </c>
      <c r="E828" s="24">
        <v>8.3476940973059435</v>
      </c>
      <c r="F828" s="129" t="s">
        <v>48</v>
      </c>
      <c r="G828" s="24">
        <v>0.60949842343371574</v>
      </c>
      <c r="H828" s="24">
        <v>3.0432135770199951</v>
      </c>
      <c r="I828" s="138"/>
    </row>
    <row r="829" spans="1:9" ht="15.75" x14ac:dyDescent="0.25">
      <c r="A829" s="88" t="str">
        <f t="shared" si="13"/>
        <v>NL_713</v>
      </c>
      <c r="B829" s="126" t="s">
        <v>875</v>
      </c>
      <c r="C829" s="77">
        <v>21</v>
      </c>
      <c r="D829" s="5" t="s">
        <v>728</v>
      </c>
      <c r="E829" s="24">
        <v>3.1426731082503632</v>
      </c>
      <c r="F829" s="129" t="s">
        <v>48</v>
      </c>
      <c r="G829" s="24">
        <v>0.41859516519672807</v>
      </c>
      <c r="H829" s="24">
        <v>3.1736076810286118</v>
      </c>
      <c r="I829" s="138"/>
    </row>
    <row r="830" spans="1:9" ht="15.75" x14ac:dyDescent="0.25">
      <c r="A830" s="88" t="str">
        <f t="shared" si="13"/>
        <v>NL_714</v>
      </c>
      <c r="B830" s="126" t="s">
        <v>875</v>
      </c>
      <c r="C830" s="77">
        <v>21</v>
      </c>
      <c r="D830" s="5" t="s">
        <v>729</v>
      </c>
      <c r="E830" s="24">
        <v>3.1241159896730792</v>
      </c>
      <c r="F830" s="129" t="s">
        <v>48</v>
      </c>
      <c r="G830" s="24">
        <v>0.42754375542658685</v>
      </c>
      <c r="H830" s="24">
        <v>3.2182702284646338</v>
      </c>
      <c r="I830" s="138"/>
    </row>
    <row r="831" spans="1:9" ht="15.75" x14ac:dyDescent="0.25">
      <c r="A831" s="88" t="str">
        <f t="shared" si="13"/>
        <v>NL_715</v>
      </c>
      <c r="B831" s="126" t="s">
        <v>875</v>
      </c>
      <c r="C831" s="77">
        <v>21</v>
      </c>
      <c r="D831" s="5" t="s">
        <v>730</v>
      </c>
      <c r="E831" s="129" t="s">
        <v>11</v>
      </c>
      <c r="F831" s="129" t="s">
        <v>48</v>
      </c>
      <c r="G831" s="24">
        <v>0.11732596079148197</v>
      </c>
      <c r="H831" s="24">
        <v>1.6530276177470284</v>
      </c>
      <c r="I831" s="138"/>
    </row>
    <row r="832" spans="1:9" ht="15.75" x14ac:dyDescent="0.25">
      <c r="A832" s="88" t="str">
        <f t="shared" si="13"/>
        <v>NL_716</v>
      </c>
      <c r="B832" s="126" t="s">
        <v>875</v>
      </c>
      <c r="C832" s="77">
        <v>21</v>
      </c>
      <c r="D832" s="5" t="s">
        <v>731</v>
      </c>
      <c r="E832" s="129" t="s">
        <v>11</v>
      </c>
      <c r="F832" s="129" t="s">
        <v>48</v>
      </c>
      <c r="G832" s="24">
        <v>0.12130311200475255</v>
      </c>
      <c r="H832" s="24">
        <v>1.615038784295699</v>
      </c>
      <c r="I832" s="138"/>
    </row>
    <row r="833" spans="1:9" ht="15.75" x14ac:dyDescent="0.25">
      <c r="A833" s="88" t="str">
        <f t="shared" si="13"/>
        <v>NL_717</v>
      </c>
      <c r="B833" s="126" t="s">
        <v>875</v>
      </c>
      <c r="C833" s="77">
        <v>21</v>
      </c>
      <c r="D833" s="5" t="s">
        <v>732</v>
      </c>
      <c r="E833" s="129" t="s">
        <v>11</v>
      </c>
      <c r="F833" s="129" t="s">
        <v>48</v>
      </c>
      <c r="G833" s="24">
        <v>9.6445916921811453E-2</v>
      </c>
      <c r="H833" s="24">
        <v>0.7736374596101776</v>
      </c>
      <c r="I833" s="138"/>
    </row>
    <row r="834" spans="1:9" ht="15.75" x14ac:dyDescent="0.25">
      <c r="A834" s="88" t="str">
        <f t="shared" si="13"/>
        <v>NL_718</v>
      </c>
      <c r="B834" s="126" t="s">
        <v>875</v>
      </c>
      <c r="C834" s="77">
        <v>21</v>
      </c>
      <c r="D834" s="5" t="s">
        <v>733</v>
      </c>
      <c r="E834" s="129" t="s">
        <v>11</v>
      </c>
      <c r="F834" s="24">
        <v>7.2512367334251052E-2</v>
      </c>
      <c r="G834" s="24">
        <v>9.6445916921811453E-2</v>
      </c>
      <c r="H834" s="24">
        <v>0.754643042884513</v>
      </c>
      <c r="I834" s="138"/>
    </row>
    <row r="835" spans="1:9" ht="15.75" x14ac:dyDescent="0.25">
      <c r="A835" s="88" t="str">
        <f t="shared" si="13"/>
        <v>NL_719</v>
      </c>
      <c r="B835" s="126" t="s">
        <v>875</v>
      </c>
      <c r="C835" s="77">
        <v>21</v>
      </c>
      <c r="D835" s="5" t="s">
        <v>734</v>
      </c>
      <c r="E835" s="129" t="s">
        <v>11</v>
      </c>
      <c r="F835" s="129" t="s">
        <v>48</v>
      </c>
      <c r="G835" s="24">
        <v>9.0480190101905597E-2</v>
      </c>
      <c r="H835" s="24">
        <v>0.78544479973694203</v>
      </c>
      <c r="I835" s="138"/>
    </row>
    <row r="836" spans="1:9" ht="15.75" x14ac:dyDescent="0.25">
      <c r="A836" s="88" t="str">
        <f t="shared" si="13"/>
        <v>NL_720</v>
      </c>
      <c r="B836" s="126" t="s">
        <v>875</v>
      </c>
      <c r="C836" s="77">
        <v>21</v>
      </c>
      <c r="D836" s="5" t="s">
        <v>735</v>
      </c>
      <c r="E836" s="129" t="s">
        <v>11</v>
      </c>
      <c r="F836" s="129" t="s">
        <v>48</v>
      </c>
      <c r="G836" s="24">
        <v>9.1474477905223242E-2</v>
      </c>
      <c r="H836" s="24">
        <v>0.76799047085389893</v>
      </c>
      <c r="I836" s="138"/>
    </row>
    <row r="837" spans="1:9" ht="15.75" x14ac:dyDescent="0.25">
      <c r="A837" s="88" t="str">
        <f t="shared" si="13"/>
        <v>NL_721</v>
      </c>
      <c r="B837" s="126" t="s">
        <v>875</v>
      </c>
      <c r="C837" s="77">
        <v>35</v>
      </c>
      <c r="D837" s="124">
        <v>721</v>
      </c>
      <c r="E837" s="129" t="s">
        <v>11</v>
      </c>
      <c r="F837" s="129" t="s">
        <v>48</v>
      </c>
      <c r="G837" s="24">
        <v>0.25099799790256461</v>
      </c>
      <c r="H837" s="24">
        <v>2.3058617061611373</v>
      </c>
      <c r="I837" s="138"/>
    </row>
    <row r="838" spans="1:9" ht="15.75" x14ac:dyDescent="0.25">
      <c r="A838" s="88" t="str">
        <f t="shared" si="13"/>
        <v>NL_722</v>
      </c>
      <c r="B838" s="126" t="s">
        <v>875</v>
      </c>
      <c r="C838" s="77">
        <v>35</v>
      </c>
      <c r="D838" s="5" t="s">
        <v>736</v>
      </c>
      <c r="E838" s="24">
        <v>4.2677229773764078E-2</v>
      </c>
      <c r="F838" s="129" t="s">
        <v>48</v>
      </c>
      <c r="G838" s="24">
        <v>0.21054790733149018</v>
      </c>
      <c r="H838" s="24">
        <v>2.2540678672985783</v>
      </c>
      <c r="I838" s="138"/>
    </row>
    <row r="839" spans="1:9" ht="15.75" x14ac:dyDescent="0.25">
      <c r="A839" s="88" t="str">
        <f t="shared" si="13"/>
        <v>NL_723</v>
      </c>
      <c r="B839" s="126" t="s">
        <v>875</v>
      </c>
      <c r="C839" s="77">
        <v>35</v>
      </c>
      <c r="D839" s="5" t="s">
        <v>737</v>
      </c>
      <c r="E839" s="129" t="s">
        <v>11</v>
      </c>
      <c r="F839" s="129" t="s">
        <v>48</v>
      </c>
      <c r="G839" s="24">
        <v>0.20743636190294598</v>
      </c>
      <c r="H839" s="24">
        <v>2.2157404265402838</v>
      </c>
      <c r="I839" s="138"/>
    </row>
    <row r="840" spans="1:9" ht="15.75" x14ac:dyDescent="0.25">
      <c r="A840" s="88" t="str">
        <f t="shared" si="13"/>
        <v>NL_724</v>
      </c>
      <c r="B840" s="126" t="s">
        <v>875</v>
      </c>
      <c r="C840" s="77">
        <v>35</v>
      </c>
      <c r="D840" s="5" t="s">
        <v>738</v>
      </c>
      <c r="E840" s="24">
        <v>0.12952042989479565</v>
      </c>
      <c r="F840" s="129" t="s">
        <v>48</v>
      </c>
      <c r="G840" s="24">
        <v>0.20951072552197542</v>
      </c>
      <c r="H840" s="24">
        <v>2.2224736255924169</v>
      </c>
      <c r="I840" s="138"/>
    </row>
    <row r="841" spans="1:9" ht="15.75" x14ac:dyDescent="0.25">
      <c r="A841" s="88" t="str">
        <f t="shared" si="13"/>
        <v>NL_725</v>
      </c>
      <c r="B841" s="126" t="s">
        <v>875</v>
      </c>
      <c r="C841" s="77">
        <v>35</v>
      </c>
      <c r="D841" s="5" t="s">
        <v>739</v>
      </c>
      <c r="E841" s="129" t="s">
        <v>11</v>
      </c>
      <c r="F841" s="129" t="s">
        <v>48</v>
      </c>
      <c r="G841" s="24">
        <v>0.20328763466488706</v>
      </c>
      <c r="H841" s="24">
        <v>2.2229915639810423</v>
      </c>
      <c r="I841" s="138"/>
    </row>
    <row r="842" spans="1:9" ht="15.75" x14ac:dyDescent="0.25">
      <c r="A842" s="88" t="str">
        <f t="shared" si="13"/>
        <v>NL_726</v>
      </c>
      <c r="B842" s="126" t="s">
        <v>875</v>
      </c>
      <c r="C842" s="77">
        <v>35</v>
      </c>
      <c r="D842" s="5" t="s">
        <v>740</v>
      </c>
      <c r="E842" s="129" t="s">
        <v>11</v>
      </c>
      <c r="F842" s="129" t="s">
        <v>48</v>
      </c>
      <c r="G842" s="24">
        <v>0.18980427114119555</v>
      </c>
      <c r="H842" s="24">
        <v>2.2229915639810423</v>
      </c>
      <c r="I842" s="138"/>
    </row>
    <row r="843" spans="1:9" ht="15.75" x14ac:dyDescent="0.25">
      <c r="A843" s="88" t="str">
        <f t="shared" si="13"/>
        <v>NL_727</v>
      </c>
      <c r="B843" s="126" t="s">
        <v>894</v>
      </c>
      <c r="C843" s="77">
        <v>1</v>
      </c>
      <c r="D843" s="124">
        <v>727</v>
      </c>
      <c r="E843" s="24">
        <v>9.4901609813496499</v>
      </c>
      <c r="F843" s="129" t="s">
        <v>48</v>
      </c>
      <c r="G843" s="24">
        <v>0.81070436507936527</v>
      </c>
      <c r="H843" s="24">
        <v>10.557600797538033</v>
      </c>
      <c r="I843" s="140"/>
    </row>
    <row r="844" spans="1:9" ht="15.75" x14ac:dyDescent="0.25">
      <c r="A844" s="88" t="str">
        <f t="shared" si="13"/>
        <v>NL_728</v>
      </c>
      <c r="B844" s="126" t="s">
        <v>894</v>
      </c>
      <c r="C844" s="77">
        <v>1</v>
      </c>
      <c r="D844" s="5" t="s">
        <v>741</v>
      </c>
      <c r="E844" s="24">
        <v>9.4419926692945815</v>
      </c>
      <c r="F844" s="129" t="s">
        <v>48</v>
      </c>
      <c r="G844" s="24">
        <v>0.8142182539682542</v>
      </c>
      <c r="H844" s="24">
        <v>10.546377990350855</v>
      </c>
      <c r="I844" s="140"/>
    </row>
    <row r="845" spans="1:9" ht="15.75" x14ac:dyDescent="0.25">
      <c r="A845" s="88" t="str">
        <f t="shared" si="13"/>
        <v>NL_729</v>
      </c>
      <c r="B845" s="126" t="s">
        <v>894</v>
      </c>
      <c r="C845" s="77">
        <v>1</v>
      </c>
      <c r="D845" s="5" t="s">
        <v>742</v>
      </c>
      <c r="E845" s="24">
        <v>8.007981879155146</v>
      </c>
      <c r="F845" s="129" t="s">
        <v>48</v>
      </c>
      <c r="G845" s="24">
        <v>0.76703174603174618</v>
      </c>
      <c r="H845" s="24">
        <v>7.7518990007435224</v>
      </c>
      <c r="I845" s="140"/>
    </row>
    <row r="846" spans="1:9" ht="15.75" x14ac:dyDescent="0.25">
      <c r="A846" s="88" t="str">
        <f t="shared" si="13"/>
        <v>NL_730</v>
      </c>
      <c r="B846" s="126" t="s">
        <v>894</v>
      </c>
      <c r="C846" s="77">
        <v>1</v>
      </c>
      <c r="D846" s="5" t="s">
        <v>743</v>
      </c>
      <c r="E846" s="24">
        <v>6.9146615461552035</v>
      </c>
      <c r="F846" s="24">
        <v>6.9757777484840494E-2</v>
      </c>
      <c r="G846" s="24">
        <v>0.68922420634920645</v>
      </c>
      <c r="H846" s="24">
        <v>7.0224165335769504</v>
      </c>
      <c r="I846" s="140"/>
    </row>
    <row r="847" spans="1:9" ht="15.75" x14ac:dyDescent="0.25">
      <c r="A847" s="88" t="str">
        <f t="shared" si="13"/>
        <v>NL_731</v>
      </c>
      <c r="B847" s="126" t="s">
        <v>894</v>
      </c>
      <c r="C847" s="77">
        <v>1</v>
      </c>
      <c r="D847" s="5" t="s">
        <v>744</v>
      </c>
      <c r="E847" s="24">
        <v>3.0175440489498149</v>
      </c>
      <c r="F847" s="129" t="s">
        <v>48</v>
      </c>
      <c r="G847" s="24">
        <v>0.47788888888888897</v>
      </c>
      <c r="H847" s="24">
        <v>3.0923935076669675</v>
      </c>
      <c r="I847" s="140"/>
    </row>
    <row r="848" spans="1:9" ht="15.75" x14ac:dyDescent="0.25">
      <c r="A848" s="88" t="str">
        <f t="shared" si="13"/>
        <v>NL_732</v>
      </c>
      <c r="B848" s="126" t="s">
        <v>894</v>
      </c>
      <c r="C848" s="77">
        <v>1</v>
      </c>
      <c r="D848" s="5" t="s">
        <v>745</v>
      </c>
      <c r="E848" s="24">
        <v>3.0376141789727598</v>
      </c>
      <c r="F848" s="129" t="s">
        <v>48</v>
      </c>
      <c r="G848" s="24">
        <v>0.45479761904761917</v>
      </c>
      <c r="H848" s="24">
        <v>3.1209606532343299</v>
      </c>
      <c r="I848" s="140"/>
    </row>
    <row r="849" spans="1:9" ht="15.75" x14ac:dyDescent="0.25">
      <c r="A849" s="88" t="str">
        <f t="shared" si="13"/>
        <v>NL_733</v>
      </c>
      <c r="B849" s="126" t="s">
        <v>894</v>
      </c>
      <c r="C849" s="77">
        <v>1</v>
      </c>
      <c r="D849" s="5" t="s">
        <v>746</v>
      </c>
      <c r="E849" s="24">
        <v>0.33617467788433253</v>
      </c>
      <c r="F849" s="129" t="s">
        <v>48</v>
      </c>
      <c r="G849" s="24">
        <v>0.31926190476190486</v>
      </c>
      <c r="H849" s="24">
        <v>2.0496926944582436</v>
      </c>
      <c r="I849" s="140"/>
    </row>
    <row r="850" spans="1:9" ht="15.75" x14ac:dyDescent="0.25">
      <c r="A850" s="88" t="str">
        <f t="shared" si="13"/>
        <v>NL_734</v>
      </c>
      <c r="B850" s="126" t="s">
        <v>894</v>
      </c>
      <c r="C850" s="77">
        <v>1</v>
      </c>
      <c r="D850" s="5" t="s">
        <v>747</v>
      </c>
      <c r="E850" s="24">
        <v>0.40993240571865619</v>
      </c>
      <c r="F850" s="129" t="s">
        <v>48</v>
      </c>
      <c r="G850" s="24">
        <v>0.36444047619047626</v>
      </c>
      <c r="H850" s="24">
        <v>2.1593701283329385</v>
      </c>
      <c r="I850" s="140"/>
    </row>
    <row r="851" spans="1:9" ht="15.75" x14ac:dyDescent="0.25">
      <c r="A851" s="88" t="str">
        <f t="shared" si="13"/>
        <v>NL_735</v>
      </c>
      <c r="B851" s="126" t="s">
        <v>894</v>
      </c>
      <c r="C851" s="77">
        <v>1</v>
      </c>
      <c r="D851" s="5" t="s">
        <v>748</v>
      </c>
      <c r="E851" s="24">
        <v>0.50376026357592518</v>
      </c>
      <c r="F851" s="24">
        <v>0.12456745979435802</v>
      </c>
      <c r="G851" s="24">
        <v>0.35138888888888892</v>
      </c>
      <c r="H851" s="24">
        <v>2.1323333655638277</v>
      </c>
      <c r="I851" s="140"/>
    </row>
    <row r="852" spans="1:9" ht="15.75" x14ac:dyDescent="0.25">
      <c r="A852" s="88" t="str">
        <f t="shared" si="13"/>
        <v>NL_736</v>
      </c>
      <c r="B852" s="126" t="s">
        <v>894</v>
      </c>
      <c r="C852" s="77">
        <v>1</v>
      </c>
      <c r="D852" s="5" t="s">
        <v>749</v>
      </c>
      <c r="E852" s="24">
        <v>0.4295007824910278</v>
      </c>
      <c r="F852" s="129" t="s">
        <v>48</v>
      </c>
      <c r="G852" s="24">
        <v>0.33733333333333343</v>
      </c>
      <c r="H852" s="24">
        <v>2.2231360782600862</v>
      </c>
      <c r="I852" s="140"/>
    </row>
    <row r="853" spans="1:9" ht="15.75" x14ac:dyDescent="0.25">
      <c r="A853" s="88" t="str">
        <f t="shared" si="13"/>
        <v>NL_737</v>
      </c>
      <c r="B853" s="126" t="s">
        <v>894</v>
      </c>
      <c r="C853" s="77">
        <v>1</v>
      </c>
      <c r="D853" s="5" t="s">
        <v>750</v>
      </c>
      <c r="E853" s="24">
        <v>0.43301305524504319</v>
      </c>
      <c r="F853" s="24">
        <v>0.33782695096229892</v>
      </c>
      <c r="G853" s="24">
        <v>0.30370039682539685</v>
      </c>
      <c r="H853" s="24">
        <v>1.9838862341334274</v>
      </c>
      <c r="I853" s="140"/>
    </row>
    <row r="854" spans="1:9" ht="15.75" x14ac:dyDescent="0.25">
      <c r="A854" s="88" t="str">
        <f t="shared" ref="A854:A917" si="14">CONCATENATE("NL_", D854)</f>
        <v>NL_738</v>
      </c>
      <c r="B854" s="126" t="s">
        <v>894</v>
      </c>
      <c r="C854" s="77">
        <v>1</v>
      </c>
      <c r="D854" s="5" t="s">
        <v>751</v>
      </c>
      <c r="E854" s="24">
        <v>0.67535987527210684</v>
      </c>
      <c r="F854" s="24">
        <v>1.7937714210387552E-2</v>
      </c>
      <c r="G854" s="24">
        <v>0.33532539682539692</v>
      </c>
      <c r="H854" s="24">
        <v>2.2027309742833987</v>
      </c>
      <c r="I854" s="140"/>
    </row>
    <row r="855" spans="1:9" ht="15.75" x14ac:dyDescent="0.25">
      <c r="A855" s="88" t="str">
        <f t="shared" si="14"/>
        <v>NL_739</v>
      </c>
      <c r="B855" s="126" t="s">
        <v>894</v>
      </c>
      <c r="C855" s="77">
        <v>2</v>
      </c>
      <c r="D855" s="5" t="s">
        <v>752</v>
      </c>
      <c r="E855" s="24">
        <v>7.6156108372065665</v>
      </c>
      <c r="F855" s="129" t="s">
        <v>48</v>
      </c>
      <c r="G855" s="24">
        <v>0.82827380952380969</v>
      </c>
      <c r="H855" s="24">
        <v>12.090024106187252</v>
      </c>
      <c r="I855" s="140"/>
    </row>
    <row r="856" spans="1:9" ht="15.75" x14ac:dyDescent="0.25">
      <c r="A856" s="88" t="str">
        <f t="shared" si="14"/>
        <v>NL_740</v>
      </c>
      <c r="B856" s="126" t="s">
        <v>894</v>
      </c>
      <c r="C856" s="77">
        <v>2</v>
      </c>
      <c r="D856" s="5" t="s">
        <v>753</v>
      </c>
      <c r="E856" s="24">
        <v>7.634677460728363</v>
      </c>
      <c r="F856" s="129" t="s">
        <v>48</v>
      </c>
      <c r="G856" s="24">
        <v>0.82526190476190486</v>
      </c>
      <c r="H856" s="24">
        <v>12.509348992908176</v>
      </c>
      <c r="I856" s="140"/>
    </row>
    <row r="857" spans="1:9" ht="15.75" x14ac:dyDescent="0.25">
      <c r="A857" s="88" t="str">
        <f t="shared" si="14"/>
        <v>NL_741</v>
      </c>
      <c r="B857" s="126" t="s">
        <v>894</v>
      </c>
      <c r="C857" s="77">
        <v>2</v>
      </c>
      <c r="D857" s="5" t="s">
        <v>754</v>
      </c>
      <c r="E857" s="24">
        <v>3.8559737306583513</v>
      </c>
      <c r="F857" s="129" t="s">
        <v>48</v>
      </c>
      <c r="G857" s="24">
        <v>0.56172023809523819</v>
      </c>
      <c r="H857" s="24">
        <v>5.139535564128126</v>
      </c>
      <c r="I857" s="140"/>
    </row>
    <row r="858" spans="1:9" ht="15.75" x14ac:dyDescent="0.25">
      <c r="A858" s="88" t="str">
        <f t="shared" si="14"/>
        <v>NL_742</v>
      </c>
      <c r="B858" s="126" t="s">
        <v>894</v>
      </c>
      <c r="C858" s="77">
        <v>2</v>
      </c>
      <c r="D858" s="5" t="s">
        <v>755</v>
      </c>
      <c r="E858" s="24">
        <v>3.8404193798905686</v>
      </c>
      <c r="F858" s="129" t="s">
        <v>48</v>
      </c>
      <c r="G858" s="24">
        <v>0.55619841269841286</v>
      </c>
      <c r="H858" s="24">
        <v>5.1114785461601802</v>
      </c>
      <c r="I858" s="140"/>
    </row>
    <row r="859" spans="1:9" ht="15.75" x14ac:dyDescent="0.25">
      <c r="A859" s="88" t="str">
        <f t="shared" si="14"/>
        <v>NL_743</v>
      </c>
      <c r="B859" s="126" t="s">
        <v>894</v>
      </c>
      <c r="C859" s="77">
        <v>2</v>
      </c>
      <c r="D859" s="5" t="s">
        <v>756</v>
      </c>
      <c r="E859" s="24">
        <v>1.6688313114078954</v>
      </c>
      <c r="F859" s="129" t="s">
        <v>48</v>
      </c>
      <c r="G859" s="24">
        <v>0.44375396825396834</v>
      </c>
      <c r="H859" s="24">
        <v>4.0198054834074073</v>
      </c>
      <c r="I859" s="140"/>
    </row>
    <row r="860" spans="1:9" ht="15.75" x14ac:dyDescent="0.25">
      <c r="A860" s="88" t="str">
        <f t="shared" si="14"/>
        <v>NL_744</v>
      </c>
      <c r="B860" s="126" t="s">
        <v>894</v>
      </c>
      <c r="C860" s="77">
        <v>2</v>
      </c>
      <c r="D860" s="5" t="s">
        <v>757</v>
      </c>
      <c r="E860" s="24">
        <v>1.6176524798493852</v>
      </c>
      <c r="F860" s="129" t="s">
        <v>48</v>
      </c>
      <c r="G860" s="24">
        <v>0.43220833333333342</v>
      </c>
      <c r="H860" s="24">
        <v>3.9432863434948295</v>
      </c>
      <c r="I860" s="140"/>
    </row>
    <row r="861" spans="1:9" ht="15.75" x14ac:dyDescent="0.25">
      <c r="A861" s="88" t="str">
        <f t="shared" si="14"/>
        <v>NL_745</v>
      </c>
      <c r="B861" s="126" t="s">
        <v>894</v>
      </c>
      <c r="C861" s="77">
        <v>2</v>
      </c>
      <c r="D861" s="5" t="s">
        <v>758</v>
      </c>
      <c r="E861" s="24">
        <v>0.96236273460022348</v>
      </c>
      <c r="F861" s="24">
        <v>2.0927333245452148E-2</v>
      </c>
      <c r="G861" s="24">
        <v>0.3925515873015874</v>
      </c>
      <c r="H861" s="24">
        <v>3.1495277988016923</v>
      </c>
      <c r="I861" s="140"/>
    </row>
    <row r="862" spans="1:9" ht="15.75" x14ac:dyDescent="0.25">
      <c r="A862" s="88" t="str">
        <f t="shared" si="14"/>
        <v>NL_746</v>
      </c>
      <c r="B862" s="126" t="s">
        <v>894</v>
      </c>
      <c r="C862" s="77">
        <v>2</v>
      </c>
      <c r="D862" s="5" t="s">
        <v>759</v>
      </c>
      <c r="E862" s="24">
        <v>0.96938728010825437</v>
      </c>
      <c r="F862" s="24">
        <v>1.7937714210387552E-2</v>
      </c>
      <c r="G862" s="24">
        <v>0.3925515873015874</v>
      </c>
      <c r="H862" s="24">
        <v>3.1852367307608946</v>
      </c>
      <c r="I862" s="140"/>
    </row>
    <row r="863" spans="1:9" ht="15.75" x14ac:dyDescent="0.25">
      <c r="A863" s="88" t="str">
        <f t="shared" si="14"/>
        <v>NL_747</v>
      </c>
      <c r="B863" s="126" t="s">
        <v>894</v>
      </c>
      <c r="C863" s="77">
        <v>2</v>
      </c>
      <c r="D863" s="5" t="s">
        <v>760</v>
      </c>
      <c r="E863" s="24">
        <v>0.81585078543272338</v>
      </c>
      <c r="F863" s="24">
        <v>3.5875428420775103E-2</v>
      </c>
      <c r="G863" s="24">
        <v>0.38451984126984134</v>
      </c>
      <c r="H863" s="24">
        <v>2.9413957382394811</v>
      </c>
      <c r="I863" s="140"/>
    </row>
    <row r="864" spans="1:9" ht="15.75" x14ac:dyDescent="0.25">
      <c r="A864" s="88" t="str">
        <f t="shared" si="14"/>
        <v>NL_748</v>
      </c>
      <c r="B864" s="126" t="s">
        <v>894</v>
      </c>
      <c r="C864" s="77">
        <v>2</v>
      </c>
      <c r="D864" s="5" t="s">
        <v>761</v>
      </c>
      <c r="E864" s="24">
        <v>0.85097351297287749</v>
      </c>
      <c r="F864" s="129" t="s">
        <v>48</v>
      </c>
      <c r="G864" s="24">
        <v>0.38401785714285719</v>
      </c>
      <c r="H864" s="24">
        <v>2.9878173497864449</v>
      </c>
      <c r="I864" s="140"/>
    </row>
    <row r="865" spans="1:9" ht="15.75" x14ac:dyDescent="0.25">
      <c r="A865" s="88" t="str">
        <f t="shared" si="14"/>
        <v>NL_749</v>
      </c>
      <c r="B865" s="126" t="s">
        <v>894</v>
      </c>
      <c r="C865" s="77">
        <v>3</v>
      </c>
      <c r="D865" s="5" t="s">
        <v>762</v>
      </c>
      <c r="E865" s="24">
        <v>7.319576419368123</v>
      </c>
      <c r="F865" s="24">
        <v>0.11958476140258369</v>
      </c>
      <c r="G865" s="24">
        <v>0.84333333333333349</v>
      </c>
      <c r="H865" s="24">
        <v>12.74808870943542</v>
      </c>
      <c r="I865" s="140"/>
    </row>
    <row r="866" spans="1:9" ht="15.75" x14ac:dyDescent="0.25">
      <c r="A866" s="88" t="str">
        <f t="shared" si="14"/>
        <v>NL_750</v>
      </c>
      <c r="B866" s="126" t="s">
        <v>894</v>
      </c>
      <c r="C866" s="77">
        <v>3</v>
      </c>
      <c r="D866" s="5" t="s">
        <v>763</v>
      </c>
      <c r="E866" s="24">
        <v>7.3777797964346652</v>
      </c>
      <c r="F866" s="129" t="s">
        <v>48</v>
      </c>
      <c r="G866" s="24">
        <v>0.86441666666666683</v>
      </c>
      <c r="H866" s="24">
        <v>12.799101469377138</v>
      </c>
      <c r="I866" s="140"/>
    </row>
    <row r="867" spans="1:9" ht="15.75" x14ac:dyDescent="0.25">
      <c r="A867" s="88" t="str">
        <f t="shared" si="14"/>
        <v>NL_751</v>
      </c>
      <c r="B867" s="126" t="s">
        <v>894</v>
      </c>
      <c r="C867" s="77">
        <v>3</v>
      </c>
      <c r="D867" s="5" t="s">
        <v>764</v>
      </c>
      <c r="E867" s="129" t="s">
        <v>11</v>
      </c>
      <c r="F867" s="24">
        <v>0.1041383963880833</v>
      </c>
      <c r="G867" s="24">
        <v>0.3333174603174604</v>
      </c>
      <c r="H867" s="24">
        <v>1.4793700383098327</v>
      </c>
      <c r="I867" s="140"/>
    </row>
    <row r="868" spans="1:9" ht="15.75" x14ac:dyDescent="0.25">
      <c r="A868" s="88" t="str">
        <f t="shared" si="14"/>
        <v>NL_752</v>
      </c>
      <c r="B868" s="126" t="s">
        <v>894</v>
      </c>
      <c r="C868" s="77">
        <v>3</v>
      </c>
      <c r="D868" s="5" t="s">
        <v>765</v>
      </c>
      <c r="E868" s="129" t="s">
        <v>11</v>
      </c>
      <c r="F868" s="24">
        <v>2.391695228051674E-2</v>
      </c>
      <c r="G868" s="24">
        <v>0.33532539682539692</v>
      </c>
      <c r="H868" s="24">
        <v>1.6018006621699568</v>
      </c>
      <c r="I868" s="140"/>
    </row>
    <row r="869" spans="1:9" ht="15.75" x14ac:dyDescent="0.25">
      <c r="A869" s="88" t="str">
        <f t="shared" si="14"/>
        <v>NL_753</v>
      </c>
      <c r="B869" s="126" t="s">
        <v>894</v>
      </c>
      <c r="C869" s="77">
        <v>3</v>
      </c>
      <c r="D869" s="5" t="s">
        <v>766</v>
      </c>
      <c r="E869" s="129" t="s">
        <v>11</v>
      </c>
      <c r="F869" s="129" t="s">
        <v>48</v>
      </c>
      <c r="G869" s="24">
        <v>0.32126984126984132</v>
      </c>
      <c r="H869" s="24">
        <v>0.77437369591528482</v>
      </c>
      <c r="I869" s="140"/>
    </row>
    <row r="870" spans="1:9" ht="15.75" x14ac:dyDescent="0.25">
      <c r="A870" s="88" t="str">
        <f t="shared" si="14"/>
        <v>NL_754</v>
      </c>
      <c r="B870" s="126" t="s">
        <v>894</v>
      </c>
      <c r="C870" s="77">
        <v>3</v>
      </c>
      <c r="D870" s="5" t="s">
        <v>767</v>
      </c>
      <c r="E870" s="129" t="s">
        <v>11</v>
      </c>
      <c r="F870" s="24">
        <v>6.2781999736356439E-2</v>
      </c>
      <c r="G870" s="24">
        <v>0.32227380952380957</v>
      </c>
      <c r="H870" s="24">
        <v>0.80294084148264711</v>
      </c>
      <c r="I870" s="140"/>
    </row>
    <row r="871" spans="1:9" ht="15.75" x14ac:dyDescent="0.25">
      <c r="A871" s="88" t="str">
        <f t="shared" si="14"/>
        <v>NL_755</v>
      </c>
      <c r="B871" s="126" t="s">
        <v>894</v>
      </c>
      <c r="C871" s="77">
        <v>3</v>
      </c>
      <c r="D871" s="5" t="s">
        <v>768</v>
      </c>
      <c r="E871" s="129" t="s">
        <v>11</v>
      </c>
      <c r="F871" s="129" t="s">
        <v>48</v>
      </c>
      <c r="G871" s="24">
        <v>0.34536507936507943</v>
      </c>
      <c r="H871" s="24">
        <v>0.69734442840329014</v>
      </c>
      <c r="I871" s="140"/>
    </row>
    <row r="872" spans="1:9" ht="15.75" x14ac:dyDescent="0.25">
      <c r="A872" s="88" t="str">
        <f t="shared" si="14"/>
        <v>NL_756</v>
      </c>
      <c r="B872" s="126" t="s">
        <v>894</v>
      </c>
      <c r="C872" s="77">
        <v>3</v>
      </c>
      <c r="D872" s="5" t="s">
        <v>769</v>
      </c>
      <c r="E872" s="129" t="s">
        <v>11</v>
      </c>
      <c r="F872" s="129" t="s">
        <v>48</v>
      </c>
      <c r="G872" s="24">
        <v>0.32227380952380957</v>
      </c>
      <c r="H872" s="24">
        <v>0.69479379040620415</v>
      </c>
      <c r="I872" s="140"/>
    </row>
    <row r="873" spans="1:9" ht="15.75" x14ac:dyDescent="0.25">
      <c r="A873" s="88" t="str">
        <f t="shared" si="14"/>
        <v>NL_757</v>
      </c>
      <c r="B873" s="126" t="s">
        <v>894</v>
      </c>
      <c r="C873" s="77">
        <v>4</v>
      </c>
      <c r="D873" s="5" t="s">
        <v>770</v>
      </c>
      <c r="E873" s="24">
        <v>8.012999411660882</v>
      </c>
      <c r="F873" s="24">
        <v>4.0858126812549432E-2</v>
      </c>
      <c r="G873" s="24">
        <v>0.95075793650793661</v>
      </c>
      <c r="H873" s="24">
        <v>15.112020005134648</v>
      </c>
      <c r="I873" s="140"/>
    </row>
    <row r="874" spans="1:9" ht="15.75" x14ac:dyDescent="0.25">
      <c r="A874" s="88" t="str">
        <f t="shared" si="14"/>
        <v>NL_758</v>
      </c>
      <c r="B874" s="126" t="s">
        <v>894</v>
      </c>
      <c r="C874" s="77">
        <v>4</v>
      </c>
      <c r="D874" s="5" t="s">
        <v>771</v>
      </c>
      <c r="E874" s="24">
        <v>8.0365818144378416</v>
      </c>
      <c r="F874" s="24">
        <v>3.4380618903242816E-2</v>
      </c>
      <c r="G874" s="24">
        <v>0.95878968253968266</v>
      </c>
      <c r="H874" s="24">
        <v>15.116101025929986</v>
      </c>
      <c r="I874" s="140"/>
    </row>
    <row r="875" spans="1:9" ht="15.75" x14ac:dyDescent="0.25">
      <c r="A875" s="88" t="str">
        <f t="shared" si="14"/>
        <v>NL_759</v>
      </c>
      <c r="B875" s="126" t="s">
        <v>894</v>
      </c>
      <c r="C875" s="77">
        <v>4</v>
      </c>
      <c r="D875" s="5" t="s">
        <v>772</v>
      </c>
      <c r="E875" s="24">
        <v>5.1379532858739774</v>
      </c>
      <c r="F875" s="24">
        <v>2.9896190350645922E-2</v>
      </c>
      <c r="G875" s="24">
        <v>0.76201190476190495</v>
      </c>
      <c r="H875" s="24">
        <v>9.0364002960759908</v>
      </c>
      <c r="I875" s="140"/>
    </row>
    <row r="876" spans="1:9" ht="15.75" x14ac:dyDescent="0.25">
      <c r="A876" s="88" t="str">
        <f t="shared" si="14"/>
        <v>NL_760</v>
      </c>
      <c r="B876" s="126" t="s">
        <v>894</v>
      </c>
      <c r="C876" s="77">
        <v>4</v>
      </c>
      <c r="D876" s="5" t="s">
        <v>773</v>
      </c>
      <c r="E876" s="24">
        <v>5.0907884803200565</v>
      </c>
      <c r="F876" s="24">
        <v>7.0754317163195343E-2</v>
      </c>
      <c r="G876" s="24">
        <v>0.76000396825396843</v>
      </c>
      <c r="H876" s="24">
        <v>8.8466328290927976</v>
      </c>
      <c r="I876" s="140"/>
    </row>
    <row r="877" spans="1:9" ht="15.75" x14ac:dyDescent="0.25">
      <c r="A877" s="88" t="str">
        <f t="shared" si="14"/>
        <v>NL_761</v>
      </c>
      <c r="B877" s="126" t="s">
        <v>894</v>
      </c>
      <c r="C877" s="77">
        <v>4</v>
      </c>
      <c r="D877" s="5" t="s">
        <v>774</v>
      </c>
      <c r="E877" s="129" t="s">
        <v>11</v>
      </c>
      <c r="F877" s="24">
        <v>0.10364012654890586</v>
      </c>
      <c r="G877" s="24">
        <v>0.37950000000000006</v>
      </c>
      <c r="H877" s="24">
        <v>0.73764450875724752</v>
      </c>
      <c r="I877" s="140"/>
    </row>
    <row r="878" spans="1:9" ht="15.75" x14ac:dyDescent="0.25">
      <c r="A878" s="88" t="str">
        <f t="shared" si="14"/>
        <v>NL_762</v>
      </c>
      <c r="B878" s="126" t="s">
        <v>894</v>
      </c>
      <c r="C878" s="77">
        <v>4</v>
      </c>
      <c r="D878" s="5" t="s">
        <v>775</v>
      </c>
      <c r="E878" s="129" t="s">
        <v>11</v>
      </c>
      <c r="F878" s="24">
        <v>4.0359856973371994E-2</v>
      </c>
      <c r="G878" s="24">
        <v>0.35490277777777779</v>
      </c>
      <c r="H878" s="24">
        <v>1.0008703500565144</v>
      </c>
      <c r="I878" s="140"/>
    </row>
    <row r="879" spans="1:9" ht="15.75" x14ac:dyDescent="0.25">
      <c r="A879" s="88" t="str">
        <f t="shared" si="14"/>
        <v>NL_763</v>
      </c>
      <c r="B879" s="126" t="s">
        <v>894</v>
      </c>
      <c r="C879" s="77">
        <v>4</v>
      </c>
      <c r="D879" s="5" t="s">
        <v>776</v>
      </c>
      <c r="E879" s="129" t="s">
        <v>11</v>
      </c>
      <c r="F879" s="24">
        <v>3.0892730029000788E-2</v>
      </c>
      <c r="G879" s="24">
        <v>0.35440079365079369</v>
      </c>
      <c r="H879" s="24">
        <v>0.81518390386865958</v>
      </c>
      <c r="I879" s="140"/>
    </row>
    <row r="880" spans="1:9" ht="15.75" x14ac:dyDescent="0.25">
      <c r="A880" s="88" t="str">
        <f t="shared" si="14"/>
        <v>NL_764</v>
      </c>
      <c r="B880" s="126" t="s">
        <v>894</v>
      </c>
      <c r="C880" s="77">
        <v>4</v>
      </c>
      <c r="D880" s="5" t="s">
        <v>777</v>
      </c>
      <c r="E880" s="129" t="s">
        <v>11</v>
      </c>
      <c r="F880" s="24">
        <v>3.4878888742420247E-2</v>
      </c>
      <c r="G880" s="24">
        <v>0.34536507936507943</v>
      </c>
      <c r="H880" s="24">
        <v>0.71315838398522269</v>
      </c>
      <c r="I880" s="140"/>
    </row>
    <row r="881" spans="1:9" ht="15.75" x14ac:dyDescent="0.25">
      <c r="A881" s="88" t="str">
        <f t="shared" si="14"/>
        <v>NL_765</v>
      </c>
      <c r="B881" s="126" t="s">
        <v>894</v>
      </c>
      <c r="C881" s="77">
        <v>5</v>
      </c>
      <c r="D881" s="5" t="s">
        <v>778</v>
      </c>
      <c r="E881" s="24">
        <v>5.9397549802906395</v>
      </c>
      <c r="F881" s="24">
        <v>7.5238745715792241E-2</v>
      </c>
      <c r="G881" s="24">
        <v>0.82024206349206374</v>
      </c>
      <c r="H881" s="24">
        <v>11.004982702226902</v>
      </c>
      <c r="I881" s="140"/>
    </row>
    <row r="882" spans="1:9" ht="15.75" x14ac:dyDescent="0.25">
      <c r="A882" s="88" t="str">
        <f t="shared" si="14"/>
        <v>NL_766</v>
      </c>
      <c r="B882" s="126" t="s">
        <v>894</v>
      </c>
      <c r="C882" s="77">
        <v>5</v>
      </c>
      <c r="D882" s="5" t="s">
        <v>779</v>
      </c>
      <c r="E882" s="24">
        <v>5.9247023827734306</v>
      </c>
      <c r="F882" s="24">
        <v>7.9723174268389138E-2</v>
      </c>
      <c r="G882" s="24">
        <v>0.81923809523809532</v>
      </c>
      <c r="H882" s="24">
        <v>10.875920419574356</v>
      </c>
      <c r="I882" s="140"/>
    </row>
    <row r="883" spans="1:9" ht="15.75" x14ac:dyDescent="0.25">
      <c r="A883" s="88" t="str">
        <f t="shared" si="14"/>
        <v>NL_767</v>
      </c>
      <c r="B883" s="126" t="s">
        <v>894</v>
      </c>
      <c r="C883" s="77">
        <v>5</v>
      </c>
      <c r="D883" s="5" t="s">
        <v>780</v>
      </c>
      <c r="E883" s="24">
        <v>1.7772100135317996</v>
      </c>
      <c r="F883" s="24">
        <v>0.19033907856577906</v>
      </c>
      <c r="G883" s="24">
        <v>0.6525793650793652</v>
      </c>
      <c r="H883" s="24">
        <v>5.9093181116486555</v>
      </c>
      <c r="I883" s="140"/>
    </row>
    <row r="884" spans="1:9" ht="15.75" x14ac:dyDescent="0.25">
      <c r="A884" s="88" t="str">
        <f t="shared" si="14"/>
        <v>NL_768</v>
      </c>
      <c r="B884" s="126" t="s">
        <v>894</v>
      </c>
      <c r="C884" s="77">
        <v>5</v>
      </c>
      <c r="D884" s="5" t="s">
        <v>781</v>
      </c>
      <c r="E884" s="24">
        <v>2.3160930046478789</v>
      </c>
      <c r="F884" s="24">
        <v>0.16841520564197204</v>
      </c>
      <c r="G884" s="24">
        <v>0.64053174603174623</v>
      </c>
      <c r="H884" s="24">
        <v>5.8532040757127657</v>
      </c>
      <c r="I884" s="140"/>
    </row>
    <row r="885" spans="1:9" ht="15.75" x14ac:dyDescent="0.25">
      <c r="A885" s="88" t="str">
        <f t="shared" si="14"/>
        <v>NL_769</v>
      </c>
      <c r="B885" s="126" t="s">
        <v>894</v>
      </c>
      <c r="C885" s="77">
        <v>5</v>
      </c>
      <c r="D885" s="5" t="s">
        <v>782</v>
      </c>
      <c r="E885" s="24">
        <v>0.5373777313643584</v>
      </c>
      <c r="F885" s="24">
        <v>6.7764698128130768E-2</v>
      </c>
      <c r="G885" s="24">
        <v>0.58631746031746035</v>
      </c>
      <c r="H885" s="24">
        <v>5.0681177002097204</v>
      </c>
      <c r="I885" s="140"/>
    </row>
    <row r="886" spans="1:9" ht="15.75" x14ac:dyDescent="0.25">
      <c r="A886" s="88" t="str">
        <f t="shared" si="14"/>
        <v>NL_770</v>
      </c>
      <c r="B886" s="126" t="s">
        <v>894</v>
      </c>
      <c r="C886" s="77">
        <v>5</v>
      </c>
      <c r="D886" s="5" t="s">
        <v>783</v>
      </c>
      <c r="E886" s="24">
        <v>0.51780935459198685</v>
      </c>
      <c r="F886" s="24">
        <v>7.9723174268389138E-2</v>
      </c>
      <c r="G886" s="24">
        <v>0.58430952380952395</v>
      </c>
      <c r="H886" s="24">
        <v>4.9951694534930624</v>
      </c>
      <c r="I886" s="140"/>
    </row>
    <row r="887" spans="1:9" ht="15.75" x14ac:dyDescent="0.25">
      <c r="A887" s="88" t="str">
        <f t="shared" si="14"/>
        <v>NL_771</v>
      </c>
      <c r="B887" s="126" t="s">
        <v>894</v>
      </c>
      <c r="C887" s="77">
        <v>5</v>
      </c>
      <c r="D887" s="5" t="s">
        <v>784</v>
      </c>
      <c r="E887" s="24">
        <v>0.76968948637994938</v>
      </c>
      <c r="F887" s="24">
        <v>0.47534942657527018</v>
      </c>
      <c r="G887" s="24">
        <v>0.63049206349206366</v>
      </c>
      <c r="H887" s="24">
        <v>6.8438718737809365</v>
      </c>
      <c r="I887" s="140"/>
    </row>
    <row r="888" spans="1:9" ht="15.75" x14ac:dyDescent="0.25">
      <c r="A888" s="88" t="str">
        <f t="shared" si="14"/>
        <v>NL_772</v>
      </c>
      <c r="B888" s="126" t="s">
        <v>894</v>
      </c>
      <c r="C888" s="77">
        <v>5</v>
      </c>
      <c r="D888" s="5" t="s">
        <v>785</v>
      </c>
      <c r="E888" s="24">
        <v>0.59558110843089962</v>
      </c>
      <c r="F888" s="24">
        <v>0.20030447534932766</v>
      </c>
      <c r="G888" s="24">
        <v>0.59083531746031759</v>
      </c>
      <c r="H888" s="24">
        <v>5.3007358855439559</v>
      </c>
      <c r="I888" s="140"/>
    </row>
    <row r="889" spans="1:9" ht="15.75" x14ac:dyDescent="0.25">
      <c r="A889" s="88" t="str">
        <f t="shared" si="14"/>
        <v>NL_773</v>
      </c>
      <c r="B889" s="126" t="s">
        <v>894</v>
      </c>
      <c r="C889" s="77">
        <v>6</v>
      </c>
      <c r="D889" s="5" t="s">
        <v>786</v>
      </c>
      <c r="E889" s="129" t="s">
        <v>11</v>
      </c>
      <c r="F889" s="24">
        <v>0.21325949116794091</v>
      </c>
      <c r="G889" s="24">
        <v>0.54415079365079377</v>
      </c>
      <c r="H889" s="24">
        <v>2.6802104073378827</v>
      </c>
      <c r="I889" s="140"/>
    </row>
    <row r="890" spans="1:9" ht="15.75" x14ac:dyDescent="0.25">
      <c r="A890" s="88" t="str">
        <f t="shared" si="14"/>
        <v>NL_774</v>
      </c>
      <c r="B890" s="126" t="s">
        <v>894</v>
      </c>
      <c r="C890" s="77">
        <v>6</v>
      </c>
      <c r="D890" s="5" t="s">
        <v>787</v>
      </c>
      <c r="E890" s="129" t="s">
        <v>11</v>
      </c>
      <c r="F890" s="24">
        <v>0.14449825336145528</v>
      </c>
      <c r="G890" s="24">
        <v>0.53913095238095254</v>
      </c>
      <c r="H890" s="24">
        <v>2.3792351236817444</v>
      </c>
      <c r="I890" s="140"/>
    </row>
    <row r="891" spans="1:9" ht="15.75" x14ac:dyDescent="0.25">
      <c r="A891" s="88" t="str">
        <f t="shared" si="14"/>
        <v>NL_775</v>
      </c>
      <c r="B891" s="126" t="s">
        <v>894</v>
      </c>
      <c r="C891" s="77">
        <v>6</v>
      </c>
      <c r="D891" s="5" t="s">
        <v>788</v>
      </c>
      <c r="E891" s="129" t="s">
        <v>11</v>
      </c>
      <c r="F891" s="24">
        <v>0.17539098339045608</v>
      </c>
      <c r="G891" s="24">
        <v>0.53712301587301603</v>
      </c>
      <c r="H891" s="24">
        <v>2.078259840025606</v>
      </c>
      <c r="I891" s="140"/>
    </row>
    <row r="892" spans="1:9" ht="15.75" x14ac:dyDescent="0.25">
      <c r="A892" s="88" t="str">
        <f t="shared" si="14"/>
        <v>NL_776</v>
      </c>
      <c r="B892" s="126" t="s">
        <v>894</v>
      </c>
      <c r="C892" s="77">
        <v>6</v>
      </c>
      <c r="D892" s="5" t="s">
        <v>789</v>
      </c>
      <c r="E892" s="129" t="s">
        <v>11</v>
      </c>
      <c r="F892" s="24">
        <v>0.14250517400474558</v>
      </c>
      <c r="G892" s="24">
        <v>0.53762500000000013</v>
      </c>
      <c r="H892" s="24">
        <v>2.2108930158740741</v>
      </c>
      <c r="I892" s="140"/>
    </row>
    <row r="893" spans="1:9" ht="15.75" x14ac:dyDescent="0.25">
      <c r="A893" s="88" t="str">
        <f t="shared" si="14"/>
        <v>NL_777</v>
      </c>
      <c r="B893" s="126" t="s">
        <v>876</v>
      </c>
      <c r="C893" s="126">
        <v>1</v>
      </c>
      <c r="D893" s="5" t="s">
        <v>790</v>
      </c>
      <c r="E893" s="24">
        <v>0.50978130258280874</v>
      </c>
      <c r="F893" s="24">
        <v>0.45641517268652776</v>
      </c>
      <c r="G893" s="24">
        <v>0.67567063492063506</v>
      </c>
      <c r="H893" s="24">
        <v>3.3137888858140254</v>
      </c>
      <c r="I893" s="140"/>
    </row>
    <row r="894" spans="1:9" ht="15.75" x14ac:dyDescent="0.25">
      <c r="A894" s="88" t="str">
        <f t="shared" si="14"/>
        <v>NL_778</v>
      </c>
      <c r="B894" s="126" t="s">
        <v>876</v>
      </c>
      <c r="C894" s="126">
        <v>1</v>
      </c>
      <c r="D894" s="5" t="s">
        <v>791</v>
      </c>
      <c r="E894" s="24">
        <v>0.52583740660116496</v>
      </c>
      <c r="F894" s="24">
        <v>0.51820063274452932</v>
      </c>
      <c r="G894" s="24">
        <v>0.68269841269841292</v>
      </c>
      <c r="H894" s="24">
        <v>3.3801054737382592</v>
      </c>
      <c r="I894" s="140"/>
    </row>
    <row r="895" spans="1:9" ht="15.75" x14ac:dyDescent="0.25">
      <c r="A895" s="88" t="str">
        <f t="shared" si="14"/>
        <v>NL_779</v>
      </c>
      <c r="B895" s="126" t="s">
        <v>876</v>
      </c>
      <c r="C895" s="126">
        <v>1</v>
      </c>
      <c r="D895" s="5" t="s">
        <v>792</v>
      </c>
      <c r="E895" s="24">
        <v>0.4716480555392128</v>
      </c>
      <c r="F895" s="24">
        <v>0.465882299630899</v>
      </c>
      <c r="G895" s="24">
        <v>0.67717658730158747</v>
      </c>
      <c r="H895" s="24">
        <v>3.4193852988933822</v>
      </c>
      <c r="I895" s="140"/>
    </row>
    <row r="896" spans="1:9" ht="15.75" x14ac:dyDescent="0.25">
      <c r="A896" s="88" t="str">
        <f t="shared" si="14"/>
        <v>NL_780</v>
      </c>
      <c r="B896" s="126" t="s">
        <v>876</v>
      </c>
      <c r="C896" s="126">
        <v>1</v>
      </c>
      <c r="D896" s="5" t="s">
        <v>793</v>
      </c>
      <c r="E896" s="24">
        <v>0.52985143260575396</v>
      </c>
      <c r="F896" s="24">
        <v>0.51421447403110987</v>
      </c>
      <c r="G896" s="24">
        <v>0.69273809523809537</v>
      </c>
      <c r="H896" s="24">
        <v>4.5646217595849592</v>
      </c>
      <c r="I896" s="140"/>
    </row>
    <row r="897" spans="1:9" ht="15.75" x14ac:dyDescent="0.25">
      <c r="A897" s="88" t="str">
        <f t="shared" si="14"/>
        <v>NL_781</v>
      </c>
      <c r="B897" s="126" t="s">
        <v>876</v>
      </c>
      <c r="C897" s="126">
        <v>1</v>
      </c>
      <c r="D897" s="5" t="s">
        <v>794</v>
      </c>
      <c r="E897" s="24">
        <v>0.51178831558510329</v>
      </c>
      <c r="F897" s="24">
        <v>0.5032525375692064</v>
      </c>
      <c r="G897" s="24">
        <v>0.68771825396825415</v>
      </c>
      <c r="H897" s="24">
        <v>3.6341490182480163</v>
      </c>
      <c r="I897" s="140"/>
    </row>
    <row r="898" spans="1:9" ht="15.75" x14ac:dyDescent="0.25">
      <c r="A898" s="88" t="str">
        <f t="shared" si="14"/>
        <v>NL_782</v>
      </c>
      <c r="B898" s="126" t="s">
        <v>876</v>
      </c>
      <c r="C898" s="126">
        <v>1</v>
      </c>
      <c r="D898" s="5" t="s">
        <v>795</v>
      </c>
      <c r="E898" s="24">
        <v>0.43251130199446958</v>
      </c>
      <c r="F898" s="24">
        <v>0.4444566965462694</v>
      </c>
      <c r="G898" s="24">
        <v>0.68370238095238112</v>
      </c>
      <c r="H898" s="24">
        <v>3.244411532293288</v>
      </c>
      <c r="I898" s="140"/>
    </row>
    <row r="899" spans="1:9" ht="15.75" x14ac:dyDescent="0.25">
      <c r="A899" s="88" t="str">
        <f t="shared" si="14"/>
        <v>NL_783</v>
      </c>
      <c r="B899" s="126" t="s">
        <v>876</v>
      </c>
      <c r="C899" s="126">
        <v>2</v>
      </c>
      <c r="D899" s="5" t="s">
        <v>796</v>
      </c>
      <c r="E899" s="24">
        <v>1.9989849502853445</v>
      </c>
      <c r="F899" s="24">
        <v>3.3384079224887946E-2</v>
      </c>
      <c r="G899" s="24">
        <v>0.66061111111111126</v>
      </c>
      <c r="H899" s="24">
        <v>6.8959048889214891</v>
      </c>
      <c r="I899" s="140"/>
    </row>
    <row r="900" spans="1:9" ht="15.75" x14ac:dyDescent="0.25">
      <c r="A900" s="88" t="str">
        <f t="shared" si="14"/>
        <v>NL_784</v>
      </c>
      <c r="B900" s="126" t="s">
        <v>876</v>
      </c>
      <c r="C900" s="126">
        <v>2</v>
      </c>
      <c r="D900" s="5" t="s">
        <v>797</v>
      </c>
      <c r="E900" s="24">
        <v>1.8344098840971936</v>
      </c>
      <c r="F900" s="24">
        <v>4.2851206169259151E-2</v>
      </c>
      <c r="G900" s="24">
        <v>0.61643650793650806</v>
      </c>
      <c r="H900" s="24">
        <v>6.6592056827919155</v>
      </c>
      <c r="I900" s="140"/>
    </row>
    <row r="901" spans="1:9" ht="15.75" x14ac:dyDescent="0.25">
      <c r="A901" s="88" t="str">
        <f t="shared" si="14"/>
        <v>NL_785</v>
      </c>
      <c r="B901" s="126" t="s">
        <v>876</v>
      </c>
      <c r="C901" s="126">
        <v>2</v>
      </c>
      <c r="D901" s="5" t="s">
        <v>798</v>
      </c>
      <c r="E901" s="129" t="s">
        <v>11</v>
      </c>
      <c r="F901" s="129" t="s">
        <v>48</v>
      </c>
      <c r="G901" s="24">
        <v>0.47688492063492072</v>
      </c>
      <c r="H901" s="24">
        <v>2.1955891878915588</v>
      </c>
      <c r="I901" s="140"/>
    </row>
    <row r="902" spans="1:9" ht="15.75" x14ac:dyDescent="0.25">
      <c r="A902" s="88" t="str">
        <f t="shared" si="14"/>
        <v>NL_786</v>
      </c>
      <c r="B902" s="126" t="s">
        <v>876</v>
      </c>
      <c r="C902" s="126">
        <v>2</v>
      </c>
      <c r="D902" s="5" t="s">
        <v>799</v>
      </c>
      <c r="E902" s="129" t="s">
        <v>11</v>
      </c>
      <c r="F902" s="24">
        <v>0.12855361850777747</v>
      </c>
      <c r="G902" s="24">
        <v>0.47588095238095246</v>
      </c>
      <c r="H902" s="24">
        <v>2.6317482853932503</v>
      </c>
      <c r="I902" s="140"/>
    </row>
    <row r="903" spans="1:9" ht="15.75" x14ac:dyDescent="0.25">
      <c r="A903" s="88" t="str">
        <f t="shared" si="14"/>
        <v>NL_787</v>
      </c>
      <c r="B903" s="126" t="s">
        <v>876</v>
      </c>
      <c r="C903" s="126">
        <v>2</v>
      </c>
      <c r="D903" s="5" t="s">
        <v>800</v>
      </c>
      <c r="E903" s="129" t="s">
        <v>11</v>
      </c>
      <c r="F903" s="24">
        <v>6.2781999736356439E-2</v>
      </c>
      <c r="G903" s="24">
        <v>0.46483730158730169</v>
      </c>
      <c r="H903" s="24">
        <v>2.5128885547290469</v>
      </c>
      <c r="I903" s="140"/>
    </row>
    <row r="904" spans="1:9" ht="15.75" x14ac:dyDescent="0.25">
      <c r="A904" s="88" t="str">
        <f t="shared" si="14"/>
        <v>NL_788</v>
      </c>
      <c r="B904" s="126" t="s">
        <v>876</v>
      </c>
      <c r="C904" s="126">
        <v>2</v>
      </c>
      <c r="D904" s="5" t="s">
        <v>801</v>
      </c>
      <c r="E904" s="129" t="s">
        <v>11</v>
      </c>
      <c r="F904" s="24">
        <v>6.3778539414711302E-2</v>
      </c>
      <c r="G904" s="24">
        <v>0.45278968253968266</v>
      </c>
      <c r="H904" s="24">
        <v>2.2853716453889832</v>
      </c>
      <c r="I904" s="140"/>
    </row>
    <row r="905" spans="1:9" ht="15.75" x14ac:dyDescent="0.25">
      <c r="A905" s="88" t="str">
        <f t="shared" si="14"/>
        <v>NL_789</v>
      </c>
      <c r="B905" s="126" t="s">
        <v>876</v>
      </c>
      <c r="C905" s="126">
        <v>3</v>
      </c>
      <c r="D905" s="5" t="s">
        <v>802</v>
      </c>
      <c r="E905" s="24">
        <v>8.0511326587044767</v>
      </c>
      <c r="F905" s="24">
        <v>3.6871968099129973E-2</v>
      </c>
      <c r="G905" s="24">
        <v>0.91461507936507958</v>
      </c>
      <c r="H905" s="24">
        <v>15.548689230235759</v>
      </c>
      <c r="I905" s="140"/>
    </row>
    <row r="906" spans="1:9" ht="15.75" x14ac:dyDescent="0.25">
      <c r="A906" s="88" t="str">
        <f t="shared" si="14"/>
        <v>NL_790</v>
      </c>
      <c r="B906" s="126" t="s">
        <v>876</v>
      </c>
      <c r="C906" s="126">
        <v>3</v>
      </c>
      <c r="D906" s="5" t="s">
        <v>803</v>
      </c>
      <c r="E906" s="24">
        <v>7.5172672000941336</v>
      </c>
      <c r="F906" s="24">
        <v>0.15296884062747163</v>
      </c>
      <c r="G906" s="24">
        <v>0.88399404761904776</v>
      </c>
      <c r="H906" s="24">
        <v>14.224908109748167</v>
      </c>
      <c r="I906" s="140"/>
    </row>
    <row r="907" spans="1:9" ht="15.75" x14ac:dyDescent="0.25">
      <c r="A907" s="88" t="str">
        <f t="shared" si="14"/>
        <v>NL_791</v>
      </c>
      <c r="B907" s="126" t="s">
        <v>876</v>
      </c>
      <c r="C907" s="126">
        <v>3</v>
      </c>
      <c r="D907" s="5" t="s">
        <v>804</v>
      </c>
      <c r="E907" s="24">
        <v>0.8820822145084426</v>
      </c>
      <c r="F907" s="24">
        <v>0.14848441207487476</v>
      </c>
      <c r="G907" s="24">
        <v>0.45780952380952394</v>
      </c>
      <c r="H907" s="24">
        <v>2.078259840025606</v>
      </c>
      <c r="I907" s="140"/>
    </row>
    <row r="908" spans="1:9" ht="15.75" x14ac:dyDescent="0.25">
      <c r="A908" s="88" t="str">
        <f t="shared" si="14"/>
        <v>NL_792</v>
      </c>
      <c r="B908" s="126" t="s">
        <v>876</v>
      </c>
      <c r="C908" s="126">
        <v>3</v>
      </c>
      <c r="D908" s="5" t="s">
        <v>805</v>
      </c>
      <c r="E908" s="24">
        <v>0.88007520150614815</v>
      </c>
      <c r="F908" s="24">
        <v>0.25013145926707092</v>
      </c>
      <c r="G908" s="24">
        <v>0.46082142857142866</v>
      </c>
      <c r="H908" s="24">
        <v>2.0435711632652378</v>
      </c>
      <c r="I908" s="140"/>
    </row>
    <row r="909" spans="1:9" ht="15.75" x14ac:dyDescent="0.25">
      <c r="A909" s="88" t="str">
        <f t="shared" si="14"/>
        <v>NL_793</v>
      </c>
      <c r="B909" s="126" t="s">
        <v>876</v>
      </c>
      <c r="C909" s="126">
        <v>3</v>
      </c>
      <c r="D909" s="5" t="s">
        <v>806</v>
      </c>
      <c r="E909" s="24">
        <v>0.48619889980584807</v>
      </c>
      <c r="F909" s="24">
        <v>0.20030447534932769</v>
      </c>
      <c r="G909" s="24">
        <v>0.43823214285714296</v>
      </c>
      <c r="H909" s="24">
        <v>1.8282973163111862</v>
      </c>
      <c r="I909" s="140"/>
    </row>
    <row r="910" spans="1:9" ht="15.75" x14ac:dyDescent="0.25">
      <c r="A910" s="88" t="str">
        <f t="shared" si="14"/>
        <v>NL_794</v>
      </c>
      <c r="B910" s="126" t="s">
        <v>876</v>
      </c>
      <c r="C910" s="126">
        <v>3</v>
      </c>
      <c r="D910" s="5" t="s">
        <v>807</v>
      </c>
      <c r="E910" s="24">
        <v>0.47867260104724357</v>
      </c>
      <c r="F910" s="24">
        <v>0.14449825336145528</v>
      </c>
      <c r="G910" s="24">
        <v>0.4377301587301588</v>
      </c>
      <c r="H910" s="24">
        <v>1.6619957189011845</v>
      </c>
      <c r="I910" s="140"/>
    </row>
    <row r="911" spans="1:9" ht="15.75" x14ac:dyDescent="0.25">
      <c r="A911" s="88" t="str">
        <f t="shared" si="14"/>
        <v>NL_795</v>
      </c>
      <c r="B911" s="126" t="s">
        <v>876</v>
      </c>
      <c r="C911" s="126">
        <v>4</v>
      </c>
      <c r="D911" s="5" t="s">
        <v>808</v>
      </c>
      <c r="E911" s="24">
        <v>0.65729675825145617</v>
      </c>
      <c r="F911" s="24">
        <v>0.13054669786448719</v>
      </c>
      <c r="G911" s="24">
        <v>0.45981746031746046</v>
      </c>
      <c r="H911" s="24">
        <v>1.7293325620242528</v>
      </c>
      <c r="I911" s="140"/>
    </row>
    <row r="912" spans="1:9" ht="15.75" x14ac:dyDescent="0.25">
      <c r="A912" s="88" t="str">
        <f t="shared" si="14"/>
        <v>NL_796</v>
      </c>
      <c r="B912" s="126" t="s">
        <v>876</v>
      </c>
      <c r="C912" s="126">
        <v>4</v>
      </c>
      <c r="D912" s="5" t="s">
        <v>809</v>
      </c>
      <c r="E912" s="24">
        <v>0.6472616932399835</v>
      </c>
      <c r="F912" s="24">
        <v>0.17339790403374636</v>
      </c>
      <c r="G912" s="24">
        <v>0.4588134920634922</v>
      </c>
      <c r="H912" s="24">
        <v>1.7119882236440682</v>
      </c>
      <c r="I912" s="140"/>
    </row>
    <row r="913" spans="1:9" ht="15.75" x14ac:dyDescent="0.25">
      <c r="A913" s="88" t="str">
        <f t="shared" si="14"/>
        <v>NL_797</v>
      </c>
      <c r="B913" s="126" t="s">
        <v>876</v>
      </c>
      <c r="C913" s="126">
        <v>4</v>
      </c>
      <c r="D913" s="5" t="s">
        <v>810</v>
      </c>
      <c r="E913" s="24">
        <v>0.95885046184620815</v>
      </c>
      <c r="F913" s="24">
        <v>3.8865047455839699E-2</v>
      </c>
      <c r="G913" s="24">
        <v>0.48039880952380964</v>
      </c>
      <c r="H913" s="24">
        <v>1.8379897407001127</v>
      </c>
      <c r="I913" s="140"/>
    </row>
    <row r="914" spans="1:9" ht="15.75" x14ac:dyDescent="0.25">
      <c r="A914" s="88" t="str">
        <f t="shared" si="14"/>
        <v>NL_798</v>
      </c>
      <c r="B914" s="126" t="s">
        <v>876</v>
      </c>
      <c r="C914" s="126">
        <v>4</v>
      </c>
      <c r="D914" s="5" t="s">
        <v>811</v>
      </c>
      <c r="E914" s="24">
        <v>0.96236273460022348</v>
      </c>
      <c r="F914" s="24">
        <v>5.9792380701291843E-2</v>
      </c>
      <c r="G914" s="24">
        <v>0.49596031746031755</v>
      </c>
      <c r="H914" s="24">
        <v>1.8344188475041925</v>
      </c>
      <c r="I914" s="140"/>
    </row>
    <row r="915" spans="1:9" ht="15.75" x14ac:dyDescent="0.25">
      <c r="A915" s="88" t="str">
        <f t="shared" si="14"/>
        <v>NL_799</v>
      </c>
      <c r="B915" s="126" t="s">
        <v>876</v>
      </c>
      <c r="C915" s="126">
        <v>4</v>
      </c>
      <c r="D915" s="5" t="s">
        <v>812</v>
      </c>
      <c r="E915" s="24">
        <v>0.91218740954286048</v>
      </c>
      <c r="F915" s="24">
        <v>0.12456745979435802</v>
      </c>
      <c r="G915" s="24">
        <v>0.50298809523809529</v>
      </c>
      <c r="H915" s="24">
        <v>1.752798431597443</v>
      </c>
      <c r="I915" s="140"/>
    </row>
    <row r="916" spans="1:9" ht="15.75" x14ac:dyDescent="0.25">
      <c r="A916" s="88" t="str">
        <f t="shared" si="14"/>
        <v>NL_800</v>
      </c>
      <c r="B916" s="126" t="s">
        <v>876</v>
      </c>
      <c r="C916" s="126">
        <v>4</v>
      </c>
      <c r="D916" s="5" t="s">
        <v>813</v>
      </c>
      <c r="E916" s="24">
        <v>0.90315585103253515</v>
      </c>
      <c r="F916" s="24">
        <v>0.11410379317163194</v>
      </c>
      <c r="G916" s="24">
        <v>0.48491666666666677</v>
      </c>
      <c r="H916" s="24">
        <v>1.7456566452056026</v>
      </c>
      <c r="I916" s="140"/>
    </row>
    <row r="917" spans="1:9" ht="15.75" x14ac:dyDescent="0.25">
      <c r="A917" s="88" t="str">
        <f t="shared" si="14"/>
        <v>NL_801</v>
      </c>
      <c r="B917" s="126" t="s">
        <v>876</v>
      </c>
      <c r="C917" s="126">
        <v>4</v>
      </c>
      <c r="D917" s="5" t="s">
        <v>814</v>
      </c>
      <c r="E917" s="24">
        <v>7.1881170677178323</v>
      </c>
      <c r="F917" s="24">
        <v>0.13353631689955181</v>
      </c>
      <c r="G917" s="24">
        <v>0.8302817460317462</v>
      </c>
      <c r="H917" s="24">
        <v>10.848373529205826</v>
      </c>
      <c r="I917" s="140"/>
    </row>
    <row r="918" spans="1:9" ht="15.75" x14ac:dyDescent="0.25">
      <c r="A918" s="88" t="str">
        <f t="shared" ref="A918:A981" si="15">CONCATENATE("NL_", D918)</f>
        <v>NL_802</v>
      </c>
      <c r="B918" s="126" t="s">
        <v>876</v>
      </c>
      <c r="C918" s="126">
        <v>4</v>
      </c>
      <c r="D918" s="5" t="s">
        <v>815</v>
      </c>
      <c r="E918" s="24">
        <v>7.157008366182267</v>
      </c>
      <c r="F918" s="24">
        <v>0.14350171368310041</v>
      </c>
      <c r="G918" s="24">
        <v>0.91361111111111137</v>
      </c>
      <c r="H918" s="24">
        <v>10.817765873240797</v>
      </c>
      <c r="I918" s="140"/>
    </row>
    <row r="919" spans="1:9" ht="15.75" x14ac:dyDescent="0.25">
      <c r="A919" s="88" t="str">
        <f t="shared" si="15"/>
        <v>NL_803</v>
      </c>
      <c r="B919" s="126" t="s">
        <v>876</v>
      </c>
      <c r="C919" s="126">
        <v>4</v>
      </c>
      <c r="D919" s="5" t="s">
        <v>816</v>
      </c>
      <c r="E919" s="24">
        <v>8.4736088956874749</v>
      </c>
      <c r="F919" s="24">
        <v>0.11360552333245451</v>
      </c>
      <c r="G919" s="24">
        <v>0.90658333333333352</v>
      </c>
      <c r="H919" s="24">
        <v>14.218276450955743</v>
      </c>
      <c r="I919" s="140"/>
    </row>
    <row r="920" spans="1:9" ht="15.75" x14ac:dyDescent="0.25">
      <c r="A920" s="88" t="str">
        <f t="shared" si="15"/>
        <v>NL_804</v>
      </c>
      <c r="B920" s="126" t="s">
        <v>876</v>
      </c>
      <c r="C920" s="126">
        <v>4</v>
      </c>
      <c r="D920" s="5" t="s">
        <v>817</v>
      </c>
      <c r="E920" s="24">
        <v>8.6176120786021073</v>
      </c>
      <c r="F920" s="129" t="s">
        <v>48</v>
      </c>
      <c r="G920" s="24">
        <v>0.9336904761904764</v>
      </c>
      <c r="H920" s="24">
        <v>14.367233709985561</v>
      </c>
      <c r="I920" s="140"/>
    </row>
    <row r="921" spans="1:9" ht="15.75" x14ac:dyDescent="0.25">
      <c r="A921" s="88" t="str">
        <f t="shared" si="15"/>
        <v>NL_805</v>
      </c>
      <c r="B921" s="126" t="s">
        <v>876</v>
      </c>
      <c r="C921" s="126">
        <v>4</v>
      </c>
      <c r="D921" s="5" t="s">
        <v>818</v>
      </c>
      <c r="E921" s="24">
        <v>11.240276319350475</v>
      </c>
      <c r="F921" s="129" t="s">
        <v>48</v>
      </c>
      <c r="G921" s="24">
        <v>0.94272619047619066</v>
      </c>
      <c r="H921" s="24">
        <v>13.60102205566095</v>
      </c>
      <c r="I921" s="140"/>
    </row>
    <row r="922" spans="1:9" ht="15.75" x14ac:dyDescent="0.25">
      <c r="A922" s="88" t="str">
        <f t="shared" si="15"/>
        <v>NL_806</v>
      </c>
      <c r="B922" s="126" t="s">
        <v>876</v>
      </c>
      <c r="C922" s="126">
        <v>4</v>
      </c>
      <c r="D922" s="5" t="s">
        <v>819</v>
      </c>
      <c r="E922" s="24">
        <v>11.270381514384891</v>
      </c>
      <c r="F922" s="24">
        <v>0.24315568151858685</v>
      </c>
      <c r="G922" s="24">
        <v>0.93569841269841292</v>
      </c>
      <c r="H922" s="24">
        <v>13.958111375252978</v>
      </c>
      <c r="I922" s="140"/>
    </row>
    <row r="923" spans="1:9" ht="15.75" x14ac:dyDescent="0.25">
      <c r="A923" s="88" t="str">
        <f t="shared" si="15"/>
        <v>NL_807</v>
      </c>
      <c r="B923" s="126" t="s">
        <v>876</v>
      </c>
      <c r="C923" s="126">
        <v>5</v>
      </c>
      <c r="D923" s="5" t="s">
        <v>820</v>
      </c>
      <c r="E923" s="24">
        <v>13.966803482967583</v>
      </c>
      <c r="F923" s="129" t="s">
        <v>48</v>
      </c>
      <c r="G923" s="24">
        <v>0.92415277777777805</v>
      </c>
      <c r="H923" s="24">
        <v>8.4007813072021804</v>
      </c>
      <c r="I923" s="140"/>
    </row>
    <row r="924" spans="1:9" ht="15.75" x14ac:dyDescent="0.25">
      <c r="A924" s="88" t="str">
        <f t="shared" si="15"/>
        <v>NL_808</v>
      </c>
      <c r="B924" s="126" t="s">
        <v>876</v>
      </c>
      <c r="C924" s="126">
        <v>5</v>
      </c>
      <c r="D924" s="5" t="s">
        <v>821</v>
      </c>
      <c r="E924" s="24">
        <v>13.942719326940049</v>
      </c>
      <c r="F924" s="24">
        <v>9.4671269443712097E-2</v>
      </c>
      <c r="G924" s="24">
        <v>0.92565873015873035</v>
      </c>
      <c r="H924" s="24">
        <v>8.369153396038314</v>
      </c>
      <c r="I924" s="140"/>
    </row>
    <row r="925" spans="1:9" ht="15.75" x14ac:dyDescent="0.25">
      <c r="A925" s="88" t="str">
        <f t="shared" si="15"/>
        <v>NL_809</v>
      </c>
      <c r="B925" s="126" t="s">
        <v>876</v>
      </c>
      <c r="C925" s="126">
        <v>5</v>
      </c>
      <c r="D925" s="5" t="s">
        <v>822</v>
      </c>
      <c r="E925" s="24">
        <v>9.9086231923280579</v>
      </c>
      <c r="F925" s="24">
        <v>0.15944634853677828</v>
      </c>
      <c r="G925" s="24">
        <v>0.73390079365079375</v>
      </c>
      <c r="H925" s="24">
        <v>5.8644268828999433</v>
      </c>
      <c r="I925" s="140"/>
    </row>
    <row r="926" spans="1:9" ht="15.75" x14ac:dyDescent="0.25">
      <c r="A926" s="88" t="str">
        <f t="shared" si="15"/>
        <v>NL_810</v>
      </c>
      <c r="B926" s="126" t="s">
        <v>876</v>
      </c>
      <c r="C926" s="126">
        <v>5</v>
      </c>
      <c r="D926" s="5" t="s">
        <v>823</v>
      </c>
      <c r="E926" s="24">
        <v>11.017497876095781</v>
      </c>
      <c r="F926" s="24">
        <v>5.4809682309517528E-2</v>
      </c>
      <c r="G926" s="24">
        <v>0.75799603174603192</v>
      </c>
      <c r="H926" s="24">
        <v>6.4316887734518522</v>
      </c>
      <c r="I926" s="140"/>
    </row>
    <row r="927" spans="1:9" ht="15.75" x14ac:dyDescent="0.25">
      <c r="A927" s="88" t="str">
        <f t="shared" si="15"/>
        <v>NL_811</v>
      </c>
      <c r="B927" s="126" t="s">
        <v>876</v>
      </c>
      <c r="C927" s="126">
        <v>5</v>
      </c>
      <c r="D927" s="5" t="s">
        <v>824</v>
      </c>
      <c r="E927" s="24">
        <v>6.7731671294934408</v>
      </c>
      <c r="F927" s="24">
        <v>2.8401380833113631E-2</v>
      </c>
      <c r="G927" s="24">
        <v>0.60991071428571442</v>
      </c>
      <c r="H927" s="24">
        <v>4.833459004477815</v>
      </c>
      <c r="I927" s="140"/>
    </row>
    <row r="928" spans="1:9" ht="15.75" x14ac:dyDescent="0.25">
      <c r="A928" s="88" t="str">
        <f t="shared" si="15"/>
        <v>NL_812</v>
      </c>
      <c r="B928" s="126" t="s">
        <v>876</v>
      </c>
      <c r="C928" s="126">
        <v>5</v>
      </c>
      <c r="D928" s="5" t="s">
        <v>825</v>
      </c>
      <c r="E928" s="24">
        <v>6.7355356357004172</v>
      </c>
      <c r="F928" s="24">
        <v>7.0754317163195343E-2</v>
      </c>
      <c r="G928" s="24">
        <v>0.61844444444444457</v>
      </c>
      <c r="H928" s="24">
        <v>4.8411109184690728</v>
      </c>
      <c r="I928" s="140"/>
    </row>
    <row r="929" spans="1:9" ht="15.75" x14ac:dyDescent="0.25">
      <c r="A929" s="88" t="str">
        <f t="shared" si="15"/>
        <v>NL_813</v>
      </c>
      <c r="B929" s="126" t="s">
        <v>876</v>
      </c>
      <c r="C929" s="126">
        <v>5</v>
      </c>
      <c r="D929" s="5" t="s">
        <v>826</v>
      </c>
      <c r="E929" s="24">
        <v>1.386845984585515</v>
      </c>
      <c r="F929" s="24">
        <v>0.17040828499868177</v>
      </c>
      <c r="G929" s="24">
        <v>0.43271031746031752</v>
      </c>
      <c r="H929" s="24">
        <v>1.7262717964277494</v>
      </c>
      <c r="I929" s="140"/>
    </row>
    <row r="930" spans="1:9" ht="15.75" x14ac:dyDescent="0.25">
      <c r="A930" s="88" t="str">
        <f t="shared" si="15"/>
        <v>NL_814</v>
      </c>
      <c r="B930" s="126" t="s">
        <v>876</v>
      </c>
      <c r="C930" s="126">
        <v>5</v>
      </c>
      <c r="D930" s="5" t="s">
        <v>827</v>
      </c>
      <c r="E930" s="24">
        <v>1.3878494910866621</v>
      </c>
      <c r="F930" s="24">
        <v>0.22770931650408643</v>
      </c>
      <c r="G930" s="24">
        <v>0.42216865079365085</v>
      </c>
      <c r="H930" s="24">
        <v>1.7181097548370747</v>
      </c>
      <c r="I930" s="140"/>
    </row>
    <row r="931" spans="1:9" ht="15.75" x14ac:dyDescent="0.25">
      <c r="A931" s="88" t="str">
        <f t="shared" si="15"/>
        <v>NL_815</v>
      </c>
      <c r="B931" s="126" t="s">
        <v>876</v>
      </c>
      <c r="C931" s="126">
        <v>5</v>
      </c>
      <c r="D931" s="5" t="s">
        <v>828</v>
      </c>
      <c r="E931" s="24">
        <v>0.48971117255986346</v>
      </c>
      <c r="F931" s="24">
        <v>0.25910031637226466</v>
      </c>
      <c r="G931" s="24">
        <v>0.3925515873015874</v>
      </c>
      <c r="H931" s="24">
        <v>1.2926633369231433</v>
      </c>
      <c r="I931" s="140"/>
    </row>
    <row r="932" spans="1:9" ht="15.75" x14ac:dyDescent="0.25">
      <c r="A932" s="88" t="str">
        <f t="shared" si="15"/>
        <v>NL_816</v>
      </c>
      <c r="B932" s="126" t="s">
        <v>876</v>
      </c>
      <c r="C932" s="126">
        <v>5</v>
      </c>
      <c r="D932" s="5" t="s">
        <v>829</v>
      </c>
      <c r="E932" s="24">
        <v>0.51279182208625051</v>
      </c>
      <c r="F932" s="24">
        <v>0.19930793567097282</v>
      </c>
      <c r="G932" s="24">
        <v>0.3855238095238096</v>
      </c>
      <c r="H932" s="24">
        <v>1.2855215505313029</v>
      </c>
      <c r="I932" s="140"/>
    </row>
    <row r="933" spans="1:9" ht="15.75" x14ac:dyDescent="0.25">
      <c r="A933" s="88" t="str">
        <f t="shared" si="15"/>
        <v>NL_817</v>
      </c>
      <c r="B933" s="126" t="s">
        <v>876</v>
      </c>
      <c r="C933" s="126">
        <v>5</v>
      </c>
      <c r="D933" s="5" t="s">
        <v>830</v>
      </c>
      <c r="E933" s="24">
        <v>0.27897480731893864</v>
      </c>
      <c r="F933" s="24">
        <v>0.20429063406274714</v>
      </c>
      <c r="G933" s="24">
        <v>0.37950000000000006</v>
      </c>
      <c r="H933" s="24">
        <v>1.2998051233149841</v>
      </c>
      <c r="I933" s="140"/>
    </row>
    <row r="934" spans="1:9" ht="15.75" x14ac:dyDescent="0.25">
      <c r="A934" s="88" t="str">
        <f t="shared" si="15"/>
        <v>NL_818</v>
      </c>
      <c r="B934" s="126" t="s">
        <v>876</v>
      </c>
      <c r="C934" s="126">
        <v>5</v>
      </c>
      <c r="D934" s="124">
        <v>818</v>
      </c>
      <c r="E934" s="24">
        <v>0.29571851737890387</v>
      </c>
      <c r="F934" s="129" t="s">
        <v>48</v>
      </c>
      <c r="G934" s="24">
        <v>0.40418120524504791</v>
      </c>
      <c r="H934" s="24">
        <v>1.5043027894972623</v>
      </c>
      <c r="I934" s="140"/>
    </row>
    <row r="935" spans="1:9" ht="15.75" x14ac:dyDescent="0.25">
      <c r="A935" s="88" t="str">
        <f t="shared" si="15"/>
        <v>NL_819</v>
      </c>
      <c r="B935" s="126" t="s">
        <v>876</v>
      </c>
      <c r="C935" s="126">
        <v>6</v>
      </c>
      <c r="D935" s="5" t="s">
        <v>831</v>
      </c>
      <c r="E935" s="24">
        <v>22.30101146759133</v>
      </c>
      <c r="F935" s="129" t="s">
        <v>48</v>
      </c>
      <c r="G935" s="24">
        <v>1.4346156421463778</v>
      </c>
      <c r="H935" s="24">
        <v>12.922375271628301</v>
      </c>
      <c r="I935" s="140"/>
    </row>
    <row r="936" spans="1:9" ht="15.75" x14ac:dyDescent="0.25">
      <c r="A936" s="88" t="str">
        <f t="shared" si="15"/>
        <v>NL_820</v>
      </c>
      <c r="B936" s="126" t="s">
        <v>876</v>
      </c>
      <c r="C936" s="126">
        <v>6</v>
      </c>
      <c r="D936" s="5" t="s">
        <v>832</v>
      </c>
      <c r="E936" s="24">
        <v>22.332299092296946</v>
      </c>
      <c r="F936" s="129" t="s">
        <v>48</v>
      </c>
      <c r="G936" s="24">
        <v>1.4406859481075049</v>
      </c>
      <c r="H936" s="24">
        <v>12.918283322523923</v>
      </c>
      <c r="I936" s="140"/>
    </row>
    <row r="937" spans="1:9" ht="15.75" x14ac:dyDescent="0.25">
      <c r="A937" s="88" t="str">
        <f t="shared" si="15"/>
        <v>NL_821</v>
      </c>
      <c r="B937" s="126" t="s">
        <v>876</v>
      </c>
      <c r="C937" s="126">
        <v>6</v>
      </c>
      <c r="D937" s="5" t="s">
        <v>833</v>
      </c>
      <c r="E937" s="24">
        <v>21.89730018106723</v>
      </c>
      <c r="F937" s="129" t="s">
        <v>48</v>
      </c>
      <c r="G937" s="24">
        <v>1.3587368176322887</v>
      </c>
      <c r="H937" s="24">
        <v>10.829854798376584</v>
      </c>
      <c r="I937" s="140"/>
    </row>
    <row r="938" spans="1:9" ht="15.75" x14ac:dyDescent="0.25">
      <c r="A938" s="88" t="str">
        <f t="shared" si="15"/>
        <v>NL_822</v>
      </c>
      <c r="B938" s="126" t="s">
        <v>876</v>
      </c>
      <c r="C938" s="126">
        <v>6</v>
      </c>
      <c r="D938" s="5" t="s">
        <v>834</v>
      </c>
      <c r="E938" s="24">
        <v>21.90941151966295</v>
      </c>
      <c r="F938" s="129" t="s">
        <v>48</v>
      </c>
      <c r="G938" s="24">
        <v>1.3587368176322887</v>
      </c>
      <c r="H938" s="24">
        <v>10.842642139327769</v>
      </c>
      <c r="I938" s="140"/>
    </row>
    <row r="939" spans="1:9" ht="15.75" x14ac:dyDescent="0.25">
      <c r="A939" s="88" t="str">
        <f t="shared" si="15"/>
        <v>NL_823</v>
      </c>
      <c r="B939" s="126" t="s">
        <v>876</v>
      </c>
      <c r="C939" s="126">
        <v>6</v>
      </c>
      <c r="D939" s="5" t="s">
        <v>835</v>
      </c>
      <c r="E939" s="24">
        <v>14.581042391034211</v>
      </c>
      <c r="F939" s="129" t="s">
        <v>48</v>
      </c>
      <c r="G939" s="24">
        <v>0.90346387054775412</v>
      </c>
      <c r="H939" s="24">
        <v>6.1184868983224252</v>
      </c>
      <c r="I939" s="140"/>
    </row>
    <row r="940" spans="1:9" ht="15.75" x14ac:dyDescent="0.25">
      <c r="A940" s="88" t="str">
        <f t="shared" si="15"/>
        <v>NL_824</v>
      </c>
      <c r="B940" s="126" t="s">
        <v>876</v>
      </c>
      <c r="C940" s="126">
        <v>6</v>
      </c>
      <c r="D940" s="5" t="s">
        <v>836</v>
      </c>
      <c r="E940" s="24">
        <v>14.580033112817901</v>
      </c>
      <c r="F940" s="129" t="s">
        <v>48</v>
      </c>
      <c r="G940" s="24">
        <v>0.88424123500418494</v>
      </c>
      <c r="H940" s="24">
        <v>6.1420156056726025</v>
      </c>
      <c r="I940" s="140"/>
    </row>
    <row r="941" spans="1:9" ht="15.75" x14ac:dyDescent="0.25">
      <c r="A941" s="88" t="str">
        <f t="shared" si="15"/>
        <v>NL_825</v>
      </c>
      <c r="B941" s="126" t="s">
        <v>876</v>
      </c>
      <c r="C941" s="126">
        <v>6</v>
      </c>
      <c r="D941" s="5" t="s">
        <v>837</v>
      </c>
      <c r="E941" s="24">
        <v>4.2374545911785937</v>
      </c>
      <c r="F941" s="129" t="s">
        <v>48</v>
      </c>
      <c r="G941" s="24">
        <v>0.43453273505068352</v>
      </c>
      <c r="H941" s="24">
        <v>3.1415939248868359</v>
      </c>
      <c r="I941" s="140"/>
    </row>
    <row r="942" spans="1:9" ht="15.75" x14ac:dyDescent="0.25">
      <c r="A942" s="88" t="str">
        <f t="shared" si="15"/>
        <v>NL_826</v>
      </c>
      <c r="B942" s="126" t="s">
        <v>876</v>
      </c>
      <c r="C942" s="126">
        <v>6</v>
      </c>
      <c r="D942" s="5" t="s">
        <v>838</v>
      </c>
      <c r="E942" s="24">
        <v>4.1955695452017174</v>
      </c>
      <c r="F942" s="129" t="s">
        <v>48</v>
      </c>
      <c r="G942" s="24">
        <v>0.4208745466381475</v>
      </c>
      <c r="H942" s="24">
        <v>3.1518237976477832</v>
      </c>
      <c r="I942" s="140"/>
    </row>
    <row r="943" spans="1:9" ht="15.75" x14ac:dyDescent="0.25">
      <c r="A943" s="88" t="str">
        <f t="shared" si="15"/>
        <v>NL_827</v>
      </c>
      <c r="B943" s="126" t="s">
        <v>876</v>
      </c>
      <c r="C943" s="126">
        <v>6</v>
      </c>
      <c r="D943" s="5" t="s">
        <v>839</v>
      </c>
      <c r="E943" s="129" t="s">
        <v>11</v>
      </c>
      <c r="F943" s="129" t="s">
        <v>48</v>
      </c>
      <c r="G943" s="24">
        <v>0.23370677950339441</v>
      </c>
      <c r="H943" s="24">
        <v>0.96876895046168476</v>
      </c>
      <c r="I943" s="140"/>
    </row>
    <row r="944" spans="1:9" ht="15.75" x14ac:dyDescent="0.25">
      <c r="A944" s="88" t="str">
        <f t="shared" si="15"/>
        <v>NL_828</v>
      </c>
      <c r="B944" s="126" t="s">
        <v>876</v>
      </c>
      <c r="C944" s="126">
        <v>6</v>
      </c>
      <c r="D944" s="5" t="s">
        <v>840</v>
      </c>
      <c r="E944" s="129" t="s">
        <v>11</v>
      </c>
      <c r="F944" s="129" t="s">
        <v>48</v>
      </c>
      <c r="G944" s="24">
        <v>0.22864819120245514</v>
      </c>
      <c r="H944" s="24">
        <v>0.98462525324115258</v>
      </c>
      <c r="I944" s="140"/>
    </row>
    <row r="945" spans="1:9" ht="15.75" x14ac:dyDescent="0.25">
      <c r="A945" s="88" t="str">
        <f t="shared" si="15"/>
        <v>NL_829</v>
      </c>
      <c r="B945" s="126" t="s">
        <v>876</v>
      </c>
      <c r="C945" s="126">
        <v>6</v>
      </c>
      <c r="D945" s="5" t="s">
        <v>841</v>
      </c>
      <c r="E945" s="129" t="s">
        <v>11</v>
      </c>
      <c r="F945" s="129" t="s">
        <v>48</v>
      </c>
      <c r="G945" s="24">
        <v>0.22662475588207942</v>
      </c>
      <c r="H945" s="24">
        <v>0.94728621766369603</v>
      </c>
      <c r="I945" s="140"/>
    </row>
    <row r="946" spans="1:9" ht="15.75" x14ac:dyDescent="0.25">
      <c r="A946" s="88" t="str">
        <f t="shared" si="15"/>
        <v>NL_830</v>
      </c>
      <c r="B946" s="126" t="s">
        <v>876</v>
      </c>
      <c r="C946" s="126">
        <v>6</v>
      </c>
      <c r="D946" s="5" t="s">
        <v>842</v>
      </c>
      <c r="E946" s="129" t="s">
        <v>11</v>
      </c>
      <c r="F946" s="129" t="s">
        <v>48</v>
      </c>
      <c r="G946" s="24">
        <v>0.22561303822189158</v>
      </c>
      <c r="H946" s="24">
        <v>0.93910231945493838</v>
      </c>
      <c r="I946" s="140"/>
    </row>
    <row r="947" spans="1:9" ht="15.75" x14ac:dyDescent="0.25">
      <c r="A947" s="88" t="str">
        <f t="shared" si="15"/>
        <v>NL_831</v>
      </c>
      <c r="B947" s="126" t="s">
        <v>876</v>
      </c>
      <c r="C947" s="126">
        <v>7</v>
      </c>
      <c r="D947" s="5" t="s">
        <v>843</v>
      </c>
      <c r="E947" s="24">
        <v>17.234434821713865</v>
      </c>
      <c r="F947" s="129" t="s">
        <v>48</v>
      </c>
      <c r="G947" s="24">
        <v>1.1270534734492701</v>
      </c>
      <c r="H947" s="24">
        <v>10.8753777321628</v>
      </c>
      <c r="I947" s="140"/>
    </row>
    <row r="948" spans="1:9" ht="15.75" x14ac:dyDescent="0.25">
      <c r="A948" s="88" t="str">
        <f t="shared" si="15"/>
        <v>NL_832</v>
      </c>
      <c r="B948" s="126" t="s">
        <v>876</v>
      </c>
      <c r="C948" s="126">
        <v>7</v>
      </c>
      <c r="D948" s="5" t="s">
        <v>844</v>
      </c>
      <c r="E948" s="24">
        <v>17.341418312642752</v>
      </c>
      <c r="F948" s="129" t="s">
        <v>48</v>
      </c>
      <c r="G948" s="24">
        <v>1.1508288384636844</v>
      </c>
      <c r="H948" s="24">
        <v>10.906578844083686</v>
      </c>
      <c r="I948" s="140"/>
    </row>
    <row r="949" spans="1:9" ht="15.75" x14ac:dyDescent="0.25">
      <c r="A949" s="88" t="str">
        <f t="shared" si="15"/>
        <v>NL_833</v>
      </c>
      <c r="B949" s="126" t="s">
        <v>876</v>
      </c>
      <c r="C949" s="126">
        <v>7</v>
      </c>
      <c r="D949" s="5" t="s">
        <v>845</v>
      </c>
      <c r="E949" s="24">
        <v>17.811741961443328</v>
      </c>
      <c r="F949" s="129" t="s">
        <v>48</v>
      </c>
      <c r="G949" s="24">
        <v>1.1796627917790383</v>
      </c>
      <c r="H949" s="24">
        <v>10.950055803317714</v>
      </c>
      <c r="I949" s="140"/>
    </row>
    <row r="950" spans="1:9" ht="15.75" x14ac:dyDescent="0.25">
      <c r="A950" s="88" t="str">
        <f t="shared" si="15"/>
        <v>NL_834</v>
      </c>
      <c r="B950" s="126" t="s">
        <v>876</v>
      </c>
      <c r="C950" s="126">
        <v>7</v>
      </c>
      <c r="D950" s="5" t="s">
        <v>846</v>
      </c>
      <c r="E950" s="24">
        <v>17.920744008804835</v>
      </c>
      <c r="F950" s="129" t="s">
        <v>48</v>
      </c>
      <c r="G950" s="24">
        <v>1.182697944759602</v>
      </c>
      <c r="H950" s="24">
        <v>10.930619045071914</v>
      </c>
      <c r="I950" s="140"/>
    </row>
    <row r="951" spans="1:9" ht="15.75" x14ac:dyDescent="0.25">
      <c r="A951" s="88" t="str">
        <f t="shared" si="15"/>
        <v>NL_835</v>
      </c>
      <c r="B951" s="126" t="s">
        <v>876</v>
      </c>
      <c r="C951" s="126">
        <v>7</v>
      </c>
      <c r="D951" s="5" t="s">
        <v>847</v>
      </c>
      <c r="E951" s="24">
        <v>20.142670002011855</v>
      </c>
      <c r="F951" s="129" t="s">
        <v>48</v>
      </c>
      <c r="G951" s="24">
        <v>1.3111860876034596</v>
      </c>
      <c r="H951" s="24">
        <v>11.955652295718806</v>
      </c>
      <c r="I951" s="140"/>
    </row>
    <row r="952" spans="1:9" ht="15.75" x14ac:dyDescent="0.25">
      <c r="A952" s="88" t="str">
        <f t="shared" si="15"/>
        <v>NL_836</v>
      </c>
      <c r="B952" s="126" t="s">
        <v>876</v>
      </c>
      <c r="C952" s="126">
        <v>7</v>
      </c>
      <c r="D952" s="5" t="s">
        <v>848</v>
      </c>
      <c r="E952" s="24">
        <v>20.197675664800766</v>
      </c>
      <c r="F952" s="129" t="s">
        <v>48</v>
      </c>
      <c r="G952" s="24">
        <v>1.3162446759043986</v>
      </c>
      <c r="H952" s="24">
        <v>12.005778672247448</v>
      </c>
      <c r="I952" s="140"/>
    </row>
    <row r="953" spans="1:9" ht="15.75" x14ac:dyDescent="0.25">
      <c r="A953" s="88" t="str">
        <f t="shared" si="15"/>
        <v>NL_837</v>
      </c>
      <c r="B953" s="126" t="s">
        <v>876</v>
      </c>
      <c r="C953" s="126">
        <v>7</v>
      </c>
      <c r="D953" s="5" t="s">
        <v>849</v>
      </c>
      <c r="E953" s="24">
        <v>23.474802033160152</v>
      </c>
      <c r="F953" s="129" t="s">
        <v>48</v>
      </c>
      <c r="G953" s="24">
        <v>1.4578851483306985</v>
      </c>
      <c r="H953" s="24">
        <v>11.96281320665147</v>
      </c>
      <c r="I953" s="140"/>
    </row>
    <row r="954" spans="1:9" ht="15.75" x14ac:dyDescent="0.25">
      <c r="A954" s="88" t="str">
        <f t="shared" si="15"/>
        <v>NL_838</v>
      </c>
      <c r="B954" s="126" t="s">
        <v>876</v>
      </c>
      <c r="C954" s="126">
        <v>7</v>
      </c>
      <c r="D954" s="5" t="s">
        <v>850</v>
      </c>
      <c r="E954" s="24">
        <v>23.486913371755875</v>
      </c>
      <c r="F954" s="129" t="s">
        <v>48</v>
      </c>
      <c r="G954" s="24">
        <v>1.4588968659908863</v>
      </c>
      <c r="H954" s="24">
        <v>11.956675282994901</v>
      </c>
      <c r="I954" s="140"/>
    </row>
    <row r="955" spans="1:9" ht="15.75" x14ac:dyDescent="0.25">
      <c r="A955" s="88" t="str">
        <f t="shared" si="15"/>
        <v>NL_839</v>
      </c>
      <c r="B955" s="126" t="s">
        <v>876</v>
      </c>
      <c r="C955" s="126">
        <v>7</v>
      </c>
      <c r="D955" s="5" t="s">
        <v>851</v>
      </c>
      <c r="E955" s="24">
        <v>7.9667376004449739</v>
      </c>
      <c r="F955" s="129" t="s">
        <v>48</v>
      </c>
      <c r="G955" s="24">
        <v>0.59387826653027065</v>
      </c>
      <c r="H955" s="24">
        <v>4.2106156284058027</v>
      </c>
      <c r="I955" s="140"/>
    </row>
    <row r="956" spans="1:9" ht="15.75" x14ac:dyDescent="0.25">
      <c r="A956" s="88" t="str">
        <f t="shared" si="15"/>
        <v>NL_840</v>
      </c>
      <c r="B956" s="126" t="s">
        <v>876</v>
      </c>
      <c r="C956" s="126">
        <v>7</v>
      </c>
      <c r="D956" s="5" t="s">
        <v>852</v>
      </c>
      <c r="E956" s="24">
        <v>7.9500845098758548</v>
      </c>
      <c r="F956" s="129" t="s">
        <v>48</v>
      </c>
      <c r="G956" s="24">
        <v>0.5867962429089556</v>
      </c>
      <c r="H956" s="24">
        <v>4.2014087429209495</v>
      </c>
      <c r="I956" s="140"/>
    </row>
    <row r="957" spans="1:9" ht="15.75" x14ac:dyDescent="0.25">
      <c r="A957" s="88" t="str">
        <f t="shared" si="15"/>
        <v>NL_841</v>
      </c>
      <c r="B957" s="126" t="s">
        <v>876</v>
      </c>
      <c r="C957" s="126">
        <v>7</v>
      </c>
      <c r="D957" s="5" t="s">
        <v>853</v>
      </c>
      <c r="E957" s="129" t="s">
        <v>11</v>
      </c>
      <c r="F957" s="129" t="s">
        <v>48</v>
      </c>
      <c r="G957" s="24">
        <v>0.28530438017297499</v>
      </c>
      <c r="H957" s="24">
        <v>0.8726081465087826</v>
      </c>
      <c r="I957" s="140"/>
    </row>
    <row r="958" spans="1:9" ht="15.75" x14ac:dyDescent="0.25">
      <c r="A958" s="88" t="str">
        <f t="shared" si="15"/>
        <v>NL_842</v>
      </c>
      <c r="B958" s="126" t="s">
        <v>876</v>
      </c>
      <c r="C958" s="126">
        <v>7</v>
      </c>
      <c r="D958" s="5" t="s">
        <v>854</v>
      </c>
      <c r="E958" s="129" t="s">
        <v>11</v>
      </c>
      <c r="F958" s="129" t="s">
        <v>48</v>
      </c>
      <c r="G958" s="24">
        <v>0.28985710964382033</v>
      </c>
      <c r="H958" s="24">
        <v>0.88897594292629778</v>
      </c>
      <c r="I958" s="140"/>
    </row>
    <row r="959" spans="1:9" ht="15.75" x14ac:dyDescent="0.25">
      <c r="A959" s="88" t="str">
        <f t="shared" si="15"/>
        <v>NL_843</v>
      </c>
      <c r="B959" s="126" t="s">
        <v>876</v>
      </c>
      <c r="C959" s="126">
        <v>9</v>
      </c>
      <c r="D959" s="5" t="s">
        <v>855</v>
      </c>
      <c r="E959" s="24">
        <v>14.125857915478289</v>
      </c>
      <c r="F959" s="129" t="s">
        <v>48</v>
      </c>
      <c r="G959" s="24">
        <v>0.90953417650888124</v>
      </c>
      <c r="H959" s="24">
        <v>6.5215438851037382</v>
      </c>
      <c r="I959" s="140"/>
    </row>
    <row r="960" spans="1:9" ht="15.75" x14ac:dyDescent="0.25">
      <c r="A960" s="88" t="str">
        <f t="shared" si="15"/>
        <v>NL_844</v>
      </c>
      <c r="B960" s="126" t="s">
        <v>876</v>
      </c>
      <c r="C960" s="126">
        <v>9</v>
      </c>
      <c r="D960" s="5" t="s">
        <v>856</v>
      </c>
      <c r="E960" s="24">
        <v>14.160173374832835</v>
      </c>
      <c r="F960" s="129" t="s">
        <v>48</v>
      </c>
      <c r="G960" s="24">
        <v>0.90953417650888124</v>
      </c>
      <c r="H960" s="24">
        <v>6.5113140123427913</v>
      </c>
      <c r="I960" s="140"/>
    </row>
    <row r="961" spans="1:9" ht="15.75" x14ac:dyDescent="0.25">
      <c r="A961" s="88" t="str">
        <f t="shared" si="15"/>
        <v>NL_845</v>
      </c>
      <c r="B961" s="126" t="s">
        <v>876</v>
      </c>
      <c r="C961" s="126">
        <v>9</v>
      </c>
      <c r="D961" s="5" t="s">
        <v>857</v>
      </c>
      <c r="E961" s="24">
        <v>4.036103587024698</v>
      </c>
      <c r="F961" s="129" t="s">
        <v>48</v>
      </c>
      <c r="G961" s="24">
        <v>0.4289682879196503</v>
      </c>
      <c r="H961" s="24">
        <v>3.0444101336578395</v>
      </c>
      <c r="I961" s="140"/>
    </row>
    <row r="962" spans="1:9" ht="15.75" x14ac:dyDescent="0.25">
      <c r="A962" s="88" t="str">
        <f t="shared" si="15"/>
        <v>NL_846</v>
      </c>
      <c r="B962" s="126" t="s">
        <v>876</v>
      </c>
      <c r="C962" s="126">
        <v>9</v>
      </c>
      <c r="D962" s="5" t="s">
        <v>858</v>
      </c>
      <c r="E962" s="24">
        <v>3.9866489544254957</v>
      </c>
      <c r="F962" s="129" t="s">
        <v>48</v>
      </c>
      <c r="G962" s="24">
        <v>0.45122607644378315</v>
      </c>
      <c r="H962" s="24">
        <v>3.9405469875167998</v>
      </c>
      <c r="I962" s="140"/>
    </row>
    <row r="963" spans="1:9" ht="15.75" x14ac:dyDescent="0.25">
      <c r="A963" s="88" t="str">
        <f t="shared" si="15"/>
        <v>NL_847</v>
      </c>
      <c r="B963" s="126" t="s">
        <v>876</v>
      </c>
      <c r="C963" s="126">
        <v>9</v>
      </c>
      <c r="D963" s="5" t="s">
        <v>859</v>
      </c>
      <c r="E963" s="129" t="s">
        <v>11</v>
      </c>
      <c r="F963" s="24">
        <v>1.9180777191693931E-2</v>
      </c>
      <c r="G963" s="24">
        <v>0.29440983911466567</v>
      </c>
      <c r="H963" s="24">
        <v>0.88590698109801369</v>
      </c>
      <c r="I963" s="140"/>
    </row>
    <row r="964" spans="1:9" ht="15.75" x14ac:dyDescent="0.25">
      <c r="A964" s="88" t="str">
        <f t="shared" si="15"/>
        <v>NL_848</v>
      </c>
      <c r="B964" s="126" t="s">
        <v>876</v>
      </c>
      <c r="C964" s="126">
        <v>9</v>
      </c>
      <c r="D964" s="5" t="s">
        <v>860</v>
      </c>
      <c r="E964" s="129" t="s">
        <v>11</v>
      </c>
      <c r="F964" s="24">
        <v>8.4799225479067916E-2</v>
      </c>
      <c r="G964" s="24">
        <v>0.29542155677485354</v>
      </c>
      <c r="H964" s="24">
        <v>1.4536649193305746</v>
      </c>
      <c r="I964" s="140"/>
    </row>
    <row r="965" spans="1:9" ht="15.75" x14ac:dyDescent="0.25">
      <c r="A965" s="88" t="str">
        <f t="shared" si="15"/>
        <v>NL_849</v>
      </c>
      <c r="B965" s="126" t="s">
        <v>876</v>
      </c>
      <c r="C965" s="126">
        <v>11</v>
      </c>
      <c r="D965" s="5" t="s">
        <v>861</v>
      </c>
      <c r="E965" s="24">
        <v>5.0958457141504629</v>
      </c>
      <c r="F965" s="24">
        <v>7.6723108766775738E-2</v>
      </c>
      <c r="G965" s="24">
        <v>0.85996001115967635</v>
      </c>
      <c r="H965" s="24">
        <v>13.413920657791808</v>
      </c>
      <c r="I965" s="140"/>
    </row>
    <row r="966" spans="1:9" ht="15.75" x14ac:dyDescent="0.25">
      <c r="A966" s="88" t="str">
        <f t="shared" si="15"/>
        <v>NL_850</v>
      </c>
      <c r="B966" s="126" t="s">
        <v>876</v>
      </c>
      <c r="C966" s="126">
        <v>11</v>
      </c>
      <c r="D966" s="5" t="s">
        <v>862</v>
      </c>
      <c r="E966" s="24">
        <v>5.1039199398809449</v>
      </c>
      <c r="F966" s="129" t="s">
        <v>48</v>
      </c>
      <c r="G966" s="24">
        <v>0.85996001115967635</v>
      </c>
      <c r="H966" s="24">
        <v>13.056386604796709</v>
      </c>
      <c r="I966" s="140"/>
    </row>
    <row r="967" spans="1:9" ht="15.75" x14ac:dyDescent="0.25">
      <c r="A967" s="88" t="str">
        <f t="shared" si="15"/>
        <v>NL_851</v>
      </c>
      <c r="B967" s="126" t="s">
        <v>876</v>
      </c>
      <c r="C967" s="126">
        <v>11</v>
      </c>
      <c r="D967" s="5" t="s">
        <v>863</v>
      </c>
      <c r="E967" s="24">
        <v>0.15744740174439931</v>
      </c>
      <c r="F967" s="129" t="s">
        <v>48</v>
      </c>
      <c r="G967" s="24">
        <v>0.51192913605505441</v>
      </c>
      <c r="H967" s="24">
        <v>2.5155257119168772</v>
      </c>
      <c r="I967" s="140"/>
    </row>
    <row r="968" spans="1:9" ht="15.75" x14ac:dyDescent="0.25">
      <c r="A968" s="88" t="str">
        <f t="shared" si="15"/>
        <v>NL_852</v>
      </c>
      <c r="B968" s="126" t="s">
        <v>876</v>
      </c>
      <c r="C968" s="126">
        <v>11</v>
      </c>
      <c r="D968" s="5" t="s">
        <v>864</v>
      </c>
      <c r="E968" s="24">
        <v>0.13625255920188403</v>
      </c>
      <c r="F968" s="129" t="s">
        <v>48</v>
      </c>
      <c r="G968" s="24">
        <v>0.50990570073467867</v>
      </c>
      <c r="H968" s="24">
        <v>2.5165486991929722</v>
      </c>
      <c r="I968" s="140"/>
    </row>
    <row r="969" spans="1:9" ht="15.75" x14ac:dyDescent="0.25">
      <c r="A969" s="88" t="str">
        <f t="shared" si="15"/>
        <v>NL_853</v>
      </c>
      <c r="B969" s="126" t="s">
        <v>876</v>
      </c>
      <c r="C969" s="126">
        <v>11</v>
      </c>
      <c r="D969" s="5" t="s">
        <v>865</v>
      </c>
      <c r="E969" s="24">
        <v>0.13524328098557378</v>
      </c>
      <c r="F969" s="24">
        <v>1.5647476130066101E-2</v>
      </c>
      <c r="G969" s="24">
        <v>0.50484711243373948</v>
      </c>
      <c r="H969" s="24">
        <v>2.4991579154993619</v>
      </c>
      <c r="I969" s="140"/>
    </row>
    <row r="970" spans="1:9" ht="15.75" x14ac:dyDescent="0.25">
      <c r="A970" s="88" t="str">
        <f t="shared" si="15"/>
        <v>NL_854</v>
      </c>
      <c r="B970" s="126" t="s">
        <v>876</v>
      </c>
      <c r="C970" s="126">
        <v>11</v>
      </c>
      <c r="D970" s="5" t="s">
        <v>866</v>
      </c>
      <c r="E970" s="24">
        <v>0.13120616812033278</v>
      </c>
      <c r="F970" s="129" t="s">
        <v>48</v>
      </c>
      <c r="G970" s="24">
        <v>0.50484711243373948</v>
      </c>
      <c r="H970" s="24">
        <v>2.8500425511998455</v>
      </c>
      <c r="I970" s="140"/>
    </row>
    <row r="971" spans="1:9" ht="15.75" x14ac:dyDescent="0.25">
      <c r="A971" s="88" t="str">
        <f t="shared" si="15"/>
        <v>NL_855</v>
      </c>
      <c r="B971" s="126" t="s">
        <v>876</v>
      </c>
      <c r="C971" s="126">
        <v>12</v>
      </c>
      <c r="D971" s="5" t="s">
        <v>867</v>
      </c>
      <c r="E971" s="129" t="s">
        <v>11</v>
      </c>
      <c r="F971" s="129" t="s">
        <v>48</v>
      </c>
      <c r="G971" s="24">
        <v>0.48663619455035806</v>
      </c>
      <c r="H971" s="24">
        <v>1.5754004051858443</v>
      </c>
      <c r="I971" s="140"/>
    </row>
    <row r="972" spans="1:9" ht="15.75" x14ac:dyDescent="0.25">
      <c r="A972" s="88" t="str">
        <f t="shared" si="15"/>
        <v>NL_856</v>
      </c>
      <c r="B972" s="126" t="s">
        <v>876</v>
      </c>
      <c r="C972" s="126">
        <v>12</v>
      </c>
      <c r="D972" s="5" t="s">
        <v>868</v>
      </c>
      <c r="E972" s="129" t="s">
        <v>11</v>
      </c>
      <c r="F972" s="24">
        <v>2.5237864725913068E-2</v>
      </c>
      <c r="G972" s="24">
        <v>0.48258932390960663</v>
      </c>
      <c r="H972" s="24">
        <v>1.5754004051858443</v>
      </c>
      <c r="I972" s="140"/>
    </row>
    <row r="973" spans="1:9" ht="15.75" x14ac:dyDescent="0.25">
      <c r="A973" s="88" t="str">
        <f t="shared" si="15"/>
        <v>NL_857</v>
      </c>
      <c r="B973" s="126" t="s">
        <v>876</v>
      </c>
      <c r="C973" s="126">
        <v>12</v>
      </c>
      <c r="D973" s="5" t="s">
        <v>869</v>
      </c>
      <c r="E973" s="129" t="s">
        <v>11</v>
      </c>
      <c r="F973" s="24">
        <v>0.7682406022567938</v>
      </c>
      <c r="G973" s="24">
        <v>0.55239784246256862</v>
      </c>
      <c r="H973" s="24">
        <v>9.1925636629870109</v>
      </c>
      <c r="I973" s="140"/>
    </row>
    <row r="974" spans="1:9" ht="15.75" x14ac:dyDescent="0.25">
      <c r="A974" s="88" t="str">
        <f t="shared" si="15"/>
        <v>NL_858</v>
      </c>
      <c r="B974" s="126" t="s">
        <v>876</v>
      </c>
      <c r="C974" s="126">
        <v>12</v>
      </c>
      <c r="D974" s="5" t="s">
        <v>870</v>
      </c>
      <c r="E974" s="129" t="s">
        <v>11</v>
      </c>
      <c r="F974" s="24">
        <v>7.7732623355812241E-2</v>
      </c>
      <c r="G974" s="24">
        <v>0.48865962987073375</v>
      </c>
      <c r="H974" s="24">
        <v>1.6112049598491589</v>
      </c>
      <c r="I974" s="140"/>
    </row>
    <row r="975" spans="1:9" ht="15.75" x14ac:dyDescent="0.25">
      <c r="A975" s="88" t="str">
        <f t="shared" si="15"/>
        <v>NL_859</v>
      </c>
      <c r="B975" s="126" t="s">
        <v>876</v>
      </c>
      <c r="C975" s="126">
        <v>12</v>
      </c>
      <c r="D975" s="5" t="s">
        <v>871</v>
      </c>
      <c r="E975" s="129" t="s">
        <v>11</v>
      </c>
      <c r="F975" s="24">
        <v>0.1070085464378714</v>
      </c>
      <c r="G975" s="24">
        <v>0.48663619455035806</v>
      </c>
      <c r="H975" s="24">
        <v>1.6326876926471479</v>
      </c>
      <c r="I975" s="140"/>
    </row>
    <row r="976" spans="1:9" ht="15.75" x14ac:dyDescent="0.25">
      <c r="A976" s="88" t="str">
        <f t="shared" si="15"/>
        <v>NL_860</v>
      </c>
      <c r="B976" s="126" t="s">
        <v>876</v>
      </c>
      <c r="C976" s="126">
        <v>12</v>
      </c>
      <c r="D976" s="5" t="s">
        <v>872</v>
      </c>
      <c r="E976" s="129" t="s">
        <v>11</v>
      </c>
      <c r="F976" s="129" t="s">
        <v>48</v>
      </c>
      <c r="G976" s="24">
        <v>0.48916548870082766</v>
      </c>
      <c r="H976" s="24">
        <v>1.6066015171067327</v>
      </c>
      <c r="I976" s="140"/>
    </row>
    <row r="977" spans="1:8" ht="15.75" x14ac:dyDescent="0.25">
      <c r="A977" s="88" t="str">
        <f t="shared" si="15"/>
        <v>NL_975</v>
      </c>
      <c r="B977" s="126" t="s">
        <v>898</v>
      </c>
      <c r="C977" s="126">
        <v>3</v>
      </c>
      <c r="D977" s="147">
        <v>975</v>
      </c>
      <c r="E977" s="24">
        <v>1.7150137098100005</v>
      </c>
      <c r="F977" s="150" t="s">
        <v>48</v>
      </c>
      <c r="G977" s="24">
        <v>0.55460776302349346</v>
      </c>
      <c r="H977" s="24">
        <v>2.2444717867306072</v>
      </c>
    </row>
    <row r="978" spans="1:8" ht="15.75" x14ac:dyDescent="0.25">
      <c r="A978" s="88" t="str">
        <f t="shared" si="15"/>
        <v>NL_976</v>
      </c>
      <c r="B978" s="126" t="s">
        <v>898</v>
      </c>
      <c r="C978" s="126">
        <v>3</v>
      </c>
      <c r="D978" s="147">
        <v>976</v>
      </c>
      <c r="E978" s="24">
        <v>1.7095056365814136</v>
      </c>
      <c r="F978" s="150" t="s">
        <v>48</v>
      </c>
      <c r="G978" s="24">
        <v>0.55460776302349346</v>
      </c>
      <c r="H978" s="24">
        <v>2.0842243623524452</v>
      </c>
    </row>
    <row r="979" spans="1:8" ht="15.75" x14ac:dyDescent="0.25">
      <c r="A979" s="88" t="str">
        <f t="shared" si="15"/>
        <v>NL_977</v>
      </c>
      <c r="B979" s="126" t="s">
        <v>898</v>
      </c>
      <c r="C979" s="126">
        <v>3</v>
      </c>
      <c r="D979" s="147">
        <v>977</v>
      </c>
      <c r="E979" s="24">
        <v>1.7455584795321641</v>
      </c>
      <c r="F979" s="150" t="s">
        <v>48</v>
      </c>
      <c r="G979" s="24">
        <v>0.55965883554647611</v>
      </c>
      <c r="H979" s="24">
        <v>2.1245381798060712</v>
      </c>
    </row>
    <row r="980" spans="1:8" ht="15.75" x14ac:dyDescent="0.25">
      <c r="A980" s="88" t="str">
        <f t="shared" si="15"/>
        <v>NL_978</v>
      </c>
      <c r="B980" s="126" t="s">
        <v>898</v>
      </c>
      <c r="C980" s="126">
        <v>3</v>
      </c>
      <c r="D980" s="147">
        <v>978</v>
      </c>
      <c r="E980" s="24">
        <v>1.7095056365814136</v>
      </c>
      <c r="F980" s="150" t="s">
        <v>48</v>
      </c>
      <c r="G980" s="24">
        <v>0.55056690500510741</v>
      </c>
      <c r="H980" s="24">
        <v>2.049453694798693</v>
      </c>
    </row>
    <row r="981" spans="1:8" ht="15.75" x14ac:dyDescent="0.25">
      <c r="A981" s="88" t="str">
        <f t="shared" si="15"/>
        <v>NL_979</v>
      </c>
      <c r="B981" s="126" t="s">
        <v>898</v>
      </c>
      <c r="C981" s="126">
        <v>3</v>
      </c>
      <c r="D981" s="147">
        <v>979</v>
      </c>
      <c r="E981" s="24">
        <v>1.743555543812678</v>
      </c>
      <c r="F981" s="150" t="s">
        <v>48</v>
      </c>
      <c r="G981" s="24">
        <v>0.55157711950970389</v>
      </c>
      <c r="H981" s="24">
        <v>2.0822086714797639</v>
      </c>
    </row>
    <row r="982" spans="1:8" ht="15.75" x14ac:dyDescent="0.25">
      <c r="A982" s="88" t="str">
        <f t="shared" ref="A982:A1045" si="16">CONCATENATE("NL_", D982)</f>
        <v>NL_980</v>
      </c>
      <c r="B982" s="126" t="s">
        <v>898</v>
      </c>
      <c r="C982" s="126">
        <v>3</v>
      </c>
      <c r="D982" s="147">
        <v>980</v>
      </c>
      <c r="E982" s="24">
        <v>1.7305364616360179</v>
      </c>
      <c r="F982" s="150" t="s">
        <v>48</v>
      </c>
      <c r="G982" s="24">
        <v>0.55359754851889698</v>
      </c>
      <c r="H982" s="24">
        <v>2.079185135170742</v>
      </c>
    </row>
    <row r="983" spans="1:8" ht="15.75" x14ac:dyDescent="0.25">
      <c r="A983" s="88" t="str">
        <f t="shared" si="16"/>
        <v>NL_981</v>
      </c>
      <c r="B983" s="126" t="s">
        <v>898</v>
      </c>
      <c r="C983" s="126">
        <v>3</v>
      </c>
      <c r="D983" s="147">
        <v>981</v>
      </c>
      <c r="E983" s="24">
        <v>2.5267034101317556</v>
      </c>
      <c r="F983" s="24">
        <v>0.16446745601862214</v>
      </c>
      <c r="G983" s="24">
        <v>0.56066905005107259</v>
      </c>
      <c r="H983" s="24">
        <v>2.0328242450990723</v>
      </c>
    </row>
    <row r="984" spans="1:8" ht="15.75" x14ac:dyDescent="0.25">
      <c r="A984" s="88" t="str">
        <f t="shared" si="16"/>
        <v>NL_982</v>
      </c>
      <c r="B984" s="126" t="s">
        <v>898</v>
      </c>
      <c r="C984" s="126">
        <v>3</v>
      </c>
      <c r="D984" s="147">
        <v>982</v>
      </c>
      <c r="E984" s="24">
        <v>1.8637316869818457</v>
      </c>
      <c r="F984" s="150" t="s">
        <v>48</v>
      </c>
      <c r="G984" s="24">
        <v>0.55662819203268654</v>
      </c>
      <c r="H984" s="24">
        <v>2.0741459079890388</v>
      </c>
    </row>
    <row r="985" spans="1:8" ht="15.75" x14ac:dyDescent="0.25">
      <c r="A985" s="88" t="str">
        <f t="shared" si="16"/>
        <v>NL_983</v>
      </c>
      <c r="B985" s="126" t="s">
        <v>898</v>
      </c>
      <c r="C985" s="126">
        <v>7</v>
      </c>
      <c r="D985" s="147">
        <v>983</v>
      </c>
      <c r="E985" s="24">
        <v>1.5612883933394397</v>
      </c>
      <c r="F985" s="150" t="s">
        <v>48</v>
      </c>
      <c r="G985" s="24">
        <v>0.47884167517875387</v>
      </c>
      <c r="H985" s="24">
        <v>1.6306939159991569</v>
      </c>
    </row>
    <row r="986" spans="1:8" ht="15.75" x14ac:dyDescent="0.25">
      <c r="A986" s="88" t="str">
        <f t="shared" si="16"/>
        <v>NL_984</v>
      </c>
      <c r="B986" s="126" t="s">
        <v>898</v>
      </c>
      <c r="C986" s="126">
        <v>7</v>
      </c>
      <c r="D986" s="147">
        <v>984</v>
      </c>
      <c r="E986" s="24">
        <v>1.5582839897602108</v>
      </c>
      <c r="F986" s="150" t="s">
        <v>48</v>
      </c>
      <c r="G986" s="24">
        <v>0.47379060265577122</v>
      </c>
      <c r="H986" s="24">
        <v>1.9975496548271501</v>
      </c>
    </row>
    <row r="987" spans="1:8" ht="15.75" x14ac:dyDescent="0.25">
      <c r="A987" s="88" t="str">
        <f t="shared" si="16"/>
        <v>NL_985</v>
      </c>
      <c r="B987" s="126" t="s">
        <v>898</v>
      </c>
      <c r="C987" s="126">
        <v>7</v>
      </c>
      <c r="D987" s="147">
        <v>985</v>
      </c>
      <c r="E987" s="24">
        <v>1.405560141149393</v>
      </c>
      <c r="F987" s="150" t="s">
        <v>48</v>
      </c>
      <c r="G987" s="24">
        <v>0.46116292134831471</v>
      </c>
      <c r="H987" s="24">
        <v>1.5505702038100759</v>
      </c>
    </row>
    <row r="988" spans="1:8" ht="15.75" x14ac:dyDescent="0.25">
      <c r="A988" s="88" t="str">
        <f t="shared" si="16"/>
        <v>NL_986</v>
      </c>
      <c r="B988" s="126" t="s">
        <v>898</v>
      </c>
      <c r="C988" s="126">
        <v>7</v>
      </c>
      <c r="D988" s="147">
        <v>986</v>
      </c>
      <c r="E988" s="24">
        <v>1.4020550036402923</v>
      </c>
      <c r="F988" s="150" t="s">
        <v>48</v>
      </c>
      <c r="G988" s="24">
        <v>0.46267824310520944</v>
      </c>
      <c r="H988" s="24">
        <v>1.5359564449831367</v>
      </c>
    </row>
    <row r="989" spans="1:8" ht="15.75" x14ac:dyDescent="0.25">
      <c r="A989" s="88" t="str">
        <f t="shared" si="16"/>
        <v>NL_987</v>
      </c>
      <c r="B989" s="126" t="s">
        <v>898</v>
      </c>
      <c r="C989" s="126">
        <v>7</v>
      </c>
      <c r="D989" s="147">
        <v>987</v>
      </c>
      <c r="E989" s="24">
        <v>1.3720109678480004</v>
      </c>
      <c r="F989" s="150" t="s">
        <v>48</v>
      </c>
      <c r="G989" s="24">
        <v>0.46873953013278863</v>
      </c>
      <c r="H989" s="24">
        <v>1.523862299747049</v>
      </c>
    </row>
    <row r="990" spans="1:8" ht="15.75" x14ac:dyDescent="0.25">
      <c r="A990" s="88" t="str">
        <f t="shared" si="16"/>
        <v>NL_988</v>
      </c>
      <c r="B990" s="126" t="s">
        <v>898</v>
      </c>
      <c r="C990" s="126">
        <v>7</v>
      </c>
      <c r="D990" s="147">
        <v>988</v>
      </c>
      <c r="E990" s="24">
        <v>1.367003628549285</v>
      </c>
      <c r="F990" s="150" t="s">
        <v>48</v>
      </c>
      <c r="G990" s="24">
        <v>0.46873953013278863</v>
      </c>
      <c r="H990" s="24">
        <v>1.5329329086741146</v>
      </c>
    </row>
    <row r="991" spans="1:8" ht="15.75" x14ac:dyDescent="0.25">
      <c r="A991" s="88" t="str">
        <f t="shared" si="16"/>
        <v>NL_989</v>
      </c>
      <c r="B991" s="126" t="s">
        <v>898</v>
      </c>
      <c r="C991" s="126">
        <v>7</v>
      </c>
      <c r="D991" s="147">
        <v>989</v>
      </c>
      <c r="E991" s="24">
        <v>1.3890359214636323</v>
      </c>
      <c r="F991" s="150" t="s">
        <v>48</v>
      </c>
      <c r="G991" s="24">
        <v>0.47682124616956079</v>
      </c>
      <c r="H991" s="24">
        <v>1.5425074403193508</v>
      </c>
    </row>
    <row r="992" spans="1:8" ht="15.75" x14ac:dyDescent="0.25">
      <c r="A992" s="88" t="str">
        <f t="shared" si="16"/>
        <v>NL_990</v>
      </c>
      <c r="B992" s="126" t="s">
        <v>898</v>
      </c>
      <c r="C992" s="126">
        <v>7</v>
      </c>
      <c r="D992" s="147">
        <v>990</v>
      </c>
      <c r="E992" s="24">
        <v>1.3690065642687712</v>
      </c>
      <c r="F992" s="150" t="s">
        <v>48</v>
      </c>
      <c r="G992" s="24">
        <v>0.46570888661899906</v>
      </c>
      <c r="H992" s="24">
        <v>1.5309172178014334</v>
      </c>
    </row>
    <row r="993" spans="1:8" ht="15.75" x14ac:dyDescent="0.25">
      <c r="A993" s="88" t="str">
        <f t="shared" si="16"/>
        <v>NL_991</v>
      </c>
      <c r="B993" s="126" t="s">
        <v>898</v>
      </c>
      <c r="C993" s="126">
        <v>8</v>
      </c>
      <c r="D993" s="147">
        <v>991</v>
      </c>
      <c r="E993" s="24">
        <v>1.5312443575471477</v>
      </c>
      <c r="F993" s="150" t="s">
        <v>48</v>
      </c>
      <c r="G993" s="24">
        <v>0.50611746680286007</v>
      </c>
      <c r="H993" s="24">
        <v>1.6548822064713322</v>
      </c>
    </row>
    <row r="994" spans="1:8" ht="15.75" x14ac:dyDescent="0.25">
      <c r="A994" s="88" t="str">
        <f t="shared" si="16"/>
        <v>NL_992</v>
      </c>
      <c r="B994" s="126" t="s">
        <v>898</v>
      </c>
      <c r="C994" s="126">
        <v>8</v>
      </c>
      <c r="D994" s="147">
        <v>992</v>
      </c>
      <c r="E994" s="24">
        <v>1.5267377521783041</v>
      </c>
      <c r="F994" s="150" t="s">
        <v>48</v>
      </c>
      <c r="G994" s="24">
        <v>0.50157150153217578</v>
      </c>
      <c r="H994" s="24">
        <v>1.6402684476443929</v>
      </c>
    </row>
    <row r="995" spans="1:8" ht="15.75" x14ac:dyDescent="0.25">
      <c r="A995" s="88" t="str">
        <f t="shared" si="16"/>
        <v>NL_993</v>
      </c>
      <c r="B995" s="126" t="s">
        <v>898</v>
      </c>
      <c r="C995" s="126">
        <v>8</v>
      </c>
      <c r="D995" s="147">
        <v>993</v>
      </c>
      <c r="E995" s="24">
        <v>1.4991973860353698</v>
      </c>
      <c r="F995" s="150" t="s">
        <v>48</v>
      </c>
      <c r="G995" s="24">
        <v>0.51419918283963229</v>
      </c>
      <c r="H995" s="24">
        <v>1.6478272884169478</v>
      </c>
    </row>
    <row r="996" spans="1:8" ht="15.75" x14ac:dyDescent="0.25">
      <c r="A996" s="88" t="str">
        <f t="shared" si="16"/>
        <v>NL_994</v>
      </c>
      <c r="B996" s="126" t="s">
        <v>898</v>
      </c>
      <c r="C996" s="126">
        <v>8</v>
      </c>
      <c r="D996" s="147">
        <v>994</v>
      </c>
      <c r="E996" s="24">
        <v>1.5172238075107449</v>
      </c>
      <c r="F996" s="150" t="s">
        <v>48</v>
      </c>
      <c r="G996" s="24">
        <v>0.51824004085801845</v>
      </c>
      <c r="H996" s="24">
        <v>1.6468194429806071</v>
      </c>
    </row>
    <row r="997" spans="1:8" ht="15.75" x14ac:dyDescent="0.25">
      <c r="A997" s="88" t="str">
        <f t="shared" si="16"/>
        <v>NL_995</v>
      </c>
      <c r="B997" s="126" t="s">
        <v>898</v>
      </c>
      <c r="C997" s="126">
        <v>8</v>
      </c>
      <c r="D997" s="147">
        <v>995</v>
      </c>
      <c r="E997" s="24">
        <v>1.5492707790225229</v>
      </c>
      <c r="F997" s="150" t="s">
        <v>48</v>
      </c>
      <c r="G997" s="24">
        <v>0.51925025536261493</v>
      </c>
      <c r="H997" s="24">
        <v>1.7506275229236932</v>
      </c>
    </row>
    <row r="998" spans="1:8" ht="15.75" x14ac:dyDescent="0.25">
      <c r="A998" s="88" t="str">
        <f t="shared" si="16"/>
        <v>NL_996</v>
      </c>
      <c r="B998" s="126" t="s">
        <v>898</v>
      </c>
      <c r="C998" s="126">
        <v>8</v>
      </c>
      <c r="D998" s="147">
        <v>996</v>
      </c>
      <c r="E998" s="24">
        <v>1.5487700450926516</v>
      </c>
      <c r="F998" s="150" t="s">
        <v>48</v>
      </c>
      <c r="G998" s="24">
        <v>0.51268386108273756</v>
      </c>
      <c r="H998" s="24">
        <v>1.7521392910782041</v>
      </c>
    </row>
    <row r="999" spans="1:8" ht="15.75" x14ac:dyDescent="0.25">
      <c r="A999" s="88" t="str">
        <f t="shared" si="16"/>
        <v>NL_997</v>
      </c>
      <c r="B999" s="126" t="s">
        <v>898</v>
      </c>
      <c r="C999" s="126">
        <v>8</v>
      </c>
      <c r="D999" s="147">
        <v>997</v>
      </c>
      <c r="E999" s="24">
        <v>1.551273714742009</v>
      </c>
      <c r="F999" s="150" t="s">
        <v>48</v>
      </c>
      <c r="G999" s="24">
        <v>0.50005617977528094</v>
      </c>
      <c r="H999" s="24">
        <v>1.7869099586319561</v>
      </c>
    </row>
    <row r="1000" spans="1:8" ht="15.75" x14ac:dyDescent="0.25">
      <c r="A1000" s="88" t="str">
        <f t="shared" si="16"/>
        <v>NL_998</v>
      </c>
      <c r="B1000" s="126" t="s">
        <v>898</v>
      </c>
      <c r="C1000" s="126">
        <v>8</v>
      </c>
      <c r="D1000" s="147">
        <v>998</v>
      </c>
      <c r="E1000" s="24">
        <v>1.5262370182484326</v>
      </c>
      <c r="F1000" s="150" t="s">
        <v>48</v>
      </c>
      <c r="G1000" s="24">
        <v>0.50712768130745667</v>
      </c>
      <c r="H1000" s="24">
        <v>1.7405490685602869</v>
      </c>
    </row>
    <row r="1001" spans="1:8" ht="15.75" x14ac:dyDescent="0.25">
      <c r="A1001" s="88" t="str">
        <f t="shared" si="16"/>
        <v>NL_999</v>
      </c>
      <c r="B1001" s="126" t="s">
        <v>898</v>
      </c>
      <c r="C1001" s="126">
        <v>8</v>
      </c>
      <c r="D1001" s="147">
        <v>999</v>
      </c>
      <c r="E1001" s="24">
        <v>1.5657949987082835</v>
      </c>
      <c r="F1001" s="150" t="s">
        <v>48</v>
      </c>
      <c r="G1001" s="24">
        <v>0.50763278855975491</v>
      </c>
      <c r="H1001" s="24">
        <v>1.7622177454416106</v>
      </c>
    </row>
    <row r="1002" spans="1:8" ht="15.75" x14ac:dyDescent="0.25">
      <c r="A1002" s="88" t="str">
        <f t="shared" si="16"/>
        <v>NL_1000</v>
      </c>
      <c r="B1002" s="126" t="s">
        <v>898</v>
      </c>
      <c r="C1002" s="126">
        <v>8</v>
      </c>
      <c r="D1002" s="147">
        <v>1000</v>
      </c>
      <c r="E1002" s="24">
        <v>1.5582839897602108</v>
      </c>
      <c r="F1002" s="150" t="s">
        <v>48</v>
      </c>
      <c r="G1002" s="24">
        <v>0.50207660878447402</v>
      </c>
      <c r="H1002" s="24">
        <v>1.7385333776876055</v>
      </c>
    </row>
    <row r="1003" spans="1:8" ht="15.75" x14ac:dyDescent="0.25">
      <c r="A1003" s="88" t="str">
        <f t="shared" si="16"/>
        <v>NL_1001</v>
      </c>
      <c r="B1003" s="126" t="s">
        <v>898</v>
      </c>
      <c r="C1003" s="126">
        <v>12</v>
      </c>
      <c r="D1003" s="149">
        <v>1001</v>
      </c>
      <c r="E1003" s="24">
        <v>1.699490957983983</v>
      </c>
      <c r="F1003" s="150" t="s">
        <v>48</v>
      </c>
      <c r="G1003" s="24">
        <v>0.55359754851889698</v>
      </c>
      <c r="H1003" s="24">
        <v>2.2817620678752109</v>
      </c>
    </row>
    <row r="1004" spans="1:8" ht="15.75" x14ac:dyDescent="0.25">
      <c r="A1004" s="88" t="str">
        <f t="shared" si="16"/>
        <v>NL_1002</v>
      </c>
      <c r="B1004" s="126" t="s">
        <v>898</v>
      </c>
      <c r="C1004" s="126">
        <v>12</v>
      </c>
      <c r="D1004" s="149">
        <v>1002</v>
      </c>
      <c r="E1004" s="24">
        <v>1.7175173794593581</v>
      </c>
      <c r="F1004" s="150" t="s">
        <v>48</v>
      </c>
      <c r="G1004" s="24">
        <v>0.55965883554647611</v>
      </c>
      <c r="H1004" s="24">
        <v>2.2837777587478922</v>
      </c>
    </row>
    <row r="1005" spans="1:8" ht="15.75" x14ac:dyDescent="0.25">
      <c r="A1005" s="88" t="str">
        <f t="shared" si="16"/>
        <v>NL_1003</v>
      </c>
      <c r="B1005" s="126" t="s">
        <v>898</v>
      </c>
      <c r="C1005" s="126">
        <v>12</v>
      </c>
      <c r="D1005" s="147">
        <v>1003</v>
      </c>
      <c r="E1005" s="24">
        <v>1.6674439864722048</v>
      </c>
      <c r="F1005" s="150" t="s">
        <v>48</v>
      </c>
      <c r="G1005" s="24">
        <v>0.54501072522982641</v>
      </c>
      <c r="H1005" s="24">
        <v>2.2122207327677064</v>
      </c>
    </row>
    <row r="1006" spans="1:8" ht="15.75" x14ac:dyDescent="0.25">
      <c r="A1006" s="88" t="str">
        <f t="shared" si="16"/>
        <v>NL_1004</v>
      </c>
      <c r="B1006" s="126" t="s">
        <v>898</v>
      </c>
      <c r="C1006" s="126">
        <v>12</v>
      </c>
      <c r="D1006" s="147">
        <v>1004</v>
      </c>
      <c r="E1006" s="24">
        <v>1.6484160971370865</v>
      </c>
      <c r="F1006" s="150" t="s">
        <v>48</v>
      </c>
      <c r="G1006" s="24">
        <v>0.55157711950970389</v>
      </c>
      <c r="H1006" s="24">
        <v>2.219275650822091</v>
      </c>
    </row>
    <row r="1007" spans="1:8" ht="15.75" x14ac:dyDescent="0.25">
      <c r="A1007" s="88" t="str">
        <f t="shared" si="16"/>
        <v>NL_1005</v>
      </c>
      <c r="B1007" s="126" t="s">
        <v>898</v>
      </c>
      <c r="C1007" s="126">
        <v>12</v>
      </c>
      <c r="D1007" s="147">
        <v>1005</v>
      </c>
      <c r="E1007" s="24">
        <v>1.6143661899058224</v>
      </c>
      <c r="F1007" s="150" t="s">
        <v>48</v>
      </c>
      <c r="G1007" s="24">
        <v>0.54854647599591433</v>
      </c>
      <c r="H1007" s="24">
        <v>2.1285695615514335</v>
      </c>
    </row>
    <row r="1008" spans="1:8" ht="15.75" x14ac:dyDescent="0.25">
      <c r="A1008" s="88" t="str">
        <f t="shared" si="16"/>
        <v>NL_1006</v>
      </c>
      <c r="B1008" s="126" t="s">
        <v>898</v>
      </c>
      <c r="C1008" s="126">
        <v>12</v>
      </c>
      <c r="D1008" s="147">
        <v>1006</v>
      </c>
      <c r="E1008" s="24">
        <v>1.6128639881162079</v>
      </c>
      <c r="F1008" s="150" t="s">
        <v>48</v>
      </c>
      <c r="G1008" s="24">
        <v>0.54299029622063344</v>
      </c>
      <c r="H1008" s="24">
        <v>2.1250421025242412</v>
      </c>
    </row>
    <row r="1009" spans="1:8" ht="15.75" x14ac:dyDescent="0.25">
      <c r="A1009" s="88" t="str">
        <f t="shared" si="16"/>
        <v>NL_1007</v>
      </c>
      <c r="B1009" s="126" t="s">
        <v>898</v>
      </c>
      <c r="C1009" s="126">
        <v>12</v>
      </c>
      <c r="D1009" s="149">
        <v>1007</v>
      </c>
      <c r="E1009" s="24">
        <v>1.6073559148876209</v>
      </c>
      <c r="F1009" s="150" t="s">
        <v>48</v>
      </c>
      <c r="G1009" s="24">
        <v>0.54349540347293168</v>
      </c>
      <c r="H1009" s="24">
        <v>2.2333854869308603</v>
      </c>
    </row>
    <row r="1010" spans="1:8" ht="15.75" x14ac:dyDescent="0.25">
      <c r="A1010" s="88" t="str">
        <f t="shared" si="16"/>
        <v>NL_1008</v>
      </c>
      <c r="B1010" s="126" t="s">
        <v>898</v>
      </c>
      <c r="C1010" s="126">
        <v>12</v>
      </c>
      <c r="D1010" s="149">
        <v>1008</v>
      </c>
      <c r="E1010" s="24">
        <v>1.5933353648512179</v>
      </c>
      <c r="F1010" s="150" t="s">
        <v>48</v>
      </c>
      <c r="G1010" s="24">
        <v>0.5414749744637386</v>
      </c>
      <c r="H1010" s="24">
        <v>2.1114361891336428</v>
      </c>
    </row>
    <row r="1011" spans="1:8" ht="15.75" x14ac:dyDescent="0.25">
      <c r="A1011" s="88" t="str">
        <f t="shared" si="16"/>
        <v>NL_1009</v>
      </c>
      <c r="B1011" s="126" t="s">
        <v>898</v>
      </c>
      <c r="C1011" s="126">
        <v>12</v>
      </c>
      <c r="D1011" s="147">
        <v>1009</v>
      </c>
      <c r="E1011" s="24">
        <v>1.6143661899058224</v>
      </c>
      <c r="F1011" s="150" t="s">
        <v>48</v>
      </c>
      <c r="G1011" s="24">
        <v>0.54450561797752817</v>
      </c>
      <c r="H1011" s="24">
        <v>2.1225224889333894</v>
      </c>
    </row>
    <row r="1012" spans="1:8" ht="15.75" x14ac:dyDescent="0.25">
      <c r="A1012" s="88" t="str">
        <f t="shared" si="16"/>
        <v>NL_1010</v>
      </c>
      <c r="B1012" s="126" t="s">
        <v>898</v>
      </c>
      <c r="C1012" s="126">
        <v>12</v>
      </c>
      <c r="D1012" s="147">
        <v>1010</v>
      </c>
      <c r="E1012" s="24">
        <v>1.6499182989267012</v>
      </c>
      <c r="F1012" s="150" t="s">
        <v>48</v>
      </c>
      <c r="G1012" s="24">
        <v>0.55006179775280906</v>
      </c>
      <c r="H1012" s="24">
        <v>2.1104283436973019</v>
      </c>
    </row>
    <row r="1013" spans="1:8" ht="15.75" x14ac:dyDescent="0.25">
      <c r="A1013" s="88" t="str">
        <f t="shared" si="16"/>
        <v>NL_1011</v>
      </c>
      <c r="B1013" s="126" t="s">
        <v>898</v>
      </c>
      <c r="C1013" s="126">
        <v>13</v>
      </c>
      <c r="D1013" s="147">
        <v>1011</v>
      </c>
      <c r="E1013" s="24">
        <v>7.6892702271072606</v>
      </c>
      <c r="F1013" s="150" t="s">
        <v>48</v>
      </c>
      <c r="G1013" s="24">
        <v>0.68694586312563855</v>
      </c>
      <c r="H1013" s="24">
        <v>9.2187622062078418</v>
      </c>
    </row>
    <row r="1014" spans="1:8" ht="15.75" x14ac:dyDescent="0.25">
      <c r="A1014" s="88" t="str">
        <f t="shared" si="16"/>
        <v>NL_1012</v>
      </c>
      <c r="B1014" s="126" t="s">
        <v>898</v>
      </c>
      <c r="C1014" s="126">
        <v>13</v>
      </c>
      <c r="D1014" s="147">
        <v>1012</v>
      </c>
      <c r="E1014" s="24">
        <v>7.7103010521618645</v>
      </c>
      <c r="F1014" s="150" t="s">
        <v>48</v>
      </c>
      <c r="G1014" s="24">
        <v>0.68391521961184898</v>
      </c>
      <c r="H1014" s="24">
        <v>9.2479897238617212</v>
      </c>
    </row>
    <row r="1015" spans="1:8" ht="15.75" x14ac:dyDescent="0.25">
      <c r="A1015" s="88" t="str">
        <f t="shared" si="16"/>
        <v>NL_1013</v>
      </c>
      <c r="B1015" s="126" t="s">
        <v>898</v>
      </c>
      <c r="C1015" s="126">
        <v>13</v>
      </c>
      <c r="D1015" s="149">
        <v>1013</v>
      </c>
      <c r="E1015" s="24">
        <v>3.3358894408041531</v>
      </c>
      <c r="F1015" s="150" t="s">
        <v>48</v>
      </c>
      <c r="G1015" s="24">
        <v>0.57986312563840658</v>
      </c>
      <c r="H1015" s="24">
        <v>3.4352411697670746</v>
      </c>
    </row>
    <row r="1016" spans="1:8" ht="15.75" x14ac:dyDescent="0.25">
      <c r="A1016" s="88" t="str">
        <f t="shared" si="16"/>
        <v>NL_1014</v>
      </c>
      <c r="B1016" s="126" t="s">
        <v>898</v>
      </c>
      <c r="C1016" s="126">
        <v>13</v>
      </c>
      <c r="D1016" s="149">
        <v>1014</v>
      </c>
      <c r="E1016" s="24">
        <v>3.3509114587002986</v>
      </c>
      <c r="F1016" s="150" t="s">
        <v>48</v>
      </c>
      <c r="G1016" s="24">
        <v>0.58895505617977528</v>
      </c>
      <c r="H1016" s="24">
        <v>3.4367529379215855</v>
      </c>
    </row>
    <row r="1017" spans="1:8" ht="15.75" x14ac:dyDescent="0.25">
      <c r="A1017" s="88" t="str">
        <f t="shared" si="16"/>
        <v>NL_1015</v>
      </c>
      <c r="B1017" s="126" t="s">
        <v>898</v>
      </c>
      <c r="C1017" s="126">
        <v>13</v>
      </c>
      <c r="D1017" s="147">
        <v>1015</v>
      </c>
      <c r="E1017" s="24">
        <v>3.3068468728716041</v>
      </c>
      <c r="F1017" s="150" t="s">
        <v>48</v>
      </c>
      <c r="G1017" s="24">
        <v>0.59198569969356485</v>
      </c>
      <c r="H1017" s="24">
        <v>3.4004705022133224</v>
      </c>
    </row>
    <row r="1018" spans="1:8" ht="15.75" x14ac:dyDescent="0.25">
      <c r="A1018" s="88" t="str">
        <f t="shared" si="16"/>
        <v>NL_1016</v>
      </c>
      <c r="B1018" s="126" t="s">
        <v>898</v>
      </c>
      <c r="C1018" s="126">
        <v>13</v>
      </c>
      <c r="D1018" s="147">
        <v>1016</v>
      </c>
      <c r="E1018" s="24">
        <v>3.3208674229080066</v>
      </c>
      <c r="F1018" s="150" t="s">
        <v>48</v>
      </c>
      <c r="G1018" s="24">
        <v>0.59602655771195101</v>
      </c>
      <c r="H1018" s="24">
        <v>3.4024861930860033</v>
      </c>
    </row>
    <row r="1019" spans="1:8" ht="15.75" x14ac:dyDescent="0.25">
      <c r="A1019" s="88" t="str">
        <f t="shared" si="16"/>
        <v>NL_1017</v>
      </c>
      <c r="B1019" s="126" t="s">
        <v>898</v>
      </c>
      <c r="C1019" s="126">
        <v>13</v>
      </c>
      <c r="D1019" s="147">
        <v>1017</v>
      </c>
      <c r="E1019" s="24">
        <v>3.3539158622795275</v>
      </c>
      <c r="F1019" s="150" t="s">
        <v>48</v>
      </c>
      <c r="G1019" s="24">
        <v>0.5869346271705822</v>
      </c>
      <c r="H1019" s="24">
        <v>3.3858567433863827</v>
      </c>
    </row>
    <row r="1020" spans="1:8" ht="15.75" x14ac:dyDescent="0.25">
      <c r="A1020" s="88" t="str">
        <f t="shared" si="16"/>
        <v>NL_1018</v>
      </c>
      <c r="B1020" s="126" t="s">
        <v>898</v>
      </c>
      <c r="C1020" s="126">
        <v>13</v>
      </c>
      <c r="D1020" s="147">
        <v>1018</v>
      </c>
      <c r="E1020" s="24">
        <v>3.3208674229080066</v>
      </c>
      <c r="F1020" s="150" t="s">
        <v>48</v>
      </c>
      <c r="G1020" s="24">
        <v>0.58289376915219615</v>
      </c>
      <c r="H1020" s="24">
        <v>3.4145803383220912</v>
      </c>
    </row>
    <row r="1021" spans="1:8" ht="15.75" x14ac:dyDescent="0.25">
      <c r="A1021" s="88" t="str">
        <f t="shared" si="16"/>
        <v>NL_1019</v>
      </c>
      <c r="B1021" s="126" t="s">
        <v>898</v>
      </c>
      <c r="C1021" s="126">
        <v>13</v>
      </c>
      <c r="D1021" s="149">
        <v>1019</v>
      </c>
      <c r="E1021" s="24">
        <v>3.279807240658541</v>
      </c>
      <c r="F1021" s="150" t="s">
        <v>48</v>
      </c>
      <c r="G1021" s="24">
        <v>0.58289376915219615</v>
      </c>
      <c r="H1021" s="24">
        <v>3.4085332657040475</v>
      </c>
    </row>
    <row r="1022" spans="1:8" ht="15.75" x14ac:dyDescent="0.25">
      <c r="A1022" s="88" t="str">
        <f t="shared" si="16"/>
        <v>NL_1020</v>
      </c>
      <c r="B1022" s="126" t="s">
        <v>898</v>
      </c>
      <c r="C1022" s="126">
        <v>13</v>
      </c>
      <c r="D1022" s="149">
        <v>1020</v>
      </c>
      <c r="E1022" s="24">
        <v>3.3489085229808122</v>
      </c>
      <c r="F1022" s="150" t="s">
        <v>48</v>
      </c>
      <c r="G1022" s="24">
        <v>0.57986312563840658</v>
      </c>
      <c r="H1022" s="24">
        <v>3.4070214975495361</v>
      </c>
    </row>
    <row r="1023" spans="1:8" ht="15.75" x14ac:dyDescent="0.25">
      <c r="A1023" s="88" t="str">
        <f t="shared" si="16"/>
        <v>NL_1021</v>
      </c>
      <c r="B1023" s="126" t="s">
        <v>898</v>
      </c>
      <c r="C1023" s="126">
        <v>16</v>
      </c>
      <c r="D1023" s="147">
        <v>1021</v>
      </c>
      <c r="E1023" s="24">
        <v>8.2450848892646622</v>
      </c>
      <c r="F1023" s="150" t="s">
        <v>48</v>
      </c>
      <c r="G1023" s="24">
        <v>0.61421041879468852</v>
      </c>
      <c r="H1023" s="24">
        <v>8.0597399544161039</v>
      </c>
    </row>
    <row r="1024" spans="1:8" ht="15.75" x14ac:dyDescent="0.25">
      <c r="A1024" s="88" t="str">
        <f t="shared" si="16"/>
        <v>NL_1022</v>
      </c>
      <c r="B1024" s="126" t="s">
        <v>898</v>
      </c>
      <c r="C1024" s="126">
        <v>16</v>
      </c>
      <c r="D1024" s="147">
        <v>1022</v>
      </c>
      <c r="E1024" s="24">
        <v>8.2711230536179823</v>
      </c>
      <c r="F1024" s="150" t="s">
        <v>48</v>
      </c>
      <c r="G1024" s="24">
        <v>0.6253227783452503</v>
      </c>
      <c r="H1024" s="24">
        <v>8.0637713361614676</v>
      </c>
    </row>
    <row r="1025" spans="1:8" ht="15.75" x14ac:dyDescent="0.25">
      <c r="A1025" s="88" t="str">
        <f t="shared" si="16"/>
        <v>NL_1023</v>
      </c>
      <c r="B1025" s="126" t="s">
        <v>898</v>
      </c>
      <c r="C1025" s="126">
        <v>16</v>
      </c>
      <c r="D1025" s="147">
        <v>1023</v>
      </c>
      <c r="E1025" s="24">
        <v>6.7278610817539173</v>
      </c>
      <c r="F1025" s="150" t="s">
        <v>48</v>
      </c>
      <c r="G1025" s="24">
        <v>0.53642390194075595</v>
      </c>
      <c r="H1025" s="24">
        <v>4.736873550801012</v>
      </c>
    </row>
    <row r="1026" spans="1:8" ht="15.75" x14ac:dyDescent="0.25">
      <c r="A1026" s="88" t="str">
        <f t="shared" si="16"/>
        <v>NL_1024</v>
      </c>
      <c r="B1026" s="126" t="s">
        <v>898</v>
      </c>
      <c r="C1026" s="126">
        <v>16</v>
      </c>
      <c r="D1026" s="147">
        <v>1024</v>
      </c>
      <c r="E1026" s="24">
        <v>6.7243559442448166</v>
      </c>
      <c r="F1026" s="150" t="s">
        <v>48</v>
      </c>
      <c r="G1026" s="24">
        <v>0.51116853932584272</v>
      </c>
      <c r="H1026" s="24">
        <v>4.7373774735191816</v>
      </c>
    </row>
    <row r="1027" spans="1:8" ht="15.75" x14ac:dyDescent="0.25">
      <c r="A1027" s="88" t="str">
        <f t="shared" si="16"/>
        <v>NL_1025</v>
      </c>
      <c r="B1027" s="126" t="s">
        <v>898</v>
      </c>
      <c r="C1027" s="126">
        <v>16</v>
      </c>
      <c r="D1027" s="149">
        <v>1025</v>
      </c>
      <c r="E1027" s="24">
        <v>4.1070196928063138</v>
      </c>
      <c r="F1027" s="150" t="s">
        <v>48</v>
      </c>
      <c r="G1027" s="24">
        <v>0.46873953013278863</v>
      </c>
      <c r="H1027" s="24">
        <v>1.91893771079258</v>
      </c>
    </row>
    <row r="1028" spans="1:8" ht="15.75" x14ac:dyDescent="0.25">
      <c r="A1028" s="88" t="str">
        <f t="shared" si="16"/>
        <v>NL_1026</v>
      </c>
      <c r="B1028" s="126" t="s">
        <v>898</v>
      </c>
      <c r="C1028" s="126">
        <v>16</v>
      </c>
      <c r="D1028" s="149">
        <v>1026</v>
      </c>
      <c r="E1028" s="24">
        <v>4.0990079499283691</v>
      </c>
      <c r="F1028" s="150" t="s">
        <v>48</v>
      </c>
      <c r="G1028" s="24">
        <v>0.47075995914198171</v>
      </c>
      <c r="H1028" s="24">
        <v>1.9451416921374367</v>
      </c>
    </row>
    <row r="1029" spans="1:8" ht="15.75" x14ac:dyDescent="0.25">
      <c r="A1029" s="88" t="str">
        <f t="shared" si="16"/>
        <v>NL_1027</v>
      </c>
      <c r="B1029" s="126" t="s">
        <v>898</v>
      </c>
      <c r="C1029" s="126">
        <v>16</v>
      </c>
      <c r="D1029" s="147">
        <v>1027</v>
      </c>
      <c r="E1029" s="24">
        <v>2.382492038328754</v>
      </c>
      <c r="F1029" s="24">
        <v>9.4416502529208995E-2</v>
      </c>
      <c r="G1029" s="24">
        <v>0.42833094994892751</v>
      </c>
      <c r="H1029" s="24">
        <v>1.5283976042105818</v>
      </c>
    </row>
    <row r="1030" spans="1:8" ht="15.75" x14ac:dyDescent="0.25">
      <c r="A1030" s="88" t="str">
        <f t="shared" si="16"/>
        <v>NL_1028</v>
      </c>
      <c r="B1030" s="126" t="s">
        <v>898</v>
      </c>
      <c r="C1030" s="126">
        <v>16</v>
      </c>
      <c r="D1030" s="147">
        <v>1028</v>
      </c>
      <c r="E1030" s="24">
        <v>2.352448002536462</v>
      </c>
      <c r="F1030" s="24">
        <v>9.1370808899234518E-2</v>
      </c>
      <c r="G1030" s="24">
        <v>0.42327987742594486</v>
      </c>
      <c r="H1030" s="24">
        <v>1.5218466088743676</v>
      </c>
    </row>
    <row r="1031" spans="1:8" ht="15.75" x14ac:dyDescent="0.25">
      <c r="A1031" s="88" t="str">
        <f t="shared" si="16"/>
        <v>NL_1029</v>
      </c>
      <c r="B1031" s="126" t="s">
        <v>898</v>
      </c>
      <c r="C1031" s="126">
        <v>16</v>
      </c>
      <c r="D1031" s="147">
        <v>1029</v>
      </c>
      <c r="E1031" s="24">
        <v>1.7665893045867684</v>
      </c>
      <c r="F1031" s="24">
        <v>9.4416502529208995E-2</v>
      </c>
      <c r="G1031" s="24">
        <v>0.40408580183861087</v>
      </c>
      <c r="H1031" s="24">
        <v>1.4855641731661047</v>
      </c>
    </row>
    <row r="1032" spans="1:8" ht="15.75" x14ac:dyDescent="0.25">
      <c r="A1032" s="88" t="str">
        <f t="shared" si="16"/>
        <v>NL_1030</v>
      </c>
      <c r="B1032" s="126" t="s">
        <v>898</v>
      </c>
      <c r="C1032" s="126">
        <v>16</v>
      </c>
      <c r="D1032" s="147">
        <v>1030</v>
      </c>
      <c r="E1032" s="24">
        <v>1.7665893045867684</v>
      </c>
      <c r="F1032" s="24">
        <v>4.6700635659608754E-2</v>
      </c>
      <c r="G1032" s="24">
        <v>0.40812665985699703</v>
      </c>
      <c r="H1032" s="24">
        <v>1.504713236456577</v>
      </c>
    </row>
    <row r="1033" spans="1:8" ht="15.75" x14ac:dyDescent="0.25">
      <c r="A1033" s="88" t="str">
        <f t="shared" si="16"/>
        <v>NL_1031</v>
      </c>
      <c r="B1033" s="126" t="s">
        <v>898</v>
      </c>
      <c r="C1033" s="126">
        <v>16</v>
      </c>
      <c r="D1033" s="149">
        <v>1031</v>
      </c>
      <c r="E1033" s="24">
        <v>1.7811105885530427</v>
      </c>
      <c r="F1033" s="24">
        <v>8.324895921930256E-2</v>
      </c>
      <c r="G1033" s="24">
        <v>0.40509601634320741</v>
      </c>
      <c r="H1033" s="24">
        <v>1.5092485409201095</v>
      </c>
    </row>
    <row r="1034" spans="1:8" ht="15.75" x14ac:dyDescent="0.25">
      <c r="A1034" s="88" t="str">
        <f t="shared" si="16"/>
        <v>NL_1032</v>
      </c>
      <c r="B1034" s="126" t="s">
        <v>898</v>
      </c>
      <c r="C1034" s="126">
        <v>16</v>
      </c>
      <c r="D1034" s="149">
        <v>1032</v>
      </c>
      <c r="E1034" s="24">
        <v>1.7665893045867684</v>
      </c>
      <c r="F1034" s="24">
        <v>0.16446745601862214</v>
      </c>
      <c r="G1034" s="24">
        <v>0.40711644535240049</v>
      </c>
      <c r="H1034" s="24">
        <v>1.5309172178014334</v>
      </c>
    </row>
    <row r="1035" spans="1:8" ht="15.75" x14ac:dyDescent="0.25">
      <c r="A1035" s="88" t="str">
        <f t="shared" si="16"/>
        <v>NL_1033</v>
      </c>
      <c r="B1035" s="126" t="s">
        <v>898</v>
      </c>
      <c r="C1035" s="126">
        <v>17</v>
      </c>
      <c r="D1035" s="147">
        <v>1033</v>
      </c>
      <c r="E1035" s="24">
        <v>12.516345311068838</v>
      </c>
      <c r="F1035" s="150" t="s">
        <v>48</v>
      </c>
      <c r="G1035" s="24">
        <v>0.78998774259448423</v>
      </c>
      <c r="H1035" s="24">
        <v>7.5013935826833897</v>
      </c>
    </row>
    <row r="1036" spans="1:8" ht="15.75" x14ac:dyDescent="0.25">
      <c r="A1036" s="88" t="str">
        <f t="shared" si="16"/>
        <v>NL_1034</v>
      </c>
      <c r="B1036" s="126" t="s">
        <v>898</v>
      </c>
      <c r="C1036" s="126">
        <v>17</v>
      </c>
      <c r="D1036" s="147">
        <v>1034</v>
      </c>
      <c r="E1036" s="24">
        <v>12.472781459170015</v>
      </c>
      <c r="F1036" s="150" t="s">
        <v>48</v>
      </c>
      <c r="G1036" s="24">
        <v>0.87484576098059252</v>
      </c>
      <c r="H1036" s="24">
        <v>7.5104641916104562</v>
      </c>
    </row>
    <row r="1037" spans="1:8" ht="15.75" x14ac:dyDescent="0.25">
      <c r="A1037" s="88" t="str">
        <f t="shared" si="16"/>
        <v>NL_1035</v>
      </c>
      <c r="B1037" s="126" t="s">
        <v>898</v>
      </c>
      <c r="C1037" s="126">
        <v>17</v>
      </c>
      <c r="D1037" s="147">
        <v>1035</v>
      </c>
      <c r="E1037" s="24">
        <v>4.5025994974048249</v>
      </c>
      <c r="F1037" s="150" t="s">
        <v>48</v>
      </c>
      <c r="G1037" s="24">
        <v>0.40812665985699703</v>
      </c>
      <c r="H1037" s="24">
        <v>1.9511887647554806</v>
      </c>
    </row>
    <row r="1038" spans="1:8" ht="15.75" x14ac:dyDescent="0.25">
      <c r="A1038" s="88" t="str">
        <f t="shared" si="16"/>
        <v>NL_1036</v>
      </c>
      <c r="B1038" s="126" t="s">
        <v>898</v>
      </c>
      <c r="C1038" s="126">
        <v>17</v>
      </c>
      <c r="D1038" s="147">
        <v>1036</v>
      </c>
      <c r="E1038" s="24">
        <v>4.5526728903919782</v>
      </c>
      <c r="F1038" s="150" t="s">
        <v>48</v>
      </c>
      <c r="G1038" s="24">
        <v>0.40307558733401438</v>
      </c>
      <c r="H1038" s="24">
        <v>1.9481652284464588</v>
      </c>
    </row>
    <row r="1039" spans="1:8" ht="15.75" x14ac:dyDescent="0.25">
      <c r="A1039" s="88" t="str">
        <f t="shared" si="16"/>
        <v>NL_1037</v>
      </c>
      <c r="B1039" s="126" t="s">
        <v>898</v>
      </c>
      <c r="C1039" s="126">
        <v>17</v>
      </c>
      <c r="D1039" s="149">
        <v>1037</v>
      </c>
      <c r="E1039" s="24">
        <v>4.3083147326146696</v>
      </c>
      <c r="F1039" s="150" t="s">
        <v>48</v>
      </c>
      <c r="G1039" s="24">
        <v>0.43237180796731361</v>
      </c>
      <c r="H1039" s="24">
        <v>1.8685454389755483</v>
      </c>
    </row>
    <row r="1040" spans="1:8" ht="15.75" x14ac:dyDescent="0.25">
      <c r="A1040" s="88" t="str">
        <f t="shared" si="16"/>
        <v>NL_1038</v>
      </c>
      <c r="B1040" s="126" t="s">
        <v>898</v>
      </c>
      <c r="C1040" s="126">
        <v>17</v>
      </c>
      <c r="D1040" s="149">
        <v>1038</v>
      </c>
      <c r="E1040" s="24">
        <v>4.3103176683341564</v>
      </c>
      <c r="F1040" s="150" t="s">
        <v>48</v>
      </c>
      <c r="G1040" s="24">
        <v>0.44095863125638413</v>
      </c>
      <c r="H1040" s="24">
        <v>1.8771121251844436</v>
      </c>
    </row>
    <row r="1041" spans="1:8" ht="15.75" x14ac:dyDescent="0.25">
      <c r="A1041" s="88" t="str">
        <f t="shared" si="16"/>
        <v>NL_1039</v>
      </c>
      <c r="B1041" s="126" t="s">
        <v>898</v>
      </c>
      <c r="C1041" s="126">
        <v>17</v>
      </c>
      <c r="D1041" s="147">
        <v>1039</v>
      </c>
      <c r="E1041" s="24">
        <v>4.0259007961671252</v>
      </c>
      <c r="F1041" s="150" t="s">
        <v>48</v>
      </c>
      <c r="G1041" s="24">
        <v>0.43540245148110318</v>
      </c>
      <c r="H1041" s="24">
        <v>1.6276703796901348</v>
      </c>
    </row>
    <row r="1042" spans="1:8" ht="15.75" x14ac:dyDescent="0.25">
      <c r="A1042" s="88" t="str">
        <f t="shared" si="16"/>
        <v>NL_1040</v>
      </c>
      <c r="B1042" s="126" t="s">
        <v>898</v>
      </c>
      <c r="C1042" s="126">
        <v>17</v>
      </c>
      <c r="D1042" s="147">
        <v>1040</v>
      </c>
      <c r="E1042" s="24">
        <v>4.0218949247281532</v>
      </c>
      <c r="F1042" s="150" t="s">
        <v>48</v>
      </c>
      <c r="G1042" s="24">
        <v>0.43641266598569972</v>
      </c>
      <c r="H1042" s="24">
        <v>1.6317017614354976</v>
      </c>
    </row>
    <row r="1043" spans="1:8" ht="15.75" x14ac:dyDescent="0.25">
      <c r="A1043" s="88" t="str">
        <f t="shared" si="16"/>
        <v>NL_1041</v>
      </c>
      <c r="B1043" s="126" t="s">
        <v>898</v>
      </c>
      <c r="C1043" s="126">
        <v>17</v>
      </c>
      <c r="D1043" s="147">
        <v>1041</v>
      </c>
      <c r="E1043" s="24">
        <v>4.0279037318866111</v>
      </c>
      <c r="F1043" s="150" t="s">
        <v>48</v>
      </c>
      <c r="G1043" s="24">
        <v>0.44348416751787545</v>
      </c>
      <c r="H1043" s="24">
        <v>1.6206154616357504</v>
      </c>
    </row>
    <row r="1044" spans="1:8" ht="15.75" x14ac:dyDescent="0.25">
      <c r="A1044" s="88" t="str">
        <f t="shared" si="16"/>
        <v>NL_1042</v>
      </c>
      <c r="B1044" s="126" t="s">
        <v>898</v>
      </c>
      <c r="C1044" s="126">
        <v>17</v>
      </c>
      <c r="D1044" s="147">
        <v>1042</v>
      </c>
      <c r="E1044" s="24">
        <v>4.0108787782709792</v>
      </c>
      <c r="F1044" s="150" t="s">
        <v>48</v>
      </c>
      <c r="G1044" s="24">
        <v>0.44146373850868237</v>
      </c>
      <c r="H1044" s="24">
        <v>1.6599214336530355</v>
      </c>
    </row>
    <row r="1045" spans="1:8" ht="15.75" x14ac:dyDescent="0.25">
      <c r="A1045" s="88" t="str">
        <f t="shared" si="16"/>
        <v>NL_1043</v>
      </c>
      <c r="B1045" s="126" t="s">
        <v>898</v>
      </c>
      <c r="C1045" s="126">
        <v>17</v>
      </c>
      <c r="D1045" s="149">
        <v>1043</v>
      </c>
      <c r="E1045" s="24">
        <v>4.0128817139904651</v>
      </c>
      <c r="F1045" s="24">
        <v>5.7868178969515197E-2</v>
      </c>
      <c r="G1045" s="24">
        <v>0.45661695607763031</v>
      </c>
      <c r="H1045" s="24">
        <v>1.6246468433811132</v>
      </c>
    </row>
    <row r="1046" spans="1:8" ht="15.75" x14ac:dyDescent="0.25">
      <c r="A1046" s="88" t="str">
        <f t="shared" ref="A1046:A1109" si="17">CONCATENATE("NL_", D1046)</f>
        <v>NL_1044</v>
      </c>
      <c r="B1046" s="126" t="s">
        <v>898</v>
      </c>
      <c r="C1046" s="126">
        <v>17</v>
      </c>
      <c r="D1046" s="149">
        <v>1044</v>
      </c>
      <c r="E1046" s="24">
        <v>4.0168875854294379</v>
      </c>
      <c r="F1046" s="24">
        <v>8.5279421639285549E-2</v>
      </c>
      <c r="G1046" s="24">
        <v>0.4485352400408581</v>
      </c>
      <c r="H1046" s="24">
        <v>1.6216233070720911</v>
      </c>
    </row>
    <row r="1047" spans="1:8" ht="15.75" x14ac:dyDescent="0.25">
      <c r="A1047" s="88" t="str">
        <f t="shared" si="17"/>
        <v>NL_1045</v>
      </c>
      <c r="B1047" s="126" t="s">
        <v>898</v>
      </c>
      <c r="C1047" s="126">
        <v>19</v>
      </c>
      <c r="D1047" s="147">
        <v>1045</v>
      </c>
      <c r="E1047" s="24">
        <v>14.646968182672211</v>
      </c>
      <c r="F1047" s="150" t="s">
        <v>48</v>
      </c>
      <c r="G1047" s="24">
        <v>0.8723202247191012</v>
      </c>
      <c r="H1047" s="24">
        <v>6.9027333934970496</v>
      </c>
    </row>
    <row r="1048" spans="1:8" ht="15.75" x14ac:dyDescent="0.25">
      <c r="A1048" s="88" t="str">
        <f t="shared" si="17"/>
        <v>NL_1046</v>
      </c>
      <c r="B1048" s="126" t="s">
        <v>898</v>
      </c>
      <c r="C1048" s="126">
        <v>19</v>
      </c>
      <c r="D1048" s="147">
        <v>1046</v>
      </c>
      <c r="E1048" s="24">
        <v>14.845759552831209</v>
      </c>
      <c r="F1048" s="150" t="s">
        <v>48</v>
      </c>
      <c r="G1048" s="24">
        <v>0.87989683350357517</v>
      </c>
      <c r="H1048" s="24">
        <v>7.2484243781618893</v>
      </c>
    </row>
    <row r="1049" spans="1:8" ht="15.75" x14ac:dyDescent="0.25">
      <c r="A1049" s="88" t="str">
        <f t="shared" si="17"/>
        <v>NL_1047</v>
      </c>
      <c r="B1049" s="126" t="s">
        <v>898</v>
      </c>
      <c r="C1049" s="126">
        <v>19</v>
      </c>
      <c r="D1049" s="147">
        <v>1047</v>
      </c>
      <c r="E1049" s="24">
        <v>6.9822339181286566</v>
      </c>
      <c r="F1049" s="150" t="s">
        <v>48</v>
      </c>
      <c r="G1049" s="24">
        <v>0.48692339121552608</v>
      </c>
      <c r="H1049" s="24">
        <v>3.077959962584317</v>
      </c>
    </row>
    <row r="1050" spans="1:8" ht="15.75" x14ac:dyDescent="0.25">
      <c r="A1050" s="88" t="str">
        <f t="shared" si="17"/>
        <v>NL_1048</v>
      </c>
      <c r="B1050" s="126" t="s">
        <v>898</v>
      </c>
      <c r="C1050" s="126">
        <v>19</v>
      </c>
      <c r="D1050" s="147">
        <v>1048</v>
      </c>
      <c r="E1050" s="24">
        <v>6.9807317163390419</v>
      </c>
      <c r="F1050" s="150" t="s">
        <v>48</v>
      </c>
      <c r="G1050" s="24">
        <v>0.48692339121552608</v>
      </c>
      <c r="H1050" s="24">
        <v>3.1122267074198988</v>
      </c>
    </row>
    <row r="1051" spans="1:8" ht="15.75" x14ac:dyDescent="0.25">
      <c r="A1051" s="88" t="str">
        <f t="shared" si="17"/>
        <v>NL_1049</v>
      </c>
      <c r="B1051" s="126" t="s">
        <v>898</v>
      </c>
      <c r="C1051" s="126">
        <v>19</v>
      </c>
      <c r="D1051" s="149">
        <v>1049</v>
      </c>
      <c r="E1051" s="24">
        <v>4.2712604218041763</v>
      </c>
      <c r="F1051" s="24">
        <v>0.3177673687273378</v>
      </c>
      <c r="G1051" s="24">
        <v>0.35357507660878451</v>
      </c>
      <c r="H1051" s="24">
        <v>2.1406637067875214</v>
      </c>
    </row>
    <row r="1052" spans="1:8" ht="15.75" x14ac:dyDescent="0.25">
      <c r="A1052" s="88" t="str">
        <f t="shared" si="17"/>
        <v>NL_1050</v>
      </c>
      <c r="B1052" s="126" t="s">
        <v>898</v>
      </c>
      <c r="C1052" s="126">
        <v>19</v>
      </c>
      <c r="D1052" s="149">
        <v>1050</v>
      </c>
      <c r="E1052" s="24">
        <v>5.0534068202635112</v>
      </c>
      <c r="F1052" s="150" t="s">
        <v>48</v>
      </c>
      <c r="G1052" s="24">
        <v>0.40004494382022476</v>
      </c>
      <c r="H1052" s="24">
        <v>2.4853468460160206</v>
      </c>
    </row>
    <row r="1053" spans="1:8" ht="15.75" x14ac:dyDescent="0.25">
      <c r="A1053" s="88" t="str">
        <f t="shared" si="17"/>
        <v>NL_1051</v>
      </c>
      <c r="B1053" s="126" t="s">
        <v>898</v>
      </c>
      <c r="C1053" s="126">
        <v>19</v>
      </c>
      <c r="D1053" s="147">
        <v>1051</v>
      </c>
      <c r="E1053" s="24">
        <v>4.4184761971864068</v>
      </c>
      <c r="F1053" s="150" t="s">
        <v>48</v>
      </c>
      <c r="G1053" s="24">
        <v>0.41014708886619006</v>
      </c>
      <c r="H1053" s="24">
        <v>1.9925104276454471</v>
      </c>
    </row>
    <row r="1054" spans="1:8" ht="15.75" x14ac:dyDescent="0.25">
      <c r="A1054" s="88" t="str">
        <f t="shared" si="17"/>
        <v>NL_1052</v>
      </c>
      <c r="B1054" s="126" t="s">
        <v>898</v>
      </c>
      <c r="C1054" s="126">
        <v>19</v>
      </c>
      <c r="D1054" s="147">
        <v>1052</v>
      </c>
      <c r="E1054" s="24">
        <v>4.4009505096409036</v>
      </c>
      <c r="F1054" s="150" t="s">
        <v>48</v>
      </c>
      <c r="G1054" s="24">
        <v>0.41974412665985705</v>
      </c>
      <c r="H1054" s="24">
        <v>2.0308085542263914</v>
      </c>
    </row>
    <row r="1055" spans="1:8" ht="15.75" x14ac:dyDescent="0.25">
      <c r="A1055" s="88" t="str">
        <f t="shared" si="17"/>
        <v>NL_1053</v>
      </c>
      <c r="B1055" s="126" t="s">
        <v>898</v>
      </c>
      <c r="C1055" s="126">
        <v>19</v>
      </c>
      <c r="D1055" s="147">
        <v>1053</v>
      </c>
      <c r="E1055" s="24">
        <v>4.1110255642452858</v>
      </c>
      <c r="F1055" s="24">
        <v>0.16243699359863914</v>
      </c>
      <c r="G1055" s="24">
        <v>0.46570888661899906</v>
      </c>
      <c r="H1055" s="24">
        <v>1.888702347702361</v>
      </c>
    </row>
    <row r="1056" spans="1:8" ht="15.75" x14ac:dyDescent="0.25">
      <c r="A1056" s="88" t="str">
        <f t="shared" si="17"/>
        <v>NL_1054</v>
      </c>
      <c r="B1056" s="126" t="s">
        <v>898</v>
      </c>
      <c r="C1056" s="126">
        <v>19</v>
      </c>
      <c r="D1056" s="147">
        <v>1054</v>
      </c>
      <c r="E1056" s="24">
        <v>4.1430725357570637</v>
      </c>
      <c r="F1056" s="24">
        <v>0.1705588432785711</v>
      </c>
      <c r="G1056" s="24">
        <v>0.4667191011235956</v>
      </c>
      <c r="H1056" s="24">
        <v>1.8362943850126476</v>
      </c>
    </row>
    <row r="1057" spans="1:8" ht="15.75" x14ac:dyDescent="0.25">
      <c r="A1057" s="88" t="str">
        <f t="shared" si="17"/>
        <v>NL_1055</v>
      </c>
      <c r="B1057" s="126" t="s">
        <v>898</v>
      </c>
      <c r="C1057" s="126">
        <v>19</v>
      </c>
      <c r="D1057" s="149">
        <v>1055</v>
      </c>
      <c r="E1057" s="24">
        <v>3.8892004333121966</v>
      </c>
      <c r="F1057" s="24">
        <v>2.081223980482564E-2</v>
      </c>
      <c r="G1057" s="24">
        <v>0.46166802860061296</v>
      </c>
      <c r="H1057" s="24">
        <v>1.7027548646975128</v>
      </c>
    </row>
    <row r="1058" spans="1:8" ht="15.75" x14ac:dyDescent="0.25">
      <c r="A1058" s="88" t="str">
        <f t="shared" si="17"/>
        <v>NL_1056</v>
      </c>
      <c r="B1058" s="126" t="s">
        <v>898</v>
      </c>
      <c r="C1058" s="126">
        <v>19</v>
      </c>
      <c r="D1058" s="149">
        <v>1056</v>
      </c>
      <c r="E1058" s="24">
        <v>3.7995690598651923</v>
      </c>
      <c r="F1058" s="24">
        <v>5.3301009445364998E-2</v>
      </c>
      <c r="G1058" s="24">
        <v>0.44752502553626156</v>
      </c>
      <c r="H1058" s="24">
        <v>1.6548822064713322</v>
      </c>
    </row>
    <row r="1059" spans="1:8" ht="15.75" x14ac:dyDescent="0.25">
      <c r="A1059" s="88" t="str">
        <f t="shared" si="17"/>
        <v>NL_1057</v>
      </c>
      <c r="B1059" s="126" t="s">
        <v>898</v>
      </c>
      <c r="C1059" s="126">
        <v>19</v>
      </c>
      <c r="D1059" s="147">
        <v>1057</v>
      </c>
      <c r="E1059" s="24">
        <v>3.692411998872684</v>
      </c>
      <c r="F1059" s="24">
        <v>6.7005259859438643E-2</v>
      </c>
      <c r="G1059" s="24">
        <v>0.45661695607763031</v>
      </c>
      <c r="H1059" s="24">
        <v>1.6790704969435075</v>
      </c>
    </row>
    <row r="1060" spans="1:8" ht="15.75" x14ac:dyDescent="0.25">
      <c r="A1060" s="88" t="str">
        <f t="shared" si="17"/>
        <v>NL_1058</v>
      </c>
      <c r="B1060" s="126" t="s">
        <v>898</v>
      </c>
      <c r="C1060" s="126">
        <v>19</v>
      </c>
      <c r="D1060" s="147">
        <v>1058</v>
      </c>
      <c r="E1060" s="24">
        <v>3.5732373235632595</v>
      </c>
      <c r="F1060" s="24">
        <v>6.9035722279421646E-2</v>
      </c>
      <c r="G1060" s="24">
        <v>0.43338202247191016</v>
      </c>
      <c r="H1060" s="24">
        <v>1.574254571564081</v>
      </c>
    </row>
    <row r="1061" spans="1:8" ht="15.75" x14ac:dyDescent="0.25">
      <c r="A1061" s="88" t="str">
        <f t="shared" si="17"/>
        <v>NL_1059</v>
      </c>
      <c r="B1061" s="126" t="s">
        <v>898</v>
      </c>
      <c r="C1061" s="126">
        <v>22</v>
      </c>
      <c r="D1061" s="147">
        <v>1059</v>
      </c>
      <c r="E1061" s="24">
        <v>14.668499741656685</v>
      </c>
      <c r="F1061" s="150" t="s">
        <v>48</v>
      </c>
      <c r="G1061" s="24">
        <v>0.89505005107252311</v>
      </c>
      <c r="H1061" s="24">
        <v>8.0899753175063243</v>
      </c>
    </row>
    <row r="1062" spans="1:8" ht="15.75" x14ac:dyDescent="0.25">
      <c r="A1062" s="88" t="str">
        <f t="shared" si="17"/>
        <v>NL_1060</v>
      </c>
      <c r="B1062" s="126" t="s">
        <v>898</v>
      </c>
      <c r="C1062" s="126">
        <v>22</v>
      </c>
      <c r="D1062" s="147">
        <v>1060</v>
      </c>
      <c r="E1062" s="24">
        <v>14.631445430846194</v>
      </c>
      <c r="F1062" s="150" t="s">
        <v>48</v>
      </c>
      <c r="G1062" s="24">
        <v>0.89505005107252311</v>
      </c>
      <c r="H1062" s="24">
        <v>8.055708572670742</v>
      </c>
    </row>
    <row r="1063" spans="1:8" ht="15.75" x14ac:dyDescent="0.25">
      <c r="A1063" s="88" t="str">
        <f t="shared" si="17"/>
        <v>NL_1061</v>
      </c>
      <c r="B1063" s="126" t="s">
        <v>898</v>
      </c>
      <c r="C1063" s="126">
        <v>22</v>
      </c>
      <c r="D1063" s="149">
        <v>1061</v>
      </c>
      <c r="E1063" s="24">
        <v>9.0001916555109336</v>
      </c>
      <c r="F1063" s="24">
        <v>9.1370808899234518E-2</v>
      </c>
      <c r="G1063" s="24">
        <v>0.57683248212461702</v>
      </c>
      <c r="H1063" s="24">
        <v>4.1422447433600338</v>
      </c>
    </row>
    <row r="1064" spans="1:8" ht="15.75" x14ac:dyDescent="0.25">
      <c r="A1064" s="88" t="str">
        <f t="shared" si="17"/>
        <v>NL_1062</v>
      </c>
      <c r="B1064" s="126" t="s">
        <v>898</v>
      </c>
      <c r="C1064" s="126">
        <v>22</v>
      </c>
      <c r="D1064" s="149">
        <v>1062</v>
      </c>
      <c r="E1064" s="24">
        <v>8.967143216139414</v>
      </c>
      <c r="F1064" s="24">
        <v>4.5685404449617259E-2</v>
      </c>
      <c r="G1064" s="24">
        <v>0.57077119509703778</v>
      </c>
      <c r="H1064" s="24">
        <v>4.1694565701412305</v>
      </c>
    </row>
    <row r="1065" spans="1:8" ht="15.75" x14ac:dyDescent="0.25">
      <c r="A1065" s="88" t="str">
        <f t="shared" si="17"/>
        <v>NL_1063</v>
      </c>
      <c r="B1065" s="126" t="s">
        <v>898</v>
      </c>
      <c r="C1065" s="126">
        <v>22</v>
      </c>
      <c r="D1065" s="147">
        <v>1063</v>
      </c>
      <c r="E1065" s="24">
        <v>4.7018916014936947</v>
      </c>
      <c r="F1065" s="24">
        <v>0.20000054836832445</v>
      </c>
      <c r="G1065" s="24">
        <v>0.39600408580183866</v>
      </c>
      <c r="H1065" s="24">
        <v>2.0721302171163578</v>
      </c>
    </row>
    <row r="1066" spans="1:8" ht="15.75" x14ac:dyDescent="0.25">
      <c r="A1066" s="88" t="str">
        <f t="shared" si="17"/>
        <v>NL_1064</v>
      </c>
      <c r="B1066" s="126" t="s">
        <v>898</v>
      </c>
      <c r="C1066" s="126">
        <v>22</v>
      </c>
      <c r="D1066" s="147">
        <v>1064</v>
      </c>
      <c r="E1066" s="24">
        <v>4.6898739871767781</v>
      </c>
      <c r="F1066" s="24">
        <v>0.1492389878687497</v>
      </c>
      <c r="G1066" s="24">
        <v>0.39297344228804909</v>
      </c>
      <c r="H1066" s="24">
        <v>2.0781772897344011</v>
      </c>
    </row>
    <row r="1067" spans="1:8" ht="15.75" x14ac:dyDescent="0.25">
      <c r="A1067" s="88" t="str">
        <f t="shared" si="17"/>
        <v>NL_1065</v>
      </c>
      <c r="B1067" s="126" t="s">
        <v>898</v>
      </c>
      <c r="C1067" s="126">
        <v>22</v>
      </c>
      <c r="D1067" s="147">
        <v>1065</v>
      </c>
      <c r="E1067" s="24">
        <v>4.3003029897367249</v>
      </c>
      <c r="F1067" s="24">
        <v>0.15837606875867316</v>
      </c>
      <c r="G1067" s="24">
        <v>0.40812665985699703</v>
      </c>
      <c r="H1067" s="24">
        <v>1.9481652284464588</v>
      </c>
    </row>
    <row r="1068" spans="1:8" ht="15.75" x14ac:dyDescent="0.25">
      <c r="A1068" s="88" t="str">
        <f t="shared" si="17"/>
        <v>NL_1066</v>
      </c>
      <c r="B1068" s="126" t="s">
        <v>898</v>
      </c>
      <c r="C1068" s="126">
        <v>22</v>
      </c>
      <c r="D1068" s="147">
        <v>1066</v>
      </c>
      <c r="E1068" s="24">
        <v>4.309316200474413</v>
      </c>
      <c r="F1068" s="24">
        <v>0.22335086619812883</v>
      </c>
      <c r="G1068" s="24">
        <v>0.41620837589376919</v>
      </c>
      <c r="H1068" s="24">
        <v>1.9270004742833051</v>
      </c>
    </row>
    <row r="1069" spans="1:8" ht="15.75" x14ac:dyDescent="0.25">
      <c r="A1069" s="88" t="str">
        <f t="shared" si="17"/>
        <v>NL_1067</v>
      </c>
      <c r="B1069" s="126" t="s">
        <v>898</v>
      </c>
      <c r="C1069" s="126">
        <v>22</v>
      </c>
      <c r="D1069" s="149">
        <v>1067</v>
      </c>
      <c r="E1069" s="24">
        <v>3.9005353065489881</v>
      </c>
      <c r="F1069" s="150" t="s">
        <v>48</v>
      </c>
      <c r="G1069" s="24">
        <v>0.40022059029234852</v>
      </c>
      <c r="H1069" s="24">
        <v>1.7320603794045022</v>
      </c>
    </row>
    <row r="1070" spans="1:8" ht="15.75" x14ac:dyDescent="0.25">
      <c r="A1070" s="88" t="str">
        <f t="shared" si="17"/>
        <v>NL_1068</v>
      </c>
      <c r="B1070" s="126" t="s">
        <v>898</v>
      </c>
      <c r="C1070" s="126">
        <v>22</v>
      </c>
      <c r="D1070" s="149">
        <v>1068</v>
      </c>
      <c r="E1070" s="24">
        <v>3.858828971804829</v>
      </c>
      <c r="F1070" s="150" t="s">
        <v>48</v>
      </c>
      <c r="G1070" s="24">
        <v>0.40072784072364426</v>
      </c>
      <c r="H1070" s="24">
        <v>1.7280625481767944</v>
      </c>
    </row>
    <row r="1071" spans="1:8" ht="15.75" x14ac:dyDescent="0.25">
      <c r="A1071" s="88" t="str">
        <f t="shared" si="17"/>
        <v>NL_1069</v>
      </c>
      <c r="B1071" s="126" t="s">
        <v>898</v>
      </c>
      <c r="C1071" s="126">
        <v>22</v>
      </c>
      <c r="D1071" s="147">
        <v>1069</v>
      </c>
      <c r="E1071" s="24">
        <v>3.758535166824827</v>
      </c>
      <c r="F1071" s="150" t="s">
        <v>48</v>
      </c>
      <c r="G1071" s="24">
        <v>0.40580034503660178</v>
      </c>
      <c r="H1071" s="24">
        <v>1.6870847780927869</v>
      </c>
    </row>
    <row r="1072" spans="1:8" ht="15.75" x14ac:dyDescent="0.25">
      <c r="A1072" s="88" t="str">
        <f t="shared" si="17"/>
        <v>NL_1070</v>
      </c>
      <c r="B1072" s="126" t="s">
        <v>898</v>
      </c>
      <c r="C1072" s="126">
        <v>22</v>
      </c>
      <c r="D1072" s="147">
        <v>1070</v>
      </c>
      <c r="E1072" s="24">
        <v>3.7575421588547275</v>
      </c>
      <c r="F1072" s="150" t="s">
        <v>48</v>
      </c>
      <c r="G1072" s="24">
        <v>0.44587312910896615</v>
      </c>
      <c r="H1072" s="24">
        <v>1.6825872179616153</v>
      </c>
    </row>
    <row r="1073" spans="1:8" ht="15.75" x14ac:dyDescent="0.25">
      <c r="A1073" s="88" t="str">
        <f t="shared" si="17"/>
        <v>NL_1071</v>
      </c>
      <c r="B1073" s="126" t="s">
        <v>898</v>
      </c>
      <c r="C1073" s="126">
        <v>22</v>
      </c>
      <c r="D1073" s="147">
        <v>1071</v>
      </c>
      <c r="E1073" s="24">
        <v>3.6979616806487861</v>
      </c>
      <c r="F1073" s="150" t="s">
        <v>48</v>
      </c>
      <c r="G1073" s="24">
        <v>0.40782934676178478</v>
      </c>
      <c r="H1073" s="24">
        <v>1.6221200206425315</v>
      </c>
    </row>
    <row r="1074" spans="1:8" ht="15.75" x14ac:dyDescent="0.25">
      <c r="A1074" s="88" t="str">
        <f t="shared" si="17"/>
        <v>NL_1072</v>
      </c>
      <c r="B1074" s="126" t="s">
        <v>898</v>
      </c>
      <c r="C1074" s="126">
        <v>22</v>
      </c>
      <c r="D1074" s="147">
        <v>1072</v>
      </c>
      <c r="E1074" s="24">
        <v>3.7029267204992813</v>
      </c>
      <c r="F1074" s="150" t="s">
        <v>48</v>
      </c>
      <c r="G1074" s="24">
        <v>0.41493085279992525</v>
      </c>
      <c r="H1074" s="24">
        <v>1.6311151409048745</v>
      </c>
    </row>
    <row r="1075" spans="1:8" ht="15.75" x14ac:dyDescent="0.25">
      <c r="A1075" s="88" t="str">
        <f t="shared" si="17"/>
        <v>NL_1073</v>
      </c>
      <c r="B1075" s="126" t="s">
        <v>898</v>
      </c>
      <c r="C1075" s="126">
        <v>22</v>
      </c>
      <c r="D1075" s="149">
        <v>1073</v>
      </c>
      <c r="E1075" s="24">
        <v>3.7704512624660151</v>
      </c>
      <c r="F1075" s="150" t="s">
        <v>48</v>
      </c>
      <c r="G1075" s="24">
        <v>0.42406136056324883</v>
      </c>
      <c r="H1075" s="24">
        <v>1.5341677336329549</v>
      </c>
    </row>
    <row r="1076" spans="1:8" ht="15.75" x14ac:dyDescent="0.25">
      <c r="A1076" s="88" t="str">
        <f t="shared" si="17"/>
        <v>NL_1074</v>
      </c>
      <c r="B1076" s="126" t="s">
        <v>898</v>
      </c>
      <c r="C1076" s="126">
        <v>22</v>
      </c>
      <c r="D1076" s="149">
        <v>1074</v>
      </c>
      <c r="E1076" s="24">
        <v>3.7436400472733413</v>
      </c>
      <c r="F1076" s="24">
        <v>0.13853142117318989</v>
      </c>
      <c r="G1076" s="24">
        <v>0.42609036228843183</v>
      </c>
      <c r="H1076" s="24">
        <v>1.5336680047294915</v>
      </c>
    </row>
    <row r="1077" spans="1:8" ht="15.75" x14ac:dyDescent="0.25">
      <c r="A1077" s="88" t="str">
        <f t="shared" si="17"/>
        <v>NL_1075</v>
      </c>
      <c r="B1077" s="126" t="s">
        <v>898</v>
      </c>
      <c r="C1077" s="126">
        <v>24</v>
      </c>
      <c r="D1077" s="147">
        <v>1075</v>
      </c>
      <c r="E1077" s="24">
        <v>21.445993130228743</v>
      </c>
      <c r="F1077" s="150" t="s">
        <v>48</v>
      </c>
      <c r="G1077" s="24">
        <v>1.3787066722618544</v>
      </c>
      <c r="H1077" s="24">
        <v>13.278796422832208</v>
      </c>
    </row>
    <row r="1078" spans="1:8" ht="15.75" x14ac:dyDescent="0.25">
      <c r="A1078" s="88" t="str">
        <f t="shared" si="17"/>
        <v>NL_1076</v>
      </c>
      <c r="B1078" s="126" t="s">
        <v>898</v>
      </c>
      <c r="C1078" s="126">
        <v>24</v>
      </c>
      <c r="D1078" s="147">
        <v>1076</v>
      </c>
      <c r="E1078" s="24">
        <v>21.472804345421412</v>
      </c>
      <c r="F1078" s="150" t="s">
        <v>48</v>
      </c>
      <c r="G1078" s="24">
        <v>1.37566316967408</v>
      </c>
      <c r="H1078" s="24">
        <v>13.330768228792412</v>
      </c>
    </row>
    <row r="1079" spans="1:8" ht="15.75" x14ac:dyDescent="0.25">
      <c r="A1079" s="88" t="str">
        <f t="shared" si="17"/>
        <v>NL_1077</v>
      </c>
      <c r="B1079" s="126" t="s">
        <v>898</v>
      </c>
      <c r="C1079" s="126">
        <v>24</v>
      </c>
      <c r="D1079" s="147">
        <v>1077</v>
      </c>
      <c r="E1079" s="24">
        <v>23.291001938672736</v>
      </c>
      <c r="F1079" s="150" t="s">
        <v>48</v>
      </c>
      <c r="G1079" s="24">
        <v>1.4710262507576815</v>
      </c>
      <c r="H1079" s="24">
        <v>13.344260909185927</v>
      </c>
    </row>
    <row r="1080" spans="1:8" ht="15.75" x14ac:dyDescent="0.25">
      <c r="A1080" s="88" t="str">
        <f t="shared" si="17"/>
        <v>NL_1078</v>
      </c>
      <c r="B1080" s="126" t="s">
        <v>898</v>
      </c>
      <c r="C1080" s="126">
        <v>24</v>
      </c>
      <c r="D1080" s="147">
        <v>1078</v>
      </c>
      <c r="E1080" s="24">
        <v>23.326750225596303</v>
      </c>
      <c r="F1080" s="24">
        <v>9.0346579025993412E-2</v>
      </c>
      <c r="G1080" s="24">
        <v>1.4720407516202729</v>
      </c>
      <c r="H1080" s="24">
        <v>13.505673345004638</v>
      </c>
    </row>
    <row r="1081" spans="1:8" ht="15.75" x14ac:dyDescent="0.25">
      <c r="A1081" s="88" t="str">
        <f t="shared" si="17"/>
        <v>NL_1079</v>
      </c>
      <c r="B1081" s="126" t="s">
        <v>898</v>
      </c>
      <c r="C1081" s="126">
        <v>24</v>
      </c>
      <c r="D1081" s="149">
        <v>1079</v>
      </c>
      <c r="E1081" s="24">
        <v>13.809761840167203</v>
      </c>
      <c r="F1081" s="150" t="s">
        <v>48</v>
      </c>
      <c r="G1081" s="24">
        <v>0.81768769524875262</v>
      </c>
      <c r="H1081" s="24">
        <v>5.8478276283299149</v>
      </c>
    </row>
    <row r="1082" spans="1:8" ht="15.75" x14ac:dyDescent="0.25">
      <c r="A1082" s="88" t="str">
        <f t="shared" si="17"/>
        <v>NL_1080</v>
      </c>
      <c r="B1082" s="126" t="s">
        <v>898</v>
      </c>
      <c r="C1082" s="126">
        <v>24</v>
      </c>
      <c r="D1082" s="149">
        <v>1080</v>
      </c>
      <c r="E1082" s="24">
        <v>13.824656959718689</v>
      </c>
      <c r="F1082" s="24">
        <v>4.2161736878796929E-2</v>
      </c>
      <c r="G1082" s="24">
        <v>0.84000671422576556</v>
      </c>
      <c r="H1082" s="24">
        <v>5.9887511791066226</v>
      </c>
    </row>
    <row r="1083" spans="1:8" ht="15.75" x14ac:dyDescent="0.25">
      <c r="A1083" s="88" t="str">
        <f t="shared" si="17"/>
        <v>NL_1081</v>
      </c>
      <c r="B1083" s="126" t="s">
        <v>898</v>
      </c>
      <c r="C1083" s="126">
        <v>24</v>
      </c>
      <c r="D1083" s="147">
        <v>1081</v>
      </c>
      <c r="E1083" s="24">
        <v>8.1327352751110524</v>
      </c>
      <c r="F1083" s="150" t="s">
        <v>48</v>
      </c>
      <c r="G1083" s="24">
        <v>0.52754044854758231</v>
      </c>
      <c r="H1083" s="24">
        <v>3.6030453939718585</v>
      </c>
    </row>
    <row r="1084" spans="1:8" ht="15.75" x14ac:dyDescent="0.25">
      <c r="A1084" s="88" t="str">
        <f t="shared" si="17"/>
        <v>NL_1082</v>
      </c>
      <c r="B1084" s="126" t="s">
        <v>898</v>
      </c>
      <c r="C1084" s="126">
        <v>24</v>
      </c>
      <c r="D1084" s="147">
        <v>1082</v>
      </c>
      <c r="E1084" s="24">
        <v>8.1118821077389729</v>
      </c>
      <c r="F1084" s="24">
        <v>3.5134780732330777E-2</v>
      </c>
      <c r="G1084" s="24">
        <v>0.53667095631090589</v>
      </c>
      <c r="H1084" s="24">
        <v>3.6000470205510773</v>
      </c>
    </row>
    <row r="1085" spans="1:8" ht="15.75" x14ac:dyDescent="0.25">
      <c r="A1085" s="88" t="str">
        <f t="shared" si="17"/>
        <v>NL_1083</v>
      </c>
      <c r="B1085" s="126" t="s">
        <v>898</v>
      </c>
      <c r="C1085" s="126">
        <v>24</v>
      </c>
      <c r="D1085" s="147">
        <v>1083</v>
      </c>
      <c r="E1085" s="24">
        <v>5.2132918430199053</v>
      </c>
      <c r="F1085" s="24">
        <v>3.6138631610397369E-2</v>
      </c>
      <c r="G1085" s="24">
        <v>0.40985834848696778</v>
      </c>
      <c r="H1085" s="24">
        <v>2.6435658993219322</v>
      </c>
    </row>
    <row r="1086" spans="1:8" ht="15.75" x14ac:dyDescent="0.25">
      <c r="A1086" s="88" t="str">
        <f t="shared" si="17"/>
        <v>NL_1084</v>
      </c>
      <c r="B1086" s="126" t="s">
        <v>898</v>
      </c>
      <c r="C1086" s="126">
        <v>24</v>
      </c>
      <c r="D1086" s="147">
        <v>1084</v>
      </c>
      <c r="E1086" s="24">
        <v>5.2237184267059451</v>
      </c>
      <c r="F1086" s="150" t="s">
        <v>48</v>
      </c>
      <c r="G1086" s="24">
        <v>0.42000335711288284</v>
      </c>
      <c r="H1086" s="24">
        <v>2.2902575645732357</v>
      </c>
    </row>
    <row r="1087" spans="1:8" ht="15.75" x14ac:dyDescent="0.25">
      <c r="A1087" s="88" t="str">
        <f t="shared" si="17"/>
        <v>NL_1085</v>
      </c>
      <c r="B1087" s="126" t="s">
        <v>898</v>
      </c>
      <c r="C1087" s="126">
        <v>24</v>
      </c>
      <c r="D1087" s="149">
        <v>1085</v>
      </c>
      <c r="E1087" s="24">
        <v>2.8658210017057995</v>
      </c>
      <c r="F1087" s="24">
        <v>1.8069315805198684E-2</v>
      </c>
      <c r="G1087" s="24">
        <v>0.3946408355480952</v>
      </c>
      <c r="H1087" s="24">
        <v>1.7570468245776774</v>
      </c>
    </row>
    <row r="1088" spans="1:8" ht="15.75" x14ac:dyDescent="0.25">
      <c r="A1088" s="88" t="str">
        <f t="shared" si="17"/>
        <v>NL_1086</v>
      </c>
      <c r="B1088" s="126" t="s">
        <v>898</v>
      </c>
      <c r="C1088" s="126">
        <v>24</v>
      </c>
      <c r="D1088" s="149">
        <v>1086</v>
      </c>
      <c r="E1088" s="24">
        <v>2.8717790495263933</v>
      </c>
      <c r="F1088" s="24">
        <v>0.23891650897984926</v>
      </c>
      <c r="G1088" s="24">
        <v>0.39159733296032073</v>
      </c>
      <c r="H1088" s="24">
        <v>1.8020224258893927</v>
      </c>
    </row>
    <row r="1089" spans="1:8" ht="15.75" x14ac:dyDescent="0.25">
      <c r="A1089" s="88" t="str">
        <f t="shared" si="17"/>
        <v>NL_1087</v>
      </c>
      <c r="B1089" s="126" t="s">
        <v>898</v>
      </c>
      <c r="C1089" s="126">
        <v>24</v>
      </c>
      <c r="D1089" s="147">
        <v>1087</v>
      </c>
      <c r="E1089" s="24">
        <v>2.8509258821543138</v>
      </c>
      <c r="F1089" s="24">
        <v>0.20679328088171825</v>
      </c>
      <c r="G1089" s="24">
        <v>0.39869883899846126</v>
      </c>
      <c r="H1089" s="24">
        <v>1.7220658013352323</v>
      </c>
    </row>
    <row r="1090" spans="1:8" ht="15.75" x14ac:dyDescent="0.25">
      <c r="A1090" s="88" t="str">
        <f t="shared" si="17"/>
        <v>NL_1088</v>
      </c>
      <c r="B1090" s="126" t="s">
        <v>898</v>
      </c>
      <c r="C1090" s="126">
        <v>24</v>
      </c>
      <c r="D1090" s="147">
        <v>1088</v>
      </c>
      <c r="E1090" s="24">
        <v>2.8409958024533237</v>
      </c>
      <c r="F1090" s="24">
        <v>2.2586644756498353E-2</v>
      </c>
      <c r="G1090" s="24">
        <v>0.39717708770457399</v>
      </c>
      <c r="H1090" s="24">
        <v>1.7150695966867431</v>
      </c>
    </row>
    <row r="1091" spans="1:8" ht="15.75" x14ac:dyDescent="0.25">
      <c r="A1091" s="88" t="str">
        <f t="shared" si="17"/>
        <v>NL_1089</v>
      </c>
      <c r="B1091" s="126" t="s">
        <v>898</v>
      </c>
      <c r="C1091" s="126">
        <v>24</v>
      </c>
      <c r="D1091" s="147">
        <v>1089</v>
      </c>
      <c r="E1091" s="24">
        <v>2.8598629538852047</v>
      </c>
      <c r="F1091" s="24">
        <v>7.0269561464661554E-2</v>
      </c>
      <c r="G1091" s="24">
        <v>0.38551032778477168</v>
      </c>
      <c r="H1091" s="24">
        <v>1.6840864046720059</v>
      </c>
    </row>
    <row r="1092" spans="1:8" ht="15.75" x14ac:dyDescent="0.25">
      <c r="A1092" s="88" t="str">
        <f t="shared" si="17"/>
        <v>NL_1090</v>
      </c>
      <c r="B1092" s="126" t="s">
        <v>898</v>
      </c>
      <c r="C1092" s="126">
        <v>24</v>
      </c>
      <c r="D1092" s="147">
        <v>1090</v>
      </c>
      <c r="E1092" s="24">
        <v>2.8509258821543138</v>
      </c>
      <c r="F1092" s="24">
        <v>8.8338877269860228E-2</v>
      </c>
      <c r="G1092" s="24">
        <v>0.3926118338229122</v>
      </c>
      <c r="H1092" s="24">
        <v>1.704075560810546</v>
      </c>
    </row>
    <row r="1093" spans="1:8" ht="15.75" x14ac:dyDescent="0.25">
      <c r="A1093" s="88" t="str">
        <f t="shared" si="17"/>
        <v>NL_1091</v>
      </c>
      <c r="B1093" s="126" t="s">
        <v>898</v>
      </c>
      <c r="C1093" s="126">
        <v>25</v>
      </c>
      <c r="D1093" s="149">
        <v>1091</v>
      </c>
      <c r="E1093" s="24">
        <v>4.0286333346917633</v>
      </c>
      <c r="F1093" s="24">
        <v>0.17667775453972046</v>
      </c>
      <c r="G1093" s="24">
        <v>0.38753932950995468</v>
      </c>
      <c r="H1093" s="24">
        <v>2.1353416044995495</v>
      </c>
    </row>
    <row r="1094" spans="1:8" ht="15.75" x14ac:dyDescent="0.25">
      <c r="A1094" s="88" t="str">
        <f t="shared" si="17"/>
        <v>NL_1092</v>
      </c>
      <c r="B1094" s="126" t="s">
        <v>898</v>
      </c>
      <c r="C1094" s="126">
        <v>25</v>
      </c>
      <c r="D1094" s="149">
        <v>1092</v>
      </c>
      <c r="E1094" s="24">
        <v>4.0326053665721586</v>
      </c>
      <c r="F1094" s="24">
        <v>5.8223350927862433E-2</v>
      </c>
      <c r="G1094" s="24">
        <v>0.3926118338229122</v>
      </c>
      <c r="H1094" s="24">
        <v>1.7550479089638233</v>
      </c>
    </row>
    <row r="1095" spans="1:8" ht="15.75" x14ac:dyDescent="0.25">
      <c r="A1095" s="88" t="str">
        <f t="shared" si="17"/>
        <v>NL_1093</v>
      </c>
      <c r="B1095" s="126" t="s">
        <v>898</v>
      </c>
      <c r="C1095" s="126">
        <v>25</v>
      </c>
      <c r="D1095" s="147">
        <v>1093</v>
      </c>
      <c r="E1095" s="24">
        <v>3.3662970186357102</v>
      </c>
      <c r="F1095" s="24">
        <v>0.12046210536799122</v>
      </c>
      <c r="G1095" s="24">
        <v>0.38348132605958868</v>
      </c>
      <c r="H1095" s="24">
        <v>1.5281709867913928</v>
      </c>
    </row>
    <row r="1096" spans="1:8" ht="15.75" x14ac:dyDescent="0.25">
      <c r="A1096" s="88" t="str">
        <f t="shared" si="17"/>
        <v>NL_1094</v>
      </c>
      <c r="B1096" s="126" t="s">
        <v>898</v>
      </c>
      <c r="C1096" s="126">
        <v>25</v>
      </c>
      <c r="D1096" s="147">
        <v>1094</v>
      </c>
      <c r="E1096" s="24">
        <v>3.3712620584862054</v>
      </c>
      <c r="F1096" s="150" t="s">
        <v>48</v>
      </c>
      <c r="G1096" s="24">
        <v>0.37942332260922262</v>
      </c>
      <c r="H1096" s="24">
        <v>1.5281709867913928</v>
      </c>
    </row>
    <row r="1097" spans="1:8" ht="15.75" x14ac:dyDescent="0.25">
      <c r="A1097" s="88" t="str">
        <f t="shared" si="17"/>
        <v>NL_1095</v>
      </c>
      <c r="B1097" s="126" t="s">
        <v>898</v>
      </c>
      <c r="C1097" s="126">
        <v>25</v>
      </c>
      <c r="D1097" s="147">
        <v>1095</v>
      </c>
      <c r="E1097" s="24">
        <v>3.6344091705624479</v>
      </c>
      <c r="F1097" s="150" t="s">
        <v>48</v>
      </c>
      <c r="G1097" s="24">
        <v>0.40275684244882726</v>
      </c>
      <c r="H1097" s="24">
        <v>1.5266718000810022</v>
      </c>
    </row>
    <row r="1098" spans="1:8" ht="15.75" x14ac:dyDescent="0.25">
      <c r="A1098" s="88" t="str">
        <f t="shared" si="17"/>
        <v>NL_1096</v>
      </c>
      <c r="B1098" s="126" t="s">
        <v>898</v>
      </c>
      <c r="C1098" s="126">
        <v>25</v>
      </c>
      <c r="D1098" s="147">
        <v>1096</v>
      </c>
      <c r="E1098" s="24">
        <v>3.6274581147717551</v>
      </c>
      <c r="F1098" s="24">
        <v>0.25999737741924772</v>
      </c>
      <c r="G1098" s="24">
        <v>0.40174234158623578</v>
      </c>
      <c r="H1098" s="24">
        <v>1.5721471302961811</v>
      </c>
    </row>
    <row r="1099" spans="1:8" ht="15.75" x14ac:dyDescent="0.25">
      <c r="A1099" s="88" t="str">
        <f t="shared" si="17"/>
        <v>NL_1097</v>
      </c>
      <c r="B1099" s="126" t="s">
        <v>898</v>
      </c>
      <c r="C1099" s="126">
        <v>26</v>
      </c>
      <c r="D1099" s="149">
        <v>1097</v>
      </c>
      <c r="E1099" s="24">
        <v>20.31793607619624</v>
      </c>
      <c r="F1099" s="24">
        <v>0.22887800019918333</v>
      </c>
      <c r="G1099" s="24">
        <v>1.3076916118804491</v>
      </c>
      <c r="H1099" s="24">
        <v>12.482228550711385</v>
      </c>
    </row>
    <row r="1100" spans="1:8" ht="15.75" x14ac:dyDescent="0.25">
      <c r="A1100" s="88" t="str">
        <f t="shared" si="17"/>
        <v>NL_1098</v>
      </c>
      <c r="B1100" s="126" t="s">
        <v>898</v>
      </c>
      <c r="C1100" s="126">
        <v>26</v>
      </c>
      <c r="D1100" s="149">
        <v>1098</v>
      </c>
      <c r="E1100" s="24">
        <v>20.301551444689608</v>
      </c>
      <c r="F1100" s="150" t="s">
        <v>48</v>
      </c>
      <c r="G1100" s="24">
        <v>1.2970393528232385</v>
      </c>
      <c r="H1100" s="24">
        <v>12.366791174011315</v>
      </c>
    </row>
    <row r="1101" spans="1:8" ht="15.75" x14ac:dyDescent="0.25">
      <c r="A1101" s="88" t="str">
        <f t="shared" si="17"/>
        <v>NL_1099</v>
      </c>
      <c r="B1101" s="126" t="s">
        <v>898</v>
      </c>
      <c r="C1101" s="126">
        <v>26</v>
      </c>
      <c r="D1101" s="147">
        <v>1099</v>
      </c>
      <c r="E1101" s="24">
        <v>18.803598921795224</v>
      </c>
      <c r="F1101" s="24">
        <v>7.7296517611127699E-2</v>
      </c>
      <c r="G1101" s="24">
        <v>1.1230524548887955</v>
      </c>
      <c r="H1101" s="24">
        <v>8.6133273800969423</v>
      </c>
    </row>
    <row r="1102" spans="1:8" ht="15.75" x14ac:dyDescent="0.25">
      <c r="A1102" s="88" t="str">
        <f t="shared" si="17"/>
        <v>NL_1100</v>
      </c>
      <c r="B1102" s="126" t="s">
        <v>898</v>
      </c>
      <c r="C1102" s="126">
        <v>26</v>
      </c>
      <c r="D1102" s="147">
        <v>1100</v>
      </c>
      <c r="E1102" s="24">
        <v>18.865165415941362</v>
      </c>
      <c r="F1102" s="24">
        <v>0.1545930352222554</v>
      </c>
      <c r="G1102" s="24">
        <v>1.1271104583391613</v>
      </c>
      <c r="H1102" s="24">
        <v>8.6233219581662119</v>
      </c>
    </row>
    <row r="1103" spans="1:8" ht="15.75" x14ac:dyDescent="0.25">
      <c r="A1103" s="88" t="str">
        <f t="shared" si="17"/>
        <v>NL_1101</v>
      </c>
      <c r="B1103" s="126" t="s">
        <v>898</v>
      </c>
      <c r="C1103" s="126">
        <v>26</v>
      </c>
      <c r="D1103" s="147">
        <v>1101</v>
      </c>
      <c r="E1103" s="24">
        <v>11.812822812298055</v>
      </c>
      <c r="F1103" s="24">
        <v>0.14455452644158948</v>
      </c>
      <c r="G1103" s="24">
        <v>0.72638261761551715</v>
      </c>
      <c r="H1103" s="24">
        <v>5.5170070942370755</v>
      </c>
    </row>
    <row r="1104" spans="1:8" ht="15.75" x14ac:dyDescent="0.25">
      <c r="A1104" s="88" t="str">
        <f t="shared" si="17"/>
        <v>NL_1102</v>
      </c>
      <c r="B1104" s="126" t="s">
        <v>898</v>
      </c>
      <c r="C1104" s="126">
        <v>26</v>
      </c>
      <c r="D1104" s="147">
        <v>1102</v>
      </c>
      <c r="E1104" s="24">
        <v>11.770123469583798</v>
      </c>
      <c r="F1104" s="24">
        <v>7.328111409886133E-2</v>
      </c>
      <c r="G1104" s="24">
        <v>0.71928111157737662</v>
      </c>
      <c r="H1104" s="24">
        <v>5.5319989613409808</v>
      </c>
    </row>
    <row r="1105" spans="1:8" ht="15.75" x14ac:dyDescent="0.25">
      <c r="A1105" s="88" t="str">
        <f t="shared" si="17"/>
        <v>NL_1103</v>
      </c>
      <c r="B1105" s="126" t="s">
        <v>898</v>
      </c>
      <c r="C1105" s="126">
        <v>26</v>
      </c>
      <c r="D1105" s="149">
        <v>1103</v>
      </c>
      <c r="E1105" s="24">
        <v>8.4792950566756122</v>
      </c>
      <c r="F1105" s="24">
        <v>7.328111409886133E-2</v>
      </c>
      <c r="G1105" s="24">
        <v>0.54681596493682094</v>
      </c>
      <c r="H1105" s="24">
        <v>3.7189824995753913</v>
      </c>
    </row>
    <row r="1106" spans="1:8" ht="15.75" x14ac:dyDescent="0.25">
      <c r="A1106" s="88" t="str">
        <f t="shared" si="17"/>
        <v>NL_1104</v>
      </c>
      <c r="B1106" s="126" t="s">
        <v>898</v>
      </c>
      <c r="C1106" s="126">
        <v>26</v>
      </c>
      <c r="D1106" s="149">
        <v>1104</v>
      </c>
      <c r="E1106" s="24">
        <v>8.4783020487055136</v>
      </c>
      <c r="F1106" s="150" t="s">
        <v>48</v>
      </c>
      <c r="G1106" s="24">
        <v>0.54783046579941241</v>
      </c>
      <c r="H1106" s="24">
        <v>3.6830020185260191</v>
      </c>
    </row>
    <row r="1107" spans="1:8" ht="15.75" x14ac:dyDescent="0.25">
      <c r="A1107" s="88" t="str">
        <f t="shared" si="17"/>
        <v>NL_1105</v>
      </c>
      <c r="B1107" s="126" t="s">
        <v>898</v>
      </c>
      <c r="C1107" s="126">
        <v>26</v>
      </c>
      <c r="D1107" s="147">
        <v>1105</v>
      </c>
      <c r="E1107" s="24">
        <v>4.1105564922249327</v>
      </c>
      <c r="F1107" s="24">
        <v>0.19022974139361948</v>
      </c>
      <c r="G1107" s="24">
        <v>0.38094507390310989</v>
      </c>
      <c r="H1107" s="24">
        <v>1.7765362518127539</v>
      </c>
    </row>
    <row r="1108" spans="1:8" ht="15.75" x14ac:dyDescent="0.25">
      <c r="A1108" s="88" t="str">
        <f t="shared" si="17"/>
        <v>NL_1106</v>
      </c>
      <c r="B1108" s="126" t="s">
        <v>898</v>
      </c>
      <c r="C1108" s="126">
        <v>26</v>
      </c>
      <c r="D1108" s="147">
        <v>1106</v>
      </c>
      <c r="E1108" s="24">
        <v>4.1150250280903782</v>
      </c>
      <c r="F1108" s="24">
        <v>0.15258533346612221</v>
      </c>
      <c r="G1108" s="24">
        <v>0.39768433813586973</v>
      </c>
      <c r="H1108" s="24">
        <v>1.7660419448400204</v>
      </c>
    </row>
    <row r="1109" spans="1:8" ht="15.75" x14ac:dyDescent="0.25">
      <c r="A1109" s="88" t="str">
        <f t="shared" si="17"/>
        <v>NL_1107</v>
      </c>
      <c r="B1109" s="126" t="s">
        <v>898</v>
      </c>
      <c r="C1109" s="126">
        <v>26</v>
      </c>
      <c r="D1109" s="147">
        <v>1107</v>
      </c>
      <c r="E1109" s="24">
        <v>3.3444508432935312</v>
      </c>
      <c r="F1109" s="24">
        <v>8.934272814792682E-2</v>
      </c>
      <c r="G1109" s="24">
        <v>0.37130731570849063</v>
      </c>
      <c r="H1109" s="24">
        <v>1.707073934231327</v>
      </c>
    </row>
    <row r="1110" spans="1:8" ht="15.75" x14ac:dyDescent="0.25">
      <c r="A1110" s="88" t="str">
        <f t="shared" ref="A1110:A1173" si="18">CONCATENATE("NL_", D1110)</f>
        <v>NL_1108</v>
      </c>
      <c r="B1110" s="126" t="s">
        <v>898</v>
      </c>
      <c r="C1110" s="126">
        <v>26</v>
      </c>
      <c r="D1110" s="147">
        <v>1108</v>
      </c>
      <c r="E1110" s="24">
        <v>3.3335277556224425</v>
      </c>
      <c r="F1110" s="150" t="s">
        <v>48</v>
      </c>
      <c r="G1110" s="24">
        <v>0.36217680794516705</v>
      </c>
      <c r="H1110" s="24">
        <v>1.5021850838112907</v>
      </c>
    </row>
    <row r="1111" spans="1:8" ht="15.75" x14ac:dyDescent="0.25">
      <c r="A1111" s="88" t="str">
        <f t="shared" si="18"/>
        <v>NL_1109</v>
      </c>
      <c r="B1111" s="126" t="s">
        <v>898</v>
      </c>
      <c r="C1111" s="126">
        <v>26</v>
      </c>
      <c r="D1111" s="149">
        <v>1109</v>
      </c>
      <c r="E1111" s="24">
        <v>3.494395046778485</v>
      </c>
      <c r="F1111" s="24">
        <v>5.3204096537529458E-2</v>
      </c>
      <c r="G1111" s="24">
        <v>0.37840882174663115</v>
      </c>
      <c r="H1111" s="24">
        <v>1.5181764087221228</v>
      </c>
    </row>
    <row r="1112" spans="1:8" ht="15.75" x14ac:dyDescent="0.25">
      <c r="A1112" s="88" t="str">
        <f t="shared" si="18"/>
        <v>NL_1110</v>
      </c>
      <c r="B1112" s="126" t="s">
        <v>898</v>
      </c>
      <c r="C1112" s="126">
        <v>26</v>
      </c>
      <c r="D1112" s="149">
        <v>1110</v>
      </c>
      <c r="E1112" s="24">
        <v>3.5142552061804655</v>
      </c>
      <c r="F1112" s="24">
        <v>2.3088570195531653E-2</v>
      </c>
      <c r="G1112" s="24">
        <v>0.38043782347181415</v>
      </c>
      <c r="H1112" s="24">
        <v>1.5141785774944148</v>
      </c>
    </row>
    <row r="1113" spans="1:8" ht="15.75" x14ac:dyDescent="0.25">
      <c r="A1113" s="88" t="str">
        <f t="shared" si="18"/>
        <v>NL_1111</v>
      </c>
      <c r="B1113" s="126" t="s">
        <v>898</v>
      </c>
      <c r="C1113" s="126">
        <v>26</v>
      </c>
      <c r="D1113" s="147">
        <v>1111</v>
      </c>
      <c r="E1113" s="24">
        <v>3.5559615409246246</v>
      </c>
      <c r="F1113" s="150" t="s">
        <v>48</v>
      </c>
      <c r="G1113" s="24">
        <v>0.38753932950995468</v>
      </c>
      <c r="H1113" s="24">
        <v>1.5181764087221228</v>
      </c>
    </row>
    <row r="1114" spans="1:8" ht="15.75" x14ac:dyDescent="0.25">
      <c r="A1114" s="88" t="str">
        <f t="shared" si="18"/>
        <v>NL_1112</v>
      </c>
      <c r="B1114" s="126" t="s">
        <v>898</v>
      </c>
      <c r="C1114" s="126">
        <v>26</v>
      </c>
      <c r="D1114" s="147">
        <v>1112</v>
      </c>
      <c r="E1114" s="24">
        <v>2.9214294480313452</v>
      </c>
      <c r="F1114" s="24">
        <v>1.4144258871958302</v>
      </c>
      <c r="G1114" s="24">
        <v>0.35608980276961799</v>
      </c>
      <c r="H1114" s="24">
        <v>1.2977959622947179</v>
      </c>
    </row>
    <row r="1115" spans="1:8" ht="15.75" x14ac:dyDescent="0.25">
      <c r="A1115" s="88" t="str">
        <f t="shared" si="18"/>
        <v>NL_1113</v>
      </c>
      <c r="B1115" s="126" t="s">
        <v>898</v>
      </c>
      <c r="C1115" s="126">
        <v>29</v>
      </c>
      <c r="D1115" s="147">
        <v>1113</v>
      </c>
      <c r="E1115" s="24">
        <v>20.090537251043564</v>
      </c>
      <c r="F1115" s="150" t="s">
        <v>48</v>
      </c>
      <c r="G1115" s="24">
        <v>1.3005901058423086</v>
      </c>
      <c r="H1115" s="24">
        <v>12.516210116146901</v>
      </c>
    </row>
    <row r="1116" spans="1:8" ht="15.75" x14ac:dyDescent="0.25">
      <c r="A1116" s="88" t="str">
        <f t="shared" si="18"/>
        <v>NL_1114</v>
      </c>
      <c r="B1116" s="126" t="s">
        <v>898</v>
      </c>
      <c r="C1116" s="126">
        <v>29</v>
      </c>
      <c r="D1116" s="147">
        <v>1114</v>
      </c>
      <c r="E1116" s="24">
        <v>20.154089761129903</v>
      </c>
      <c r="F1116" s="150" t="s">
        <v>48</v>
      </c>
      <c r="G1116" s="24">
        <v>1.2914595980789849</v>
      </c>
      <c r="H1116" s="24">
        <v>12.452244816503573</v>
      </c>
    </row>
    <row r="1117" spans="1:8" ht="15.75" x14ac:dyDescent="0.25">
      <c r="A1117" s="88" t="str">
        <f t="shared" si="18"/>
        <v>NL_1115</v>
      </c>
      <c r="B1117" s="126" t="s">
        <v>898</v>
      </c>
      <c r="C1117" s="126">
        <v>29</v>
      </c>
      <c r="D1117" s="149">
        <v>1115</v>
      </c>
      <c r="E1117" s="24">
        <v>22.324805183766379</v>
      </c>
      <c r="F1117" s="24">
        <v>4.2161736878796929E-2</v>
      </c>
      <c r="G1117" s="24">
        <v>1.3726196670863053</v>
      </c>
      <c r="H1117" s="24">
        <v>11.636687246051137</v>
      </c>
    </row>
    <row r="1118" spans="1:8" ht="15.75" x14ac:dyDescent="0.25">
      <c r="A1118" s="88" t="str">
        <f t="shared" si="18"/>
        <v>NL_1116</v>
      </c>
      <c r="B1118" s="126" t="s">
        <v>898</v>
      </c>
      <c r="C1118" s="126">
        <v>29</v>
      </c>
      <c r="D1118" s="149">
        <v>1116</v>
      </c>
      <c r="E1118" s="24">
        <v>22.326294695721533</v>
      </c>
      <c r="F1118" s="150" t="s">
        <v>48</v>
      </c>
      <c r="G1118" s="24">
        <v>1.3847936774374037</v>
      </c>
      <c r="H1118" s="24">
        <v>11.636187517147672</v>
      </c>
    </row>
    <row r="1119" spans="1:8" ht="15.75" x14ac:dyDescent="0.25">
      <c r="A1119" s="88" t="str">
        <f t="shared" si="18"/>
        <v>NL_1117</v>
      </c>
      <c r="B1119" s="126" t="s">
        <v>898</v>
      </c>
      <c r="C1119" s="126">
        <v>29</v>
      </c>
      <c r="D1119" s="147">
        <v>1117</v>
      </c>
      <c r="E1119" s="24">
        <v>15.208910070036737</v>
      </c>
      <c r="F1119" s="24">
        <v>5.0192543903329681E-2</v>
      </c>
      <c r="G1119" s="24">
        <v>0.88971725649274935</v>
      </c>
      <c r="H1119" s="24">
        <v>6.3515543630211262</v>
      </c>
    </row>
    <row r="1120" spans="1:8" ht="15.75" x14ac:dyDescent="0.25">
      <c r="A1120" s="88" t="str">
        <f t="shared" si="18"/>
        <v>NL_1118</v>
      </c>
      <c r="B1120" s="126" t="s">
        <v>898</v>
      </c>
      <c r="C1120" s="126">
        <v>29</v>
      </c>
      <c r="D1120" s="147">
        <v>1118</v>
      </c>
      <c r="E1120" s="24">
        <v>15.213875109887232</v>
      </c>
      <c r="F1120" s="24">
        <v>2.8107824585864621E-2</v>
      </c>
      <c r="G1120" s="24">
        <v>0.89377525994311535</v>
      </c>
      <c r="H1120" s="24">
        <v>6.3735424347735199</v>
      </c>
    </row>
    <row r="1121" spans="1:8" ht="15.75" x14ac:dyDescent="0.25">
      <c r="A1121" s="88" t="str">
        <f t="shared" si="18"/>
        <v>NL_1119</v>
      </c>
      <c r="B1121" s="126" t="s">
        <v>898</v>
      </c>
      <c r="C1121" s="126">
        <v>29</v>
      </c>
      <c r="D1121" s="147">
        <v>1119</v>
      </c>
      <c r="E1121" s="24">
        <v>5.5067256981841686</v>
      </c>
      <c r="F1121" s="24">
        <v>4.7682916708163194E-2</v>
      </c>
      <c r="G1121" s="24">
        <v>0.35101729845666052</v>
      </c>
      <c r="H1121" s="24">
        <v>2.3222402143948995</v>
      </c>
    </row>
    <row r="1122" spans="1:8" ht="15.75" x14ac:dyDescent="0.25">
      <c r="A1122" s="88" t="str">
        <f t="shared" si="18"/>
        <v>NL_1120</v>
      </c>
      <c r="B1122" s="126" t="s">
        <v>898</v>
      </c>
      <c r="C1122" s="126">
        <v>29</v>
      </c>
      <c r="D1122" s="147">
        <v>1120</v>
      </c>
      <c r="E1122" s="24">
        <v>5.5221173217207031</v>
      </c>
      <c r="F1122" s="24">
        <v>0.10038508780665936</v>
      </c>
      <c r="G1122" s="24">
        <v>0.35304630018184352</v>
      </c>
      <c r="H1122" s="24">
        <v>2.346726930664611</v>
      </c>
    </row>
    <row r="1123" spans="1:8" ht="15.75" x14ac:dyDescent="0.25">
      <c r="A1123" s="88" t="str">
        <f t="shared" si="18"/>
        <v>NL_1121</v>
      </c>
      <c r="B1123" s="126" t="s">
        <v>898</v>
      </c>
      <c r="C1123" s="126">
        <v>29</v>
      </c>
      <c r="D1123" s="149">
        <v>1121</v>
      </c>
      <c r="E1123" s="24">
        <v>5.2609562255846587</v>
      </c>
      <c r="F1123" s="24">
        <v>5.1196394781396266E-2</v>
      </c>
      <c r="G1123" s="24">
        <v>0.32464027602928142</v>
      </c>
      <c r="H1123" s="24">
        <v>2.2637719326896697</v>
      </c>
    </row>
    <row r="1124" spans="1:8" ht="15.75" x14ac:dyDescent="0.25">
      <c r="A1124" s="88" t="str">
        <f t="shared" si="18"/>
        <v>NL_1122</v>
      </c>
      <c r="B1124" s="126" t="s">
        <v>898</v>
      </c>
      <c r="C1124" s="126">
        <v>29</v>
      </c>
      <c r="D1124" s="149">
        <v>1122</v>
      </c>
      <c r="E1124" s="24">
        <v>5.2818093929567382</v>
      </c>
      <c r="F1124" s="24">
        <v>3.3127078976197592E-2</v>
      </c>
      <c r="G1124" s="24">
        <v>0.32666927775446442</v>
      </c>
      <c r="H1124" s="24">
        <v>2.2747659685658665</v>
      </c>
    </row>
    <row r="1125" spans="1:8" ht="15.75" x14ac:dyDescent="0.25">
      <c r="A1125" s="88" t="str">
        <f t="shared" si="18"/>
        <v>NL_1123</v>
      </c>
      <c r="B1125" s="126" t="s">
        <v>898</v>
      </c>
      <c r="C1125" s="126">
        <v>29</v>
      </c>
      <c r="D1125" s="147">
        <v>1123</v>
      </c>
      <c r="E1125" s="24">
        <v>5.3786276700413929</v>
      </c>
      <c r="F1125" s="150" t="s">
        <v>48</v>
      </c>
      <c r="G1125" s="24">
        <v>0.33326353336130921</v>
      </c>
      <c r="H1125" s="24">
        <v>2.433180030963797</v>
      </c>
    </row>
    <row r="1126" spans="1:8" ht="15.75" x14ac:dyDescent="0.25">
      <c r="A1126" s="88" t="str">
        <f t="shared" si="18"/>
        <v>NL_1124</v>
      </c>
      <c r="B1126" s="126" t="s">
        <v>898</v>
      </c>
      <c r="C1126" s="126">
        <v>29</v>
      </c>
      <c r="D1126" s="147">
        <v>1124</v>
      </c>
      <c r="E1126" s="24">
        <v>5.3642290544749578</v>
      </c>
      <c r="F1126" s="150" t="s">
        <v>48</v>
      </c>
      <c r="G1126" s="24">
        <v>0.33884328810556247</v>
      </c>
      <c r="H1126" s="24">
        <v>2.4116916881148662</v>
      </c>
    </row>
    <row r="1127" spans="1:8" ht="15.75" x14ac:dyDescent="0.25">
      <c r="A1127" s="88" t="str">
        <f t="shared" si="18"/>
        <v>NL_1125</v>
      </c>
      <c r="B1127" s="126" t="s">
        <v>898</v>
      </c>
      <c r="C1127" s="126">
        <v>29</v>
      </c>
      <c r="D1127" s="147">
        <v>1125</v>
      </c>
      <c r="E1127" s="24">
        <v>5.3225227197307987</v>
      </c>
      <c r="F1127" s="150" t="s">
        <v>48</v>
      </c>
      <c r="G1127" s="24">
        <v>0.33377078379260494</v>
      </c>
      <c r="H1127" s="24">
        <v>2.5845978887132386</v>
      </c>
    </row>
    <row r="1128" spans="1:8" ht="15.75" x14ac:dyDescent="0.25">
      <c r="A1128" s="88" t="str">
        <f t="shared" si="18"/>
        <v>NL_1126</v>
      </c>
      <c r="B1128" s="126" t="s">
        <v>898</v>
      </c>
      <c r="C1128" s="126">
        <v>29</v>
      </c>
      <c r="D1128" s="147">
        <v>1126</v>
      </c>
      <c r="E1128" s="24">
        <v>5.3145786559700063</v>
      </c>
      <c r="F1128" s="150" t="s">
        <v>48</v>
      </c>
      <c r="G1128" s="24">
        <v>0.33529253508649226</v>
      </c>
      <c r="H1128" s="24">
        <v>2.521632046876837</v>
      </c>
    </row>
    <row r="1129" spans="1:8" ht="15.75" x14ac:dyDescent="0.25">
      <c r="A1129" s="88" t="str">
        <f t="shared" si="18"/>
        <v>NL_1127</v>
      </c>
      <c r="B1129" s="126" t="s">
        <v>898</v>
      </c>
      <c r="C1129" s="126">
        <v>29</v>
      </c>
      <c r="D1129" s="149">
        <v>1127</v>
      </c>
      <c r="E1129" s="24">
        <v>5.2907464646876292</v>
      </c>
      <c r="F1129" s="24">
        <v>6.8261859708528369E-2</v>
      </c>
      <c r="G1129" s="24">
        <v>0.32464027602928142</v>
      </c>
      <c r="H1129" s="24">
        <v>2.3927019897832538</v>
      </c>
    </row>
    <row r="1130" spans="1:8" ht="15.75" x14ac:dyDescent="0.25">
      <c r="A1130" s="88" t="str">
        <f t="shared" si="18"/>
        <v>NL_1128</v>
      </c>
      <c r="B1130" s="126" t="s">
        <v>898</v>
      </c>
      <c r="C1130" s="126">
        <v>29</v>
      </c>
      <c r="D1130" s="149">
        <v>1128</v>
      </c>
      <c r="E1130" s="24">
        <v>5.3006765443886197</v>
      </c>
      <c r="F1130" s="24">
        <v>3.1119377220064401E-2</v>
      </c>
      <c r="G1130" s="24">
        <v>0.33377078379260494</v>
      </c>
      <c r="H1130" s="24">
        <v>2.4106922303079394</v>
      </c>
    </row>
    <row r="1131" spans="1:8" ht="15.75" x14ac:dyDescent="0.25">
      <c r="A1131" s="88" t="str">
        <f t="shared" si="18"/>
        <v>NL_1129</v>
      </c>
      <c r="B1131" s="126" t="s">
        <v>898</v>
      </c>
      <c r="C1131" s="126">
        <v>30</v>
      </c>
      <c r="D1131" s="147">
        <v>1129</v>
      </c>
      <c r="E1131" s="24">
        <v>3.6125629952202694</v>
      </c>
      <c r="F1131" s="24">
        <v>0.10239278956279253</v>
      </c>
      <c r="G1131" s="24">
        <v>0.43826437263952989</v>
      </c>
      <c r="H1131" s="24">
        <v>1.401239845311663</v>
      </c>
    </row>
    <row r="1132" spans="1:8" ht="15.75" x14ac:dyDescent="0.25">
      <c r="A1132" s="88" t="str">
        <f t="shared" si="18"/>
        <v>NL_1130</v>
      </c>
      <c r="B1132" s="126" t="s">
        <v>898</v>
      </c>
      <c r="C1132" s="126">
        <v>30</v>
      </c>
      <c r="D1132" s="147">
        <v>1130</v>
      </c>
      <c r="E1132" s="24">
        <v>3.595681859728586</v>
      </c>
      <c r="F1132" s="24">
        <v>8.6833100952760339E-2</v>
      </c>
      <c r="G1132" s="24">
        <v>0.43623537091434689</v>
      </c>
      <c r="H1132" s="24">
        <v>1.3937439117597106</v>
      </c>
    </row>
    <row r="1133" spans="1:8" ht="15.75" x14ac:dyDescent="0.25">
      <c r="A1133" s="88" t="str">
        <f t="shared" si="18"/>
        <v>NL_1131</v>
      </c>
      <c r="B1133" s="126" t="s">
        <v>898</v>
      </c>
      <c r="C1133" s="126">
        <v>39</v>
      </c>
      <c r="D1133" s="147">
        <v>1131</v>
      </c>
      <c r="E1133" s="24">
        <v>8.4892251363766036</v>
      </c>
      <c r="F1133" s="150" t="s">
        <v>48</v>
      </c>
      <c r="G1133" s="24">
        <v>0.62899053480673273</v>
      </c>
      <c r="H1133" s="24">
        <v>8.6892861734233957</v>
      </c>
    </row>
    <row r="1134" spans="1:8" ht="15.75" x14ac:dyDescent="0.25">
      <c r="A1134" s="88" t="str">
        <f t="shared" si="18"/>
        <v>NL_1132</v>
      </c>
      <c r="B1134" s="126" t="s">
        <v>898</v>
      </c>
      <c r="C1134" s="126">
        <v>39</v>
      </c>
      <c r="D1134" s="147">
        <v>1132</v>
      </c>
      <c r="E1134" s="24">
        <v>8.497169200137396</v>
      </c>
      <c r="F1134" s="24">
        <v>3.5134780732330777E-2</v>
      </c>
      <c r="G1134" s="24">
        <v>0.64420804774560536</v>
      </c>
      <c r="H1134" s="24">
        <v>8.7002802092995921</v>
      </c>
    </row>
    <row r="1135" spans="1:8" ht="15.75" x14ac:dyDescent="0.25">
      <c r="A1135" s="88" t="str">
        <f t="shared" si="18"/>
        <v>NL_1133</v>
      </c>
      <c r="B1135" s="126" t="s">
        <v>898</v>
      </c>
      <c r="C1135" s="126">
        <v>39</v>
      </c>
      <c r="D1135" s="149">
        <v>1133</v>
      </c>
      <c r="E1135" s="24">
        <v>4.0991369005687934</v>
      </c>
      <c r="F1135" s="24">
        <v>0.35084588188427446</v>
      </c>
      <c r="G1135" s="24">
        <v>0.48746766447521783</v>
      </c>
      <c r="H1135" s="24">
        <v>1.7880300165924146</v>
      </c>
    </row>
    <row r="1136" spans="1:8" ht="15.75" x14ac:dyDescent="0.25">
      <c r="A1136" s="88" t="str">
        <f t="shared" si="18"/>
        <v>NL_1134</v>
      </c>
      <c r="B1136" s="126" t="s">
        <v>898</v>
      </c>
      <c r="C1136" s="126">
        <v>39</v>
      </c>
      <c r="D1136" s="149">
        <v>1134</v>
      </c>
      <c r="E1136" s="24">
        <v>4.2212768808909749</v>
      </c>
      <c r="F1136" s="24">
        <v>0.32223613185937655</v>
      </c>
      <c r="G1136" s="24">
        <v>0.49913442439502015</v>
      </c>
      <c r="H1136" s="24">
        <v>1.8420007381664729</v>
      </c>
    </row>
    <row r="1137" spans="1:8" ht="15.75" x14ac:dyDescent="0.25">
      <c r="A1137" s="88" t="str">
        <f t="shared" si="18"/>
        <v>NL_1135</v>
      </c>
      <c r="B1137" s="126" t="s">
        <v>898</v>
      </c>
      <c r="C1137" s="126">
        <v>39</v>
      </c>
      <c r="D1137" s="147">
        <v>1135</v>
      </c>
      <c r="E1137" s="24">
        <v>0.34556677359446225</v>
      </c>
      <c r="F1137" s="24">
        <v>0.25798967566311454</v>
      </c>
      <c r="G1137" s="24">
        <v>0.36724931225812457</v>
      </c>
      <c r="H1137" s="24">
        <v>1.5281709867913928</v>
      </c>
    </row>
    <row r="1138" spans="1:8" ht="15.75" x14ac:dyDescent="0.25">
      <c r="A1138" s="88" t="str">
        <f t="shared" si="18"/>
        <v>NL_1136</v>
      </c>
      <c r="B1138" s="126" t="s">
        <v>898</v>
      </c>
      <c r="C1138" s="126">
        <v>39</v>
      </c>
      <c r="D1138" s="147">
        <v>1136</v>
      </c>
      <c r="E1138" s="24">
        <v>0.32074157434198652</v>
      </c>
      <c r="F1138" s="24">
        <v>0.2630089300534475</v>
      </c>
      <c r="G1138" s="24">
        <v>0.37130731570849063</v>
      </c>
      <c r="H1138" s="24">
        <v>1.5331682758260279</v>
      </c>
    </row>
    <row r="1139" spans="1:8" ht="15.75" x14ac:dyDescent="0.25">
      <c r="A1139" s="88" t="str">
        <f t="shared" si="18"/>
        <v>NL_1137</v>
      </c>
      <c r="B1139" s="126" t="s">
        <v>898</v>
      </c>
      <c r="C1139" s="126">
        <v>40</v>
      </c>
      <c r="D1139" s="147">
        <v>1137</v>
      </c>
      <c r="E1139" s="24">
        <v>3.0688911315910508</v>
      </c>
      <c r="F1139" s="24">
        <v>8.6833100952760339E-2</v>
      </c>
      <c r="G1139" s="24">
        <v>0.54985946752459536</v>
      </c>
      <c r="H1139" s="24">
        <v>2.5890954488444105</v>
      </c>
    </row>
    <row r="1140" spans="1:8" ht="15.75" x14ac:dyDescent="0.25">
      <c r="A1140" s="88" t="str">
        <f t="shared" si="18"/>
        <v>NL_1138</v>
      </c>
      <c r="B1140" s="126" t="s">
        <v>898</v>
      </c>
      <c r="C1140" s="126">
        <v>40</v>
      </c>
      <c r="D1140" s="147">
        <v>1138</v>
      </c>
      <c r="E1140" s="24">
        <v>3.0455554442937238</v>
      </c>
      <c r="F1140" s="24">
        <v>0.11343514922152508</v>
      </c>
      <c r="G1140" s="24">
        <v>0.54580146407422936</v>
      </c>
      <c r="H1140" s="24">
        <v>2.5796005996786038</v>
      </c>
    </row>
    <row r="1141" spans="1:8" ht="15.75" x14ac:dyDescent="0.25">
      <c r="A1141" s="88" t="str">
        <f t="shared" si="18"/>
        <v>NL_1139</v>
      </c>
      <c r="B1141" s="126" t="s">
        <v>898</v>
      </c>
      <c r="C1141" s="126">
        <v>40</v>
      </c>
      <c r="D1141" s="149">
        <v>1139</v>
      </c>
      <c r="E1141" s="24">
        <v>3.0832897471574867</v>
      </c>
      <c r="F1141" s="24">
        <v>0.13953527205125651</v>
      </c>
      <c r="G1141" s="24">
        <v>0.54884496666200389</v>
      </c>
      <c r="H1141" s="24">
        <v>2.8814368573705598</v>
      </c>
    </row>
    <row r="1142" spans="1:8" ht="15.75" x14ac:dyDescent="0.25">
      <c r="A1142" s="88" t="str">
        <f t="shared" si="18"/>
        <v>NL_1140</v>
      </c>
      <c r="B1142" s="126" t="s">
        <v>898</v>
      </c>
      <c r="C1142" s="126">
        <v>40</v>
      </c>
      <c r="D1142" s="149">
        <v>1140</v>
      </c>
      <c r="E1142" s="24">
        <v>3.0952058427986753</v>
      </c>
      <c r="F1142" s="24">
        <v>0.13200639046575707</v>
      </c>
      <c r="G1142" s="24">
        <v>0.55290297011237</v>
      </c>
      <c r="H1142" s="24">
        <v>2.8434574607073335</v>
      </c>
    </row>
    <row r="1143" spans="1:8" ht="15.75" x14ac:dyDescent="0.25">
      <c r="A1143" s="88" t="str">
        <f t="shared" si="18"/>
        <v>NL_1141</v>
      </c>
      <c r="B1143" s="126" t="s">
        <v>898</v>
      </c>
      <c r="C1143" s="126">
        <v>40</v>
      </c>
      <c r="D1143" s="147">
        <v>1141</v>
      </c>
      <c r="E1143" s="24">
        <v>2.8985902647190671</v>
      </c>
      <c r="F1143" s="24">
        <v>0.11544285097765826</v>
      </c>
      <c r="G1143" s="24">
        <v>0.54275796148645494</v>
      </c>
      <c r="H1143" s="24">
        <v>2.7465100534354141</v>
      </c>
    </row>
    <row r="1144" spans="1:8" ht="15.75" x14ac:dyDescent="0.25">
      <c r="A1144" s="88" t="str">
        <f t="shared" si="18"/>
        <v>NL_1142</v>
      </c>
      <c r="B1144" s="126" t="s">
        <v>898</v>
      </c>
      <c r="C1144" s="126">
        <v>40</v>
      </c>
      <c r="D1144" s="147">
        <v>1142</v>
      </c>
      <c r="E1144" s="24">
        <v>2.9144783922406519</v>
      </c>
      <c r="F1144" s="24">
        <v>0.15961228961258839</v>
      </c>
      <c r="G1144" s="24">
        <v>0.52551144682239925</v>
      </c>
      <c r="H1144" s="24">
        <v>2.7904861969402019</v>
      </c>
    </row>
    <row r="1145" spans="1:8" ht="15.75" x14ac:dyDescent="0.25">
      <c r="A1145" s="88" t="str">
        <f t="shared" si="18"/>
        <v>NL_1143</v>
      </c>
      <c r="B1145" s="126" t="s">
        <v>898</v>
      </c>
      <c r="C1145" s="126">
        <v>45</v>
      </c>
      <c r="D1145" s="147">
        <v>1143</v>
      </c>
      <c r="E1145" s="24">
        <v>1.1141549424511112</v>
      </c>
      <c r="F1145" s="24">
        <v>0.24694731600438202</v>
      </c>
      <c r="G1145" s="24">
        <v>0.49304741921947115</v>
      </c>
      <c r="H1145" s="24">
        <v>1.1083987078820501</v>
      </c>
    </row>
    <row r="1146" spans="1:8" ht="15.75" x14ac:dyDescent="0.25">
      <c r="A1146" s="88" t="str">
        <f t="shared" si="18"/>
        <v>NL_1144</v>
      </c>
      <c r="B1146" s="126" t="s">
        <v>898</v>
      </c>
      <c r="C1146" s="126">
        <v>45</v>
      </c>
      <c r="D1146" s="147">
        <v>1144</v>
      </c>
      <c r="E1146" s="24">
        <v>1.160329813060716</v>
      </c>
      <c r="F1146" s="24">
        <v>0.34632855293297476</v>
      </c>
      <c r="G1146" s="24">
        <v>0.49000391663169662</v>
      </c>
      <c r="H1146" s="24">
        <v>1.089409009550437</v>
      </c>
    </row>
    <row r="1147" spans="1:8" ht="15.75" x14ac:dyDescent="0.25">
      <c r="A1147" s="88" t="str">
        <f t="shared" si="18"/>
        <v>NL_1145</v>
      </c>
      <c r="B1147" s="126" t="s">
        <v>898</v>
      </c>
      <c r="C1147" s="126">
        <v>45</v>
      </c>
      <c r="D1147" s="149">
        <v>1145</v>
      </c>
      <c r="E1147" s="24">
        <v>1.1151479504212101</v>
      </c>
      <c r="F1147" s="24">
        <v>0.32323998273744314</v>
      </c>
      <c r="G1147" s="24">
        <v>0.49406192008206262</v>
      </c>
      <c r="H1147" s="24">
        <v>1.1253894905998092</v>
      </c>
    </row>
    <row r="1148" spans="1:8" ht="15.75" x14ac:dyDescent="0.25">
      <c r="A1148" s="88" t="str">
        <f t="shared" si="18"/>
        <v>NL_1146</v>
      </c>
      <c r="B1148" s="126" t="s">
        <v>898</v>
      </c>
      <c r="C1148" s="126">
        <v>45</v>
      </c>
      <c r="D1148" s="149">
        <v>1146</v>
      </c>
      <c r="E1148" s="24">
        <v>1.0784066555275462</v>
      </c>
      <c r="F1148" s="24">
        <v>0.29212060551737873</v>
      </c>
      <c r="G1148" s="24">
        <v>0.49406192008206262</v>
      </c>
      <c r="H1148" s="24">
        <v>1.0754166002534591</v>
      </c>
    </row>
    <row r="1149" spans="1:8" ht="15.75" x14ac:dyDescent="0.25">
      <c r="A1149" s="88" t="str">
        <f t="shared" si="18"/>
        <v>NL_1147</v>
      </c>
      <c r="B1149" s="126" t="s">
        <v>898</v>
      </c>
      <c r="C1149" s="126">
        <v>45</v>
      </c>
      <c r="D1149" s="147">
        <v>1147</v>
      </c>
      <c r="E1149" s="24">
        <v>0.96023870708576153</v>
      </c>
      <c r="F1149" s="24">
        <v>1.7512178567871723</v>
      </c>
      <c r="G1149" s="24">
        <v>0.45551088730358547</v>
      </c>
      <c r="H1149" s="24">
        <v>0.97147298833305029</v>
      </c>
    </row>
    <row r="1150" spans="1:8" ht="15.75" x14ac:dyDescent="0.25">
      <c r="A1150" s="88" t="str">
        <f t="shared" si="18"/>
        <v>NL_1148</v>
      </c>
      <c r="B1150" s="126" t="s">
        <v>898</v>
      </c>
      <c r="C1150" s="126">
        <v>45</v>
      </c>
      <c r="D1150" s="147">
        <v>1148</v>
      </c>
      <c r="E1150" s="24">
        <v>1.0684765758265558</v>
      </c>
      <c r="F1150" s="24">
        <v>0.89945038674766786</v>
      </c>
      <c r="G1150" s="24">
        <v>0.48797491490651362</v>
      </c>
      <c r="H1150" s="24">
        <v>1.0194469630655467</v>
      </c>
    </row>
    <row r="1151" spans="1:8" ht="15.75" x14ac:dyDescent="0.25">
      <c r="A1151" s="88" t="str">
        <f t="shared" si="18"/>
        <v>NL_1149</v>
      </c>
      <c r="B1151" s="77" t="s">
        <v>901</v>
      </c>
      <c r="C1151" s="77">
        <v>2</v>
      </c>
      <c r="D1151" s="77">
        <v>1149</v>
      </c>
      <c r="E1151" s="24">
        <v>0.65644345168116613</v>
      </c>
      <c r="F1151" s="24">
        <v>1.0686883843934605</v>
      </c>
      <c r="G1151" s="24">
        <v>0.36239564428312165</v>
      </c>
      <c r="H1151" s="24">
        <v>3.0686615418609788</v>
      </c>
    </row>
    <row r="1152" spans="1:8" ht="15.75" x14ac:dyDescent="0.25">
      <c r="A1152" s="88" t="str">
        <f t="shared" si="18"/>
        <v>NL_1150</v>
      </c>
      <c r="B1152" s="77" t="s">
        <v>901</v>
      </c>
      <c r="C1152" s="77">
        <v>2</v>
      </c>
      <c r="D1152" s="77">
        <v>1150</v>
      </c>
      <c r="E1152" s="24">
        <v>0.63405878203620969</v>
      </c>
      <c r="F1152" s="24">
        <v>1.0934724378348673</v>
      </c>
      <c r="G1152" s="24">
        <v>0.360508166969147</v>
      </c>
      <c r="H1152" s="24">
        <v>3.0561363927105258</v>
      </c>
    </row>
    <row r="1153" spans="1:8" ht="15.75" x14ac:dyDescent="0.25">
      <c r="A1153" s="88" t="str">
        <f t="shared" si="18"/>
        <v>NL_1151</v>
      </c>
      <c r="B1153" s="77" t="s">
        <v>901</v>
      </c>
      <c r="C1153" s="77">
        <v>2</v>
      </c>
      <c r="D1153" s="77">
        <v>1151</v>
      </c>
      <c r="E1153" s="24">
        <v>0.43936421349635546</v>
      </c>
      <c r="F1153" s="24">
        <v>0.93584585794751995</v>
      </c>
      <c r="G1153" s="24">
        <v>0.3180399274047187</v>
      </c>
      <c r="H1153" s="24">
        <v>2.4879956272459793</v>
      </c>
    </row>
    <row r="1154" spans="1:8" ht="15.75" x14ac:dyDescent="0.25">
      <c r="A1154" s="88" t="str">
        <f t="shared" si="18"/>
        <v>NL_1152</v>
      </c>
      <c r="B1154" s="77" t="s">
        <v>901</v>
      </c>
      <c r="C1154" s="77">
        <v>2</v>
      </c>
      <c r="D1154" s="77">
        <v>1152</v>
      </c>
      <c r="E1154" s="24">
        <v>0.44300822948506935</v>
      </c>
      <c r="F1154" s="24">
        <v>0.98789237017447418</v>
      </c>
      <c r="G1154" s="24">
        <v>0.32134301270417426</v>
      </c>
      <c r="H1154" s="24">
        <v>2.4930056869061601</v>
      </c>
    </row>
    <row r="1155" spans="1:8" ht="15.75" x14ac:dyDescent="0.25">
      <c r="A1155" s="88" t="str">
        <f t="shared" si="18"/>
        <v>NL_1153</v>
      </c>
      <c r="B1155" s="77" t="s">
        <v>901</v>
      </c>
      <c r="C1155" s="77">
        <v>2</v>
      </c>
      <c r="D1155" s="77">
        <v>1153</v>
      </c>
      <c r="E1155" s="24">
        <v>0.12389654361627085</v>
      </c>
      <c r="F1155" s="24">
        <v>0.60572226610798174</v>
      </c>
      <c r="G1155" s="24">
        <v>0.24820326678765883</v>
      </c>
      <c r="H1155" s="24">
        <v>2.0010178282763675</v>
      </c>
    </row>
    <row r="1156" spans="1:8" ht="15.75" x14ac:dyDescent="0.25">
      <c r="A1156" s="88" t="str">
        <f t="shared" si="18"/>
        <v>NL_1154</v>
      </c>
      <c r="B1156" s="77" t="s">
        <v>901</v>
      </c>
      <c r="C1156" s="77">
        <v>2</v>
      </c>
      <c r="D1156" s="77">
        <v>1154</v>
      </c>
      <c r="E1156" s="24">
        <v>0.17907735715965198</v>
      </c>
      <c r="F1156" s="24">
        <v>0.73757343041626577</v>
      </c>
      <c r="G1156" s="24">
        <v>0.2491470054446461</v>
      </c>
      <c r="H1156" s="24">
        <v>1.9439031481503015</v>
      </c>
    </row>
    <row r="1157" spans="1:8" ht="15.75" x14ac:dyDescent="0.25">
      <c r="A1157" s="88" t="str">
        <f t="shared" si="18"/>
        <v>NL_1155</v>
      </c>
      <c r="B1157" s="77" t="s">
        <v>901</v>
      </c>
      <c r="C1157" s="77">
        <v>2</v>
      </c>
      <c r="D1157" s="77">
        <v>1155</v>
      </c>
      <c r="E1157" s="24">
        <v>0.40500634845991063</v>
      </c>
      <c r="F1157" s="24">
        <v>1.0756279193570542</v>
      </c>
      <c r="G1157" s="24">
        <v>0.32275862068965522</v>
      </c>
      <c r="H1157" s="24">
        <v>3.3757781990300861</v>
      </c>
    </row>
    <row r="1158" spans="1:8" ht="15.75" x14ac:dyDescent="0.25">
      <c r="A1158" s="88" t="str">
        <f t="shared" si="18"/>
        <v>NL_1156</v>
      </c>
      <c r="B1158" s="77" t="s">
        <v>901</v>
      </c>
      <c r="C1158" s="77">
        <v>2</v>
      </c>
      <c r="D1158" s="77">
        <v>1156</v>
      </c>
      <c r="E1158" s="24">
        <v>0.40344462732189046</v>
      </c>
      <c r="F1158" s="24">
        <v>0.95963854925127057</v>
      </c>
      <c r="G1158" s="24">
        <v>0.34257713248638838</v>
      </c>
      <c r="H1158" s="24">
        <v>3.4363999209182783</v>
      </c>
    </row>
    <row r="1159" spans="1:8" ht="15.75" x14ac:dyDescent="0.25">
      <c r="A1159" s="88" t="str">
        <f t="shared" si="18"/>
        <v>NL_1157</v>
      </c>
      <c r="B1159" s="77" t="s">
        <v>901</v>
      </c>
      <c r="C1159" s="77">
        <v>2</v>
      </c>
      <c r="D1159" s="77">
        <v>1157</v>
      </c>
      <c r="E1159" s="24">
        <v>0.11660851163884316</v>
      </c>
      <c r="F1159" s="24">
        <v>0.44413023767000953</v>
      </c>
      <c r="G1159" s="24">
        <v>0.2236660617059891</v>
      </c>
      <c r="H1159" s="24">
        <v>1.7274685708304744</v>
      </c>
    </row>
    <row r="1160" spans="1:8" ht="15.75" x14ac:dyDescent="0.25">
      <c r="A1160" s="88" t="str">
        <f t="shared" si="18"/>
        <v>NL_1158</v>
      </c>
      <c r="B1160" s="77" t="s">
        <v>901</v>
      </c>
      <c r="C1160" s="77">
        <v>2</v>
      </c>
      <c r="D1160" s="77">
        <v>1158</v>
      </c>
      <c r="E1160" s="24">
        <v>8.9538678579825989E-2</v>
      </c>
      <c r="F1160" s="24">
        <v>0.33210631611485086</v>
      </c>
      <c r="G1160" s="24">
        <v>0.21045372050816699</v>
      </c>
      <c r="H1160" s="24">
        <v>1.6292714014909231</v>
      </c>
    </row>
    <row r="1161" spans="1:8" ht="15.75" x14ac:dyDescent="0.25">
      <c r="A1161" s="88" t="str">
        <f t="shared" si="18"/>
        <v>NL_1159</v>
      </c>
      <c r="B1161" s="77" t="s">
        <v>901</v>
      </c>
      <c r="C1161" s="77">
        <v>3</v>
      </c>
      <c r="D1161" s="77">
        <v>1159</v>
      </c>
      <c r="E1161" s="24">
        <v>0.47996896308488124</v>
      </c>
      <c r="F1161" s="24">
        <v>0.76880133775243831</v>
      </c>
      <c r="G1161" s="24">
        <v>0.40816696914700545</v>
      </c>
      <c r="H1161" s="24">
        <v>3.8557419144754439</v>
      </c>
    </row>
    <row r="1162" spans="1:8" ht="15.75" x14ac:dyDescent="0.25">
      <c r="A1162" s="88" t="str">
        <f t="shared" si="18"/>
        <v>NL_1160</v>
      </c>
      <c r="B1162" s="77" t="s">
        <v>901</v>
      </c>
      <c r="C1162" s="77">
        <v>3</v>
      </c>
      <c r="D1162" s="77">
        <v>1160</v>
      </c>
      <c r="E1162" s="24">
        <v>0.47996896308488124</v>
      </c>
      <c r="F1162" s="24">
        <v>0.77722791592251672</v>
      </c>
      <c r="G1162" s="24">
        <v>0.41807622504537206</v>
      </c>
      <c r="H1162" s="24">
        <v>3.8807922127763499</v>
      </c>
    </row>
    <row r="1163" spans="1:8" ht="15.75" x14ac:dyDescent="0.25">
      <c r="A1163" s="88" t="str">
        <f t="shared" si="18"/>
        <v>NL_1161</v>
      </c>
      <c r="B1163" s="77" t="s">
        <v>901</v>
      </c>
      <c r="C1163" s="77">
        <v>3</v>
      </c>
      <c r="D1163" s="77">
        <v>1161</v>
      </c>
      <c r="E1163" s="24" t="s">
        <v>11</v>
      </c>
      <c r="F1163" s="24">
        <v>0.32714950542656951</v>
      </c>
      <c r="G1163" s="24">
        <v>0.24065335753176043</v>
      </c>
      <c r="H1163" s="24">
        <v>1.5260641724911905</v>
      </c>
    </row>
    <row r="1164" spans="1:8" ht="15.75" x14ac:dyDescent="0.25">
      <c r="A1164" s="88" t="str">
        <f t="shared" si="18"/>
        <v>NL_1162</v>
      </c>
      <c r="B1164" s="77" t="s">
        <v>901</v>
      </c>
      <c r="C1164" s="77">
        <v>3</v>
      </c>
      <c r="D1164" s="77">
        <v>1162</v>
      </c>
      <c r="E1164" s="24" t="s">
        <v>11</v>
      </c>
      <c r="F1164" s="24">
        <v>0.38960532009891463</v>
      </c>
      <c r="G1164" s="24">
        <v>0.23027223230490018</v>
      </c>
      <c r="H1164" s="24">
        <v>1.463939432704944</v>
      </c>
    </row>
    <row r="1165" spans="1:8" ht="15.75" x14ac:dyDescent="0.25">
      <c r="A1165" s="88" t="str">
        <f t="shared" si="18"/>
        <v>NL_1163</v>
      </c>
      <c r="B1165" s="77" t="s">
        <v>901</v>
      </c>
      <c r="C1165" s="77">
        <v>3</v>
      </c>
      <c r="D1165" s="77">
        <v>1163</v>
      </c>
      <c r="E1165" s="24" t="s">
        <v>11</v>
      </c>
      <c r="F1165" s="24">
        <v>0.38960532009891458</v>
      </c>
      <c r="G1165" s="24">
        <v>0.2500907441016334</v>
      </c>
      <c r="H1165" s="24">
        <v>1.4469052298603278</v>
      </c>
    </row>
    <row r="1166" spans="1:8" ht="15.75" x14ac:dyDescent="0.25">
      <c r="A1166" s="88" t="str">
        <f t="shared" si="18"/>
        <v>NL_1164</v>
      </c>
      <c r="B1166" s="77" t="s">
        <v>901</v>
      </c>
      <c r="C1166" s="77">
        <v>3</v>
      </c>
      <c r="D1166" s="77">
        <v>1164</v>
      </c>
      <c r="E1166" s="24" t="s">
        <v>11</v>
      </c>
      <c r="F1166" s="24">
        <v>0.21215149745844203</v>
      </c>
      <c r="G1166" s="24">
        <v>0.23310344827586207</v>
      </c>
      <c r="H1166" s="24">
        <v>1.4769655878214147</v>
      </c>
    </row>
    <row r="1167" spans="1:8" ht="15.75" x14ac:dyDescent="0.25">
      <c r="A1167" s="88" t="str">
        <f t="shared" si="18"/>
        <v>NL_1165</v>
      </c>
      <c r="B1167" s="77" t="s">
        <v>901</v>
      </c>
      <c r="C1167" s="77">
        <v>3</v>
      </c>
      <c r="D1167" s="77">
        <v>1165</v>
      </c>
      <c r="E1167" s="24" t="s">
        <v>11</v>
      </c>
      <c r="F1167" s="24">
        <v>0.17646246050281628</v>
      </c>
      <c r="G1167" s="24">
        <v>0.23404718693284937</v>
      </c>
      <c r="H1167" s="24">
        <v>1.455923337248654</v>
      </c>
    </row>
    <row r="1168" spans="1:8" ht="15.75" x14ac:dyDescent="0.25">
      <c r="A1168" s="88" t="str">
        <f t="shared" si="18"/>
        <v>NL_1166</v>
      </c>
      <c r="B1168" s="77" t="s">
        <v>901</v>
      </c>
      <c r="C1168" s="77">
        <v>3</v>
      </c>
      <c r="D1168" s="77">
        <v>1166</v>
      </c>
      <c r="E1168" s="24" t="s">
        <v>11</v>
      </c>
      <c r="F1168" s="24">
        <v>0.32516678115125697</v>
      </c>
      <c r="G1168" s="24">
        <v>0.2618874773139746</v>
      </c>
      <c r="H1168" s="24">
        <v>1.4734585460592879</v>
      </c>
    </row>
    <row r="1169" spans="1:8" ht="15.75" x14ac:dyDescent="0.25">
      <c r="A1169" s="88" t="str">
        <f t="shared" si="18"/>
        <v>NL_1167</v>
      </c>
      <c r="B1169" s="77" t="s">
        <v>901</v>
      </c>
      <c r="C1169" s="77">
        <v>4</v>
      </c>
      <c r="D1169" s="77">
        <v>1167</v>
      </c>
      <c r="E1169" s="24">
        <v>0.42166470726545968</v>
      </c>
      <c r="F1169" s="24">
        <v>0.57300731556532469</v>
      </c>
      <c r="G1169" s="24">
        <v>0.39637023593466425</v>
      </c>
      <c r="H1169" s="24">
        <v>3.4298868433600429</v>
      </c>
    </row>
    <row r="1170" spans="1:8" ht="15.75" x14ac:dyDescent="0.25">
      <c r="A1170" s="88" t="str">
        <f t="shared" si="18"/>
        <v>NL_1168</v>
      </c>
      <c r="B1170" s="77" t="s">
        <v>901</v>
      </c>
      <c r="C1170" s="77">
        <v>4</v>
      </c>
      <c r="D1170" s="77">
        <v>1168</v>
      </c>
      <c r="E1170" s="24">
        <v>0.40812979073595113</v>
      </c>
      <c r="F1170" s="24">
        <v>0.54128372716032414</v>
      </c>
      <c r="G1170" s="24">
        <v>0.38882032667876587</v>
      </c>
      <c r="H1170" s="24">
        <v>3.4429129984765141</v>
      </c>
    </row>
    <row r="1171" spans="1:8" ht="15.75" x14ac:dyDescent="0.25">
      <c r="A1171" s="88" t="str">
        <f t="shared" si="18"/>
        <v>NL_1169</v>
      </c>
      <c r="B1171" s="77" t="s">
        <v>901</v>
      </c>
      <c r="C1171" s="77">
        <v>4</v>
      </c>
      <c r="D1171" s="77">
        <v>1169</v>
      </c>
      <c r="E1171" s="24">
        <v>0.41021208558664474</v>
      </c>
      <c r="F1171" s="24">
        <v>0.57598140197829351</v>
      </c>
      <c r="G1171" s="24">
        <v>0.38787658802177855</v>
      </c>
      <c r="H1171" s="24">
        <v>3.120265156360845</v>
      </c>
    </row>
    <row r="1172" spans="1:8" ht="15.75" x14ac:dyDescent="0.25">
      <c r="A1172" s="88" t="str">
        <f t="shared" si="18"/>
        <v>NL_1170</v>
      </c>
      <c r="B1172" s="77" t="s">
        <v>901</v>
      </c>
      <c r="C1172" s="77">
        <v>4</v>
      </c>
      <c r="D1172" s="77">
        <v>1170</v>
      </c>
      <c r="E1172" s="24">
        <v>0.34357865036444862</v>
      </c>
      <c r="F1172" s="24">
        <v>0.47585382607501014</v>
      </c>
      <c r="G1172" s="24">
        <v>0.40439201451905626</v>
      </c>
      <c r="H1172" s="24">
        <v>3.1588426157442404</v>
      </c>
    </row>
    <row r="1173" spans="1:8" ht="15.75" x14ac:dyDescent="0.25">
      <c r="A1173" s="88" t="str">
        <f t="shared" si="18"/>
        <v>NL_1171</v>
      </c>
      <c r="B1173" s="77" t="s">
        <v>901</v>
      </c>
      <c r="C1173" s="77">
        <v>4</v>
      </c>
      <c r="D1173" s="77">
        <v>1171</v>
      </c>
      <c r="E1173" s="24">
        <v>7.2880319774276989E-2</v>
      </c>
      <c r="F1173" s="24">
        <v>0.15762657988734713</v>
      </c>
      <c r="G1173" s="24">
        <v>0.29916515426497281</v>
      </c>
      <c r="H1173" s="24">
        <v>1.6242613418307417</v>
      </c>
    </row>
    <row r="1174" spans="1:8" ht="15.75" x14ac:dyDescent="0.25">
      <c r="A1174" s="88" t="str">
        <f t="shared" ref="A1174:A1237" si="19">CONCATENATE("NL_", D1174)</f>
        <v>NL_1172</v>
      </c>
      <c r="B1174" s="77" t="s">
        <v>901</v>
      </c>
      <c r="C1174" s="77">
        <v>4</v>
      </c>
      <c r="D1174" s="77">
        <v>1172</v>
      </c>
      <c r="E1174" s="24">
        <v>0.19781801081589465</v>
      </c>
      <c r="F1174" s="24">
        <v>0.38365714727297701</v>
      </c>
      <c r="G1174" s="24">
        <v>0.29067150635208711</v>
      </c>
      <c r="H1174" s="24">
        <v>1.6783699861606987</v>
      </c>
    </row>
    <row r="1175" spans="1:8" ht="15.75" x14ac:dyDescent="0.25">
      <c r="A1175" s="88" t="str">
        <f t="shared" si="19"/>
        <v>NL_1173</v>
      </c>
      <c r="B1175" s="77" t="s">
        <v>901</v>
      </c>
      <c r="C1175" s="77">
        <v>4</v>
      </c>
      <c r="D1175" s="77">
        <v>1173</v>
      </c>
      <c r="E1175" s="24">
        <v>4.268704443921937E-2</v>
      </c>
      <c r="F1175" s="24">
        <v>0.18141927119109763</v>
      </c>
      <c r="G1175" s="24">
        <v>0.28500907441016332</v>
      </c>
      <c r="H1175" s="24">
        <v>1.8426999430146418</v>
      </c>
    </row>
    <row r="1176" spans="1:8" ht="15.75" x14ac:dyDescent="0.25">
      <c r="A1176" s="88" t="str">
        <f t="shared" si="19"/>
        <v>NL_1174</v>
      </c>
      <c r="B1176" s="77" t="s">
        <v>901</v>
      </c>
      <c r="C1176" s="77">
        <v>4</v>
      </c>
      <c r="D1176" s="77">
        <v>1174</v>
      </c>
      <c r="E1176" s="24">
        <v>0.11452621678814953</v>
      </c>
      <c r="F1176" s="24">
        <v>0.18340199546641017</v>
      </c>
      <c r="G1176" s="24">
        <v>0.26990925589836662</v>
      </c>
      <c r="H1176" s="24">
        <v>1.7535208810634164</v>
      </c>
    </row>
    <row r="1177" spans="1:8" ht="15.75" x14ac:dyDescent="0.25">
      <c r="A1177" s="88" t="str">
        <f t="shared" si="19"/>
        <v>NL_1175</v>
      </c>
      <c r="B1177" s="77" t="s">
        <v>901</v>
      </c>
      <c r="C1177" s="77">
        <v>5</v>
      </c>
      <c r="D1177" s="77">
        <v>1175</v>
      </c>
      <c r="E1177" s="24">
        <v>0.15825440865271573</v>
      </c>
      <c r="F1177" s="24">
        <v>0.29840000343453765</v>
      </c>
      <c r="G1177" s="24">
        <v>0.31426497277676957</v>
      </c>
      <c r="H1177" s="24">
        <v>2.0621405561305775</v>
      </c>
    </row>
    <row r="1178" spans="1:8" ht="15.75" x14ac:dyDescent="0.25">
      <c r="A1178" s="88" t="str">
        <f t="shared" si="19"/>
        <v>NL_1176</v>
      </c>
      <c r="B1178" s="77" t="s">
        <v>901</v>
      </c>
      <c r="C1178" s="77">
        <v>5</v>
      </c>
      <c r="D1178" s="77">
        <v>1176</v>
      </c>
      <c r="E1178" s="24">
        <v>0.24362849753115448</v>
      </c>
      <c r="F1178" s="24">
        <v>0.29245183060859997</v>
      </c>
      <c r="G1178" s="24">
        <v>0.31049001814882038</v>
      </c>
      <c r="H1178" s="24">
        <v>2.0611385441985415</v>
      </c>
    </row>
    <row r="1179" spans="1:8" ht="15.75" x14ac:dyDescent="0.25">
      <c r="A1179" s="88" t="str">
        <f t="shared" si="19"/>
        <v>NL_1177</v>
      </c>
      <c r="B1179" s="77" t="s">
        <v>901</v>
      </c>
      <c r="C1179" s="77">
        <v>5</v>
      </c>
      <c r="D1179" s="77">
        <v>1177</v>
      </c>
      <c r="E1179" s="24">
        <v>0.16346014577944978</v>
      </c>
      <c r="F1179" s="24">
        <v>0.33012359183953832</v>
      </c>
      <c r="G1179" s="24">
        <v>0.31284936479128861</v>
      </c>
      <c r="H1179" s="24">
        <v>2.0405972995917985</v>
      </c>
    </row>
    <row r="1180" spans="1:8" ht="15.75" x14ac:dyDescent="0.25">
      <c r="A1180" s="88" t="str">
        <f t="shared" si="19"/>
        <v>NL_1178</v>
      </c>
      <c r="B1180" s="77" t="s">
        <v>901</v>
      </c>
      <c r="C1180" s="77">
        <v>5</v>
      </c>
      <c r="D1180" s="77">
        <v>1178</v>
      </c>
      <c r="E1180" s="24">
        <v>0.16866588290618387</v>
      </c>
      <c r="F1180" s="24">
        <v>0.20223787608187932</v>
      </c>
      <c r="G1180" s="24">
        <v>0.31049001814882038</v>
      </c>
      <c r="H1180" s="24">
        <v>2.0581325084024327</v>
      </c>
    </row>
    <row r="1181" spans="1:8" ht="15.75" x14ac:dyDescent="0.25">
      <c r="A1181" s="88" t="str">
        <f t="shared" si="19"/>
        <v>NL_1179</v>
      </c>
      <c r="B1181" s="77" t="s">
        <v>901</v>
      </c>
      <c r="C1181" s="77">
        <v>6</v>
      </c>
      <c r="D1181" s="77">
        <v>1179</v>
      </c>
      <c r="E1181" s="24">
        <v>11.21211662355984</v>
      </c>
      <c r="F1181" s="24">
        <v>9.6162127352658319E-2</v>
      </c>
      <c r="G1181" s="24">
        <v>0.62852994555353914</v>
      </c>
      <c r="H1181" s="24">
        <v>6.6413350855361859</v>
      </c>
    </row>
    <row r="1182" spans="1:8" ht="15.75" x14ac:dyDescent="0.25">
      <c r="A1182" s="88" t="str">
        <f t="shared" si="19"/>
        <v>NL_1180</v>
      </c>
      <c r="B1182" s="77" t="s">
        <v>901</v>
      </c>
      <c r="C1182" s="77">
        <v>6</v>
      </c>
      <c r="D1182" s="77">
        <v>1180</v>
      </c>
      <c r="E1182" s="24">
        <v>9.9637808605690097</v>
      </c>
      <c r="F1182" s="24" t="s">
        <v>48</v>
      </c>
      <c r="G1182" s="24">
        <v>0.62145190562613439</v>
      </c>
      <c r="H1182" s="24">
        <v>5.6583613802086354</v>
      </c>
    </row>
    <row r="1183" spans="1:8" ht="15.75" x14ac:dyDescent="0.25">
      <c r="A1183" s="88" t="str">
        <f t="shared" si="19"/>
        <v>NL_1181</v>
      </c>
      <c r="B1183" s="77" t="s">
        <v>901</v>
      </c>
      <c r="C1183" s="77">
        <v>6</v>
      </c>
      <c r="D1183" s="77">
        <v>1181</v>
      </c>
      <c r="E1183" s="24">
        <v>9.9179703738537501</v>
      </c>
      <c r="F1183" s="24">
        <v>5.353355543343865E-2</v>
      </c>
      <c r="G1183" s="24">
        <v>0.61531760435571692</v>
      </c>
      <c r="H1183" s="24">
        <v>5.6062567597427515</v>
      </c>
    </row>
    <row r="1184" spans="1:8" ht="15.75" x14ac:dyDescent="0.25">
      <c r="A1184" s="88" t="str">
        <f t="shared" si="19"/>
        <v>NL_1182</v>
      </c>
      <c r="B1184" s="77" t="s">
        <v>901</v>
      </c>
      <c r="C1184" s="77">
        <v>6</v>
      </c>
      <c r="D1184" s="77">
        <v>1182</v>
      </c>
      <c r="E1184" s="24">
        <v>6.0678071949212322</v>
      </c>
      <c r="F1184" s="24">
        <v>0.8148996771534549</v>
      </c>
      <c r="G1184" s="24">
        <v>0.58606170598911078</v>
      </c>
      <c r="H1184" s="24">
        <v>4.0150618116692049</v>
      </c>
    </row>
    <row r="1185" spans="1:8" ht="15.75" x14ac:dyDescent="0.25">
      <c r="A1185" s="88" t="str">
        <f t="shared" si="19"/>
        <v>NL_1183</v>
      </c>
      <c r="B1185" s="77" t="s">
        <v>901</v>
      </c>
      <c r="C1185" s="77">
        <v>6</v>
      </c>
      <c r="D1185" s="77">
        <v>1183</v>
      </c>
      <c r="E1185" s="24">
        <v>5.9907622854455669</v>
      </c>
      <c r="F1185" s="24">
        <v>0.91700997733205092</v>
      </c>
      <c r="G1185" s="24">
        <v>0.58700544464609805</v>
      </c>
      <c r="H1185" s="24">
        <v>4.0060437042808799</v>
      </c>
    </row>
    <row r="1186" spans="1:8" ht="15.75" x14ac:dyDescent="0.25">
      <c r="A1186" s="88" t="str">
        <f t="shared" si="19"/>
        <v>NL_1184</v>
      </c>
      <c r="B1186" s="77" t="s">
        <v>901</v>
      </c>
      <c r="C1186" s="77">
        <v>6</v>
      </c>
      <c r="D1186" s="77">
        <v>1184</v>
      </c>
      <c r="E1186" s="24">
        <v>5.8444810721843403</v>
      </c>
      <c r="F1186" s="24">
        <v>0.90759203702431634</v>
      </c>
      <c r="G1186" s="24">
        <v>0.61720508166969146</v>
      </c>
      <c r="H1186" s="24">
        <v>3.653335504204124</v>
      </c>
    </row>
    <row r="1187" spans="1:8" ht="15.75" x14ac:dyDescent="0.25">
      <c r="A1187" s="88" t="str">
        <f t="shared" si="19"/>
        <v>NL_1185</v>
      </c>
      <c r="B1187" s="77" t="s">
        <v>901</v>
      </c>
      <c r="C1187" s="77">
        <v>6</v>
      </c>
      <c r="D1187" s="77">
        <v>1185</v>
      </c>
      <c r="E1187" s="24">
        <v>5.8220964025393833</v>
      </c>
      <c r="F1187" s="24">
        <v>0.93386313367220741</v>
      </c>
      <c r="G1187" s="24">
        <v>0.62758620689655176</v>
      </c>
      <c r="H1187" s="24">
        <v>3.663355623524486</v>
      </c>
    </row>
    <row r="1188" spans="1:8" ht="15.75" x14ac:dyDescent="0.25">
      <c r="A1188" s="88" t="str">
        <f t="shared" si="19"/>
        <v>NL_1186</v>
      </c>
      <c r="B1188" s="77" t="s">
        <v>901</v>
      </c>
      <c r="C1188" s="77">
        <v>6</v>
      </c>
      <c r="D1188" s="77">
        <v>1186</v>
      </c>
      <c r="E1188" s="24">
        <v>3.6023700916999761</v>
      </c>
      <c r="F1188" s="24">
        <v>0.85455416265970574</v>
      </c>
      <c r="G1188" s="24">
        <v>0.41430127041742287</v>
      </c>
      <c r="H1188" s="24">
        <v>2.3296777419842538</v>
      </c>
    </row>
    <row r="1189" spans="1:8" ht="15.75" x14ac:dyDescent="0.25">
      <c r="A1189" s="88" t="str">
        <f t="shared" si="19"/>
        <v>NL_1187</v>
      </c>
      <c r="B1189" s="77" t="s">
        <v>901</v>
      </c>
      <c r="C1189" s="77">
        <v>7</v>
      </c>
      <c r="D1189" s="77">
        <v>1187</v>
      </c>
      <c r="E1189" s="24">
        <v>3.4696237949682578</v>
      </c>
      <c r="F1189" s="24">
        <v>1.2570471905481519</v>
      </c>
      <c r="G1189" s="24">
        <v>0.51480943738656992</v>
      </c>
      <c r="H1189" s="24">
        <v>2.2214604533243398</v>
      </c>
    </row>
    <row r="1190" spans="1:8" ht="15.75" x14ac:dyDescent="0.25">
      <c r="A1190" s="88" t="str">
        <f t="shared" si="19"/>
        <v>NL_1188</v>
      </c>
      <c r="B1190" s="77" t="s">
        <v>901</v>
      </c>
      <c r="C1190" s="77">
        <v>7</v>
      </c>
      <c r="D1190" s="77">
        <v>1188</v>
      </c>
      <c r="E1190" s="24">
        <v>3.4774324006583583</v>
      </c>
      <c r="F1190" s="24">
        <v>1.3978206140953424</v>
      </c>
      <c r="G1190" s="24">
        <v>0.5275499092558984</v>
      </c>
      <c r="H1190" s="24">
        <v>2.2224624652563763</v>
      </c>
    </row>
    <row r="1191" spans="1:8" ht="15.75" x14ac:dyDescent="0.25">
      <c r="A1191" s="88" t="str">
        <f t="shared" si="19"/>
        <v>NL_1189</v>
      </c>
      <c r="B1191" s="77" t="s">
        <v>901</v>
      </c>
      <c r="C1191" s="77">
        <v>7</v>
      </c>
      <c r="D1191" s="77">
        <v>1189</v>
      </c>
      <c r="E1191" s="24">
        <v>1.9386165059957676</v>
      </c>
      <c r="F1191" s="24">
        <v>1.6526006834730043</v>
      </c>
      <c r="G1191" s="24">
        <v>0.46903811252268601</v>
      </c>
      <c r="H1191" s="24">
        <v>1.4869857071417771</v>
      </c>
    </row>
    <row r="1192" spans="1:8" ht="15.75" x14ac:dyDescent="0.25">
      <c r="A1192" s="88" t="str">
        <f t="shared" si="19"/>
        <v>NL_1190</v>
      </c>
      <c r="B1192" s="77" t="s">
        <v>901</v>
      </c>
      <c r="C1192" s="77">
        <v>7</v>
      </c>
      <c r="D1192" s="77">
        <v>1190</v>
      </c>
      <c r="E1192" s="24">
        <v>1.8667773336468374</v>
      </c>
      <c r="F1192" s="24">
        <v>1.7190219466959744</v>
      </c>
      <c r="G1192" s="24">
        <v>0.46715063520871142</v>
      </c>
      <c r="H1192" s="24">
        <v>1.4819756474815962</v>
      </c>
    </row>
    <row r="1193" spans="1:8" ht="15.75" x14ac:dyDescent="0.25">
      <c r="A1193" s="88" t="str">
        <f t="shared" si="19"/>
        <v>NL_1191</v>
      </c>
      <c r="B1193" s="77" t="s">
        <v>901</v>
      </c>
      <c r="C1193" s="77">
        <v>7</v>
      </c>
      <c r="D1193" s="77">
        <v>1191</v>
      </c>
      <c r="E1193" s="24">
        <v>1.6746856336703504</v>
      </c>
      <c r="F1193" s="24">
        <v>1.356183404313779</v>
      </c>
      <c r="G1193" s="24">
        <v>0.40958257713248641</v>
      </c>
      <c r="H1193" s="24">
        <v>1.0025129380022562</v>
      </c>
    </row>
    <row r="1194" spans="1:8" ht="15.75" x14ac:dyDescent="0.25">
      <c r="A1194" s="88" t="str">
        <f t="shared" si="19"/>
        <v>NL_1193</v>
      </c>
      <c r="B1194" s="77" t="s">
        <v>901</v>
      </c>
      <c r="C1194" s="77">
        <v>7</v>
      </c>
      <c r="D1194" s="77">
        <v>1193</v>
      </c>
      <c r="E1194" s="24">
        <v>0.19677686339054784</v>
      </c>
      <c r="F1194" s="24">
        <v>0.68602259925813969</v>
      </c>
      <c r="G1194" s="24">
        <v>0.24820326678765883</v>
      </c>
      <c r="H1194" s="24">
        <v>1.4338790747438566</v>
      </c>
    </row>
    <row r="1195" spans="1:8" ht="15.75" x14ac:dyDescent="0.25">
      <c r="A1195" s="88" t="str">
        <f t="shared" si="19"/>
        <v>NL_1194</v>
      </c>
      <c r="B1195" s="77" t="s">
        <v>901</v>
      </c>
      <c r="C1195" s="77">
        <v>7</v>
      </c>
      <c r="D1195" s="77">
        <v>1194</v>
      </c>
      <c r="E1195" s="24">
        <v>0.16866588290618387</v>
      </c>
      <c r="F1195" s="24">
        <v>0.60671362824563801</v>
      </c>
      <c r="G1195" s="24">
        <v>0.23593466424682397</v>
      </c>
      <c r="H1195" s="24">
        <v>1.418848895763313</v>
      </c>
    </row>
    <row r="1196" spans="1:8" ht="15.75" x14ac:dyDescent="0.25">
      <c r="A1196" s="88" t="str">
        <f t="shared" si="19"/>
        <v>NL_1195</v>
      </c>
      <c r="B1196" s="77" t="s">
        <v>901</v>
      </c>
      <c r="C1196" s="77">
        <v>7</v>
      </c>
      <c r="D1196" s="77">
        <v>1195</v>
      </c>
      <c r="E1196" s="24">
        <v>0.21031177992005642</v>
      </c>
      <c r="F1196" s="24">
        <v>0.71774618766314036</v>
      </c>
      <c r="G1196" s="24">
        <v>0.2491470054446461</v>
      </c>
      <c r="H1196" s="24">
        <v>1.4318750508797842</v>
      </c>
    </row>
    <row r="1197" spans="1:8" ht="15.75" x14ac:dyDescent="0.25">
      <c r="A1197" s="88" t="str">
        <f t="shared" si="19"/>
        <v>NL_1196</v>
      </c>
      <c r="B1197" s="77" t="s">
        <v>901</v>
      </c>
      <c r="C1197" s="77">
        <v>7</v>
      </c>
      <c r="D1197" s="77">
        <v>1196</v>
      </c>
      <c r="E1197" s="24">
        <v>0.14784293439924756</v>
      </c>
      <c r="F1197" s="24">
        <v>0.78615017516142316</v>
      </c>
      <c r="G1197" s="24">
        <v>0.23310344827586207</v>
      </c>
      <c r="H1197" s="24">
        <v>1.4709535162291973</v>
      </c>
    </row>
    <row r="1198" spans="1:8" ht="15.75" x14ac:dyDescent="0.25">
      <c r="A1198" s="88" t="str">
        <f t="shared" si="19"/>
        <v>NL_1197</v>
      </c>
      <c r="B1198" s="77" t="s">
        <v>901</v>
      </c>
      <c r="C1198" s="77">
        <v>8</v>
      </c>
      <c r="D1198" s="77">
        <v>1197</v>
      </c>
      <c r="E1198" s="24">
        <v>5.7804505055255104</v>
      </c>
      <c r="F1198" s="24">
        <v>0.7365820682786095</v>
      </c>
      <c r="G1198" s="24">
        <v>0.56718693284936483</v>
      </c>
      <c r="H1198" s="24">
        <v>3.7725749241164364</v>
      </c>
    </row>
    <row r="1199" spans="1:8" ht="15.75" x14ac:dyDescent="0.25">
      <c r="A1199" s="88" t="str">
        <f t="shared" si="19"/>
        <v>NL_1198</v>
      </c>
      <c r="B1199" s="77" t="s">
        <v>901</v>
      </c>
      <c r="C1199" s="77">
        <v>8</v>
      </c>
      <c r="D1199" s="77">
        <v>1198</v>
      </c>
      <c r="E1199" s="24">
        <v>5.897059017164354</v>
      </c>
      <c r="F1199" s="24">
        <v>0.67957874536337404</v>
      </c>
      <c r="G1199" s="24">
        <v>0.56860254083484574</v>
      </c>
      <c r="H1199" s="24">
        <v>3.8316936281065743</v>
      </c>
    </row>
    <row r="1200" spans="1:8" ht="15.75" x14ac:dyDescent="0.25">
      <c r="A1200" s="88" t="str">
        <f t="shared" si="19"/>
        <v>NL_1199</v>
      </c>
      <c r="B1200" s="77" t="s">
        <v>901</v>
      </c>
      <c r="C1200" s="77">
        <v>8</v>
      </c>
      <c r="D1200" s="77">
        <v>1199</v>
      </c>
      <c r="E1200" s="24">
        <v>3.4482802727486477</v>
      </c>
      <c r="F1200" s="24">
        <v>0.83571828204423659</v>
      </c>
      <c r="G1200" s="24">
        <v>0.4982940108892922</v>
      </c>
      <c r="H1200" s="24">
        <v>2.4388970425762038</v>
      </c>
    </row>
    <row r="1201" spans="1:8" ht="15.75" x14ac:dyDescent="0.25">
      <c r="A1201" s="88" t="str">
        <f t="shared" si="19"/>
        <v>NL_1200</v>
      </c>
      <c r="B1201" s="77" t="s">
        <v>901</v>
      </c>
      <c r="C1201" s="77">
        <v>8</v>
      </c>
      <c r="D1201" s="77">
        <v>1200</v>
      </c>
      <c r="E1201" s="24">
        <v>3.4045520808840819</v>
      </c>
      <c r="F1201" s="24">
        <v>0.86446778403626856</v>
      </c>
      <c r="G1201" s="24">
        <v>0.49640653357531767</v>
      </c>
      <c r="H1201" s="24">
        <v>2.4278749113238045</v>
      </c>
    </row>
    <row r="1202" spans="1:8" ht="15.75" x14ac:dyDescent="0.25">
      <c r="A1202" s="88" t="str">
        <f t="shared" si="19"/>
        <v>NL_1201</v>
      </c>
      <c r="B1202" s="77" t="s">
        <v>901</v>
      </c>
      <c r="C1202" s="77">
        <v>8</v>
      </c>
      <c r="D1202" s="77">
        <v>1201</v>
      </c>
      <c r="E1202" s="24">
        <v>2.7829870679520337</v>
      </c>
      <c r="F1202" s="24">
        <v>0.65975150261024851</v>
      </c>
      <c r="G1202" s="24">
        <v>0.82388384754990929</v>
      </c>
      <c r="H1202" s="24">
        <v>1.9213578796794863</v>
      </c>
    </row>
    <row r="1203" spans="1:8" ht="15.75" x14ac:dyDescent="0.25">
      <c r="A1203" s="88" t="str">
        <f t="shared" si="19"/>
        <v>NL_1202</v>
      </c>
      <c r="B1203" s="77" t="s">
        <v>901</v>
      </c>
      <c r="C1203" s="77">
        <v>8</v>
      </c>
      <c r="D1203" s="77">
        <v>1202</v>
      </c>
      <c r="E1203" s="24">
        <v>2.6757488831413117</v>
      </c>
      <c r="F1203" s="24">
        <v>0.68503123712048342</v>
      </c>
      <c r="G1203" s="24">
        <v>0.42468239564428317</v>
      </c>
      <c r="H1203" s="24">
        <v>1.8787723725679464</v>
      </c>
    </row>
    <row r="1204" spans="1:8" ht="15.75" x14ac:dyDescent="0.25">
      <c r="A1204" s="88" t="str">
        <f t="shared" si="19"/>
        <v>NL_1203</v>
      </c>
      <c r="B1204" s="77" t="s">
        <v>901</v>
      </c>
      <c r="C1204" s="77">
        <v>8</v>
      </c>
      <c r="D1204" s="77">
        <v>1203</v>
      </c>
      <c r="E1204" s="24">
        <v>0.94640300964025392</v>
      </c>
      <c r="F1204" s="24">
        <v>0.48378472317626037</v>
      </c>
      <c r="G1204" s="24">
        <v>0.24631578947368424</v>
      </c>
      <c r="H1204" s="24">
        <v>0.9088248223568679</v>
      </c>
    </row>
    <row r="1205" spans="1:8" ht="15.75" x14ac:dyDescent="0.25">
      <c r="A1205" s="88" t="str">
        <f t="shared" si="19"/>
        <v>NL_1204</v>
      </c>
      <c r="B1205" s="77" t="s">
        <v>901</v>
      </c>
      <c r="C1205" s="77">
        <v>8</v>
      </c>
      <c r="D1205" s="77">
        <v>1204</v>
      </c>
      <c r="E1205" s="24">
        <v>0.79439548553961903</v>
      </c>
      <c r="F1205" s="24">
        <v>0.4282684434675092</v>
      </c>
      <c r="G1205" s="24">
        <v>0.2236660617059891</v>
      </c>
      <c r="H1205" s="24">
        <v>0.81563771267749774</v>
      </c>
    </row>
    <row r="1206" spans="1:8" ht="15.75" x14ac:dyDescent="0.25">
      <c r="A1206" s="88" t="str">
        <f t="shared" si="19"/>
        <v>NL_1205</v>
      </c>
      <c r="B1206" s="77" t="s">
        <v>901</v>
      </c>
      <c r="C1206" s="77">
        <v>8</v>
      </c>
      <c r="D1206" s="77">
        <v>1205</v>
      </c>
      <c r="E1206" s="24">
        <v>0.5190119915353868</v>
      </c>
      <c r="F1206" s="24">
        <v>0.44016478911938439</v>
      </c>
      <c r="G1206" s="24">
        <v>0.2076225045372051</v>
      </c>
      <c r="H1206" s="24">
        <v>0.58166792654703614</v>
      </c>
    </row>
    <row r="1207" spans="1:8" ht="15.75" x14ac:dyDescent="0.25">
      <c r="A1207" s="88" t="str">
        <f t="shared" si="19"/>
        <v>NL_1206</v>
      </c>
      <c r="B1207" s="77" t="s">
        <v>901</v>
      </c>
      <c r="C1207" s="77">
        <v>8</v>
      </c>
      <c r="D1207" s="77">
        <v>1206</v>
      </c>
      <c r="E1207" s="24">
        <v>0.46122830942863857</v>
      </c>
      <c r="F1207" s="24">
        <v>0.43818206484407191</v>
      </c>
      <c r="G1207" s="24">
        <v>0.20384754990925591</v>
      </c>
      <c r="H1207" s="24">
        <v>0.58317094444509054</v>
      </c>
    </row>
    <row r="1208" spans="1:8" ht="15.75" x14ac:dyDescent="0.25">
      <c r="A1208" s="88" t="str">
        <f t="shared" si="19"/>
        <v>NL_1207</v>
      </c>
      <c r="B1208" s="77" t="s">
        <v>901</v>
      </c>
      <c r="C1208" s="77">
        <v>8</v>
      </c>
      <c r="D1208" s="77">
        <v>1207</v>
      </c>
      <c r="E1208" s="24">
        <v>0.45914601457794496</v>
      </c>
      <c r="F1208" s="24">
        <v>0.38266578513532068</v>
      </c>
      <c r="G1208" s="24">
        <v>0.20667876588021777</v>
      </c>
      <c r="H1208" s="24">
        <v>0.55711863421214836</v>
      </c>
    </row>
    <row r="1209" spans="1:8" ht="15.75" x14ac:dyDescent="0.25">
      <c r="A1209" s="88" t="str">
        <f t="shared" si="19"/>
        <v>NL_1208</v>
      </c>
      <c r="B1209" s="77" t="s">
        <v>901</v>
      </c>
      <c r="C1209" s="77">
        <v>8</v>
      </c>
      <c r="D1209" s="77">
        <v>1208</v>
      </c>
      <c r="E1209" s="24">
        <v>0.43676134493298846</v>
      </c>
      <c r="F1209" s="24">
        <v>0.41587641674680575</v>
      </c>
      <c r="G1209" s="24">
        <v>0.20620689655172414</v>
      </c>
      <c r="H1209" s="24">
        <v>0.54810052682382226</v>
      </c>
    </row>
    <row r="1210" spans="1:8" ht="15.75" x14ac:dyDescent="0.25">
      <c r="A1210" s="88" t="str">
        <f t="shared" si="19"/>
        <v>NL_1209</v>
      </c>
      <c r="B1210" s="77" t="s">
        <v>901</v>
      </c>
      <c r="C1210" s="77">
        <v>9</v>
      </c>
      <c r="D1210" s="77">
        <v>1209</v>
      </c>
      <c r="E1210" s="24">
        <v>11.394317422995533</v>
      </c>
      <c r="F1210" s="24">
        <v>0.17646246050281628</v>
      </c>
      <c r="G1210" s="24">
        <v>0.62758620689655176</v>
      </c>
      <c r="H1210" s="24">
        <v>5.1072548175887063</v>
      </c>
    </row>
    <row r="1211" spans="1:8" ht="15.75" x14ac:dyDescent="0.25">
      <c r="A1211" s="88" t="str">
        <f t="shared" si="19"/>
        <v>NL_1210</v>
      </c>
      <c r="B1211" s="77" t="s">
        <v>901</v>
      </c>
      <c r="C1211" s="77">
        <v>9</v>
      </c>
      <c r="D1211" s="77">
        <v>1210</v>
      </c>
      <c r="E1211" s="24">
        <v>10.716530449094755</v>
      </c>
      <c r="F1211" s="24">
        <v>0.30434817626047528</v>
      </c>
      <c r="G1211" s="24">
        <v>0.56624319419237745</v>
      </c>
      <c r="H1211" s="24">
        <v>4.8216814169583779</v>
      </c>
    </row>
    <row r="1212" spans="1:8" ht="15.75" x14ac:dyDescent="0.25">
      <c r="A1212" s="88" t="str">
        <f t="shared" si="19"/>
        <v>NL_1211</v>
      </c>
      <c r="B1212" s="77" t="s">
        <v>901</v>
      </c>
      <c r="C1212" s="77">
        <v>9</v>
      </c>
      <c r="D1212" s="77">
        <v>1211</v>
      </c>
      <c r="E1212" s="24">
        <v>8.6342355984011263</v>
      </c>
      <c r="F1212" s="24">
        <v>0.2131428595960983</v>
      </c>
      <c r="G1212" s="24">
        <v>0.46998185117967334</v>
      </c>
      <c r="H1212" s="24">
        <v>3.3797862467582314</v>
      </c>
    </row>
    <row r="1213" spans="1:8" ht="15.75" x14ac:dyDescent="0.25">
      <c r="A1213" s="88" t="str">
        <f t="shared" si="19"/>
        <v>NL_1212</v>
      </c>
      <c r="B1213" s="77" t="s">
        <v>901</v>
      </c>
      <c r="C1213" s="77">
        <v>9</v>
      </c>
      <c r="D1213" s="77">
        <v>1212</v>
      </c>
      <c r="E1213" s="24">
        <v>8.594671996237949</v>
      </c>
      <c r="F1213" s="24">
        <v>0.26915482037367766</v>
      </c>
      <c r="G1213" s="24">
        <v>0.48885662431941929</v>
      </c>
      <c r="H1213" s="24">
        <v>3.3356977217486365</v>
      </c>
    </row>
    <row r="1214" spans="1:8" ht="15.75" x14ac:dyDescent="0.25">
      <c r="A1214" s="88" t="str">
        <f t="shared" si="19"/>
        <v>NL_1213</v>
      </c>
      <c r="B1214" s="77" t="s">
        <v>901</v>
      </c>
      <c r="C1214" s="77">
        <v>9</v>
      </c>
      <c r="D1214" s="77">
        <v>1213</v>
      </c>
      <c r="E1214" s="24">
        <v>7.7450956971549498</v>
      </c>
      <c r="F1214" s="24">
        <v>0.17447973622750373</v>
      </c>
      <c r="G1214" s="24">
        <v>0.44355716878402901</v>
      </c>
      <c r="H1214" s="24">
        <v>3.0340921302057291</v>
      </c>
    </row>
    <row r="1215" spans="1:8" ht="15.75" x14ac:dyDescent="0.25">
      <c r="A1215" s="88" t="str">
        <f t="shared" si="19"/>
        <v>NL_1214</v>
      </c>
      <c r="B1215" s="77" t="s">
        <v>901</v>
      </c>
      <c r="C1215" s="77">
        <v>9</v>
      </c>
      <c r="D1215" s="77">
        <v>1214</v>
      </c>
      <c r="E1215" s="24">
        <v>7.7378076651775221</v>
      </c>
      <c r="F1215" s="24">
        <v>0.12689435362000273</v>
      </c>
      <c r="G1215" s="24">
        <v>0.44166969147005447</v>
      </c>
      <c r="H1215" s="24">
        <v>3.0381001779338739</v>
      </c>
    </row>
    <row r="1216" spans="1:8" ht="15.75" x14ac:dyDescent="0.25">
      <c r="A1216" s="88" t="str">
        <f t="shared" si="19"/>
        <v>NL_1215</v>
      </c>
      <c r="B1216" s="77" t="s">
        <v>901</v>
      </c>
      <c r="C1216" s="77">
        <v>9</v>
      </c>
      <c r="D1216" s="77">
        <v>1215</v>
      </c>
      <c r="E1216" s="24">
        <v>5.1161984481542433</v>
      </c>
      <c r="F1216" s="24">
        <v>0.40992824392086813</v>
      </c>
      <c r="G1216" s="24">
        <v>0.35107078039927408</v>
      </c>
      <c r="H1216" s="24">
        <v>2.3226636584599998</v>
      </c>
    </row>
    <row r="1217" spans="1:8" ht="15.75" x14ac:dyDescent="0.25">
      <c r="A1217" s="88" t="str">
        <f t="shared" si="19"/>
        <v>NL_1216</v>
      </c>
      <c r="B1217" s="77" t="s">
        <v>901</v>
      </c>
      <c r="C1217" s="77">
        <v>9</v>
      </c>
      <c r="D1217" s="77">
        <v>1216</v>
      </c>
      <c r="E1217" s="24">
        <v>5.1214041852809773</v>
      </c>
      <c r="F1217" s="24">
        <v>0.39257940651188344</v>
      </c>
      <c r="G1217" s="24">
        <v>0.34918330308529943</v>
      </c>
      <c r="H1217" s="24">
        <v>2.3126435391396369</v>
      </c>
    </row>
    <row r="1218" spans="1:8" ht="15.75" x14ac:dyDescent="0.25">
      <c r="A1218" s="88" t="str">
        <f t="shared" si="19"/>
        <v>NL_1217</v>
      </c>
      <c r="B1218" s="77" t="s">
        <v>901</v>
      </c>
      <c r="C1218" s="77">
        <v>9</v>
      </c>
      <c r="D1218" s="77">
        <v>1217</v>
      </c>
      <c r="E1218" s="24">
        <v>3.8126818716200326</v>
      </c>
      <c r="F1218" s="24">
        <v>0.8287787470806427</v>
      </c>
      <c r="G1218" s="24">
        <v>0.33030852994555354</v>
      </c>
      <c r="H1218" s="24">
        <v>2.1954081430913974</v>
      </c>
    </row>
    <row r="1219" spans="1:8" ht="15.75" x14ac:dyDescent="0.25">
      <c r="A1219" s="88" t="str">
        <f t="shared" si="19"/>
        <v>NL_1218</v>
      </c>
      <c r="B1219" s="77" t="s">
        <v>901</v>
      </c>
      <c r="C1219" s="77">
        <v>9</v>
      </c>
      <c r="D1219" s="77">
        <v>1218</v>
      </c>
      <c r="E1219" s="24">
        <v>3.8220521984481541</v>
      </c>
      <c r="F1219" s="24">
        <v>0.61266180107157564</v>
      </c>
      <c r="G1219" s="24">
        <v>0.33974591651542652</v>
      </c>
      <c r="H1219" s="24">
        <v>2.210438322071941</v>
      </c>
    </row>
    <row r="1220" spans="1:8" ht="15.75" x14ac:dyDescent="0.25">
      <c r="A1220" s="88" t="str">
        <f t="shared" si="19"/>
        <v>NL_1219</v>
      </c>
      <c r="B1220" s="77" t="s">
        <v>901</v>
      </c>
      <c r="C1220" s="77">
        <v>9</v>
      </c>
      <c r="D1220" s="77">
        <v>1219</v>
      </c>
      <c r="E1220" s="24">
        <v>3.970936280272749</v>
      </c>
      <c r="F1220" s="24">
        <v>0.73112957652150001</v>
      </c>
      <c r="G1220" s="24">
        <v>0.43364791288566251</v>
      </c>
      <c r="H1220" s="24">
        <v>2.2735650737902242</v>
      </c>
    </row>
    <row r="1221" spans="1:8" ht="15.75" x14ac:dyDescent="0.25">
      <c r="A1221" s="88" t="str">
        <f t="shared" si="19"/>
        <v>NL_1220</v>
      </c>
      <c r="B1221" s="77" t="s">
        <v>901</v>
      </c>
      <c r="C1221" s="77">
        <v>9</v>
      </c>
      <c r="D1221" s="77">
        <v>1220</v>
      </c>
      <c r="E1221" s="24">
        <v>4.0729687279567361</v>
      </c>
      <c r="F1221" s="24">
        <v>0.73162525759032815</v>
      </c>
      <c r="G1221" s="24">
        <v>0.43600725952813074</v>
      </c>
      <c r="H1221" s="24">
        <v>2.326671706188145</v>
      </c>
    </row>
    <row r="1222" spans="1:8" ht="15.75" x14ac:dyDescent="0.25">
      <c r="A1222" s="88" t="str">
        <f t="shared" si="19"/>
        <v>NL_1221</v>
      </c>
      <c r="B1222" s="77" t="s">
        <v>901</v>
      </c>
      <c r="C1222" s="77">
        <v>9</v>
      </c>
      <c r="D1222" s="77">
        <v>1221</v>
      </c>
      <c r="E1222" s="24">
        <v>2.472725135198683</v>
      </c>
      <c r="F1222" s="24">
        <v>0.67412625360626444</v>
      </c>
      <c r="G1222" s="24">
        <v>0.37843920145190568</v>
      </c>
      <c r="H1222" s="24">
        <v>1.4960038145301033</v>
      </c>
    </row>
    <row r="1223" spans="1:8" ht="15.75" x14ac:dyDescent="0.25">
      <c r="A1223" s="88" t="str">
        <f t="shared" si="19"/>
        <v>NL_1222</v>
      </c>
      <c r="B1223" s="77" t="s">
        <v>901</v>
      </c>
      <c r="C1223" s="77">
        <v>9</v>
      </c>
      <c r="D1223" s="77">
        <v>1222</v>
      </c>
      <c r="E1223" s="24">
        <v>2.3363348224782508</v>
      </c>
      <c r="F1223" s="24">
        <v>0.7673142945459539</v>
      </c>
      <c r="G1223" s="24">
        <v>0.3760798548094374</v>
      </c>
      <c r="H1223" s="24">
        <v>1.443899194064219</v>
      </c>
    </row>
    <row r="1224" spans="1:8" ht="15.75" x14ac:dyDescent="0.25">
      <c r="A1224" s="88" t="str">
        <f t="shared" si="19"/>
        <v>NL_1223</v>
      </c>
      <c r="B1224" s="77" t="s">
        <v>901</v>
      </c>
      <c r="C1224" s="77">
        <v>10</v>
      </c>
      <c r="D1224" s="77">
        <v>1223</v>
      </c>
      <c r="E1224" s="24">
        <v>20.605348695038796</v>
      </c>
      <c r="F1224" s="24">
        <v>0.62852359527407597</v>
      </c>
      <c r="G1224" s="24">
        <v>1.1787295825771325</v>
      </c>
      <c r="H1224" s="24">
        <v>12.041177387279472</v>
      </c>
    </row>
    <row r="1225" spans="1:8" ht="15.75" x14ac:dyDescent="0.25">
      <c r="A1225" s="88" t="str">
        <f t="shared" si="19"/>
        <v>NL_1224</v>
      </c>
      <c r="B1225" s="77" t="s">
        <v>901</v>
      </c>
      <c r="C1225" s="77">
        <v>10</v>
      </c>
      <c r="D1225" s="77">
        <v>1224</v>
      </c>
      <c r="E1225" s="24">
        <v>20.804207853280037</v>
      </c>
      <c r="F1225" s="24">
        <v>0.33607176466547595</v>
      </c>
      <c r="G1225" s="24">
        <v>1.2032667876588021</v>
      </c>
      <c r="H1225" s="24">
        <v>12.074243781036669</v>
      </c>
    </row>
    <row r="1226" spans="1:8" ht="15.75" x14ac:dyDescent="0.25">
      <c r="A1226" s="88" t="str">
        <f t="shared" si="19"/>
        <v>NL_1225</v>
      </c>
      <c r="B1226" s="77" t="s">
        <v>901</v>
      </c>
      <c r="C1226" s="77">
        <v>10</v>
      </c>
      <c r="D1226" s="77">
        <v>1225</v>
      </c>
      <c r="E1226" s="24">
        <v>22.997905478485773</v>
      </c>
      <c r="F1226" s="24">
        <v>0.30434817626047528</v>
      </c>
      <c r="G1226" s="24">
        <v>1.3042468239564426</v>
      </c>
      <c r="H1226" s="24">
        <v>12.924951911335432</v>
      </c>
    </row>
    <row r="1227" spans="1:8" ht="15.75" x14ac:dyDescent="0.25">
      <c r="A1227" s="88" t="str">
        <f t="shared" si="19"/>
        <v>NL_1226</v>
      </c>
      <c r="B1227" s="77" t="s">
        <v>901</v>
      </c>
      <c r="C1227" s="77">
        <v>10</v>
      </c>
      <c r="D1227" s="77">
        <v>1226</v>
      </c>
      <c r="E1227" s="24">
        <v>22.903161062779212</v>
      </c>
      <c r="F1227" s="24">
        <v>0.12838139682648714</v>
      </c>
      <c r="G1227" s="24">
        <v>1.3202903811252269</v>
      </c>
      <c r="H1227" s="24">
        <v>12.980062567597427</v>
      </c>
    </row>
    <row r="1228" spans="1:8" ht="15.75" x14ac:dyDescent="0.25">
      <c r="A1228" s="88" t="str">
        <f t="shared" si="19"/>
        <v>NL_1227</v>
      </c>
      <c r="B1228" s="77" t="s">
        <v>901</v>
      </c>
      <c r="C1228" s="77">
        <v>10</v>
      </c>
      <c r="D1228" s="77">
        <v>1227</v>
      </c>
      <c r="E1228" s="24">
        <v>24.511733834940042</v>
      </c>
      <c r="F1228" s="24">
        <v>0.244866448001099</v>
      </c>
      <c r="G1228" s="24">
        <v>1.3750272232304903</v>
      </c>
      <c r="H1228" s="24">
        <v>12.9820665914615</v>
      </c>
    </row>
    <row r="1229" spans="1:8" ht="15.75" x14ac:dyDescent="0.25">
      <c r="A1229" s="88" t="str">
        <f t="shared" si="19"/>
        <v>NL_1228</v>
      </c>
      <c r="B1229" s="77" t="s">
        <v>901</v>
      </c>
      <c r="C1229" s="77">
        <v>10</v>
      </c>
      <c r="D1229" s="77">
        <v>1228</v>
      </c>
      <c r="E1229" s="24">
        <v>24.657494474488598</v>
      </c>
      <c r="F1229" s="24">
        <v>0.17051428767687865</v>
      </c>
      <c r="G1229" s="24">
        <v>1.3901270417422871</v>
      </c>
      <c r="H1229" s="24">
        <v>13.039181271587566</v>
      </c>
    </row>
    <row r="1230" spans="1:8" ht="15.75" x14ac:dyDescent="0.25">
      <c r="A1230" s="88" t="str">
        <f t="shared" si="19"/>
        <v>NL_1229</v>
      </c>
      <c r="B1230" s="77" t="s">
        <v>901</v>
      </c>
      <c r="C1230" s="77">
        <v>10</v>
      </c>
      <c r="D1230" s="77">
        <v>1229</v>
      </c>
      <c r="E1230" s="24">
        <v>14.873832118504586</v>
      </c>
      <c r="F1230" s="24">
        <v>0.19034153043000407</v>
      </c>
      <c r="G1230" s="24">
        <v>0.77952813067150628</v>
      </c>
      <c r="H1230" s="24">
        <v>5.9008482677614058</v>
      </c>
    </row>
    <row r="1231" spans="1:8" ht="15.75" x14ac:dyDescent="0.25">
      <c r="A1231" s="88" t="str">
        <f t="shared" si="19"/>
        <v>NL_1230</v>
      </c>
      <c r="B1231" s="77" t="s">
        <v>901</v>
      </c>
      <c r="C1231" s="77">
        <v>10</v>
      </c>
      <c r="D1231" s="77">
        <v>1230</v>
      </c>
      <c r="E1231" s="24">
        <v>13.839972725135196</v>
      </c>
      <c r="F1231" s="24">
        <v>0.40447575216375864</v>
      </c>
      <c r="G1231" s="24">
        <v>0.72384754990925593</v>
      </c>
      <c r="H1231" s="24">
        <v>5.5150736739274535</v>
      </c>
    </row>
    <row r="1232" spans="1:8" ht="15.75" x14ac:dyDescent="0.25">
      <c r="A1232" s="88" t="str">
        <f t="shared" si="19"/>
        <v>NL_1231</v>
      </c>
      <c r="B1232" s="77" t="s">
        <v>901</v>
      </c>
      <c r="C1232" s="77">
        <v>10</v>
      </c>
      <c r="D1232" s="77">
        <v>1231</v>
      </c>
      <c r="E1232" s="24">
        <v>10.546823418763227</v>
      </c>
      <c r="F1232" s="24">
        <v>0.25676279365297427</v>
      </c>
      <c r="G1232" s="24">
        <v>0.57756805807622513</v>
      </c>
      <c r="H1232" s="24">
        <v>3.9409129286985238</v>
      </c>
    </row>
    <row r="1233" spans="1:8" ht="15.75" x14ac:dyDescent="0.25">
      <c r="A1233" s="88" t="str">
        <f t="shared" si="19"/>
        <v>NL_1232</v>
      </c>
      <c r="B1233" s="77" t="s">
        <v>901</v>
      </c>
      <c r="C1233" s="77">
        <v>10</v>
      </c>
      <c r="D1233" s="77">
        <v>1232</v>
      </c>
      <c r="E1233" s="24">
        <v>10.483313425817069</v>
      </c>
      <c r="F1233" s="24">
        <v>0.2696505014425058</v>
      </c>
      <c r="G1233" s="24">
        <v>0.55444646098003625</v>
      </c>
      <c r="H1233" s="24">
        <v>4.0912147185039593</v>
      </c>
    </row>
    <row r="1234" spans="1:8" ht="15.75" x14ac:dyDescent="0.25">
      <c r="A1234" s="88" t="str">
        <f t="shared" si="19"/>
        <v>NL_1233</v>
      </c>
      <c r="B1234" s="77" t="s">
        <v>901</v>
      </c>
      <c r="C1234" s="77">
        <v>10</v>
      </c>
      <c r="D1234" s="77">
        <v>1233</v>
      </c>
      <c r="E1234" s="24">
        <v>10.621786033388195</v>
      </c>
      <c r="F1234" s="24">
        <v>0.29443455488391257</v>
      </c>
      <c r="G1234" s="24">
        <v>0.56246823956442826</v>
      </c>
      <c r="H1234" s="24">
        <v>4.3026392361636061</v>
      </c>
    </row>
    <row r="1235" spans="1:8" ht="15.75" x14ac:dyDescent="0.25">
      <c r="A1235" s="88" t="str">
        <f t="shared" si="19"/>
        <v>NL_1234</v>
      </c>
      <c r="B1235" s="77" t="s">
        <v>901</v>
      </c>
      <c r="C1235" s="77">
        <v>10</v>
      </c>
      <c r="D1235" s="77">
        <v>1234</v>
      </c>
      <c r="E1235" s="24">
        <v>9.5743917234893026</v>
      </c>
      <c r="F1235" s="24">
        <v>0.45652226439071286</v>
      </c>
      <c r="G1235" s="24">
        <v>0.505372050816697</v>
      </c>
      <c r="H1235" s="24">
        <v>3.6207701164129462</v>
      </c>
    </row>
    <row r="1236" spans="1:8" ht="15.75" x14ac:dyDescent="0.25">
      <c r="A1236" s="88" t="str">
        <f t="shared" si="19"/>
        <v>NL_1235</v>
      </c>
      <c r="B1236" s="77" t="s">
        <v>901</v>
      </c>
      <c r="C1236" s="77">
        <v>10</v>
      </c>
      <c r="D1236" s="77">
        <v>1235</v>
      </c>
      <c r="E1236" s="24">
        <v>8.1469786033388196</v>
      </c>
      <c r="F1236" s="24">
        <v>0.17943654691578509</v>
      </c>
      <c r="G1236" s="24">
        <v>0.46337568058076228</v>
      </c>
      <c r="H1236" s="24">
        <v>2.7835891471966692</v>
      </c>
    </row>
    <row r="1237" spans="1:8" ht="15.75" x14ac:dyDescent="0.25">
      <c r="A1237" s="88" t="str">
        <f t="shared" si="19"/>
        <v>NL_1236</v>
      </c>
      <c r="B1237" s="77" t="s">
        <v>901</v>
      </c>
      <c r="C1237" s="77">
        <v>10</v>
      </c>
      <c r="D1237" s="77">
        <v>1236</v>
      </c>
      <c r="E1237" s="24">
        <v>8.0907566423700921</v>
      </c>
      <c r="F1237" s="24">
        <v>0.32219269473828815</v>
      </c>
      <c r="G1237" s="24">
        <v>0.45865698729582577</v>
      </c>
      <c r="H1237" s="24">
        <v>2.7605428727598356</v>
      </c>
    </row>
    <row r="1238" spans="1:8" ht="15.75" x14ac:dyDescent="0.25">
      <c r="A1238" s="88" t="str">
        <f t="shared" ref="A1238:A1301" si="20">CONCATENATE("NL_", D1238)</f>
        <v>NL_1237</v>
      </c>
      <c r="B1238" s="77" t="s">
        <v>901</v>
      </c>
      <c r="C1238" s="77">
        <v>10</v>
      </c>
      <c r="D1238" s="77">
        <v>1237</v>
      </c>
      <c r="E1238" s="24">
        <v>8.4031008699741356</v>
      </c>
      <c r="F1238" s="24">
        <v>0.35044651566149188</v>
      </c>
      <c r="G1238" s="24">
        <v>0.45676950998185117</v>
      </c>
      <c r="H1238" s="24">
        <v>2.9819875097398443</v>
      </c>
    </row>
    <row r="1239" spans="1:8" ht="15.75" x14ac:dyDescent="0.25">
      <c r="A1239" s="88" t="str">
        <f t="shared" si="20"/>
        <v>NL_1238</v>
      </c>
      <c r="B1239" s="77" t="s">
        <v>901</v>
      </c>
      <c r="C1239" s="77">
        <v>10</v>
      </c>
      <c r="D1239" s="77">
        <v>1238</v>
      </c>
      <c r="E1239" s="24">
        <v>7.0027575828826709</v>
      </c>
      <c r="F1239" s="24">
        <v>0.45900066973485359</v>
      </c>
      <c r="G1239" s="24">
        <v>0.38504537205081674</v>
      </c>
      <c r="H1239" s="24">
        <v>2.5631465221486969</v>
      </c>
    </row>
    <row r="1240" spans="1:8" ht="15.75" x14ac:dyDescent="0.25">
      <c r="A1240" s="88" t="str">
        <f t="shared" si="20"/>
        <v>NL_1239</v>
      </c>
      <c r="B1240" s="77" t="s">
        <v>901</v>
      </c>
      <c r="C1240" s="77">
        <v>10</v>
      </c>
      <c r="D1240" s="77">
        <v>1239</v>
      </c>
      <c r="E1240" s="24">
        <v>1.868859628497531</v>
      </c>
      <c r="F1240" s="24">
        <v>0.36085581810688272</v>
      </c>
      <c r="G1240" s="24">
        <v>0.10286751361161525</v>
      </c>
      <c r="H1240" s="24">
        <v>0.83066789165804122</v>
      </c>
    </row>
    <row r="1241" spans="1:8" ht="15.75" x14ac:dyDescent="0.25">
      <c r="A1241" s="88" t="str">
        <f t="shared" si="20"/>
        <v>NL_1240</v>
      </c>
      <c r="B1241" s="77" t="s">
        <v>901</v>
      </c>
      <c r="C1241" s="77">
        <v>10</v>
      </c>
      <c r="D1241" s="77">
        <v>1240</v>
      </c>
      <c r="E1241" s="24">
        <v>1.7595391488361154</v>
      </c>
      <c r="F1241" s="24">
        <v>0.38861395796125836</v>
      </c>
      <c r="G1241" s="24">
        <v>9.3430127041742292E-2</v>
      </c>
      <c r="H1241" s="24">
        <v>0.78257131892030196</v>
      </c>
    </row>
    <row r="1242" spans="1:8" ht="15.75" x14ac:dyDescent="0.25">
      <c r="A1242" s="88" t="str">
        <f t="shared" si="20"/>
        <v>NL_1241</v>
      </c>
      <c r="B1242" s="77" t="s">
        <v>901</v>
      </c>
      <c r="C1242" s="77">
        <v>10</v>
      </c>
      <c r="D1242" s="77">
        <v>1241</v>
      </c>
      <c r="E1242" s="24">
        <v>1.6398555715201844</v>
      </c>
      <c r="F1242" s="24">
        <v>0.12534577621059673</v>
      </c>
      <c r="G1242" s="24">
        <v>0.11748229093012788</v>
      </c>
      <c r="H1242" s="24">
        <v>0.89597389289205931</v>
      </c>
    </row>
    <row r="1243" spans="1:8" ht="15.75" x14ac:dyDescent="0.25">
      <c r="A1243" s="88" t="str">
        <f t="shared" si="20"/>
        <v>NL_1242</v>
      </c>
      <c r="B1243" s="77" t="s">
        <v>901</v>
      </c>
      <c r="C1243" s="77">
        <v>10</v>
      </c>
      <c r="D1243" s="77">
        <v>1242</v>
      </c>
      <c r="E1243" s="24">
        <v>1.4752154819017931</v>
      </c>
      <c r="F1243" s="24">
        <v>0.42818117153539842</v>
      </c>
      <c r="G1243" s="24">
        <v>8.3407340746930625E-2</v>
      </c>
      <c r="H1243" s="24">
        <v>0.82798261940109352</v>
      </c>
    </row>
    <row r="1244" spans="1:8" ht="15.75" x14ac:dyDescent="0.25">
      <c r="A1244" s="88" t="str">
        <f t="shared" si="20"/>
        <v>NL_1243</v>
      </c>
      <c r="B1244" s="77" t="s">
        <v>901</v>
      </c>
      <c r="C1244" s="77">
        <v>10</v>
      </c>
      <c r="D1244" s="77">
        <v>1243</v>
      </c>
      <c r="E1244" s="24">
        <v>1.5930313258488988</v>
      </c>
      <c r="F1244" s="24">
        <v>0.33793221266376877</v>
      </c>
      <c r="G1244" s="24">
        <v>8.5441666131002111E-2</v>
      </c>
      <c r="H1244" s="24">
        <v>0.86827374443277694</v>
      </c>
    </row>
    <row r="1245" spans="1:8" ht="15.75" x14ac:dyDescent="0.25">
      <c r="A1245" s="88" t="str">
        <f t="shared" si="20"/>
        <v>NL_1244</v>
      </c>
      <c r="B1245" s="77" t="s">
        <v>901</v>
      </c>
      <c r="C1245" s="77">
        <v>10</v>
      </c>
      <c r="D1245" s="77">
        <v>1244</v>
      </c>
      <c r="E1245" s="24">
        <v>1.4112726948022956</v>
      </c>
      <c r="F1245" s="24">
        <v>0.36550828343010011</v>
      </c>
      <c r="G1245" s="24">
        <v>8.1881596708877014E-2</v>
      </c>
      <c r="H1245" s="24">
        <v>0.78064054748886558</v>
      </c>
    </row>
    <row r="1246" spans="1:8" ht="15.75" x14ac:dyDescent="0.25">
      <c r="A1246" s="88" t="str">
        <f t="shared" si="20"/>
        <v>NL_1245</v>
      </c>
      <c r="B1246" s="77" t="s">
        <v>901</v>
      </c>
      <c r="C1246" s="77">
        <v>18</v>
      </c>
      <c r="D1246" s="77">
        <v>1245</v>
      </c>
      <c r="E1246" s="24">
        <v>18.747823782967632</v>
      </c>
      <c r="F1246" s="24">
        <v>0.16545642459798768</v>
      </c>
      <c r="G1246" s="24">
        <v>1.10057003278267</v>
      </c>
      <c r="H1246" s="24">
        <v>9.5520184668863397</v>
      </c>
    </row>
    <row r="1247" spans="1:8" ht="15.75" x14ac:dyDescent="0.25">
      <c r="A1247" s="88" t="str">
        <f t="shared" si="20"/>
        <v>NL_1246</v>
      </c>
      <c r="B1247" s="77" t="s">
        <v>901</v>
      </c>
      <c r="C1247" s="77">
        <v>18</v>
      </c>
      <c r="D1247" s="77">
        <v>1246</v>
      </c>
      <c r="E1247" s="24">
        <v>18.865639626914739</v>
      </c>
      <c r="F1247" s="24">
        <v>8.3229595403836218E-2</v>
      </c>
      <c r="G1247" s="24">
        <v>1.1229476120074562</v>
      </c>
      <c r="H1247" s="24">
        <v>9.6678554513524286</v>
      </c>
    </row>
    <row r="1248" spans="1:8" ht="15.75" x14ac:dyDescent="0.25">
      <c r="A1248" s="88" t="str">
        <f t="shared" si="20"/>
        <v>NL_1247</v>
      </c>
      <c r="B1248" s="77" t="s">
        <v>901</v>
      </c>
      <c r="C1248" s="77">
        <v>18</v>
      </c>
      <c r="D1248" s="77">
        <v>1247</v>
      </c>
      <c r="E1248" s="24">
        <v>12.416984373604786</v>
      </c>
      <c r="F1248" s="24">
        <v>0.22562239717907409</v>
      </c>
      <c r="G1248" s="24">
        <v>0.76083769364273302</v>
      </c>
      <c r="H1248" s="24">
        <v>6.9139570554368692</v>
      </c>
    </row>
    <row r="1249" spans="1:8" ht="15.75" x14ac:dyDescent="0.25">
      <c r="A1249" s="88" t="str">
        <f t="shared" si="20"/>
        <v>NL_1248</v>
      </c>
      <c r="B1249" s="77" t="s">
        <v>901</v>
      </c>
      <c r="C1249" s="77">
        <v>18</v>
      </c>
      <c r="D1249" s="77">
        <v>1248</v>
      </c>
      <c r="E1249" s="24">
        <v>12.440144753184132</v>
      </c>
      <c r="F1249" s="24">
        <v>0.20005185883211235</v>
      </c>
      <c r="G1249" s="24">
        <v>0.76185485633476868</v>
      </c>
      <c r="H1249" s="24">
        <v>6.9361171742042949</v>
      </c>
    </row>
    <row r="1250" spans="1:8" ht="15.75" x14ac:dyDescent="0.25">
      <c r="A1250" s="88" t="str">
        <f t="shared" si="20"/>
        <v>NL_1249</v>
      </c>
      <c r="B1250" s="77" t="s">
        <v>901</v>
      </c>
      <c r="C1250" s="77">
        <v>18</v>
      </c>
      <c r="D1250" s="77">
        <v>1249</v>
      </c>
      <c r="E1250" s="24">
        <v>9.8492031593729958</v>
      </c>
      <c r="F1250" s="24" t="s">
        <v>48</v>
      </c>
      <c r="G1250" s="24">
        <v>0.65708709905508755</v>
      </c>
      <c r="H1250" s="24">
        <v>5.8371767389651303</v>
      </c>
    </row>
    <row r="1251" spans="1:8" ht="15.75" x14ac:dyDescent="0.25">
      <c r="A1251" s="88" t="str">
        <f t="shared" si="20"/>
        <v>NL_1250</v>
      </c>
      <c r="B1251" s="77" t="s">
        <v>901</v>
      </c>
      <c r="C1251" s="77">
        <v>18</v>
      </c>
      <c r="D1251" s="77">
        <v>1250</v>
      </c>
      <c r="E1251" s="24">
        <v>9.8159730495417605</v>
      </c>
      <c r="F1251" s="24" t="s">
        <v>48</v>
      </c>
      <c r="G1251" s="24">
        <v>0.66115574982323055</v>
      </c>
      <c r="H1251" s="24">
        <v>5.847249520223051</v>
      </c>
    </row>
    <row r="1252" spans="1:8" ht="15.75" x14ac:dyDescent="0.25">
      <c r="A1252" s="88" t="str">
        <f t="shared" si="20"/>
        <v>NL_1251</v>
      </c>
      <c r="B1252" s="77" t="s">
        <v>901</v>
      </c>
      <c r="C1252" s="77">
        <v>18</v>
      </c>
      <c r="D1252" s="77">
        <v>1251</v>
      </c>
      <c r="E1252" s="24">
        <v>6.410893764865369</v>
      </c>
      <c r="F1252" s="24">
        <v>0.9982537617411924</v>
      </c>
      <c r="G1252" s="24">
        <v>0.68760197981615989</v>
      </c>
      <c r="H1252" s="24">
        <v>4.5957064489263857</v>
      </c>
    </row>
    <row r="1253" spans="1:8" ht="15.75" x14ac:dyDescent="0.25">
      <c r="A1253" s="88" t="str">
        <f t="shared" si="20"/>
        <v>NL_1252</v>
      </c>
      <c r="B1253" s="77" t="s">
        <v>901</v>
      </c>
      <c r="C1253" s="77">
        <v>18</v>
      </c>
      <c r="D1253" s="77">
        <v>1252</v>
      </c>
      <c r="E1253" s="24">
        <v>4.8072892222519865</v>
      </c>
      <c r="F1253" s="24">
        <v>1.2614798917834456</v>
      </c>
      <c r="G1253" s="24">
        <v>0.64488114675065866</v>
      </c>
      <c r="H1253" s="24">
        <v>3.8236277655067532</v>
      </c>
    </row>
    <row r="1254" spans="1:8" ht="15.75" x14ac:dyDescent="0.25">
      <c r="A1254" s="88" t="str">
        <f t="shared" si="20"/>
        <v>NL_1253</v>
      </c>
      <c r="B1254" s="77" t="s">
        <v>901</v>
      </c>
      <c r="C1254" s="77">
        <v>18</v>
      </c>
      <c r="D1254" s="77">
        <v>1253</v>
      </c>
      <c r="E1254" s="24">
        <v>4.7901706808237741</v>
      </c>
      <c r="F1254" s="24">
        <v>1.0890041037176645</v>
      </c>
      <c r="G1254" s="24">
        <v>0.63776100790640855</v>
      </c>
      <c r="H1254" s="24">
        <v>3.8216132092551693</v>
      </c>
    </row>
    <row r="1255" spans="1:8" ht="15.75" x14ac:dyDescent="0.25">
      <c r="A1255" s="88" t="str">
        <f t="shared" si="20"/>
        <v>NL_1254</v>
      </c>
      <c r="B1255" s="77" t="s">
        <v>901</v>
      </c>
      <c r="C1255" s="77">
        <v>18</v>
      </c>
      <c r="D1255" s="77">
        <v>1254</v>
      </c>
      <c r="E1255" s="24">
        <v>2.2163476284408512</v>
      </c>
      <c r="F1255" s="24">
        <v>0.45124479435814824</v>
      </c>
      <c r="G1255" s="24">
        <v>0.4923067429452978</v>
      </c>
      <c r="H1255" s="24">
        <v>1.8624572545895646</v>
      </c>
    </row>
    <row r="1256" spans="1:8" ht="15.75" x14ac:dyDescent="0.25">
      <c r="A1256" s="88" t="str">
        <f t="shared" si="20"/>
        <v>NL_1255</v>
      </c>
      <c r="B1256" s="77" t="s">
        <v>901</v>
      </c>
      <c r="C1256" s="77">
        <v>18</v>
      </c>
      <c r="D1256" s="77">
        <v>1255</v>
      </c>
      <c r="E1256" s="24">
        <v>2.2581370089861919</v>
      </c>
      <c r="F1256" s="24">
        <v>0.40862723044654531</v>
      </c>
      <c r="G1256" s="24">
        <v>0.38041884682136651</v>
      </c>
      <c r="H1256" s="24">
        <v>1.8307279936271139</v>
      </c>
    </row>
    <row r="1257" spans="1:8" ht="15.75" x14ac:dyDescent="0.25">
      <c r="A1257" s="88" t="str">
        <f t="shared" si="20"/>
        <v>NL_1256</v>
      </c>
      <c r="B1257" s="77" t="s">
        <v>901</v>
      </c>
      <c r="C1257" s="77">
        <v>18</v>
      </c>
      <c r="D1257" s="77">
        <v>1256</v>
      </c>
      <c r="E1257" s="24">
        <v>1.0462449731713057</v>
      </c>
      <c r="F1257" s="24">
        <v>0.27275240903425851</v>
      </c>
      <c r="G1257" s="24">
        <v>0.29090852992222144</v>
      </c>
      <c r="H1257" s="24">
        <v>1.5502010355940181</v>
      </c>
    </row>
    <row r="1258" spans="1:8" ht="15.75" x14ac:dyDescent="0.25">
      <c r="A1258" s="88" t="str">
        <f t="shared" si="20"/>
        <v>NL_1257</v>
      </c>
      <c r="B1258" s="77" t="s">
        <v>901</v>
      </c>
      <c r="C1258" s="77">
        <v>21</v>
      </c>
      <c r="D1258" s="77">
        <v>1257</v>
      </c>
      <c r="E1258" s="24">
        <v>22.227922558020602</v>
      </c>
      <c r="F1258" s="24">
        <v>0.16545642459798768</v>
      </c>
      <c r="G1258" s="24">
        <v>1.3629980073278907</v>
      </c>
      <c r="H1258" s="24">
        <v>13.12281942281928</v>
      </c>
    </row>
    <row r="1259" spans="1:8" ht="15.75" x14ac:dyDescent="0.25">
      <c r="A1259" s="88" t="str">
        <f t="shared" si="20"/>
        <v>NL_1258</v>
      </c>
      <c r="B1259" s="77" t="s">
        <v>901</v>
      </c>
      <c r="C1259" s="77">
        <v>21</v>
      </c>
      <c r="D1259" s="77">
        <v>1258</v>
      </c>
      <c r="E1259" s="24">
        <v>19.888220733994107</v>
      </c>
      <c r="F1259" s="24">
        <v>0.14339556798492264</v>
      </c>
      <c r="G1259" s="24">
        <v>1.2968824323455674</v>
      </c>
      <c r="H1259" s="24">
        <v>11.69349176232031</v>
      </c>
    </row>
    <row r="1260" spans="1:8" ht="15.75" x14ac:dyDescent="0.25">
      <c r="A1260" s="88" t="str">
        <f t="shared" si="20"/>
        <v>NL_1259</v>
      </c>
      <c r="B1260" s="77" t="s">
        <v>901</v>
      </c>
      <c r="C1260" s="77">
        <v>21</v>
      </c>
      <c r="D1260" s="77">
        <v>1259</v>
      </c>
      <c r="E1260" s="24">
        <v>23.17548417472339</v>
      </c>
      <c r="F1260" s="24">
        <v>0.25670814967930211</v>
      </c>
      <c r="G1260" s="24">
        <v>1.4535254869190715</v>
      </c>
      <c r="H1260" s="24">
        <v>13.487454104356013</v>
      </c>
    </row>
    <row r="1261" spans="1:8" ht="15.75" x14ac:dyDescent="0.25">
      <c r="A1261" s="88" t="str">
        <f t="shared" si="20"/>
        <v>NL_1261</v>
      </c>
      <c r="B1261" s="77" t="s">
        <v>901</v>
      </c>
      <c r="C1261" s="77">
        <v>21</v>
      </c>
      <c r="D1261" s="77">
        <v>1261</v>
      </c>
      <c r="E1261" s="24">
        <v>16.879888821242158</v>
      </c>
      <c r="F1261" s="24">
        <v>0.14038726935586832</v>
      </c>
      <c r="G1261" s="24">
        <v>0.98969929935077428</v>
      </c>
      <c r="H1261" s="24">
        <v>7.8154709780207847</v>
      </c>
    </row>
    <row r="1262" spans="1:8" ht="15.75" x14ac:dyDescent="0.25">
      <c r="A1262" s="88" t="str">
        <f t="shared" si="20"/>
        <v>NL_1262</v>
      </c>
      <c r="B1262" s="77" t="s">
        <v>901</v>
      </c>
      <c r="C1262" s="77">
        <v>21</v>
      </c>
      <c r="D1262" s="77">
        <v>1262</v>
      </c>
      <c r="E1262" s="24">
        <v>10.975502488046821</v>
      </c>
      <c r="F1262" s="24">
        <v>0.17197440496093869</v>
      </c>
      <c r="G1262" s="24">
        <v>0.65250986694092683</v>
      </c>
      <c r="H1262" s="24">
        <v>5.2046060759677015</v>
      </c>
    </row>
    <row r="1263" spans="1:8" ht="15.75" x14ac:dyDescent="0.25">
      <c r="A1263" s="88" t="str">
        <f t="shared" si="20"/>
        <v>NL_1263</v>
      </c>
      <c r="B1263" s="77" t="s">
        <v>901</v>
      </c>
      <c r="C1263" s="77">
        <v>21</v>
      </c>
      <c r="D1263" s="77">
        <v>1263</v>
      </c>
      <c r="E1263" s="24">
        <v>10.932706134476291</v>
      </c>
      <c r="F1263" s="24">
        <v>0.1754840866948354</v>
      </c>
      <c r="G1263" s="24">
        <v>0.64691547213473022</v>
      </c>
      <c r="H1263" s="24">
        <v>5.1723731759423544</v>
      </c>
    </row>
    <row r="1264" spans="1:8" ht="15.75" x14ac:dyDescent="0.25">
      <c r="A1264" s="88" t="str">
        <f t="shared" si="20"/>
        <v>NL_1264</v>
      </c>
      <c r="B1264" s="77" t="s">
        <v>901</v>
      </c>
      <c r="C1264" s="77">
        <v>21</v>
      </c>
      <c r="D1264" s="77">
        <v>1264</v>
      </c>
      <c r="E1264" s="24">
        <v>7.2481918353099708</v>
      </c>
      <c r="F1264" s="24">
        <v>0.42417010669665933</v>
      </c>
      <c r="G1264" s="24">
        <v>0.53706190139487031</v>
      </c>
      <c r="H1264" s="24">
        <v>3.7833366404750697</v>
      </c>
    </row>
    <row r="1265" spans="1:8" ht="15.75" x14ac:dyDescent="0.25">
      <c r="A1265" s="88" t="str">
        <f t="shared" si="20"/>
        <v>NL_1265</v>
      </c>
      <c r="B1265" s="77" t="s">
        <v>901</v>
      </c>
      <c r="C1265" s="77">
        <v>21</v>
      </c>
      <c r="D1265" s="77">
        <v>1265</v>
      </c>
      <c r="E1265" s="24">
        <v>5.4512484718603123</v>
      </c>
      <c r="F1265" s="24">
        <v>0.41313967839012677</v>
      </c>
      <c r="G1265" s="24">
        <v>0.48671234813910125</v>
      </c>
      <c r="H1265" s="24">
        <v>2.8793045225766738</v>
      </c>
    </row>
    <row r="1266" spans="1:8" ht="15.75" x14ac:dyDescent="0.25">
      <c r="A1266" s="88" t="str">
        <f t="shared" si="20"/>
        <v>NL_1266</v>
      </c>
      <c r="B1266" s="77" t="s">
        <v>901</v>
      </c>
      <c r="C1266" s="77">
        <v>21</v>
      </c>
      <c r="D1266" s="77">
        <v>1266</v>
      </c>
      <c r="E1266" s="24">
        <v>5.4718914188766856</v>
      </c>
      <c r="F1266" s="24">
        <v>0.54650758427820167</v>
      </c>
      <c r="G1266" s="24">
        <v>0.47806646525679741</v>
      </c>
      <c r="H1266" s="24">
        <v>2.8636917116268967</v>
      </c>
    </row>
    <row r="1267" spans="1:8" ht="15.75" x14ac:dyDescent="0.25">
      <c r="A1267" s="88" t="str">
        <f t="shared" si="20"/>
        <v>NL_1267</v>
      </c>
      <c r="B1267" s="77" t="s">
        <v>901</v>
      </c>
      <c r="C1267" s="77">
        <v>21</v>
      </c>
      <c r="D1267" s="77">
        <v>1267</v>
      </c>
      <c r="E1267" s="24">
        <v>0.86599680166248605</v>
      </c>
      <c r="F1267" s="24">
        <v>0.41013137976107245</v>
      </c>
      <c r="G1267" s="24">
        <v>0.2787025776177926</v>
      </c>
      <c r="H1267" s="24">
        <v>1.4867425136691168</v>
      </c>
    </row>
    <row r="1268" spans="1:8" ht="15.75" x14ac:dyDescent="0.25">
      <c r="A1268" s="88" t="str">
        <f t="shared" si="20"/>
        <v>NL_1268</v>
      </c>
      <c r="B1268" s="77" t="s">
        <v>901</v>
      </c>
      <c r="C1268" s="77">
        <v>21</v>
      </c>
      <c r="D1268" s="77">
        <v>1268</v>
      </c>
      <c r="E1268" s="24">
        <v>0.83830504346979029</v>
      </c>
      <c r="F1268" s="24">
        <v>0.40110648387390951</v>
      </c>
      <c r="G1268" s="24">
        <v>0.27971974030982832</v>
      </c>
      <c r="H1268" s="24">
        <v>1.5230045261976319</v>
      </c>
    </row>
    <row r="1269" spans="1:8" ht="15.75" x14ac:dyDescent="0.25">
      <c r="A1269" s="88" t="str">
        <f t="shared" si="20"/>
        <v>NL_1269</v>
      </c>
      <c r="B1269" s="77" t="s">
        <v>901</v>
      </c>
      <c r="C1269" s="77">
        <v>26</v>
      </c>
      <c r="D1269" s="77">
        <v>1269</v>
      </c>
      <c r="E1269" s="24">
        <v>20.622807555869436</v>
      </c>
      <c r="F1269" s="24">
        <v>0.1804979177432593</v>
      </c>
      <c r="G1269" s="24">
        <v>1.229749694671209</v>
      </c>
      <c r="H1269" s="24">
        <v>10.462597892602382</v>
      </c>
    </row>
    <row r="1270" spans="1:8" ht="15.75" x14ac:dyDescent="0.25">
      <c r="A1270" s="88" t="str">
        <f t="shared" si="20"/>
        <v>NL_1270</v>
      </c>
      <c r="B1270" s="77" t="s">
        <v>901</v>
      </c>
      <c r="C1270" s="77">
        <v>26</v>
      </c>
      <c r="D1270" s="77">
        <v>1270</v>
      </c>
      <c r="E1270" s="24">
        <v>20.716456047212006</v>
      </c>
      <c r="F1270" s="24">
        <v>0.56856844089126668</v>
      </c>
      <c r="G1270" s="24">
        <v>1.2521272738959952</v>
      </c>
      <c r="H1270" s="24">
        <v>12.574860122388385</v>
      </c>
    </row>
    <row r="1271" spans="1:8" ht="15.75" x14ac:dyDescent="0.25">
      <c r="A1271" s="88" t="str">
        <f t="shared" si="20"/>
        <v>NL_1271</v>
      </c>
      <c r="B1271" s="77" t="s">
        <v>901</v>
      </c>
      <c r="C1271" s="77">
        <v>26</v>
      </c>
      <c r="D1271" s="77">
        <v>1271</v>
      </c>
      <c r="E1271" s="24">
        <v>10.684990770279814</v>
      </c>
      <c r="F1271" s="24">
        <v>0.25670814967930211</v>
      </c>
      <c r="G1271" s="24">
        <v>0.65606993636305189</v>
      </c>
      <c r="H1271" s="24">
        <v>4.585130028605569</v>
      </c>
    </row>
    <row r="1272" spans="1:8" ht="15.75" x14ac:dyDescent="0.25">
      <c r="A1272" s="88" t="str">
        <f t="shared" si="20"/>
        <v>NL_1272</v>
      </c>
      <c r="B1272" s="77" t="s">
        <v>901</v>
      </c>
      <c r="C1272" s="77">
        <v>26</v>
      </c>
      <c r="D1272" s="77">
        <v>1272</v>
      </c>
      <c r="E1272" s="24">
        <v>10.688515175867975</v>
      </c>
      <c r="F1272" s="24">
        <v>0.19353387846916134</v>
      </c>
      <c r="G1272" s="24">
        <v>0.61538342868162221</v>
      </c>
      <c r="H1272" s="24">
        <v>4.579086359850816</v>
      </c>
    </row>
    <row r="1273" spans="1:8" ht="15.75" x14ac:dyDescent="0.25">
      <c r="A1273" s="88" t="str">
        <f t="shared" si="20"/>
        <v>NL_1273</v>
      </c>
      <c r="B1273" s="77" t="s">
        <v>901</v>
      </c>
      <c r="C1273" s="77">
        <v>26</v>
      </c>
      <c r="D1273" s="77">
        <v>1273</v>
      </c>
      <c r="E1273" s="24">
        <v>7.119299288085787</v>
      </c>
      <c r="F1273" s="24">
        <v>0.26874134419551937</v>
      </c>
      <c r="G1273" s="24">
        <v>0.43737995757536791</v>
      </c>
      <c r="H1273" s="24">
        <v>2.8757790491364017</v>
      </c>
    </row>
    <row r="1274" spans="1:8" ht="15.75" x14ac:dyDescent="0.25">
      <c r="A1274" s="88" t="str">
        <f t="shared" si="20"/>
        <v>NL_1274</v>
      </c>
      <c r="B1274" s="77" t="s">
        <v>901</v>
      </c>
      <c r="C1274" s="77">
        <v>26</v>
      </c>
      <c r="D1274" s="77">
        <v>1274</v>
      </c>
      <c r="E1274" s="24">
        <v>7.1746828044711783</v>
      </c>
      <c r="F1274" s="24">
        <v>0.2165975012919111</v>
      </c>
      <c r="G1274" s="24">
        <v>0.45670604872404696</v>
      </c>
      <c r="H1274" s="24">
        <v>2.8959246116522435</v>
      </c>
    </row>
    <row r="1275" spans="1:8" ht="15.75" x14ac:dyDescent="0.25">
      <c r="A1275" s="88" t="str">
        <f t="shared" si="20"/>
        <v>NL_1275</v>
      </c>
      <c r="B1275" s="77" t="s">
        <v>901</v>
      </c>
      <c r="C1275" s="77">
        <v>26</v>
      </c>
      <c r="D1275" s="77">
        <v>1275</v>
      </c>
      <c r="E1275" s="24">
        <v>6.1022565326449598</v>
      </c>
      <c r="F1275" s="24">
        <v>0.36099583548651853</v>
      </c>
      <c r="G1275" s="24">
        <v>0.38957331104968818</v>
      </c>
      <c r="H1275" s="24">
        <v>2.6541778614621427</v>
      </c>
    </row>
    <row r="1276" spans="1:8" ht="15.75" x14ac:dyDescent="0.25">
      <c r="A1276" s="88" t="str">
        <f t="shared" si="20"/>
        <v>NL_1276</v>
      </c>
      <c r="B1276" s="77" t="s">
        <v>901</v>
      </c>
      <c r="C1276" s="77">
        <v>26</v>
      </c>
      <c r="D1276" s="77">
        <v>1276</v>
      </c>
      <c r="E1276" s="24">
        <v>6.0947042349560432</v>
      </c>
      <c r="F1276" s="24">
        <v>0.2025587743563243</v>
      </c>
      <c r="G1276" s="24">
        <v>1.0980271260525805</v>
      </c>
      <c r="H1276" s="24">
        <v>3.3048795307238299</v>
      </c>
    </row>
    <row r="1277" spans="1:8" ht="15.75" x14ac:dyDescent="0.25">
      <c r="A1277" s="88" t="str">
        <f t="shared" si="20"/>
        <v>NL_1277</v>
      </c>
      <c r="B1277" s="77" t="s">
        <v>901</v>
      </c>
      <c r="C1277" s="77">
        <v>26</v>
      </c>
      <c r="D1277" s="77">
        <v>1277</v>
      </c>
      <c r="E1277" s="24" t="s">
        <v>11</v>
      </c>
      <c r="F1277" s="24">
        <v>0.18250345016262884</v>
      </c>
      <c r="G1277" s="24">
        <v>0.19936388763900489</v>
      </c>
      <c r="H1277" s="24">
        <v>1.3255780135423834</v>
      </c>
    </row>
    <row r="1278" spans="1:8" ht="15.75" x14ac:dyDescent="0.25">
      <c r="A1278" s="88" t="str">
        <f t="shared" si="20"/>
        <v>NL_1278</v>
      </c>
      <c r="B1278" s="77" t="s">
        <v>901</v>
      </c>
      <c r="C1278" s="77">
        <v>26</v>
      </c>
      <c r="D1278" s="77">
        <v>1278</v>
      </c>
      <c r="E1278" s="24" t="s">
        <v>11</v>
      </c>
      <c r="F1278" s="24">
        <v>0.19754494330790046</v>
      </c>
      <c r="G1278" s="24">
        <v>0.20343253840714787</v>
      </c>
      <c r="H1278" s="24">
        <v>1.3255780135423834</v>
      </c>
    </row>
    <row r="1279" spans="1:8" ht="15.75" x14ac:dyDescent="0.25">
      <c r="A1279" s="88" t="str">
        <f t="shared" si="20"/>
        <v>NL_1309</v>
      </c>
      <c r="B1279" s="77" t="s">
        <v>1083</v>
      </c>
      <c r="C1279" s="77">
        <v>1</v>
      </c>
      <c r="D1279" s="77">
        <v>1309</v>
      </c>
      <c r="E1279" s="24">
        <v>0.64274206874860129</v>
      </c>
      <c r="F1279" s="24" t="s">
        <v>48</v>
      </c>
      <c r="G1279" s="24">
        <v>0.28914455734311784</v>
      </c>
      <c r="H1279" s="24">
        <v>1.525168302486446</v>
      </c>
    </row>
    <row r="1280" spans="1:8" ht="15.75" x14ac:dyDescent="0.25">
      <c r="A1280" s="88" t="str">
        <f t="shared" si="20"/>
        <v>NL_1310</v>
      </c>
      <c r="B1280" s="77" t="s">
        <v>1083</v>
      </c>
      <c r="C1280" s="77">
        <v>1</v>
      </c>
      <c r="D1280" s="77">
        <v>1310</v>
      </c>
      <c r="E1280" s="24">
        <v>14.17849799488287</v>
      </c>
      <c r="F1280" s="24">
        <v>7.9199051818453103E-2</v>
      </c>
      <c r="G1280" s="24">
        <v>1.003050145827453</v>
      </c>
      <c r="H1280" s="24">
        <v>9.4186548887642552</v>
      </c>
    </row>
    <row r="1281" spans="1:8" ht="15.75" x14ac:dyDescent="0.25">
      <c r="A1281" s="88" t="str">
        <f t="shared" si="20"/>
        <v>NL_1311</v>
      </c>
      <c r="B1281" s="77" t="s">
        <v>1083</v>
      </c>
      <c r="C1281" s="77">
        <v>1</v>
      </c>
      <c r="D1281" s="77">
        <v>1311</v>
      </c>
      <c r="E1281" s="24">
        <v>18.279460632564554</v>
      </c>
      <c r="F1281" s="24">
        <v>3.0075589298146743E-2</v>
      </c>
      <c r="G1281" s="24">
        <v>1.1903544077523756</v>
      </c>
      <c r="H1281" s="24">
        <v>9.7465711815292568</v>
      </c>
    </row>
    <row r="1282" spans="1:8" ht="15.75" x14ac:dyDescent="0.25">
      <c r="A1282" s="88" t="str">
        <f t="shared" si="20"/>
        <v>NL_1312</v>
      </c>
      <c r="B1282" s="77" t="s">
        <v>1083</v>
      </c>
      <c r="C1282" s="77">
        <v>1</v>
      </c>
      <c r="D1282" s="77">
        <v>1312</v>
      </c>
      <c r="E1282" s="24">
        <v>8.4701643409727403</v>
      </c>
      <c r="F1282" s="24">
        <v>5.6141100023207255E-2</v>
      </c>
      <c r="G1282" s="24">
        <v>0.56037750493931693</v>
      </c>
      <c r="H1282" s="24">
        <v>3.3292186857356509</v>
      </c>
    </row>
    <row r="1283" spans="1:8" ht="15.75" x14ac:dyDescent="0.25">
      <c r="A1283" s="88" t="str">
        <f t="shared" si="20"/>
        <v>NL_1313</v>
      </c>
      <c r="B1283" s="77" t="s">
        <v>1083</v>
      </c>
      <c r="C1283" s="77">
        <v>1</v>
      </c>
      <c r="D1283" s="77">
        <v>1313</v>
      </c>
      <c r="E1283" s="24">
        <v>8.4061996407120443</v>
      </c>
      <c r="F1283" s="24">
        <v>0.1894762125783245</v>
      </c>
      <c r="G1283" s="24">
        <v>0.54860701853419891</v>
      </c>
      <c r="H1283" s="24">
        <v>3.1473834828939986</v>
      </c>
    </row>
    <row r="1284" spans="1:8" ht="15.75" x14ac:dyDescent="0.25">
      <c r="A1284" s="88" t="str">
        <f t="shared" si="20"/>
        <v>NL_1314</v>
      </c>
      <c r="B1284" s="77" t="s">
        <v>1083</v>
      </c>
      <c r="C1284" s="77">
        <v>1</v>
      </c>
      <c r="D1284" s="77">
        <v>1314</v>
      </c>
      <c r="E1284" s="24">
        <v>0.60972802990437136</v>
      </c>
      <c r="F1284" s="24">
        <v>1.6040314292344933E-2</v>
      </c>
      <c r="G1284" s="24">
        <v>0.27225646815316584</v>
      </c>
      <c r="H1284" s="24">
        <v>1.3893026733968965</v>
      </c>
    </row>
    <row r="1285" spans="1:8" ht="15.75" x14ac:dyDescent="0.25">
      <c r="A1285" s="88" t="str">
        <f t="shared" si="20"/>
        <v>NL_1315</v>
      </c>
      <c r="B1285" s="77" t="s">
        <v>1083</v>
      </c>
      <c r="C1285" s="77">
        <v>4</v>
      </c>
      <c r="D1285" s="77">
        <v>1315</v>
      </c>
      <c r="E1285" s="24">
        <v>7.3703841719743304</v>
      </c>
      <c r="F1285" s="24" t="s">
        <v>48</v>
      </c>
      <c r="G1285" s="24">
        <v>0.67142948537021352</v>
      </c>
      <c r="H1285" s="24">
        <v>9.9692682277061131</v>
      </c>
    </row>
    <row r="1286" spans="1:8" ht="15.75" x14ac:dyDescent="0.25">
      <c r="A1286" s="88" t="str">
        <f t="shared" si="20"/>
        <v>NL_1316</v>
      </c>
      <c r="B1286" s="77" t="s">
        <v>1083</v>
      </c>
      <c r="C1286" s="77">
        <v>4</v>
      </c>
      <c r="D1286" s="77">
        <v>1316</v>
      </c>
      <c r="E1286" s="24">
        <v>3.0300697526719778</v>
      </c>
      <c r="F1286" s="24" t="s">
        <v>48</v>
      </c>
      <c r="G1286" s="24">
        <v>0.55065405964813241</v>
      </c>
      <c r="H1286" s="24">
        <v>5.163404678444568</v>
      </c>
    </row>
    <row r="1287" spans="1:8" ht="15.75" x14ac:dyDescent="0.25">
      <c r="A1287" s="88" t="str">
        <f t="shared" si="20"/>
        <v>NL_1317</v>
      </c>
      <c r="B1287" s="77" t="s">
        <v>1083</v>
      </c>
      <c r="C1287" s="77">
        <v>4</v>
      </c>
      <c r="D1287" s="77">
        <v>1317</v>
      </c>
      <c r="E1287" s="24">
        <v>2.2728102366824534</v>
      </c>
      <c r="F1287" s="24">
        <v>6.4161257169379732E-2</v>
      </c>
      <c r="G1287" s="24">
        <v>0.46570185341988896</v>
      </c>
      <c r="H1287" s="24">
        <v>4.1127445316881657</v>
      </c>
    </row>
    <row r="1288" spans="1:8" ht="15.75" x14ac:dyDescent="0.25">
      <c r="A1288" s="88" t="str">
        <f t="shared" si="20"/>
        <v>NL_1318</v>
      </c>
      <c r="B1288" s="77" t="s">
        <v>1083</v>
      </c>
      <c r="C1288" s="77">
        <v>4</v>
      </c>
      <c r="D1288" s="77">
        <v>1318</v>
      </c>
      <c r="E1288" s="24">
        <v>1.928226206245804</v>
      </c>
      <c r="F1288" s="24">
        <v>0.14235778934456125</v>
      </c>
      <c r="G1288" s="24">
        <v>0.4523960861793207</v>
      </c>
      <c r="H1288" s="24">
        <v>3.9830081790988965</v>
      </c>
    </row>
    <row r="1289" spans="1:8" ht="15.75" x14ac:dyDescent="0.25">
      <c r="A1289" s="88" t="str">
        <f t="shared" si="20"/>
        <v>NL_1319</v>
      </c>
      <c r="B1289" s="77" t="s">
        <v>1083</v>
      </c>
      <c r="C1289" s="77">
        <v>4</v>
      </c>
      <c r="D1289" s="77">
        <v>1319</v>
      </c>
      <c r="E1289" s="77">
        <v>2.7324275587169673</v>
      </c>
      <c r="F1289" s="77">
        <v>0.44762502072075072</v>
      </c>
      <c r="G1289" s="77">
        <v>0.35772043465989267</v>
      </c>
      <c r="H1289" s="77">
        <v>2.6166902925780517</v>
      </c>
    </row>
    <row r="1290" spans="1:8" ht="15.75" x14ac:dyDescent="0.25">
      <c r="A1290" s="88" t="str">
        <f t="shared" si="20"/>
        <v>NL_1320</v>
      </c>
      <c r="B1290" s="77" t="s">
        <v>1083</v>
      </c>
      <c r="C1290" s="77">
        <v>4</v>
      </c>
      <c r="D1290" s="77">
        <v>1320</v>
      </c>
      <c r="E1290" s="77">
        <v>1.621814658222795</v>
      </c>
      <c r="F1290" s="77">
        <v>9.022676789444023E-2</v>
      </c>
      <c r="G1290" s="77">
        <v>0.45444312729325426</v>
      </c>
      <c r="H1290" s="77">
        <v>3.4180931949897175</v>
      </c>
    </row>
    <row r="1291" spans="1:8" ht="15.75" x14ac:dyDescent="0.25">
      <c r="A1291" s="88" t="str">
        <f t="shared" si="20"/>
        <v>NL_1321</v>
      </c>
      <c r="B1291" s="77" t="s">
        <v>1083</v>
      </c>
      <c r="C1291" s="77">
        <v>5</v>
      </c>
      <c r="D1291" s="77">
        <v>1321</v>
      </c>
      <c r="E1291" s="77">
        <v>8.5640480139360182</v>
      </c>
      <c r="F1291" s="77">
        <v>0.10726960183005672</v>
      </c>
      <c r="G1291" s="77">
        <v>0.78913434942139427</v>
      </c>
      <c r="H1291" s="77">
        <v>11.928593615629088</v>
      </c>
    </row>
    <row r="1292" spans="1:8" ht="15.75" x14ac:dyDescent="0.25">
      <c r="A1292" s="88" t="str">
        <f t="shared" si="20"/>
        <v>NL_1322</v>
      </c>
      <c r="B1292" s="77" t="s">
        <v>1083</v>
      </c>
      <c r="C1292" s="77">
        <v>5</v>
      </c>
      <c r="D1292" s="77">
        <v>1322</v>
      </c>
      <c r="E1292" s="77">
        <v>6.9783424606990998</v>
      </c>
      <c r="F1292" s="77">
        <v>0.12030235719258697</v>
      </c>
      <c r="G1292" s="77">
        <v>0.72055847210461932</v>
      </c>
      <c r="H1292" s="77">
        <v>10.3594988315573</v>
      </c>
    </row>
    <row r="1293" spans="1:8" ht="15.75" x14ac:dyDescent="0.25">
      <c r="A1293" s="88" t="str">
        <f t="shared" si="20"/>
        <v>NL_1323</v>
      </c>
      <c r="B1293" s="77" t="s">
        <v>1083</v>
      </c>
      <c r="C1293" s="77">
        <v>5</v>
      </c>
      <c r="D1293" s="77">
        <v>1323</v>
      </c>
      <c r="E1293" s="77">
        <v>0.75106938370623078</v>
      </c>
      <c r="F1293" s="77">
        <v>0.2255669197361006</v>
      </c>
      <c r="G1293" s="77">
        <v>0.27583879010254964</v>
      </c>
      <c r="H1293" s="77">
        <v>1.2508831790988968</v>
      </c>
    </row>
    <row r="1294" spans="1:8" ht="15.75" x14ac:dyDescent="0.25">
      <c r="A1294" s="88" t="str">
        <f t="shared" si="20"/>
        <v>NL_1324</v>
      </c>
      <c r="B1294" s="77" t="s">
        <v>1083</v>
      </c>
      <c r="C1294" s="77">
        <v>5</v>
      </c>
      <c r="D1294" s="77">
        <v>1324</v>
      </c>
      <c r="E1294" s="77">
        <v>0.99042116532689761</v>
      </c>
      <c r="F1294" s="77">
        <v>0.30276093226801054</v>
      </c>
      <c r="G1294" s="77">
        <v>0.28351519427980054</v>
      </c>
      <c r="H1294" s="77">
        <v>1.7713609085810429</v>
      </c>
    </row>
    <row r="1295" spans="1:8" ht="15.75" x14ac:dyDescent="0.25">
      <c r="A1295" s="88" t="str">
        <f t="shared" si="20"/>
        <v>NL_1325</v>
      </c>
      <c r="B1295" s="77" t="s">
        <v>1083</v>
      </c>
      <c r="C1295" s="77">
        <v>5</v>
      </c>
      <c r="D1295" s="77">
        <v>1325</v>
      </c>
      <c r="E1295" s="77">
        <v>1.1173188771344065</v>
      </c>
      <c r="F1295" s="77">
        <v>0.12330991612240165</v>
      </c>
      <c r="G1295" s="77">
        <v>0.30807968764700344</v>
      </c>
      <c r="H1295" s="77">
        <v>1.3586562908954944</v>
      </c>
    </row>
    <row r="1296" spans="1:8" ht="15.75" x14ac:dyDescent="0.25">
      <c r="A1296" s="88" t="str">
        <f t="shared" si="20"/>
        <v>NL_1326</v>
      </c>
      <c r="B1296" s="77" t="s">
        <v>1083</v>
      </c>
      <c r="C1296" s="77">
        <v>5</v>
      </c>
      <c r="D1296" s="77">
        <v>1326</v>
      </c>
      <c r="E1296" s="77">
        <v>1.0404580679501838</v>
      </c>
      <c r="F1296" s="77" t="s">
        <v>48</v>
      </c>
      <c r="G1296" s="77">
        <v>0.3280383385078558</v>
      </c>
      <c r="H1296" s="77">
        <v>1.4659186296504017</v>
      </c>
    </row>
    <row r="1297" spans="1:8" ht="15.75" x14ac:dyDescent="0.25">
      <c r="A1297" s="88" t="str">
        <f t="shared" si="20"/>
        <v>NL_1327</v>
      </c>
      <c r="B1297" s="77" t="s">
        <v>1083</v>
      </c>
      <c r="C1297" s="77">
        <v>6</v>
      </c>
      <c r="D1297" s="77">
        <v>1327</v>
      </c>
      <c r="E1297" s="77">
        <v>9.9702397309574362</v>
      </c>
      <c r="F1297" s="77">
        <v>0.35990455193448939</v>
      </c>
      <c r="G1297" s="77">
        <v>0.65402963590177809</v>
      </c>
      <c r="H1297" s="77">
        <v>6.3213271639558783</v>
      </c>
    </row>
    <row r="1298" spans="1:8" ht="15.75" x14ac:dyDescent="0.25">
      <c r="A1298" s="88" t="str">
        <f t="shared" si="20"/>
        <v>NL_1328</v>
      </c>
      <c r="B1298" s="77" t="s">
        <v>1083</v>
      </c>
      <c r="C1298" s="77">
        <v>6</v>
      </c>
      <c r="D1298" s="77">
        <v>1328</v>
      </c>
      <c r="E1298" s="77">
        <v>7.3435602654133936</v>
      </c>
      <c r="F1298" s="77">
        <v>0.10726960183005672</v>
      </c>
      <c r="G1298" s="77">
        <v>0.61615937529400688</v>
      </c>
      <c r="H1298" s="77">
        <v>5.2282728547392034</v>
      </c>
    </row>
    <row r="1299" spans="1:8" ht="15.75" x14ac:dyDescent="0.25">
      <c r="A1299" s="88" t="str">
        <f t="shared" si="20"/>
        <v>NL_1329</v>
      </c>
      <c r="B1299" s="77" t="s">
        <v>1083</v>
      </c>
      <c r="C1299" s="77">
        <v>6</v>
      </c>
      <c r="D1299" s="77">
        <v>1329</v>
      </c>
      <c r="E1299" s="77">
        <v>6.1457696685961762</v>
      </c>
      <c r="F1299" s="77">
        <v>0.23759715545535928</v>
      </c>
      <c r="G1299" s="77">
        <v>0.52711308683789626</v>
      </c>
      <c r="H1299" s="77">
        <v>4.5172767807066734</v>
      </c>
    </row>
    <row r="1300" spans="1:8" ht="15.75" x14ac:dyDescent="0.25">
      <c r="A1300" s="88" t="str">
        <f t="shared" si="20"/>
        <v>NL_1330</v>
      </c>
      <c r="B1300" s="77" t="s">
        <v>1083</v>
      </c>
      <c r="C1300" s="77">
        <v>6</v>
      </c>
      <c r="D1300" s="77">
        <v>1330</v>
      </c>
      <c r="E1300" s="77">
        <v>0.82431928239186592</v>
      </c>
      <c r="F1300" s="77">
        <v>0.2827105394025794</v>
      </c>
      <c r="G1300" s="77">
        <v>0.33059713990027284</v>
      </c>
      <c r="H1300" s="77">
        <v>1.3208590858104317</v>
      </c>
    </row>
    <row r="1301" spans="1:8" ht="15.75" x14ac:dyDescent="0.25">
      <c r="A1301" s="88" t="str">
        <f t="shared" si="20"/>
        <v>NL_1331</v>
      </c>
      <c r="B1301" s="77" t="s">
        <v>1083</v>
      </c>
      <c r="C1301" s="77">
        <v>6</v>
      </c>
      <c r="D1301" s="77">
        <v>1331</v>
      </c>
      <c r="E1301" s="77">
        <v>0.65305895588742313</v>
      </c>
      <c r="F1301" s="77">
        <v>0.26667022511023447</v>
      </c>
      <c r="G1301" s="77">
        <v>0.27737407093799982</v>
      </c>
      <c r="H1301" s="77">
        <v>1.208489016638624</v>
      </c>
    </row>
    <row r="1302" spans="1:8" ht="15.75" x14ac:dyDescent="0.25">
      <c r="A1302" s="88" t="str">
        <f t="shared" ref="A1302:A1365" si="21">CONCATENATE("NL_", D1302)</f>
        <v>NL_1332</v>
      </c>
      <c r="B1302" s="77" t="s">
        <v>1083</v>
      </c>
      <c r="C1302" s="77">
        <v>6</v>
      </c>
      <c r="D1302" s="77">
        <v>1332</v>
      </c>
      <c r="E1302" s="77">
        <v>0.90479100207467633</v>
      </c>
      <c r="F1302" s="77">
        <v>9.2231807180983352E-2</v>
      </c>
      <c r="G1302" s="77">
        <v>0.3449264276978079</v>
      </c>
      <c r="H1302" s="77">
        <v>1.5455992241540473</v>
      </c>
    </row>
    <row r="1303" spans="1:8" ht="15.75" x14ac:dyDescent="0.25">
      <c r="A1303" s="88" t="str">
        <f t="shared" si="21"/>
        <v>NL_1333</v>
      </c>
      <c r="B1303" s="77" t="s">
        <v>1083</v>
      </c>
      <c r="C1303" s="77">
        <v>8</v>
      </c>
      <c r="D1303" s="77">
        <v>1333</v>
      </c>
      <c r="E1303" s="77">
        <v>6.6456228504720949</v>
      </c>
      <c r="F1303" s="77">
        <v>0.28371305904585098</v>
      </c>
      <c r="G1303" s="77">
        <v>0.60643593000282237</v>
      </c>
      <c r="H1303" s="77">
        <v>7.9670379042811739</v>
      </c>
    </row>
    <row r="1304" spans="1:8" ht="15.75" x14ac:dyDescent="0.25">
      <c r="A1304" s="88" t="str">
        <f t="shared" si="21"/>
        <v>NL_1334</v>
      </c>
      <c r="B1304" s="77" t="s">
        <v>1083</v>
      </c>
      <c r="C1304" s="77">
        <v>8</v>
      </c>
      <c r="D1304" s="77">
        <v>1334</v>
      </c>
      <c r="E1304" s="77">
        <v>6.6048711462737488</v>
      </c>
      <c r="F1304" s="77">
        <v>0.22957699830918682</v>
      </c>
      <c r="G1304" s="77">
        <v>0.66426484147144604</v>
      </c>
      <c r="H1304" s="77">
        <v>7.7576209571882586</v>
      </c>
    </row>
    <row r="1305" spans="1:8" ht="15.75" x14ac:dyDescent="0.25">
      <c r="A1305" s="88" t="str">
        <f t="shared" si="21"/>
        <v>NL_1335</v>
      </c>
      <c r="B1305" s="77" t="s">
        <v>1083</v>
      </c>
      <c r="C1305" s="77">
        <v>8</v>
      </c>
      <c r="D1305" s="77">
        <v>1335</v>
      </c>
      <c r="E1305" s="77">
        <v>6.6523288271123295</v>
      </c>
      <c r="F1305" s="77">
        <v>0.20952660544375565</v>
      </c>
      <c r="G1305" s="77">
        <v>0.66835892369931316</v>
      </c>
      <c r="H1305" s="77">
        <v>7.6237984202654694</v>
      </c>
    </row>
    <row r="1306" spans="1:8" ht="15.75" x14ac:dyDescent="0.25">
      <c r="A1306" s="88" t="str">
        <f t="shared" si="21"/>
        <v>NL_1336</v>
      </c>
      <c r="B1306" s="77" t="s">
        <v>1083</v>
      </c>
      <c r="C1306" s="77">
        <v>8</v>
      </c>
      <c r="D1306" s="77">
        <v>1336</v>
      </c>
      <c r="E1306" s="77">
        <v>0.36831287085594006</v>
      </c>
      <c r="F1306" s="77">
        <v>0.32682140370652796</v>
      </c>
      <c r="G1306" s="77">
        <v>0.25895070091259759</v>
      </c>
      <c r="H1306" s="77">
        <v>0.64868176294634505</v>
      </c>
    </row>
    <row r="1307" spans="1:8" ht="15.75" x14ac:dyDescent="0.25">
      <c r="A1307" s="88" t="str">
        <f t="shared" si="21"/>
        <v>NL_1337</v>
      </c>
      <c r="B1307" s="77" t="s">
        <v>1083</v>
      </c>
      <c r="C1307" s="77">
        <v>8</v>
      </c>
      <c r="D1307" s="77">
        <v>1337</v>
      </c>
      <c r="E1307" s="77">
        <v>0.34303649736582653</v>
      </c>
      <c r="F1307" s="77">
        <v>0.12531495540894477</v>
      </c>
      <c r="G1307" s="77">
        <v>0.27276822843164927</v>
      </c>
      <c r="H1307" s="77">
        <v>0.63386934473733403</v>
      </c>
    </row>
    <row r="1308" spans="1:8" ht="15.75" x14ac:dyDescent="0.25">
      <c r="A1308" s="88" t="str">
        <f t="shared" si="21"/>
        <v>NL_1338</v>
      </c>
      <c r="B1308" s="77" t="s">
        <v>1083</v>
      </c>
      <c r="C1308" s="77">
        <v>8</v>
      </c>
      <c r="D1308" s="77">
        <v>1338</v>
      </c>
      <c r="E1308" s="77">
        <v>0.39410508870299471</v>
      </c>
      <c r="F1308" s="77">
        <v>9.5239366110798029E-2</v>
      </c>
      <c r="G1308" s="77">
        <v>0.29784448207733555</v>
      </c>
      <c r="H1308" s="77">
        <v>0.93062848195924464</v>
      </c>
    </row>
    <row r="1309" spans="1:8" ht="15.75" x14ac:dyDescent="0.25">
      <c r="A1309" s="88" t="str">
        <f t="shared" si="21"/>
        <v>NL_1339</v>
      </c>
      <c r="B1309" s="77" t="s">
        <v>1084</v>
      </c>
      <c r="C1309" s="77">
        <v>1</v>
      </c>
      <c r="D1309" s="77">
        <v>1339</v>
      </c>
      <c r="E1309" s="77">
        <v>13.039513654756936</v>
      </c>
      <c r="F1309" s="77">
        <v>5.7143619666478816E-2</v>
      </c>
      <c r="G1309" s="77">
        <v>0.8464515006115344</v>
      </c>
      <c r="H1309" s="77">
        <v>7.6748757244344725</v>
      </c>
    </row>
    <row r="1310" spans="1:8" ht="15.75" x14ac:dyDescent="0.25">
      <c r="A1310" s="88" t="str">
        <f t="shared" si="21"/>
        <v>NL_1340</v>
      </c>
      <c r="B1310" s="77" t="s">
        <v>1084</v>
      </c>
      <c r="C1310" s="77">
        <v>1</v>
      </c>
      <c r="D1310" s="77">
        <v>1340</v>
      </c>
      <c r="E1310" s="77">
        <v>10.669724678969558</v>
      </c>
      <c r="F1310" s="77">
        <v>0.23759715545535928</v>
      </c>
      <c r="G1310" s="77">
        <v>0.69906454040831689</v>
      </c>
      <c r="H1310" s="77">
        <v>6.6058277481772283</v>
      </c>
    </row>
    <row r="1311" spans="1:8" ht="15.75" x14ac:dyDescent="0.25">
      <c r="A1311" s="88" t="str">
        <f t="shared" si="21"/>
        <v>NL_1341</v>
      </c>
      <c r="B1311" s="77" t="s">
        <v>1084</v>
      </c>
      <c r="C1311" s="77">
        <v>1</v>
      </c>
      <c r="D1311" s="77">
        <v>1341</v>
      </c>
      <c r="E1311" s="77">
        <v>7.0938915966539051</v>
      </c>
      <c r="F1311" s="77">
        <v>0.29774833405165274</v>
      </c>
      <c r="G1311" s="77">
        <v>0.58954784081287037</v>
      </c>
      <c r="H1311" s="77">
        <v>5.8759330716021676</v>
      </c>
    </row>
    <row r="1312" spans="1:8" ht="15.75" x14ac:dyDescent="0.25">
      <c r="A1312" s="88" t="str">
        <f t="shared" si="21"/>
        <v>NL_1342</v>
      </c>
      <c r="B1312" s="77" t="s">
        <v>1084</v>
      </c>
      <c r="C1312" s="77">
        <v>1</v>
      </c>
      <c r="D1312" s="77">
        <v>1342</v>
      </c>
      <c r="E1312" s="77">
        <v>0.66028077688459852</v>
      </c>
      <c r="F1312" s="77">
        <v>0.59950674667639181</v>
      </c>
      <c r="G1312" s="77">
        <v>0.29067983817856802</v>
      </c>
      <c r="H1312" s="77">
        <v>0.75390100953449235</v>
      </c>
    </row>
    <row r="1313" spans="1:8" ht="15.75" x14ac:dyDescent="0.25">
      <c r="A1313" s="88" t="str">
        <f t="shared" si="21"/>
        <v>NL_1343</v>
      </c>
      <c r="B1313" s="77" t="s">
        <v>1084</v>
      </c>
      <c r="C1313" s="77">
        <v>1</v>
      </c>
      <c r="D1313" s="77">
        <v>1343</v>
      </c>
      <c r="E1313" s="77">
        <v>0.74797431756458421</v>
      </c>
      <c r="F1313" s="77">
        <v>0.39800029837880863</v>
      </c>
      <c r="G1313" s="77">
        <v>0.31524433154577097</v>
      </c>
      <c r="H1313" s="77">
        <v>0.7835258459525144</v>
      </c>
    </row>
    <row r="1314" spans="1:8" ht="15.75" x14ac:dyDescent="0.25">
      <c r="A1314" s="88" t="str">
        <f t="shared" si="21"/>
        <v>NL_1344</v>
      </c>
      <c r="B1314" s="77" t="s">
        <v>1084</v>
      </c>
      <c r="C1314" s="77">
        <v>1</v>
      </c>
      <c r="D1314" s="77">
        <v>1344</v>
      </c>
      <c r="E1314" s="77" t="s">
        <v>11</v>
      </c>
      <c r="F1314" s="77">
        <v>0.17594219739415845</v>
      </c>
      <c r="G1314" s="77">
        <v>0.28044463260890018</v>
      </c>
      <c r="H1314" s="77">
        <v>0.23802023742755654</v>
      </c>
    </row>
    <row r="1315" spans="1:8" ht="15.75" x14ac:dyDescent="0.25">
      <c r="A1315" s="88" t="str">
        <f t="shared" si="21"/>
        <v>NL_1345</v>
      </c>
      <c r="B1315" s="77" t="s">
        <v>1084</v>
      </c>
      <c r="C1315" s="77">
        <v>2</v>
      </c>
      <c r="D1315" s="77">
        <v>1345</v>
      </c>
      <c r="E1315" s="77">
        <v>9.6452577860845494</v>
      </c>
      <c r="F1315" s="77">
        <v>0.45213635911547273</v>
      </c>
      <c r="G1315" s="77">
        <v>0.69497045818044967</v>
      </c>
      <c r="H1315" s="77">
        <v>4.948369227893064</v>
      </c>
    </row>
    <row r="1316" spans="1:8" ht="15.75" x14ac:dyDescent="0.25">
      <c r="A1316" s="88" t="str">
        <f t="shared" si="21"/>
        <v>NL_1346</v>
      </c>
      <c r="B1316" s="77" t="s">
        <v>1084</v>
      </c>
      <c r="C1316" s="77">
        <v>2</v>
      </c>
      <c r="D1316" s="77">
        <v>1346</v>
      </c>
      <c r="E1316" s="77">
        <v>6.0312522213552544</v>
      </c>
      <c r="F1316" s="77">
        <v>0.50827745913868005</v>
      </c>
      <c r="G1316" s="77">
        <v>0.51380731959732806</v>
      </c>
      <c r="H1316" s="77">
        <v>5.3273628248270697</v>
      </c>
    </row>
    <row r="1317" spans="1:8" ht="15.75" x14ac:dyDescent="0.25">
      <c r="A1317" s="88" t="str">
        <f t="shared" si="21"/>
        <v>NL_1347</v>
      </c>
      <c r="B1317" s="77" t="s">
        <v>1084</v>
      </c>
      <c r="C1317" s="77">
        <v>2</v>
      </c>
      <c r="D1317" s="77">
        <v>1347</v>
      </c>
      <c r="E1317" s="77">
        <v>8.8905774918797285</v>
      </c>
      <c r="F1317" s="77">
        <v>0.38847636176772882</v>
      </c>
      <c r="G1317" s="77">
        <v>0.68575877316774858</v>
      </c>
      <c r="H1317" s="77">
        <v>8.198418092166758</v>
      </c>
    </row>
    <row r="1318" spans="1:8" ht="15.75" x14ac:dyDescent="0.25">
      <c r="A1318" s="88" t="str">
        <f t="shared" si="21"/>
        <v>NL_1348</v>
      </c>
      <c r="B1318" s="77" t="s">
        <v>1084</v>
      </c>
      <c r="C1318" s="77">
        <v>2</v>
      </c>
      <c r="D1318" s="77">
        <v>1348</v>
      </c>
      <c r="E1318" s="77">
        <v>0.21046449763196573</v>
      </c>
      <c r="F1318" s="77">
        <v>0.4090280144547957</v>
      </c>
      <c r="G1318" s="77">
        <v>0.28965631762160121</v>
      </c>
      <c r="H1318" s="77">
        <v>0.27275280426247894</v>
      </c>
    </row>
    <row r="1319" spans="1:8" ht="15.75" x14ac:dyDescent="0.25">
      <c r="A1319" s="88" t="str">
        <f t="shared" si="21"/>
        <v>NL_1349</v>
      </c>
      <c r="B1319" s="77" t="s">
        <v>1084</v>
      </c>
      <c r="C1319" s="77">
        <v>2</v>
      </c>
      <c r="D1319" s="77">
        <v>1349</v>
      </c>
      <c r="E1319" s="77">
        <v>8.7693540679985735E-2</v>
      </c>
      <c r="F1319" s="77">
        <v>0.4260708483904122</v>
      </c>
      <c r="G1319" s="77">
        <v>0.27635055038103301</v>
      </c>
      <c r="H1319" s="77">
        <v>0.45152336885399136</v>
      </c>
    </row>
    <row r="1320" spans="1:8" ht="15.75" x14ac:dyDescent="0.25">
      <c r="A1320" s="88" t="str">
        <f t="shared" si="21"/>
        <v>NL_1350</v>
      </c>
      <c r="B1320" s="77" t="s">
        <v>1084</v>
      </c>
      <c r="C1320" s="77">
        <v>2</v>
      </c>
      <c r="D1320" s="77">
        <v>1350</v>
      </c>
      <c r="E1320" s="77" t="s">
        <v>11</v>
      </c>
      <c r="F1320" s="77">
        <v>0.41303809302788197</v>
      </c>
      <c r="G1320" s="77">
        <v>0.27942111205193337</v>
      </c>
      <c r="H1320" s="77">
        <v>0.26458043559543837</v>
      </c>
    </row>
    <row r="1321" spans="1:8" ht="15.75" x14ac:dyDescent="0.25">
      <c r="A1321" s="88" t="str">
        <f t="shared" si="21"/>
        <v>NL_1351</v>
      </c>
      <c r="B1321" s="77" t="s">
        <v>1084</v>
      </c>
      <c r="C1321" s="77">
        <v>4</v>
      </c>
      <c r="D1321" s="77">
        <v>1351</v>
      </c>
      <c r="E1321" s="77">
        <v>6.7854166712031319</v>
      </c>
      <c r="F1321" s="77">
        <v>0.22656943937937216</v>
      </c>
      <c r="G1321" s="77">
        <v>0.68678229372471544</v>
      </c>
      <c r="H1321" s="77">
        <v>10.199626869508318</v>
      </c>
    </row>
    <row r="1322" spans="1:8" ht="15.75" x14ac:dyDescent="0.25">
      <c r="A1322" s="88" t="str">
        <f t="shared" si="21"/>
        <v>NL_1352</v>
      </c>
      <c r="B1322" s="77" t="s">
        <v>1084</v>
      </c>
      <c r="C1322" s="77">
        <v>4</v>
      </c>
      <c r="D1322" s="77">
        <v>1352</v>
      </c>
      <c r="E1322" s="77">
        <v>6.5718571074295191</v>
      </c>
      <c r="F1322" s="77">
        <v>0.4411086430394856</v>
      </c>
      <c r="G1322" s="77">
        <v>0.67654708815504749</v>
      </c>
      <c r="H1322" s="77">
        <v>9.9345356608711892</v>
      </c>
    </row>
    <row r="1323" spans="1:8" ht="15.75" x14ac:dyDescent="0.25">
      <c r="A1323" s="88" t="str">
        <f t="shared" si="21"/>
        <v>NL_1353</v>
      </c>
      <c r="B1323" s="77" t="s">
        <v>1084</v>
      </c>
      <c r="C1323" s="77">
        <v>4</v>
      </c>
      <c r="D1323" s="77">
        <v>1353</v>
      </c>
      <c r="E1323" s="77">
        <v>3.9977937662934671</v>
      </c>
      <c r="F1323" s="77">
        <v>0.6496327288399697</v>
      </c>
      <c r="G1323" s="77">
        <v>0.41861990779941666</v>
      </c>
      <c r="H1323" s="77">
        <v>4.934067582725743</v>
      </c>
    </row>
    <row r="1324" spans="1:8" ht="15.75" x14ac:dyDescent="0.25">
      <c r="A1324" s="88" t="str">
        <f t="shared" si="21"/>
        <v>NL_1354</v>
      </c>
      <c r="B1324" s="77" t="s">
        <v>1084</v>
      </c>
      <c r="C1324" s="77">
        <v>4</v>
      </c>
      <c r="D1324" s="77">
        <v>1354</v>
      </c>
      <c r="E1324" s="77">
        <v>0.68916806087329963</v>
      </c>
      <c r="F1324" s="77">
        <v>0.61103572257401473</v>
      </c>
      <c r="G1324" s="77">
        <v>0.26406830369743156</v>
      </c>
      <c r="H1324" s="77">
        <v>0.51945618339876609</v>
      </c>
    </row>
    <row r="1325" spans="1:8" ht="15.75" x14ac:dyDescent="0.25">
      <c r="A1325" s="88" t="str">
        <f t="shared" si="21"/>
        <v>NL_1355</v>
      </c>
      <c r="B1325" s="77" t="s">
        <v>1084</v>
      </c>
      <c r="C1325" s="77">
        <v>4</v>
      </c>
      <c r="D1325" s="77">
        <v>1355</v>
      </c>
      <c r="E1325" s="77">
        <v>0.76963978055611004</v>
      </c>
      <c r="F1325" s="77">
        <v>0.58547147167058999</v>
      </c>
      <c r="G1325" s="77">
        <v>0.3111502493179038</v>
      </c>
      <c r="H1325" s="77">
        <v>2.2259489156851742</v>
      </c>
    </row>
    <row r="1326" spans="1:8" ht="15.75" x14ac:dyDescent="0.25">
      <c r="A1326" s="88" t="str">
        <f t="shared" si="21"/>
        <v>NL_1356</v>
      </c>
      <c r="B1326" s="77" t="s">
        <v>1084</v>
      </c>
      <c r="C1326" s="77">
        <v>4</v>
      </c>
      <c r="D1326" s="77">
        <v>1356</v>
      </c>
      <c r="E1326" s="77">
        <v>0.92748815378008442</v>
      </c>
      <c r="F1326" s="77">
        <v>0.66667556277558626</v>
      </c>
      <c r="G1326" s="77">
        <v>0.29682096152036874</v>
      </c>
      <c r="H1326" s="77">
        <v>0.90713292204150298</v>
      </c>
    </row>
    <row r="1327" spans="1:8" ht="15.75" x14ac:dyDescent="0.25">
      <c r="A1327" s="88" t="str">
        <f t="shared" si="21"/>
        <v>NL_1357</v>
      </c>
      <c r="B1327" s="77" t="s">
        <v>1084</v>
      </c>
      <c r="C1327" s="77">
        <v>11</v>
      </c>
      <c r="D1327" s="77">
        <v>1357</v>
      </c>
      <c r="E1327" s="77">
        <v>6.8122405777640678</v>
      </c>
      <c r="F1327" s="77">
        <v>0.56943115737824501</v>
      </c>
      <c r="G1327" s="77">
        <v>0.67142948537021352</v>
      </c>
      <c r="H1327" s="77">
        <v>6.9853321181529253</v>
      </c>
    </row>
    <row r="1328" spans="1:8" ht="15.75" x14ac:dyDescent="0.25">
      <c r="A1328" s="88" t="str">
        <f t="shared" si="21"/>
        <v>NL_1358</v>
      </c>
      <c r="B1328" s="77" t="s">
        <v>1084</v>
      </c>
      <c r="C1328" s="77">
        <v>11</v>
      </c>
      <c r="D1328" s="77">
        <v>1358</v>
      </c>
      <c r="E1328" s="77">
        <v>6.0885109449757149</v>
      </c>
      <c r="F1328" s="77">
        <v>0.53885430825846259</v>
      </c>
      <c r="G1328" s="77">
        <v>0.55833046382538343</v>
      </c>
      <c r="H1328" s="77">
        <v>6.2324526547018131</v>
      </c>
    </row>
    <row r="1329" spans="1:8" ht="15.75" x14ac:dyDescent="0.25">
      <c r="A1329" s="88" t="str">
        <f t="shared" si="21"/>
        <v>NL_1359</v>
      </c>
      <c r="B1329" s="77" t="s">
        <v>1084</v>
      </c>
      <c r="C1329" s="77">
        <v>11</v>
      </c>
      <c r="D1329" s="77">
        <v>1359</v>
      </c>
      <c r="E1329" s="77">
        <v>5.3462109153374833</v>
      </c>
      <c r="F1329" s="77">
        <v>0.65264028776978444</v>
      </c>
      <c r="G1329" s="77">
        <v>0.52916012795182987</v>
      </c>
      <c r="H1329" s="77">
        <v>5.4141942419143758</v>
      </c>
    </row>
    <row r="1330" spans="1:8" ht="15.75" x14ac:dyDescent="0.25">
      <c r="A1330" s="88" t="str">
        <f t="shared" si="21"/>
        <v>NL_1360</v>
      </c>
      <c r="B1330" s="77" t="s">
        <v>1084</v>
      </c>
      <c r="C1330" s="77">
        <v>11</v>
      </c>
      <c r="D1330" s="77">
        <v>1360</v>
      </c>
      <c r="E1330" s="77">
        <v>3.3983826235279175</v>
      </c>
      <c r="F1330" s="77">
        <v>0.7929930378278025</v>
      </c>
      <c r="G1330" s="77">
        <v>0.40122005833098129</v>
      </c>
      <c r="H1330" s="77">
        <v>2.9481819966348848</v>
      </c>
    </row>
    <row r="1331" spans="1:8" ht="15.75" x14ac:dyDescent="0.25">
      <c r="A1331" s="88" t="str">
        <f t="shared" si="21"/>
        <v>NL_1361</v>
      </c>
      <c r="B1331" s="77" t="s">
        <v>1084</v>
      </c>
      <c r="C1331" s="77">
        <v>11</v>
      </c>
      <c r="D1331" s="77">
        <v>1361</v>
      </c>
      <c r="E1331" s="77">
        <v>0.59167347741143317</v>
      </c>
      <c r="F1331" s="77">
        <v>0.70828012797135587</v>
      </c>
      <c r="G1331" s="77">
        <v>0.29528568068491856</v>
      </c>
      <c r="H1331" s="77">
        <v>0.88976663862404171</v>
      </c>
    </row>
    <row r="1332" spans="1:8" ht="15.75" x14ac:dyDescent="0.25">
      <c r="A1332" s="88" t="str">
        <f t="shared" si="21"/>
        <v>NL_1362</v>
      </c>
      <c r="B1332" s="77" t="s">
        <v>1084</v>
      </c>
      <c r="C1332" s="77">
        <v>11</v>
      </c>
      <c r="D1332" s="77">
        <v>1362</v>
      </c>
      <c r="E1332" s="77">
        <v>0.41989730655004931</v>
      </c>
      <c r="F1332" s="77">
        <v>1.027582634353347</v>
      </c>
      <c r="G1332" s="77">
        <v>0.23950381033022861</v>
      </c>
      <c r="H1332" s="77">
        <v>0.55878570760889879</v>
      </c>
    </row>
    <row r="1333" spans="1:8" ht="15.75" x14ac:dyDescent="0.25">
      <c r="A1333" s="88" t="str">
        <f t="shared" si="21"/>
        <v>NL_1363</v>
      </c>
      <c r="B1333" s="77" t="s">
        <v>1084</v>
      </c>
      <c r="C1333" s="77">
        <v>12</v>
      </c>
      <c r="D1333" s="77">
        <v>1363</v>
      </c>
      <c r="E1333" s="77">
        <v>13.368622354485355</v>
      </c>
      <c r="F1333" s="77">
        <v>0.76492248781619887</v>
      </c>
      <c r="G1333" s="77">
        <v>0.96415636466271504</v>
      </c>
      <c r="H1333" s="77">
        <v>8.7178742755655261</v>
      </c>
    </row>
    <row r="1334" spans="1:8" ht="15.75" x14ac:dyDescent="0.25">
      <c r="A1334" s="88" t="str">
        <f t="shared" si="21"/>
        <v>NL_1364</v>
      </c>
      <c r="B1334" s="77" t="s">
        <v>1084</v>
      </c>
      <c r="C1334" s="77">
        <v>12</v>
      </c>
      <c r="D1334" s="77">
        <v>1364</v>
      </c>
      <c r="E1334" s="77">
        <v>13.629639599097548</v>
      </c>
      <c r="F1334" s="77">
        <v>0.77595020389218605</v>
      </c>
      <c r="G1334" s="77">
        <v>0.99383846081475202</v>
      </c>
      <c r="H1334" s="77">
        <v>8.9078818470742185</v>
      </c>
    </row>
    <row r="1335" spans="1:8" ht="15.75" x14ac:dyDescent="0.25">
      <c r="A1335" s="88" t="str">
        <f t="shared" si="21"/>
        <v>NL_1365</v>
      </c>
      <c r="B1335" s="77" t="s">
        <v>1084</v>
      </c>
      <c r="C1335" s="77">
        <v>12</v>
      </c>
      <c r="D1335" s="77">
        <v>1365</v>
      </c>
      <c r="E1335" s="77">
        <v>22.463990056070699</v>
      </c>
      <c r="F1335" s="77">
        <v>0.23258455723900151</v>
      </c>
      <c r="G1335" s="77">
        <v>1.4001761219305673</v>
      </c>
      <c r="H1335" s="77">
        <v>12.008784983174424</v>
      </c>
    </row>
    <row r="1336" spans="1:8" ht="15.75" x14ac:dyDescent="0.25">
      <c r="A1336" s="88" t="str">
        <f t="shared" si="21"/>
        <v>NL_1366</v>
      </c>
      <c r="B1336" s="77" t="s">
        <v>1084</v>
      </c>
      <c r="C1336" s="77">
        <v>12</v>
      </c>
      <c r="D1336" s="77">
        <v>1366</v>
      </c>
      <c r="E1336" s="77">
        <v>8.2153372286438398</v>
      </c>
      <c r="F1336" s="77">
        <v>0.60451934489274961</v>
      </c>
      <c r="G1336" s="77">
        <v>0.55986574466083361</v>
      </c>
      <c r="H1336" s="77">
        <v>3.6183162273322109</v>
      </c>
    </row>
    <row r="1337" spans="1:8" ht="15.75" x14ac:dyDescent="0.25">
      <c r="A1337" s="88" t="str">
        <f t="shared" si="21"/>
        <v>NL_1367</v>
      </c>
      <c r="B1337" s="77" t="s">
        <v>1084</v>
      </c>
      <c r="C1337" s="77">
        <v>12</v>
      </c>
      <c r="D1337" s="77">
        <v>1367</v>
      </c>
      <c r="E1337" s="77">
        <v>7.3910179462519734</v>
      </c>
      <c r="F1337" s="77">
        <v>0.58847903060040463</v>
      </c>
      <c r="G1337" s="77">
        <v>0.55474814187599963</v>
      </c>
      <c r="H1337" s="77">
        <v>3.2148055243970828</v>
      </c>
    </row>
    <row r="1338" spans="1:8" ht="15.75" x14ac:dyDescent="0.25">
      <c r="A1338" s="88" t="str">
        <f t="shared" si="21"/>
        <v>NL_1368</v>
      </c>
      <c r="B1338" s="77" t="s">
        <v>1084</v>
      </c>
      <c r="C1338" s="77">
        <v>12</v>
      </c>
      <c r="D1338" s="77">
        <v>1368</v>
      </c>
      <c r="E1338" s="77">
        <v>5.6742879263520181E-2</v>
      </c>
      <c r="F1338" s="77">
        <v>0.673693200278487</v>
      </c>
      <c r="G1338" s="77">
        <v>0.21954515946937622</v>
      </c>
      <c r="H1338" s="77">
        <v>1.9138665872125629</v>
      </c>
    </row>
    <row r="1339" spans="1:8" ht="15.75" x14ac:dyDescent="0.25">
      <c r="A1339" s="88" t="str">
        <f t="shared" si="21"/>
        <v>NL_1369</v>
      </c>
      <c r="B1339" s="77" t="s">
        <v>1084</v>
      </c>
      <c r="C1339" s="77">
        <v>20</v>
      </c>
      <c r="D1339" s="77">
        <v>1369</v>
      </c>
      <c r="E1339" s="77">
        <v>12.670169095187116</v>
      </c>
      <c r="F1339" s="77">
        <v>0.83209130391539321</v>
      </c>
      <c r="G1339" s="77">
        <v>0.96415636466271504</v>
      </c>
      <c r="H1339" s="77">
        <v>8.4502292017199476</v>
      </c>
    </row>
    <row r="1340" spans="1:8" ht="15.75" x14ac:dyDescent="0.25">
      <c r="A1340" s="88" t="str">
        <f t="shared" si="21"/>
        <v>NL_1370</v>
      </c>
      <c r="B1340" s="77" t="s">
        <v>1084</v>
      </c>
      <c r="C1340" s="77">
        <v>20</v>
      </c>
      <c r="D1340" s="77">
        <v>1370</v>
      </c>
      <c r="E1340" s="77">
        <v>18.354773908677956</v>
      </c>
      <c r="F1340" s="77">
        <v>0.76692752710274203</v>
      </c>
      <c r="G1340" s="77">
        <v>1.1903544077523756</v>
      </c>
      <c r="H1340" s="77">
        <v>9.7138817068610948</v>
      </c>
    </row>
    <row r="1341" spans="1:8" ht="15.75" x14ac:dyDescent="0.25">
      <c r="A1341" s="88" t="str">
        <f t="shared" si="21"/>
        <v>NL_1371</v>
      </c>
      <c r="B1341" s="77" t="s">
        <v>1084</v>
      </c>
      <c r="C1341" s="77">
        <v>20</v>
      </c>
      <c r="D1341" s="77">
        <v>1371</v>
      </c>
      <c r="E1341" s="77">
        <v>13.402668082043466</v>
      </c>
      <c r="F1341" s="77">
        <v>1.0065297218446445</v>
      </c>
      <c r="G1341" s="77">
        <v>0.98872085802991805</v>
      </c>
      <c r="H1341" s="77">
        <v>7.3163130491680679</v>
      </c>
    </row>
    <row r="1342" spans="1:8" ht="15.75" x14ac:dyDescent="0.25">
      <c r="A1342" s="88" t="str">
        <f t="shared" si="21"/>
        <v>NL_1372</v>
      </c>
      <c r="B1342" s="77" t="s">
        <v>1084</v>
      </c>
      <c r="C1342" s="77">
        <v>20</v>
      </c>
      <c r="D1342" s="77">
        <v>1372</v>
      </c>
      <c r="E1342" s="77">
        <v>12.512320721963141</v>
      </c>
      <c r="F1342" s="77">
        <v>0.38496754301627834</v>
      </c>
      <c r="G1342" s="77">
        <v>0.79527547276319499</v>
      </c>
      <c r="H1342" s="77">
        <v>5.9750230416900347</v>
      </c>
    </row>
    <row r="1343" spans="1:8" ht="15.75" x14ac:dyDescent="0.25">
      <c r="A1343" s="88" t="str">
        <f t="shared" si="21"/>
        <v>NL_1373</v>
      </c>
      <c r="B1343" s="77" t="s">
        <v>1084</v>
      </c>
      <c r="C1343" s="77">
        <v>20</v>
      </c>
      <c r="D1343" s="77">
        <v>1373</v>
      </c>
      <c r="E1343" s="77" t="s">
        <v>11</v>
      </c>
      <c r="F1343" s="77">
        <v>1.1679353844113654</v>
      </c>
      <c r="G1343" s="77">
        <v>0.11565782293724715</v>
      </c>
      <c r="H1343" s="77">
        <v>6.1292765002804256E-2</v>
      </c>
    </row>
    <row r="1344" spans="1:8" ht="15.75" x14ac:dyDescent="0.25">
      <c r="A1344" s="88" t="str">
        <f t="shared" si="21"/>
        <v>NL_1374</v>
      </c>
      <c r="B1344" s="77" t="s">
        <v>1084</v>
      </c>
      <c r="C1344" s="77">
        <v>20</v>
      </c>
      <c r="D1344" s="77">
        <v>1374</v>
      </c>
      <c r="E1344" s="77" t="s">
        <v>11</v>
      </c>
      <c r="F1344" s="77">
        <v>0.57544627523787439</v>
      </c>
      <c r="G1344" s="77">
        <v>0.19037482359582272</v>
      </c>
      <c r="H1344" s="77">
        <v>0.44130790802019065</v>
      </c>
    </row>
    <row r="1345" spans="1:8" ht="15.75" x14ac:dyDescent="0.25">
      <c r="A1345" s="88" t="str">
        <f t="shared" si="21"/>
        <v>NL_1375</v>
      </c>
      <c r="B1345" s="122" t="s">
        <v>1082</v>
      </c>
      <c r="C1345" s="5">
        <v>5</v>
      </c>
      <c r="D1345" s="5">
        <v>1375</v>
      </c>
      <c r="E1345" s="24">
        <v>17.690952639165346</v>
      </c>
      <c r="F1345" s="24">
        <v>0.29599999999999999</v>
      </c>
      <c r="G1345" s="24">
        <v>1.0693063184395006</v>
      </c>
      <c r="H1345" s="24">
        <v>10.703137376266007</v>
      </c>
    </row>
    <row r="1346" spans="1:8" ht="15.75" x14ac:dyDescent="0.25">
      <c r="A1346" s="88" t="str">
        <f t="shared" si="21"/>
        <v>NL_1376</v>
      </c>
      <c r="B1346" s="122" t="s">
        <v>1082</v>
      </c>
      <c r="C1346" s="5">
        <v>5</v>
      </c>
      <c r="D1346" s="5">
        <v>1376</v>
      </c>
      <c r="E1346" s="24">
        <v>19.142460704235017</v>
      </c>
      <c r="F1346" s="24">
        <v>0.14499999999999999</v>
      </c>
      <c r="G1346" s="24">
        <v>1.150671814979922</v>
      </c>
      <c r="H1346" s="24">
        <v>11.315276959278165</v>
      </c>
    </row>
    <row r="1347" spans="1:8" ht="15.75" x14ac:dyDescent="0.25">
      <c r="A1347" s="88" t="str">
        <f t="shared" si="21"/>
        <v>NL_1377</v>
      </c>
      <c r="B1347" s="122" t="s">
        <v>1082</v>
      </c>
      <c r="C1347" s="5">
        <v>5</v>
      </c>
      <c r="D1347" s="5">
        <v>1377</v>
      </c>
      <c r="E1347" s="24">
        <v>22.653950717276405</v>
      </c>
      <c r="F1347" s="24">
        <v>0.14499999999999999</v>
      </c>
      <c r="G1347" s="24">
        <v>1.2893301759482136</v>
      </c>
      <c r="H1347" s="24">
        <v>11.692519923336604</v>
      </c>
    </row>
    <row r="1348" spans="1:8" ht="15.75" x14ac:dyDescent="0.25">
      <c r="A1348" s="88" t="str">
        <f t="shared" si="21"/>
        <v>NL_1378</v>
      </c>
      <c r="B1348" s="122" t="s">
        <v>1082</v>
      </c>
      <c r="C1348" s="5">
        <v>5</v>
      </c>
      <c r="D1348" s="5">
        <v>1378</v>
      </c>
      <c r="E1348" s="24">
        <v>10.328099526391652</v>
      </c>
      <c r="F1348" s="24">
        <v>0.48950000000000005</v>
      </c>
      <c r="G1348" s="24">
        <v>0.7062910261822366</v>
      </c>
      <c r="H1348" s="24">
        <v>4.7442075159989185</v>
      </c>
    </row>
    <row r="1349" spans="1:8" ht="15.75" x14ac:dyDescent="0.25">
      <c r="A1349" s="88" t="str">
        <f t="shared" si="21"/>
        <v>NL_1379</v>
      </c>
      <c r="B1349" s="122" t="s">
        <v>1082</v>
      </c>
      <c r="C1349" s="5">
        <v>5</v>
      </c>
      <c r="D1349" s="5">
        <v>1379</v>
      </c>
      <c r="E1349" s="24">
        <v>14.936331800398104</v>
      </c>
      <c r="F1349" s="24">
        <v>0.218</v>
      </c>
      <c r="G1349" s="24">
        <v>0.85505989263779969</v>
      </c>
      <c r="H1349" s="24">
        <v>6.4292260887932748</v>
      </c>
    </row>
    <row r="1350" spans="1:8" ht="15.75" x14ac:dyDescent="0.25">
      <c r="A1350" s="88" t="str">
        <f t="shared" si="21"/>
        <v>NL_1380</v>
      </c>
      <c r="B1350" s="122" t="s">
        <v>1082</v>
      </c>
      <c r="C1350" s="5">
        <v>5</v>
      </c>
      <c r="D1350" s="5">
        <v>1380</v>
      </c>
      <c r="E1350" s="24">
        <v>2.9615232342645337</v>
      </c>
      <c r="F1350" s="24">
        <v>0.23400000000000001</v>
      </c>
      <c r="G1350" s="24">
        <v>0.36397819754176608</v>
      </c>
      <c r="H1350" s="24">
        <v>2.0039146250784232</v>
      </c>
    </row>
    <row r="1351" spans="1:8" ht="15.75" x14ac:dyDescent="0.25">
      <c r="A1351" s="88" t="str">
        <f t="shared" si="21"/>
        <v>NL_1381</v>
      </c>
      <c r="B1351" s="122" t="s">
        <v>1082</v>
      </c>
      <c r="C1351" s="5">
        <v>6</v>
      </c>
      <c r="D1351" s="5">
        <v>1381</v>
      </c>
      <c r="E1351" s="24">
        <v>17.393630173656387</v>
      </c>
      <c r="F1351" s="24">
        <v>0.17</v>
      </c>
      <c r="G1351" s="24">
        <v>1.0399377072621887</v>
      </c>
      <c r="H1351" s="24">
        <v>10.432025432762677</v>
      </c>
    </row>
    <row r="1352" spans="1:8" ht="15.75" x14ac:dyDescent="0.25">
      <c r="A1352" s="88" t="str">
        <f t="shared" si="21"/>
        <v>NL_1382</v>
      </c>
      <c r="B1352" s="122" t="s">
        <v>1082</v>
      </c>
      <c r="C1352" s="5">
        <v>6</v>
      </c>
      <c r="D1352" s="5">
        <v>1382</v>
      </c>
      <c r="E1352" s="24">
        <v>21.250312101036442</v>
      </c>
      <c r="F1352" s="24">
        <v>0.23049999999999998</v>
      </c>
      <c r="G1352" s="24">
        <v>1.3215875029790314</v>
      </c>
      <c r="H1352" s="24">
        <v>11.141745195811284</v>
      </c>
    </row>
    <row r="1353" spans="1:8" ht="15.75" x14ac:dyDescent="0.25">
      <c r="A1353" s="88" t="str">
        <f t="shared" si="21"/>
        <v>NL_1383</v>
      </c>
      <c r="B1353" s="122" t="s">
        <v>1082</v>
      </c>
      <c r="C1353" s="5">
        <v>6</v>
      </c>
      <c r="D1353" s="5">
        <v>1383</v>
      </c>
      <c r="E1353" s="24">
        <v>22.379499210652749</v>
      </c>
      <c r="F1353" s="24">
        <v>0.17199999999999999</v>
      </c>
      <c r="G1353" s="24">
        <v>1.2758495019651852</v>
      </c>
      <c r="H1353" s="24">
        <v>11.57683208102535</v>
      </c>
    </row>
    <row r="1354" spans="1:8" ht="15.75" x14ac:dyDescent="0.25">
      <c r="A1354" s="88" t="str">
        <f t="shared" si="21"/>
        <v>NL_1384</v>
      </c>
      <c r="B1354" s="122" t="s">
        <v>1082</v>
      </c>
      <c r="C1354" s="5">
        <v>6</v>
      </c>
      <c r="D1354" s="5">
        <v>1384</v>
      </c>
      <c r="E1354" s="24">
        <v>5.2039409705539148</v>
      </c>
      <c r="F1354" s="24">
        <v>0.155</v>
      </c>
      <c r="G1354" s="24">
        <v>0.39864278778383899</v>
      </c>
      <c r="H1354" s="24">
        <v>2.6839579416211015</v>
      </c>
    </row>
    <row r="1355" spans="1:8" ht="15.75" x14ac:dyDescent="0.25">
      <c r="A1355" s="88" t="str">
        <f t="shared" si="21"/>
        <v>NL_1385</v>
      </c>
      <c r="B1355" s="122" t="s">
        <v>1082</v>
      </c>
      <c r="C1355" s="5">
        <v>6</v>
      </c>
      <c r="D1355" s="5">
        <v>1385</v>
      </c>
      <c r="E1355" s="24">
        <v>3.385433797789827</v>
      </c>
      <c r="F1355" s="24">
        <v>0.21250000000000002</v>
      </c>
      <c r="G1355" s="24">
        <v>0.34568299713622752</v>
      </c>
      <c r="H1355" s="24">
        <v>2.1241293829583787</v>
      </c>
    </row>
    <row r="1356" spans="1:8" ht="15.75" x14ac:dyDescent="0.25">
      <c r="A1356" s="88" t="str">
        <f t="shared" si="21"/>
        <v>NL_1386</v>
      </c>
      <c r="B1356" s="122" t="s">
        <v>1082</v>
      </c>
      <c r="C1356" s="5">
        <v>6</v>
      </c>
      <c r="D1356" s="5">
        <v>1386</v>
      </c>
      <c r="E1356" s="24">
        <v>3.1583198572311062</v>
      </c>
      <c r="F1356" s="24">
        <v>0.26600000000000001</v>
      </c>
      <c r="G1356" s="24">
        <v>0.32835070201519106</v>
      </c>
      <c r="H1356" s="24">
        <v>1.9938548127035318</v>
      </c>
    </row>
    <row r="1357" spans="1:8" ht="15.75" x14ac:dyDescent="0.25">
      <c r="A1357" s="88" t="str">
        <f t="shared" si="21"/>
        <v>NL_1387</v>
      </c>
      <c r="B1357" s="122" t="s">
        <v>1082</v>
      </c>
      <c r="C1357" s="5">
        <v>9</v>
      </c>
      <c r="D1357" s="5">
        <v>1387</v>
      </c>
      <c r="E1357" s="24">
        <v>7.5942221154506129</v>
      </c>
      <c r="F1357" s="24">
        <v>0.16200000000000001</v>
      </c>
      <c r="G1357" s="24">
        <v>0.48337845282001735</v>
      </c>
      <c r="H1357" s="24">
        <v>3.7704176781094034</v>
      </c>
    </row>
    <row r="1358" spans="1:8" ht="15.75" x14ac:dyDescent="0.25">
      <c r="A1358" s="88" t="str">
        <f t="shared" si="21"/>
        <v>NL_1388</v>
      </c>
      <c r="B1358" s="122" t="s">
        <v>1082</v>
      </c>
      <c r="C1358" s="5">
        <v>9</v>
      </c>
      <c r="D1358" s="5">
        <v>1388</v>
      </c>
      <c r="E1358" s="24">
        <v>5.7815656530990447</v>
      </c>
      <c r="F1358" s="24">
        <v>0.193</v>
      </c>
      <c r="G1358" s="24">
        <v>0.43330737802591196</v>
      </c>
      <c r="H1358" s="24">
        <v>2.4867856190732245</v>
      </c>
    </row>
    <row r="1359" spans="1:8" ht="15.75" x14ac:dyDescent="0.25">
      <c r="A1359" s="88" t="str">
        <f t="shared" si="21"/>
        <v>NL_1389</v>
      </c>
      <c r="B1359" s="122" t="s">
        <v>1082</v>
      </c>
      <c r="C1359" s="5">
        <v>9</v>
      </c>
      <c r="D1359" s="5">
        <v>1389</v>
      </c>
      <c r="E1359" s="24">
        <v>5.2454278262063276</v>
      </c>
      <c r="F1359" s="24">
        <v>0.219</v>
      </c>
      <c r="G1359" s="24">
        <v>0.37312579774453536</v>
      </c>
      <c r="H1359" s="24">
        <v>2.251386009500759</v>
      </c>
    </row>
    <row r="1360" spans="1:8" ht="15.75" x14ac:dyDescent="0.25">
      <c r="A1360" s="88" t="str">
        <f t="shared" si="21"/>
        <v>NL_1390</v>
      </c>
      <c r="B1360" s="122" t="s">
        <v>1082</v>
      </c>
      <c r="C1360" s="5">
        <v>9</v>
      </c>
      <c r="D1360" s="5">
        <v>1390</v>
      </c>
      <c r="E1360" s="24">
        <v>3.311502093486169</v>
      </c>
      <c r="F1360" s="24">
        <v>0.29899999999999999</v>
      </c>
      <c r="G1360" s="24">
        <v>0.3890137349388188</v>
      </c>
      <c r="H1360" s="24">
        <v>1.6689228729945302</v>
      </c>
    </row>
    <row r="1361" spans="1:8" ht="15.75" x14ac:dyDescent="0.25">
      <c r="A1361" s="88" t="str">
        <f t="shared" si="21"/>
        <v>NL_1391</v>
      </c>
      <c r="B1361" s="122" t="s">
        <v>1082</v>
      </c>
      <c r="C1361" s="5">
        <v>9</v>
      </c>
      <c r="D1361" s="5">
        <v>1391</v>
      </c>
      <c r="E1361" s="24">
        <v>2.6743065412862919</v>
      </c>
      <c r="F1361" s="24">
        <v>0.182</v>
      </c>
      <c r="G1361" s="24">
        <v>0.3591636711192559</v>
      </c>
      <c r="H1361" s="24">
        <v>1.5562529743957434</v>
      </c>
    </row>
    <row r="1362" spans="1:8" ht="15.75" x14ac:dyDescent="0.25">
      <c r="A1362" s="88" t="str">
        <f t="shared" si="21"/>
        <v>NL_1392</v>
      </c>
      <c r="B1362" s="122" t="s">
        <v>1082</v>
      </c>
      <c r="C1362" s="5">
        <v>9</v>
      </c>
      <c r="D1362" s="5">
        <v>1392</v>
      </c>
      <c r="E1362" s="24">
        <v>2.5349532569153679</v>
      </c>
      <c r="F1362" s="24">
        <v>0.13900000000000001</v>
      </c>
      <c r="G1362" s="24">
        <v>0.35290478676999271</v>
      </c>
      <c r="H1362" s="24">
        <v>1.5773785803830158</v>
      </c>
    </row>
    <row r="1363" spans="1:8" ht="15.75" x14ac:dyDescent="0.25">
      <c r="A1363" s="88" t="str">
        <f t="shared" si="21"/>
        <v>NL_1393</v>
      </c>
      <c r="B1363" s="122" t="s">
        <v>1082</v>
      </c>
      <c r="C1363" s="5">
        <v>10</v>
      </c>
      <c r="D1363" s="5">
        <v>1393</v>
      </c>
      <c r="E1363" s="24">
        <v>3.5848898345802729</v>
      </c>
      <c r="F1363" s="24">
        <v>0.70099999999999996</v>
      </c>
      <c r="G1363" s="24">
        <v>0.36301529225726409</v>
      </c>
      <c r="H1363" s="24">
        <v>2.5058992625855185</v>
      </c>
    </row>
    <row r="1364" spans="1:8" ht="15.75" x14ac:dyDescent="0.25">
      <c r="A1364" s="88" t="str">
        <f t="shared" si="21"/>
        <v>NL_1394</v>
      </c>
      <c r="B1364" s="122" t="s">
        <v>1082</v>
      </c>
      <c r="C1364" s="5">
        <v>10</v>
      </c>
      <c r="D1364" s="5">
        <v>1394</v>
      </c>
      <c r="E1364" s="24">
        <v>4.6316351156565299</v>
      </c>
      <c r="F1364" s="24">
        <v>0.29299999999999998</v>
      </c>
      <c r="G1364" s="24">
        <v>0.41790089347387954</v>
      </c>
      <c r="H1364" s="24">
        <v>3.0310214685548642</v>
      </c>
    </row>
    <row r="1365" spans="1:8" ht="15.75" x14ac:dyDescent="0.25">
      <c r="A1365" s="88" t="str">
        <f t="shared" si="21"/>
        <v>NL_1395</v>
      </c>
      <c r="B1365" s="122" t="s">
        <v>1082</v>
      </c>
      <c r="C1365" s="5">
        <v>10</v>
      </c>
      <c r="D1365" s="5">
        <v>1395</v>
      </c>
      <c r="E1365" s="24">
        <v>2.3019886059441279</v>
      </c>
      <c r="F1365" s="24">
        <v>0.72799999999999998</v>
      </c>
      <c r="G1365" s="24">
        <v>0.38323630323180663</v>
      </c>
      <c r="H1365" s="24">
        <v>1.2886619652236246</v>
      </c>
    </row>
    <row r="1366" spans="1:8" ht="15.75" x14ac:dyDescent="0.25">
      <c r="A1366" s="88" t="str">
        <f t="shared" ref="A1366:A1431" si="22">CONCATENATE("NL_", D1366)</f>
        <v>NL_1396</v>
      </c>
      <c r="B1366" s="122" t="s">
        <v>1082</v>
      </c>
      <c r="C1366" s="5">
        <v>10</v>
      </c>
      <c r="D1366" s="5">
        <v>1396</v>
      </c>
      <c r="E1366" s="24">
        <v>1.5456513144347583</v>
      </c>
      <c r="F1366" s="24">
        <v>0.46050000000000002</v>
      </c>
      <c r="G1366" s="24">
        <v>0.32209181766592793</v>
      </c>
      <c r="H1366" s="24">
        <v>1.2962068245047935</v>
      </c>
    </row>
    <row r="1367" spans="1:8" ht="15.75" x14ac:dyDescent="0.25">
      <c r="A1367" s="88" t="str">
        <f t="shared" si="22"/>
        <v>NL_1397</v>
      </c>
      <c r="B1367" s="122" t="s">
        <v>1082</v>
      </c>
      <c r="C1367" s="5">
        <v>10</v>
      </c>
      <c r="D1367" s="5">
        <v>1397</v>
      </c>
      <c r="E1367" s="24">
        <v>1.4459142275616863</v>
      </c>
      <c r="F1367" s="24">
        <v>0.53800000000000003</v>
      </c>
      <c r="G1367" s="24">
        <v>0.28121844647415978</v>
      </c>
      <c r="H1367" s="24">
        <v>1.0722662894805068</v>
      </c>
    </row>
    <row r="1368" spans="1:8" ht="15.75" x14ac:dyDescent="0.25">
      <c r="A1368" s="88" t="str">
        <f t="shared" si="22"/>
        <v>NL_1398</v>
      </c>
      <c r="B1368" s="122" t="s">
        <v>1082</v>
      </c>
      <c r="C1368" s="5">
        <v>10</v>
      </c>
      <c r="D1368" s="5">
        <v>1398</v>
      </c>
      <c r="E1368" s="24">
        <v>1.5778445912244157</v>
      </c>
      <c r="F1368" s="24">
        <v>0.27</v>
      </c>
      <c r="G1368" s="24">
        <v>0.30344533399617241</v>
      </c>
      <c r="H1368" s="24">
        <v>1.3034014784032026</v>
      </c>
    </row>
    <row r="1369" spans="1:8" ht="15.75" x14ac:dyDescent="0.25">
      <c r="A1369" s="88" t="str">
        <f t="shared" si="22"/>
        <v>NL_1399</v>
      </c>
      <c r="B1369" s="122" t="s">
        <v>1082</v>
      </c>
      <c r="C1369" s="5">
        <v>11</v>
      </c>
      <c r="D1369" s="5">
        <v>1399</v>
      </c>
      <c r="E1369" s="24">
        <v>9.4702594109834948</v>
      </c>
      <c r="F1369" s="24">
        <v>0.97299999999999998</v>
      </c>
      <c r="G1369" s="24">
        <v>0.76392846026743411</v>
      </c>
      <c r="H1369" s="24">
        <v>6.1421664117196411</v>
      </c>
    </row>
    <row r="1370" spans="1:8" ht="15.75" x14ac:dyDescent="0.25">
      <c r="A1370" s="88" t="str">
        <f t="shared" si="22"/>
        <v>NL_1400</v>
      </c>
      <c r="B1370" s="122" t="s">
        <v>1082</v>
      </c>
      <c r="C1370" s="5">
        <v>11</v>
      </c>
      <c r="D1370" s="5">
        <v>1400</v>
      </c>
      <c r="E1370" s="24">
        <v>17.362674230742574</v>
      </c>
      <c r="F1370" s="24">
        <v>0.17100000000000001</v>
      </c>
      <c r="G1370" s="24">
        <v>1.2118485631566884</v>
      </c>
      <c r="H1370" s="24">
        <v>9.6915989650890424</v>
      </c>
    </row>
    <row r="1371" spans="1:8" ht="15.75" x14ac:dyDescent="0.25">
      <c r="A1371" s="88" t="str">
        <f t="shared" si="22"/>
        <v>NL_1401</v>
      </c>
      <c r="B1371" s="122" t="s">
        <v>1082</v>
      </c>
      <c r="C1371" s="5">
        <v>11</v>
      </c>
      <c r="D1371" s="5">
        <v>1401</v>
      </c>
      <c r="E1371" s="24">
        <v>16.783882957899632</v>
      </c>
      <c r="F1371" s="24">
        <v>0.18099999999999999</v>
      </c>
      <c r="G1371" s="24">
        <v>1.0987813527186243</v>
      </c>
      <c r="H1371" s="24">
        <v>8.9650305233885668</v>
      </c>
    </row>
    <row r="1372" spans="1:8" ht="15.75" x14ac:dyDescent="0.25">
      <c r="A1372" s="88" t="str">
        <f t="shared" si="22"/>
        <v>NL_1402</v>
      </c>
      <c r="B1372" s="122" t="s">
        <v>1082</v>
      </c>
      <c r="C1372" s="5">
        <v>11</v>
      </c>
      <c r="D1372" s="5">
        <v>1402</v>
      </c>
      <c r="E1372" s="24">
        <v>10.686359456681073</v>
      </c>
      <c r="F1372" s="24">
        <v>0.23100000000000001</v>
      </c>
      <c r="G1372" s="24">
        <v>0.74508392519442335</v>
      </c>
      <c r="H1372" s="24">
        <v>4.8106267364041111</v>
      </c>
    </row>
    <row r="1373" spans="1:8" ht="15.75" x14ac:dyDescent="0.25">
      <c r="A1373" s="88" t="str">
        <f t="shared" si="22"/>
        <v>NL_1403</v>
      </c>
      <c r="B1373" s="122" t="s">
        <v>1082</v>
      </c>
      <c r="C1373" s="5">
        <v>11</v>
      </c>
      <c r="D1373" s="5">
        <v>1403</v>
      </c>
      <c r="E1373" s="24">
        <v>2.1178015231505052</v>
      </c>
      <c r="F1373" s="24">
        <v>0.48750000000000004</v>
      </c>
      <c r="G1373" s="24">
        <v>0.22855038691112983</v>
      </c>
      <c r="H1373" s="24">
        <v>1.3204853836714019</v>
      </c>
    </row>
    <row r="1374" spans="1:8" ht="15.75" x14ac:dyDescent="0.25">
      <c r="A1374" s="88" t="str">
        <f t="shared" si="22"/>
        <v>NL_1404</v>
      </c>
      <c r="B1374" s="122" t="s">
        <v>1082</v>
      </c>
      <c r="C1374" s="5">
        <v>11</v>
      </c>
      <c r="D1374" s="5">
        <v>1404</v>
      </c>
      <c r="E1374" s="24">
        <v>1.8927751367418983</v>
      </c>
      <c r="F1374" s="24">
        <v>0.28000000000000003</v>
      </c>
      <c r="G1374" s="24">
        <v>0.27638651440415701</v>
      </c>
      <c r="H1374" s="24">
        <v>1.3667124214559414</v>
      </c>
    </row>
    <row r="1375" spans="1:8" ht="15.75" x14ac:dyDescent="0.25">
      <c r="A1375" s="88" t="str">
        <f t="shared" si="22"/>
        <v>NL_1405</v>
      </c>
      <c r="B1375" s="122" t="s">
        <v>1082</v>
      </c>
      <c r="C1375" s="5">
        <v>12</v>
      </c>
      <c r="D1375" s="5">
        <v>1405</v>
      </c>
      <c r="E1375" s="24">
        <v>7.2593618650871132</v>
      </c>
      <c r="F1375" s="24">
        <v>0.17</v>
      </c>
      <c r="G1375" s="24">
        <v>0.49382345755428064</v>
      </c>
      <c r="H1375" s="24">
        <v>5.5000125607561516</v>
      </c>
    </row>
    <row r="1376" spans="1:8" ht="15.75" x14ac:dyDescent="0.25">
      <c r="A1376" s="88" t="str">
        <f t="shared" si="22"/>
        <v>NL_1406</v>
      </c>
      <c r="B1376" s="122" t="s">
        <v>1082</v>
      </c>
      <c r="C1376" s="5">
        <v>12</v>
      </c>
      <c r="D1376" s="5">
        <v>1406</v>
      </c>
      <c r="E1376" s="24">
        <v>6.2251980466986216</v>
      </c>
      <c r="F1376" s="24">
        <v>0.35450000000000004</v>
      </c>
      <c r="G1376" s="24">
        <v>0.44405455723325227</v>
      </c>
      <c r="H1376" s="24">
        <v>5.7718476416413216</v>
      </c>
    </row>
    <row r="1377" spans="1:8" ht="15.75" x14ac:dyDescent="0.25">
      <c r="A1377" s="88" t="str">
        <f t="shared" si="22"/>
        <v>NL_1407</v>
      </c>
      <c r="B1377" s="122" t="s">
        <v>1082</v>
      </c>
      <c r="C1377" s="5">
        <v>12</v>
      </c>
      <c r="D1377" s="5">
        <v>1407</v>
      </c>
      <c r="E1377" s="24">
        <v>2.1800428640720351</v>
      </c>
      <c r="F1377" s="24">
        <v>0.72799999999999998</v>
      </c>
      <c r="G1377" s="24">
        <v>0.32180667586218281</v>
      </c>
      <c r="H1377" s="24">
        <v>1.2571744406186636</v>
      </c>
    </row>
    <row r="1378" spans="1:8" ht="15.75" x14ac:dyDescent="0.25">
      <c r="A1378" s="88" t="str">
        <f t="shared" si="22"/>
        <v>NL_1408</v>
      </c>
      <c r="B1378" s="122" t="s">
        <v>1082</v>
      </c>
      <c r="C1378" s="5">
        <v>12</v>
      </c>
      <c r="D1378" s="5">
        <v>1408</v>
      </c>
      <c r="E1378" s="24">
        <v>1.5725248184960796</v>
      </c>
      <c r="F1378" s="24">
        <v>0.54700000000000004</v>
      </c>
      <c r="G1378" s="24">
        <v>0.25512601329614498</v>
      </c>
      <c r="H1378" s="24">
        <v>1.2350658573304056</v>
      </c>
    </row>
    <row r="1379" spans="1:8" ht="15.75" x14ac:dyDescent="0.25">
      <c r="A1379" s="88" t="str">
        <f t="shared" si="22"/>
        <v>NL_1409</v>
      </c>
      <c r="B1379" s="122" t="s">
        <v>1082</v>
      </c>
      <c r="C1379" s="5">
        <v>12</v>
      </c>
      <c r="D1379" s="5">
        <v>1409</v>
      </c>
      <c r="E1379" s="24">
        <v>1.7267982276178195</v>
      </c>
      <c r="F1379" s="24">
        <v>0.77500000000000002</v>
      </c>
      <c r="G1379" s="24">
        <v>0.28218483288816032</v>
      </c>
      <c r="H1379" s="24">
        <v>1.0863353879366711</v>
      </c>
    </row>
    <row r="1380" spans="1:8" ht="15.75" x14ac:dyDescent="0.25">
      <c r="A1380" s="88" t="str">
        <f t="shared" si="22"/>
        <v>NL_1410</v>
      </c>
      <c r="B1380" s="122" t="s">
        <v>1082</v>
      </c>
      <c r="C1380" s="5">
        <v>12</v>
      </c>
      <c r="D1380" s="5">
        <v>1410</v>
      </c>
      <c r="E1380" s="24">
        <v>0.93947186382411263</v>
      </c>
      <c r="F1380" s="24">
        <v>0.94750000000000001</v>
      </c>
      <c r="G1380" s="24">
        <v>0.24546214915613945</v>
      </c>
      <c r="H1380" s="24">
        <v>0.78887444914920146</v>
      </c>
    </row>
    <row r="1381" spans="1:8" ht="15.75" x14ac:dyDescent="0.25">
      <c r="A1381" s="88" t="str">
        <f t="shared" si="22"/>
        <v>NL_1411</v>
      </c>
      <c r="B1381" s="122" t="s">
        <v>1082</v>
      </c>
      <c r="C1381" s="5">
        <v>18</v>
      </c>
      <c r="D1381" s="5">
        <v>1411</v>
      </c>
      <c r="E1381" s="24">
        <v>6.8007974559045623</v>
      </c>
      <c r="F1381" s="24">
        <v>0.495</v>
      </c>
      <c r="G1381" s="24">
        <v>0.43873943195624926</v>
      </c>
      <c r="H1381" s="24">
        <v>3.6449014357505134</v>
      </c>
    </row>
    <row r="1382" spans="1:8" ht="15.75" x14ac:dyDescent="0.25">
      <c r="A1382" s="88" t="str">
        <f t="shared" si="22"/>
        <v>NL_1412</v>
      </c>
      <c r="B1382" s="122" t="s">
        <v>1082</v>
      </c>
      <c r="C1382" s="5">
        <v>18</v>
      </c>
      <c r="D1382" s="5">
        <v>1412</v>
      </c>
      <c r="E1382" s="24">
        <v>6.4156459103730459</v>
      </c>
      <c r="F1382" s="24">
        <v>0.19900000000000001</v>
      </c>
      <c r="G1382" s="24">
        <v>0.48705875265627674</v>
      </c>
      <c r="H1382" s="24">
        <v>2.7665877178442693</v>
      </c>
    </row>
    <row r="1383" spans="1:8" ht="15.75" x14ac:dyDescent="0.25">
      <c r="A1383" s="88" t="str">
        <f t="shared" si="22"/>
        <v>NL_1413</v>
      </c>
      <c r="B1383" s="122" t="s">
        <v>1082</v>
      </c>
      <c r="C1383" s="5">
        <v>18</v>
      </c>
      <c r="D1383" s="5">
        <v>1413</v>
      </c>
      <c r="E1383" s="24">
        <v>3.1572851142673319</v>
      </c>
      <c r="F1383" s="24">
        <v>0.72550000000000003</v>
      </c>
      <c r="G1383" s="24">
        <v>0.36867641694120945</v>
      </c>
      <c r="H1383" s="24">
        <v>1.8073766838150811</v>
      </c>
    </row>
    <row r="1384" spans="1:8" ht="15.75" x14ac:dyDescent="0.25">
      <c r="A1384" s="88" t="str">
        <f t="shared" si="22"/>
        <v>NL_1414</v>
      </c>
      <c r="B1384" s="122" t="s">
        <v>1082</v>
      </c>
      <c r="C1384" s="5">
        <v>18</v>
      </c>
      <c r="D1384" s="5">
        <v>1414</v>
      </c>
      <c r="E1384" s="24">
        <v>1.3395187729949689</v>
      </c>
      <c r="F1384" s="24">
        <v>0.70299999999999996</v>
      </c>
      <c r="G1384" s="24">
        <v>0.26768903667815208</v>
      </c>
      <c r="H1384" s="24">
        <v>1.2390855997464527</v>
      </c>
    </row>
    <row r="1385" spans="1:8" ht="15.75" x14ac:dyDescent="0.25">
      <c r="A1385" s="88" t="str">
        <f t="shared" si="22"/>
        <v>NL_1415</v>
      </c>
      <c r="B1385" s="122" t="s">
        <v>1082</v>
      </c>
      <c r="C1385" s="5">
        <v>18</v>
      </c>
      <c r="D1385" s="5">
        <v>1415</v>
      </c>
      <c r="E1385" s="24">
        <v>1.1448150911378769</v>
      </c>
      <c r="F1385" s="24">
        <v>0.55800000000000005</v>
      </c>
      <c r="G1385" s="24">
        <v>0.28894953778616411</v>
      </c>
      <c r="H1385" s="24">
        <v>1.353648258603789</v>
      </c>
    </row>
    <row r="1386" spans="1:8" ht="15.75" x14ac:dyDescent="0.25">
      <c r="A1386" s="88" t="str">
        <f t="shared" si="22"/>
        <v>NL_1416</v>
      </c>
      <c r="B1386" s="122" t="s">
        <v>1082</v>
      </c>
      <c r="C1386" s="5">
        <v>19</v>
      </c>
      <c r="D1386" s="5">
        <v>1416</v>
      </c>
      <c r="E1386" s="24">
        <v>19.573571776638957</v>
      </c>
      <c r="F1386" s="24">
        <v>0.40100000000000002</v>
      </c>
      <c r="G1386" s="24">
        <v>1.1287393315526413</v>
      </c>
      <c r="H1386" s="24">
        <v>11.840151286466103</v>
      </c>
    </row>
    <row r="1387" spans="1:8" ht="15.75" x14ac:dyDescent="0.25">
      <c r="A1387" s="88" t="str">
        <f t="shared" si="22"/>
        <v>NL_1417</v>
      </c>
      <c r="B1387" s="122" t="s">
        <v>1082</v>
      </c>
      <c r="C1387" s="5">
        <v>19</v>
      </c>
      <c r="D1387" s="5">
        <v>1417</v>
      </c>
      <c r="E1387" s="24">
        <v>20.926389981454765</v>
      </c>
      <c r="F1387" s="24">
        <v>0.37</v>
      </c>
      <c r="G1387" s="24">
        <v>1.2166804952266912</v>
      </c>
      <c r="H1387" s="24">
        <v>10.959827697351836</v>
      </c>
    </row>
    <row r="1388" spans="1:8" ht="15.75" x14ac:dyDescent="0.25">
      <c r="A1388" s="88" t="str">
        <f t="shared" si="22"/>
        <v>NL_1418</v>
      </c>
      <c r="B1388" s="122" t="s">
        <v>1082</v>
      </c>
      <c r="C1388" s="5">
        <v>19</v>
      </c>
      <c r="D1388" s="5">
        <v>1418</v>
      </c>
      <c r="E1388" s="24">
        <v>7.9126299561267563</v>
      </c>
      <c r="F1388" s="24">
        <v>0.46300000000000002</v>
      </c>
      <c r="G1388" s="24">
        <v>0.44453775044025257</v>
      </c>
      <c r="H1388" s="24">
        <v>3.2831246183062941</v>
      </c>
    </row>
    <row r="1389" spans="1:8" ht="15.75" x14ac:dyDescent="0.25">
      <c r="A1389" s="88" t="str">
        <f t="shared" si="22"/>
        <v>NL_1419</v>
      </c>
      <c r="B1389" s="122" t="s">
        <v>1082</v>
      </c>
      <c r="C1389" s="5">
        <v>19</v>
      </c>
      <c r="D1389" s="5">
        <v>1419</v>
      </c>
      <c r="E1389" s="24">
        <v>4.0526028644462571</v>
      </c>
      <c r="F1389" s="24">
        <v>0.57799999999999996</v>
      </c>
      <c r="G1389" s="24">
        <v>0.3111764253081768</v>
      </c>
      <c r="H1389" s="24">
        <v>2.1314684161088611</v>
      </c>
    </row>
    <row r="1390" spans="1:8" ht="15.75" x14ac:dyDescent="0.25">
      <c r="A1390" s="88" t="str">
        <f t="shared" si="22"/>
        <v>NL_1420</v>
      </c>
      <c r="B1390" s="122" t="s">
        <v>1082</v>
      </c>
      <c r="C1390" s="5">
        <v>19</v>
      </c>
      <c r="D1390" s="5">
        <v>1420</v>
      </c>
      <c r="E1390" s="24">
        <v>1.8076587730885247</v>
      </c>
      <c r="F1390" s="24">
        <v>0.70500000000000007</v>
      </c>
      <c r="G1390" s="24">
        <v>0.33098734679518804</v>
      </c>
      <c r="H1390" s="24">
        <v>1.7179374150580378</v>
      </c>
    </row>
    <row r="1391" spans="1:8" ht="15.75" x14ac:dyDescent="0.25">
      <c r="A1391" s="88" t="str">
        <f t="shared" si="22"/>
        <v>NL_1421</v>
      </c>
      <c r="B1391" s="122" t="s">
        <v>1082</v>
      </c>
      <c r="C1391" s="5">
        <v>20</v>
      </c>
      <c r="D1391" s="5">
        <v>1421</v>
      </c>
      <c r="E1391" s="24">
        <v>7.974339319775452</v>
      </c>
      <c r="F1391" s="24">
        <v>0.65300000000000002</v>
      </c>
      <c r="G1391" s="24">
        <v>0.59142848536833603</v>
      </c>
      <c r="H1391" s="24">
        <v>5.5181014016283623</v>
      </c>
    </row>
    <row r="1392" spans="1:8" ht="15.75" x14ac:dyDescent="0.25">
      <c r="A1392" s="88" t="str">
        <f t="shared" si="22"/>
        <v>NL_1422</v>
      </c>
      <c r="B1392" s="122" t="s">
        <v>1082</v>
      </c>
      <c r="C1392" s="5">
        <v>20</v>
      </c>
      <c r="D1392" s="5">
        <v>1422</v>
      </c>
      <c r="E1392" s="24">
        <v>8.2892698652929351</v>
      </c>
      <c r="F1392" s="24">
        <v>0.64900000000000002</v>
      </c>
      <c r="G1392" s="24">
        <v>0.6088234408203459</v>
      </c>
      <c r="H1392" s="24">
        <v>5.5361902425005738</v>
      </c>
    </row>
    <row r="1393" spans="1:8" ht="15.75" x14ac:dyDescent="0.25">
      <c r="A1393" s="88" t="str">
        <f t="shared" si="22"/>
        <v>NL_1423</v>
      </c>
      <c r="B1393" s="122" t="s">
        <v>1082</v>
      </c>
      <c r="C1393" s="5">
        <v>20</v>
      </c>
      <c r="D1393" s="5">
        <v>1423</v>
      </c>
      <c r="E1393" s="24">
        <v>2.832247000566011</v>
      </c>
      <c r="F1393" s="24">
        <v>0.78700000000000003</v>
      </c>
      <c r="G1393" s="24">
        <v>0.37012599656221029</v>
      </c>
      <c r="H1393" s="24">
        <v>2.0842364427203099</v>
      </c>
    </row>
    <row r="1394" spans="1:8" ht="15.75" x14ac:dyDescent="0.25">
      <c r="A1394" s="88" t="str">
        <f t="shared" si="22"/>
        <v>NL_1424</v>
      </c>
      <c r="B1394" s="122" t="s">
        <v>1082</v>
      </c>
      <c r="C1394" s="5">
        <v>20</v>
      </c>
      <c r="D1394" s="5">
        <v>1424</v>
      </c>
      <c r="E1394" s="24">
        <v>2.1608916822500257</v>
      </c>
      <c r="F1394" s="24">
        <v>0.41849999999999998</v>
      </c>
      <c r="G1394" s="24">
        <v>0.32132348265518257</v>
      </c>
      <c r="H1394" s="24">
        <v>2.3053222756028893</v>
      </c>
    </row>
    <row r="1395" spans="1:8" ht="15.75" x14ac:dyDescent="0.25">
      <c r="A1395" s="88" t="str">
        <f t="shared" si="22"/>
        <v>NL_1425</v>
      </c>
      <c r="B1395" s="122" t="s">
        <v>1082</v>
      </c>
      <c r="C1395" s="5">
        <v>20</v>
      </c>
      <c r="D1395" s="5">
        <v>1425</v>
      </c>
      <c r="E1395" s="24">
        <v>1.289512909348612</v>
      </c>
      <c r="F1395" s="24">
        <v>0.52400000000000002</v>
      </c>
      <c r="G1395" s="24">
        <v>0.26189071819414877</v>
      </c>
      <c r="H1395" s="24">
        <v>1.7696915986646413</v>
      </c>
    </row>
    <row r="1396" spans="1:8" ht="15.75" x14ac:dyDescent="0.25">
      <c r="A1396" s="88" t="str">
        <f t="shared" si="22"/>
        <v>NL_1426</v>
      </c>
      <c r="B1396" s="122" t="s">
        <v>1082</v>
      </c>
      <c r="C1396" s="5">
        <v>21</v>
      </c>
      <c r="D1396" s="5">
        <v>1426</v>
      </c>
      <c r="E1396" s="24">
        <v>3.9696144098842172</v>
      </c>
      <c r="F1396" s="24">
        <v>1.1419999999999999</v>
      </c>
      <c r="G1396" s="24">
        <v>0.47352934286026904</v>
      </c>
      <c r="H1396" s="24">
        <v>3.5524473601814357</v>
      </c>
    </row>
    <row r="1397" spans="1:8" ht="15.75" x14ac:dyDescent="0.25">
      <c r="A1397" s="88" t="str">
        <f t="shared" si="22"/>
        <v>NL_1427</v>
      </c>
      <c r="B1397" s="122" t="s">
        <v>1082</v>
      </c>
      <c r="C1397" s="5">
        <v>21</v>
      </c>
      <c r="D1397" s="5">
        <v>1427</v>
      </c>
      <c r="E1397" s="24">
        <v>1.6698766594246259</v>
      </c>
      <c r="F1397" s="24">
        <v>1.0154999999999998</v>
      </c>
      <c r="G1397" s="24">
        <v>0.33871843810719238</v>
      </c>
      <c r="H1397" s="24">
        <v>1.2441102777665112</v>
      </c>
    </row>
    <row r="1398" spans="1:8" ht="15.75" x14ac:dyDescent="0.25">
      <c r="A1398" s="88" t="str">
        <f t="shared" si="22"/>
        <v>NL_1428</v>
      </c>
      <c r="B1398" s="122" t="s">
        <v>1082</v>
      </c>
      <c r="C1398" s="5">
        <v>21</v>
      </c>
      <c r="D1398" s="5">
        <v>1428</v>
      </c>
      <c r="E1398" s="24">
        <v>0.40004690917085656</v>
      </c>
      <c r="F1398" s="24">
        <v>0.80400000000000005</v>
      </c>
      <c r="G1398" s="24">
        <v>0.20777307901011804</v>
      </c>
      <c r="H1398" s="24">
        <v>0.50849741562993112</v>
      </c>
    </row>
    <row r="1399" spans="1:8" ht="15.75" x14ac:dyDescent="0.25">
      <c r="A1399" s="88" t="str">
        <f t="shared" si="22"/>
        <v>NL_1429</v>
      </c>
      <c r="B1399" s="122" t="s">
        <v>1082</v>
      </c>
      <c r="C1399" s="5">
        <v>21</v>
      </c>
      <c r="D1399" s="5">
        <v>1429</v>
      </c>
      <c r="E1399" s="24">
        <v>0.17555250003508333</v>
      </c>
      <c r="F1399" s="24">
        <v>0.59399999999999997</v>
      </c>
      <c r="G1399" s="24">
        <v>0.15075628058408563</v>
      </c>
      <c r="H1399" s="24">
        <v>0.27032767747915309</v>
      </c>
    </row>
    <row r="1400" spans="1:8" ht="15.75" x14ac:dyDescent="0.25">
      <c r="A1400" s="88" t="str">
        <f t="shared" si="22"/>
        <v>NL_1308</v>
      </c>
      <c r="B1400" s="5" t="s">
        <v>901</v>
      </c>
      <c r="C1400" s="5">
        <v>1</v>
      </c>
      <c r="D1400" s="5">
        <v>1308</v>
      </c>
      <c r="E1400" s="24">
        <v>3.5089220916103319</v>
      </c>
      <c r="F1400" s="24">
        <v>1.2050000000000001</v>
      </c>
      <c r="G1400" s="24">
        <v>0.45130245533825641</v>
      </c>
      <c r="H1400" s="24">
        <v>2.3264259232871352</v>
      </c>
    </row>
    <row r="1401" spans="1:8" ht="15.75" x14ac:dyDescent="0.25">
      <c r="A1401" s="88" t="str">
        <f t="shared" si="22"/>
        <v>NL_1279</v>
      </c>
      <c r="B1401" s="5" t="s">
        <v>901</v>
      </c>
      <c r="C1401" s="5">
        <v>1</v>
      </c>
      <c r="D1401" s="5">
        <v>1279</v>
      </c>
      <c r="E1401" s="24">
        <v>2.835970841475846</v>
      </c>
      <c r="F1401" s="24">
        <v>1.4419999999999999</v>
      </c>
      <c r="G1401" s="24">
        <v>0.36867641694120945</v>
      </c>
      <c r="H1401" s="24">
        <v>1.9797231399030915</v>
      </c>
    </row>
    <row r="1402" spans="1:8" ht="15.75" x14ac:dyDescent="0.25">
      <c r="A1402" s="88" t="str">
        <f t="shared" si="22"/>
        <v>NL_1280</v>
      </c>
      <c r="B1402" s="5" t="s">
        <v>901</v>
      </c>
      <c r="C1402" s="5">
        <v>1</v>
      </c>
      <c r="D1402" s="5">
        <v>1280</v>
      </c>
      <c r="E1402" s="24">
        <v>3.2014392279125192</v>
      </c>
      <c r="F1402" s="24">
        <v>1.899</v>
      </c>
      <c r="G1402" s="24">
        <v>0.41941170367623831</v>
      </c>
      <c r="H1402" s="24">
        <v>2.2138731356378223</v>
      </c>
    </row>
    <row r="1403" spans="1:8" ht="15.75" x14ac:dyDescent="0.25">
      <c r="A1403" s="88" t="str">
        <f t="shared" si="22"/>
        <v>NL_1281</v>
      </c>
      <c r="B1403" s="5" t="s">
        <v>901</v>
      </c>
      <c r="C1403" s="5">
        <v>1</v>
      </c>
      <c r="D1403" s="5">
        <v>1281</v>
      </c>
      <c r="E1403" s="24">
        <v>3.2014392279125192</v>
      </c>
      <c r="F1403" s="24">
        <v>1.123</v>
      </c>
      <c r="G1403" s="24">
        <v>0.42714279498824265</v>
      </c>
      <c r="H1403" s="24">
        <v>2.0118810792314661</v>
      </c>
    </row>
    <row r="1404" spans="1:8" ht="15.75" x14ac:dyDescent="0.25">
      <c r="A1404" s="88" t="str">
        <f t="shared" si="22"/>
        <v>NL_1282</v>
      </c>
      <c r="B1404" s="5" t="s">
        <v>901</v>
      </c>
      <c r="C1404" s="5">
        <v>1</v>
      </c>
      <c r="D1404" s="5">
        <v>1282</v>
      </c>
      <c r="E1404" s="24">
        <v>3.0721687506139581</v>
      </c>
      <c r="F1404" s="24">
        <v>1.8674999999999999</v>
      </c>
      <c r="G1404" s="24">
        <v>0.40443271425922978</v>
      </c>
      <c r="H1404" s="24">
        <v>1.9641466380409098</v>
      </c>
    </row>
    <row r="1405" spans="1:8" ht="15.75" x14ac:dyDescent="0.25">
      <c r="A1405" s="88" t="str">
        <f t="shared" si="22"/>
        <v>NL_1283</v>
      </c>
      <c r="B1405" s="5" t="s">
        <v>901</v>
      </c>
      <c r="C1405" s="5">
        <v>1</v>
      </c>
      <c r="D1405" s="5">
        <v>1283</v>
      </c>
      <c r="E1405" s="24">
        <v>0.86393109108174349</v>
      </c>
      <c r="F1405" s="24">
        <v>1.5660000000000001</v>
      </c>
      <c r="G1405" s="24">
        <v>0.26382349102214991</v>
      </c>
      <c r="H1405" s="24">
        <v>1.825967992489298</v>
      </c>
    </row>
    <row r="1406" spans="1:8" ht="15.75" x14ac:dyDescent="0.25">
      <c r="A1406" s="88" t="str">
        <f t="shared" si="22"/>
        <v>NL_1284</v>
      </c>
      <c r="B1406" s="5" t="s">
        <v>901</v>
      </c>
      <c r="C1406" s="5">
        <v>6</v>
      </c>
      <c r="D1406" s="5">
        <v>1284</v>
      </c>
      <c r="E1406" s="24">
        <v>10.800202593067461</v>
      </c>
      <c r="F1406" s="24">
        <v>1.288</v>
      </c>
      <c r="G1406" s="24">
        <v>0.63298310117035961</v>
      </c>
      <c r="H1406" s="24">
        <v>6.5089679071839202</v>
      </c>
    </row>
    <row r="1407" spans="1:8" ht="15.75" x14ac:dyDescent="0.25">
      <c r="A1407" s="88" t="str">
        <f t="shared" si="22"/>
        <v>NL_1285</v>
      </c>
      <c r="B1407" s="5" t="s">
        <v>901</v>
      </c>
      <c r="C1407" s="5">
        <v>6</v>
      </c>
      <c r="D1407" s="5">
        <v>1285</v>
      </c>
      <c r="E1407" s="24">
        <v>3.5610558643480235</v>
      </c>
      <c r="F1407" s="24">
        <v>1.2330000000000001</v>
      </c>
      <c r="G1407" s="24">
        <v>0.32857138076018666</v>
      </c>
      <c r="H1407" s="24">
        <v>2.1957842947656117</v>
      </c>
    </row>
    <row r="1408" spans="1:8" ht="15.75" x14ac:dyDescent="0.25">
      <c r="A1408" s="88" t="str">
        <f t="shared" si="22"/>
        <v>NL_1286</v>
      </c>
      <c r="B1408" s="5" t="s">
        <v>901</v>
      </c>
      <c r="C1408" s="5">
        <v>6</v>
      </c>
      <c r="D1408" s="5">
        <v>1286</v>
      </c>
      <c r="E1408" s="24">
        <v>3.9185445916921933</v>
      </c>
      <c r="F1408" s="24">
        <v>0.98150000000000004</v>
      </c>
      <c r="G1408" s="24">
        <v>0.31455877775717872</v>
      </c>
      <c r="H1408" s="24">
        <v>2.1756855826853769</v>
      </c>
    </row>
    <row r="1409" spans="1:8" ht="15.75" x14ac:dyDescent="0.25">
      <c r="A1409" s="88" t="str">
        <f t="shared" si="22"/>
        <v>NL_1287</v>
      </c>
      <c r="B1409" s="5" t="s">
        <v>901</v>
      </c>
      <c r="C1409" s="5">
        <v>6</v>
      </c>
      <c r="D1409" s="5">
        <v>1287</v>
      </c>
      <c r="E1409" s="24">
        <v>2.5715781368775534</v>
      </c>
      <c r="F1409" s="24">
        <v>1.2490000000000001</v>
      </c>
      <c r="G1409" s="24">
        <v>0.32084028944818233</v>
      </c>
      <c r="H1409" s="24">
        <v>1.7938100531609227</v>
      </c>
    </row>
    <row r="1410" spans="1:8" ht="15.75" x14ac:dyDescent="0.25">
      <c r="A1410" s="88" t="str">
        <f t="shared" si="22"/>
        <v>NL_1288</v>
      </c>
      <c r="B1410" s="5" t="s">
        <v>901</v>
      </c>
      <c r="C1410" s="5">
        <v>6</v>
      </c>
      <c r="D1410" s="5">
        <v>1288</v>
      </c>
      <c r="E1410" s="24">
        <v>2.4460315004888278</v>
      </c>
      <c r="F1410" s="24">
        <v>1.1000000000000001</v>
      </c>
      <c r="G1410" s="24">
        <v>0.32180667586218281</v>
      </c>
      <c r="H1410" s="24">
        <v>1.9445503937626811</v>
      </c>
    </row>
    <row r="1411" spans="1:8" ht="15.75" x14ac:dyDescent="0.25">
      <c r="A1411" s="88" t="str">
        <f t="shared" si="22"/>
        <v>NL_1289</v>
      </c>
      <c r="B1411" s="5" t="s">
        <v>901</v>
      </c>
      <c r="C1411" s="5">
        <v>6</v>
      </c>
      <c r="D1411" s="5">
        <v>1289</v>
      </c>
      <c r="E1411" s="24">
        <v>2.6439270459829212</v>
      </c>
      <c r="F1411" s="24">
        <v>1.2269999999999999</v>
      </c>
      <c r="G1411" s="24">
        <v>0.34210079055619436</v>
      </c>
      <c r="H1411" s="24">
        <v>1.9917823671512322</v>
      </c>
    </row>
    <row r="1412" spans="1:8" ht="15.75" x14ac:dyDescent="0.25">
      <c r="A1412" s="88" t="str">
        <f t="shared" si="22"/>
        <v>NL_1290</v>
      </c>
      <c r="B1412" s="5" t="s">
        <v>901</v>
      </c>
      <c r="C1412" s="5">
        <v>18</v>
      </c>
      <c r="D1412" s="5">
        <v>1290</v>
      </c>
      <c r="E1412" s="24">
        <v>17.619859068337668</v>
      </c>
      <c r="F1412" s="24">
        <v>4.8839275139168546E-2</v>
      </c>
      <c r="G1412" s="24">
        <v>1.0424703087885985</v>
      </c>
      <c r="H1412" s="24">
        <v>8.580987809125741</v>
      </c>
    </row>
    <row r="1413" spans="1:8" ht="15.75" x14ac:dyDescent="0.25">
      <c r="A1413" s="88" t="str">
        <f t="shared" si="22"/>
        <v>NL_1291</v>
      </c>
      <c r="B1413" s="5" t="s">
        <v>901</v>
      </c>
      <c r="C1413" s="5">
        <v>18</v>
      </c>
      <c r="D1413" s="5">
        <v>1291</v>
      </c>
      <c r="E1413" s="24">
        <v>14.90484275242374</v>
      </c>
      <c r="F1413" s="24">
        <v>0.12795890086462158</v>
      </c>
      <c r="G1413" s="24">
        <v>0.98318289786223267</v>
      </c>
      <c r="H1413" s="24">
        <v>7.4115806339254622</v>
      </c>
    </row>
    <row r="1414" spans="1:8" ht="15.75" x14ac:dyDescent="0.25">
      <c r="A1414" s="88" t="str">
        <f t="shared" si="22"/>
        <v>NL_1292</v>
      </c>
      <c r="B1414" s="5" t="s">
        <v>901</v>
      </c>
      <c r="C1414" s="5">
        <v>18</v>
      </c>
      <c r="D1414" s="5">
        <v>1292</v>
      </c>
      <c r="E1414" s="24">
        <v>4.5023409789548348</v>
      </c>
      <c r="F1414" s="24">
        <v>1.6800710647873978</v>
      </c>
      <c r="G1414" s="24">
        <v>0.47726365795724462</v>
      </c>
      <c r="H1414" s="24">
        <v>3.1540982236154651</v>
      </c>
    </row>
    <row r="1415" spans="1:8" ht="15.75" x14ac:dyDescent="0.25">
      <c r="A1415" s="88" t="str">
        <f t="shared" si="22"/>
        <v>NL_1293</v>
      </c>
      <c r="B1415" s="5" t="s">
        <v>901</v>
      </c>
      <c r="C1415" s="5">
        <v>18</v>
      </c>
      <c r="D1415" s="5">
        <v>1293</v>
      </c>
      <c r="E1415" s="24">
        <v>4.2609945613620237</v>
      </c>
      <c r="F1415" s="24">
        <v>1.7694469382920763</v>
      </c>
      <c r="G1415" s="24">
        <v>0.54396199524940625</v>
      </c>
      <c r="H1415" s="24">
        <v>3.1706039707419018</v>
      </c>
    </row>
    <row r="1416" spans="1:8" ht="15.75" x14ac:dyDescent="0.25">
      <c r="A1416" s="88" t="str">
        <f t="shared" si="22"/>
        <v>NL_1294</v>
      </c>
      <c r="B1416" s="5" t="s">
        <v>901</v>
      </c>
      <c r="C1416" s="5">
        <v>18</v>
      </c>
      <c r="D1416" s="5">
        <v>1294</v>
      </c>
      <c r="E1416" s="24">
        <v>4.9892220383069281</v>
      </c>
      <c r="F1416" s="24">
        <v>1.1154890441786094</v>
      </c>
      <c r="G1416" s="24">
        <v>0.62350593824228029</v>
      </c>
      <c r="H1416" s="24">
        <v>3.6522716823406478</v>
      </c>
    </row>
    <row r="1417" spans="1:8" ht="15.75" x14ac:dyDescent="0.25">
      <c r="A1417" s="88" t="str">
        <f t="shared" si="22"/>
        <v>NL_1295</v>
      </c>
      <c r="B1417" s="5" t="s">
        <v>901</v>
      </c>
      <c r="C1417" s="5">
        <v>18</v>
      </c>
      <c r="D1417" s="5">
        <v>1295</v>
      </c>
      <c r="E1417" s="24">
        <v>0.95491510995507212</v>
      </c>
      <c r="F1417" s="24">
        <v>0.64467843183702478</v>
      </c>
      <c r="G1417" s="24">
        <v>0.28260332541567695</v>
      </c>
      <c r="H1417" s="24">
        <v>1.2864479275513758</v>
      </c>
    </row>
    <row r="1418" spans="1:8" ht="15.75" x14ac:dyDescent="0.25">
      <c r="A1418" s="88" t="str">
        <f t="shared" si="22"/>
        <v>NL_1296</v>
      </c>
      <c r="B1418" s="5" t="s">
        <v>901</v>
      </c>
      <c r="C1418" s="5">
        <v>21</v>
      </c>
      <c r="D1418" s="5">
        <v>1296</v>
      </c>
      <c r="E1418" s="24">
        <v>17.875340742492313</v>
      </c>
      <c r="F1418" s="24">
        <v>0.58314094516167236</v>
      </c>
      <c r="G1418" s="24">
        <v>1.1185558194774345</v>
      </c>
      <c r="H1418" s="24">
        <v>10.455640543364682</v>
      </c>
    </row>
    <row r="1419" spans="1:8" ht="15.75" x14ac:dyDescent="0.25">
      <c r="A1419" s="88" t="str">
        <f t="shared" si="22"/>
        <v>NL_1297</v>
      </c>
      <c r="B1419" s="5" t="s">
        <v>901</v>
      </c>
      <c r="C1419" s="5">
        <v>21</v>
      </c>
      <c r="D1419" s="5">
        <v>1297</v>
      </c>
      <c r="E1419" s="24">
        <v>20.252157956963821</v>
      </c>
      <c r="F1419" s="24">
        <v>0.10842319080895416</v>
      </c>
      <c r="G1419" s="24">
        <v>1.1832779097387174</v>
      </c>
      <c r="H1419" s="24">
        <v>10.425630094043889</v>
      </c>
    </row>
    <row r="1420" spans="1:8" ht="15.75" x14ac:dyDescent="0.25">
      <c r="A1420" s="88" t="str">
        <f t="shared" si="22"/>
        <v>NL_1298</v>
      </c>
      <c r="B1420" s="5" t="s">
        <v>901</v>
      </c>
      <c r="C1420" s="5">
        <v>21</v>
      </c>
      <c r="D1420" s="5">
        <v>1298</v>
      </c>
      <c r="E1420" s="24">
        <v>21.959906360841803</v>
      </c>
      <c r="F1420" s="24">
        <v>0.11233033282008766</v>
      </c>
      <c r="G1420" s="24">
        <v>1.2657862232779096</v>
      </c>
      <c r="H1420" s="24">
        <v>11.032841518634623</v>
      </c>
    </row>
    <row r="1421" spans="1:8" ht="15.75" x14ac:dyDescent="0.25">
      <c r="A1421" s="88" t="str">
        <f t="shared" si="22"/>
        <v>NL_1299</v>
      </c>
      <c r="B1421" s="5" t="s">
        <v>901</v>
      </c>
      <c r="C1421" s="5">
        <v>21</v>
      </c>
      <c r="D1421" s="5">
        <v>1299</v>
      </c>
      <c r="E1421" s="24">
        <v>8.4246129108536287</v>
      </c>
      <c r="F1421" s="24">
        <v>0.53820881203363735</v>
      </c>
      <c r="G1421" s="24">
        <v>0.57508788598574812</v>
      </c>
      <c r="H1421" s="24">
        <v>3.9533765238592822</v>
      </c>
    </row>
    <row r="1422" spans="1:8" ht="15.75" x14ac:dyDescent="0.25">
      <c r="A1422" s="88" t="str">
        <f t="shared" si="22"/>
        <v>NL_1300</v>
      </c>
      <c r="B1422" s="5" t="s">
        <v>901</v>
      </c>
      <c r="C1422" s="5">
        <v>21</v>
      </c>
      <c r="D1422" s="5">
        <v>1300</v>
      </c>
      <c r="E1422" s="24">
        <v>0.80361551194135727</v>
      </c>
      <c r="F1422" s="24">
        <v>0.70475074025820206</v>
      </c>
      <c r="G1422" s="24">
        <v>0.27222802850356298</v>
      </c>
      <c r="H1422" s="24">
        <v>1.1909146638801813</v>
      </c>
    </row>
    <row r="1423" spans="1:8" ht="15.75" x14ac:dyDescent="0.25">
      <c r="A1423" s="88" t="str">
        <f t="shared" si="22"/>
        <v>NL_1301</v>
      </c>
      <c r="B1423" s="5" t="s">
        <v>901</v>
      </c>
      <c r="C1423" s="5">
        <v>21</v>
      </c>
      <c r="D1423" s="5">
        <v>1301</v>
      </c>
      <c r="E1423" s="24">
        <v>1.0386795932844644</v>
      </c>
      <c r="F1423" s="24">
        <v>0.13870354139523863</v>
      </c>
      <c r="G1423" s="24">
        <v>0.27568646080760101</v>
      </c>
      <c r="H1423" s="24">
        <v>1.3114566353187043</v>
      </c>
    </row>
    <row r="1424" spans="1:8" ht="15.75" x14ac:dyDescent="0.25">
      <c r="A1424" s="88" t="str">
        <f t="shared" si="22"/>
        <v>NL_1302</v>
      </c>
      <c r="B1424" s="5" t="s">
        <v>901</v>
      </c>
      <c r="C1424" s="5">
        <v>22</v>
      </c>
      <c r="D1424" s="5">
        <v>1302</v>
      </c>
      <c r="E1424" s="24">
        <v>19.496183494916057</v>
      </c>
      <c r="F1424" s="24">
        <v>0.14261068340637215</v>
      </c>
      <c r="G1424" s="24">
        <v>1.1916769596199523</v>
      </c>
      <c r="H1424" s="24">
        <v>11.652057122953673</v>
      </c>
    </row>
    <row r="1425" spans="1:8" ht="15.75" x14ac:dyDescent="0.25">
      <c r="A1425" s="88" t="str">
        <f t="shared" si="22"/>
        <v>NL_1303</v>
      </c>
      <c r="B1425" s="5" t="s">
        <v>901</v>
      </c>
      <c r="C1425" s="5">
        <v>22</v>
      </c>
      <c r="D1425" s="5">
        <v>1303</v>
      </c>
      <c r="E1425" s="24">
        <v>18.620844644123903</v>
      </c>
      <c r="F1425" s="24">
        <v>0.87226945398555022</v>
      </c>
      <c r="G1425" s="24">
        <v>1.1610451306413303</v>
      </c>
      <c r="H1425" s="24">
        <v>11.170889585510276</v>
      </c>
    </row>
    <row r="1426" spans="1:8" ht="15.75" x14ac:dyDescent="0.25">
      <c r="A1426" s="88" t="str">
        <f t="shared" si="22"/>
        <v>NL_1304</v>
      </c>
      <c r="B1426" s="5" t="s">
        <v>901</v>
      </c>
      <c r="C1426" s="5">
        <v>22</v>
      </c>
      <c r="D1426" s="5">
        <v>1304</v>
      </c>
      <c r="E1426" s="24">
        <v>19.444877748876802</v>
      </c>
      <c r="F1426" s="24">
        <v>9.6701764775553714E-2</v>
      </c>
      <c r="G1426" s="24">
        <v>1.1274489311163893</v>
      </c>
      <c r="H1426" s="24">
        <v>9.1521866945315224</v>
      </c>
    </row>
    <row r="1427" spans="1:8" ht="15.75" x14ac:dyDescent="0.25">
      <c r="A1427" s="88" t="str">
        <f t="shared" si="22"/>
        <v>NL_1305</v>
      </c>
      <c r="B1427" s="5" t="s">
        <v>901</v>
      </c>
      <c r="C1427" s="5">
        <v>22</v>
      </c>
      <c r="D1427" s="5">
        <v>1305</v>
      </c>
      <c r="E1427" s="24">
        <v>5.468773705367699</v>
      </c>
      <c r="F1427" s="24">
        <v>0.21586959611512496</v>
      </c>
      <c r="G1427" s="24">
        <v>0.41303562945368172</v>
      </c>
      <c r="H1427" s="24">
        <v>2.1967648902821315</v>
      </c>
    </row>
    <row r="1428" spans="1:8" ht="15.75" x14ac:dyDescent="0.25">
      <c r="A1428" s="88" t="str">
        <f t="shared" si="22"/>
        <v>NL_1306</v>
      </c>
      <c r="B1428" s="5" t="s">
        <v>901</v>
      </c>
      <c r="C1428" s="5">
        <v>22</v>
      </c>
      <c r="D1428" s="5">
        <v>1306</v>
      </c>
      <c r="E1428" s="24">
        <v>7.1880397257034749</v>
      </c>
      <c r="F1428" s="24">
        <v>0.15042496742863912</v>
      </c>
      <c r="G1428" s="24">
        <v>0.43773871733966746</v>
      </c>
      <c r="H1428" s="24">
        <v>2.7699644723093</v>
      </c>
    </row>
    <row r="1429" spans="1:8" ht="15.75" x14ac:dyDescent="0.25">
      <c r="A1429" s="88" t="str">
        <f t="shared" si="22"/>
        <v>NL_1307</v>
      </c>
      <c r="B1429" s="5" t="s">
        <v>901</v>
      </c>
      <c r="C1429" s="5">
        <v>22</v>
      </c>
      <c r="D1429" s="5">
        <v>1307</v>
      </c>
      <c r="E1429" s="24">
        <v>0.45337526602033573</v>
      </c>
      <c r="F1429" s="24">
        <v>0.18265888902049035</v>
      </c>
      <c r="G1429" s="24">
        <v>0.20108313539192396</v>
      </c>
      <c r="H1429" s="24">
        <v>1.1994176245210728</v>
      </c>
    </row>
    <row r="1430" spans="1:8" ht="15.75" x14ac:dyDescent="0.25">
      <c r="A1430" s="88" t="str">
        <f t="shared" si="22"/>
        <v>NL_1430</v>
      </c>
      <c r="B1430" s="186" t="s">
        <v>1092</v>
      </c>
      <c r="C1430" s="186">
        <v>1</v>
      </c>
      <c r="D1430" s="128">
        <v>1430</v>
      </c>
      <c r="E1430" s="91">
        <v>0.43529360248719184</v>
      </c>
      <c r="F1430" s="91">
        <v>0.44662518245541977</v>
      </c>
      <c r="G1430" s="91">
        <v>0.37004080860323579</v>
      </c>
      <c r="H1430" s="91">
        <v>3.4669949008793379</v>
      </c>
    </row>
    <row r="1431" spans="1:8" ht="15.75" x14ac:dyDescent="0.25">
      <c r="A1431" s="88" t="str">
        <f t="shared" si="22"/>
        <v>NL_1431</v>
      </c>
      <c r="B1431" s="186" t="s">
        <v>1092</v>
      </c>
      <c r="C1431" s="186">
        <v>1</v>
      </c>
      <c r="D1431" s="128">
        <v>1431</v>
      </c>
      <c r="E1431" s="91">
        <v>0.32047992293208394</v>
      </c>
      <c r="F1431" s="91">
        <v>0.50232899140308906</v>
      </c>
      <c r="G1431" s="91">
        <v>0.3705335393736795</v>
      </c>
      <c r="H1431" s="91">
        <v>3.4446271918414069</v>
      </c>
    </row>
    <row r="1432" spans="1:8" ht="15.75" x14ac:dyDescent="0.25">
      <c r="A1432" s="88" t="str">
        <f t="shared" ref="A1432:A1495" si="23">CONCATENATE("NL_", D1432)</f>
        <v>NL_1432</v>
      </c>
      <c r="B1432" s="186" t="s">
        <v>1092</v>
      </c>
      <c r="C1432" s="186">
        <v>1</v>
      </c>
      <c r="D1432" s="128">
        <v>1432</v>
      </c>
      <c r="E1432" s="90" t="s">
        <v>11</v>
      </c>
      <c r="F1432" s="90" t="s">
        <v>48</v>
      </c>
      <c r="G1432" s="91">
        <v>0.1212117695291558</v>
      </c>
      <c r="H1432" s="91">
        <v>1.347033144284302</v>
      </c>
    </row>
    <row r="1433" spans="1:8" ht="15.75" x14ac:dyDescent="0.25">
      <c r="A1433" s="88" t="str">
        <f t="shared" si="23"/>
        <v>NL_1433</v>
      </c>
      <c r="B1433" s="186" t="s">
        <v>1092</v>
      </c>
      <c r="C1433" s="186">
        <v>1</v>
      </c>
      <c r="D1433" s="128">
        <v>1433</v>
      </c>
      <c r="E1433" s="90" t="s">
        <v>11</v>
      </c>
      <c r="F1433" s="90" t="s">
        <v>48</v>
      </c>
      <c r="G1433" s="91">
        <v>0.12071903875871207</v>
      </c>
      <c r="H1433" s="91">
        <v>1.364430251313804</v>
      </c>
    </row>
    <row r="1434" spans="1:8" ht="15.75" x14ac:dyDescent="0.25">
      <c r="A1434" s="88" t="str">
        <f t="shared" si="23"/>
        <v>NL_1434</v>
      </c>
      <c r="B1434" s="186" t="s">
        <v>1092</v>
      </c>
      <c r="C1434" s="186">
        <v>1</v>
      </c>
      <c r="D1434" s="128">
        <v>1434</v>
      </c>
      <c r="E1434" s="90" t="s">
        <v>11</v>
      </c>
      <c r="F1434" s="90" t="s">
        <v>48</v>
      </c>
      <c r="G1434" s="91">
        <v>0.25227815446718604</v>
      </c>
      <c r="H1434" s="91">
        <v>0.55372506373900832</v>
      </c>
    </row>
    <row r="1435" spans="1:8" ht="15.75" x14ac:dyDescent="0.25">
      <c r="A1435" s="88" t="str">
        <f t="shared" si="23"/>
        <v>NL_1435</v>
      </c>
      <c r="B1435" s="186" t="s">
        <v>1092</v>
      </c>
      <c r="C1435" s="186">
        <v>1</v>
      </c>
      <c r="D1435" s="128">
        <v>1435</v>
      </c>
      <c r="E1435" s="90" t="s">
        <v>11</v>
      </c>
      <c r="F1435" s="91">
        <v>0.14522778761356633</v>
      </c>
      <c r="G1435" s="91">
        <v>0.22665615440411249</v>
      </c>
      <c r="H1435" s="91">
        <v>0.44138945834850929</v>
      </c>
    </row>
    <row r="1436" spans="1:8" ht="15.75" x14ac:dyDescent="0.25">
      <c r="A1436" s="88" t="str">
        <f t="shared" si="23"/>
        <v>NL_1436</v>
      </c>
      <c r="B1436" s="186" t="s">
        <v>1092</v>
      </c>
      <c r="C1436" s="186">
        <v>1</v>
      </c>
      <c r="D1436" s="128">
        <v>1436</v>
      </c>
      <c r="E1436" s="90" t="s">
        <v>11</v>
      </c>
      <c r="F1436" s="90" t="s">
        <v>48</v>
      </c>
      <c r="G1436" s="91">
        <v>0.24143807751742416</v>
      </c>
      <c r="H1436" s="91">
        <v>0.26741838805348872</v>
      </c>
    </row>
    <row r="1437" spans="1:8" ht="15.75" x14ac:dyDescent="0.25">
      <c r="A1437" s="88" t="str">
        <f t="shared" si="23"/>
        <v>NL_1437</v>
      </c>
      <c r="B1437" s="186" t="s">
        <v>1092</v>
      </c>
      <c r="C1437" s="186">
        <v>1</v>
      </c>
      <c r="D1437" s="128">
        <v>1437</v>
      </c>
      <c r="E1437" s="90" t="s">
        <v>11</v>
      </c>
      <c r="F1437" s="91">
        <v>2.8349259910867401E-2</v>
      </c>
      <c r="G1437" s="91">
        <v>0.25819092371251073</v>
      </c>
      <c r="H1437" s="91">
        <v>0.26417737157593918</v>
      </c>
    </row>
    <row r="1438" spans="1:8" ht="15.75" x14ac:dyDescent="0.25">
      <c r="A1438" s="88" t="str">
        <f t="shared" si="23"/>
        <v>NL_1438</v>
      </c>
      <c r="B1438" s="186" t="s">
        <v>1092</v>
      </c>
      <c r="C1438" s="186">
        <v>2</v>
      </c>
      <c r="D1438" s="128">
        <v>1438</v>
      </c>
      <c r="E1438" s="91">
        <v>1.8689670271927139</v>
      </c>
      <c r="F1438" s="91">
        <v>2.4390310632086618</v>
      </c>
      <c r="G1438" s="91">
        <v>0.82187492510012949</v>
      </c>
      <c r="H1438" s="91">
        <v>13.125969819474454</v>
      </c>
    </row>
    <row r="1439" spans="1:8" ht="15.75" x14ac:dyDescent="0.25">
      <c r="A1439" s="88" t="str">
        <f t="shared" si="23"/>
        <v>NL_1439</v>
      </c>
      <c r="B1439" s="186" t="s">
        <v>1092</v>
      </c>
      <c r="C1439" s="186">
        <v>2</v>
      </c>
      <c r="D1439" s="128">
        <v>1439</v>
      </c>
      <c r="E1439" s="91">
        <v>1.8729605464815871</v>
      </c>
      <c r="F1439" s="91">
        <v>2.4241104000976792</v>
      </c>
      <c r="G1439" s="91">
        <v>0.83271500204989146</v>
      </c>
      <c r="H1439" s="91">
        <v>13.197881996236147</v>
      </c>
    </row>
    <row r="1440" spans="1:8" ht="15.75" x14ac:dyDescent="0.25">
      <c r="A1440" s="88" t="str">
        <f t="shared" si="23"/>
        <v>NL_1440</v>
      </c>
      <c r="B1440" s="186" t="s">
        <v>1092</v>
      </c>
      <c r="C1440" s="186">
        <v>2</v>
      </c>
      <c r="D1440" s="128">
        <v>1440</v>
      </c>
      <c r="E1440" s="91">
        <v>0.87707667381880294</v>
      </c>
      <c r="F1440" s="91">
        <v>1.9118342999539348</v>
      </c>
      <c r="G1440" s="91">
        <v>0.68489577091677467</v>
      </c>
      <c r="H1440" s="91">
        <v>8.4551740607792567</v>
      </c>
    </row>
    <row r="1441" spans="1:8" ht="15.75" x14ac:dyDescent="0.25">
      <c r="A1441" s="88" t="str">
        <f t="shared" si="23"/>
        <v>NL_1441</v>
      </c>
      <c r="B1441" s="186" t="s">
        <v>1092</v>
      </c>
      <c r="C1441" s="186">
        <v>2</v>
      </c>
      <c r="D1441" s="128">
        <v>1441</v>
      </c>
      <c r="E1441" s="91">
        <v>0.94147217235188518</v>
      </c>
      <c r="F1441" s="91">
        <v>1.9506280240424902</v>
      </c>
      <c r="G1441" s="91">
        <v>0.79526746349616861</v>
      </c>
      <c r="H1441" s="91">
        <v>9.0739184149996515</v>
      </c>
    </row>
    <row r="1442" spans="1:8" ht="15.75" x14ac:dyDescent="0.25">
      <c r="A1442" s="88" t="str">
        <f t="shared" si="23"/>
        <v>NL_1442</v>
      </c>
      <c r="B1442" s="186" t="s">
        <v>1092</v>
      </c>
      <c r="C1442" s="186">
        <v>2</v>
      </c>
      <c r="D1442" s="128">
        <v>1442</v>
      </c>
      <c r="E1442" s="91">
        <v>0.14776021368831282</v>
      </c>
      <c r="F1442" s="91">
        <v>0.70922885320871776</v>
      </c>
      <c r="G1442" s="91">
        <v>0.58142230912359283</v>
      </c>
      <c r="H1442" s="91">
        <v>5.7310009758137594</v>
      </c>
    </row>
    <row r="1443" spans="1:8" ht="15.75" x14ac:dyDescent="0.25">
      <c r="A1443" s="88" t="str">
        <f t="shared" si="23"/>
        <v>NL_1443</v>
      </c>
      <c r="B1443" s="186" t="s">
        <v>1092</v>
      </c>
      <c r="C1443" s="186">
        <v>2</v>
      </c>
      <c r="D1443" s="128">
        <v>1443</v>
      </c>
      <c r="E1443" s="91">
        <v>0.14476507422165785</v>
      </c>
      <c r="F1443" s="91">
        <v>0.70624472058652121</v>
      </c>
      <c r="G1443" s="91">
        <v>0.58930600145069245</v>
      </c>
      <c r="H1443" s="91">
        <v>5.7070302502265289</v>
      </c>
    </row>
    <row r="1444" spans="1:8" ht="15.75" x14ac:dyDescent="0.25">
      <c r="A1444" s="88" t="str">
        <f t="shared" si="23"/>
        <v>NL_1444</v>
      </c>
      <c r="B1444" s="186" t="s">
        <v>1092</v>
      </c>
      <c r="C1444" s="186">
        <v>2</v>
      </c>
      <c r="D1444" s="128">
        <v>1444</v>
      </c>
      <c r="E1444" s="90" t="s">
        <v>11</v>
      </c>
      <c r="F1444" s="90" t="s">
        <v>48</v>
      </c>
      <c r="G1444" s="91">
        <v>0.3266805008041882</v>
      </c>
      <c r="H1444" s="91">
        <v>1.6959378237438303</v>
      </c>
    </row>
    <row r="1445" spans="1:8" ht="15.75" x14ac:dyDescent="0.25">
      <c r="A1445" s="88" t="str">
        <f t="shared" si="23"/>
        <v>NL_1445</v>
      </c>
      <c r="B1445" s="186" t="s">
        <v>1092</v>
      </c>
      <c r="C1445" s="186">
        <v>2</v>
      </c>
      <c r="D1445" s="128">
        <v>1445</v>
      </c>
      <c r="E1445" s="90" t="s">
        <v>11</v>
      </c>
      <c r="F1445" s="90" t="s">
        <v>48</v>
      </c>
      <c r="G1445" s="91">
        <v>0.31633315462487005</v>
      </c>
      <c r="H1445" s="91">
        <v>1.6754446169140345</v>
      </c>
    </row>
    <row r="1446" spans="1:8" ht="15.75" x14ac:dyDescent="0.25">
      <c r="A1446" s="88" t="str">
        <f t="shared" si="23"/>
        <v>NL_1446</v>
      </c>
      <c r="B1446" s="186" t="s">
        <v>1092</v>
      </c>
      <c r="C1446" s="186">
        <v>2</v>
      </c>
      <c r="D1446" s="128">
        <v>1446</v>
      </c>
      <c r="E1446" s="90" t="s">
        <v>11</v>
      </c>
      <c r="F1446" s="90" t="s">
        <v>48</v>
      </c>
      <c r="G1446" s="91">
        <v>0.31239130846132024</v>
      </c>
      <c r="H1446" s="91">
        <v>0.51083066780612862</v>
      </c>
    </row>
    <row r="1447" spans="1:8" ht="15.75" x14ac:dyDescent="0.25">
      <c r="A1447" s="88" t="str">
        <f t="shared" si="23"/>
        <v>NL_1447</v>
      </c>
      <c r="B1447" s="186" t="s">
        <v>1092</v>
      </c>
      <c r="C1447" s="186">
        <v>2</v>
      </c>
      <c r="D1447" s="128">
        <v>1447</v>
      </c>
      <c r="E1447" s="90" t="s">
        <v>11</v>
      </c>
      <c r="F1447" s="90" t="s">
        <v>48</v>
      </c>
      <c r="G1447" s="91">
        <v>0.30401488536377697</v>
      </c>
      <c r="H1447" s="91">
        <v>0.50933116486736307</v>
      </c>
    </row>
    <row r="1448" spans="1:8" ht="15.75" x14ac:dyDescent="0.25">
      <c r="A1448" s="88" t="str">
        <f t="shared" si="23"/>
        <v>NL_1448</v>
      </c>
      <c r="B1448" s="186" t="s">
        <v>1092</v>
      </c>
      <c r="C1448" s="186">
        <v>5</v>
      </c>
      <c r="D1448" s="128">
        <v>1448</v>
      </c>
      <c r="E1448" s="91">
        <v>6.5773262687743577</v>
      </c>
      <c r="F1448" s="90" t="s">
        <v>48</v>
      </c>
      <c r="G1448" s="91">
        <v>0.85242423286764035</v>
      </c>
      <c r="H1448" s="91">
        <v>12.215950607809965</v>
      </c>
    </row>
    <row r="1449" spans="1:8" ht="15.75" x14ac:dyDescent="0.25">
      <c r="A1449" s="88" t="str">
        <f t="shared" si="23"/>
        <v>NL_1449</v>
      </c>
      <c r="B1449" s="186" t="s">
        <v>1092</v>
      </c>
      <c r="C1449" s="186">
        <v>5</v>
      </c>
      <c r="D1449" s="128">
        <v>1449</v>
      </c>
      <c r="E1449" s="91">
        <v>6.5903052064631966</v>
      </c>
      <c r="F1449" s="90" t="s">
        <v>48</v>
      </c>
      <c r="G1449" s="91">
        <v>0.98644700242833283</v>
      </c>
      <c r="H1449" s="91">
        <v>12.218949613687498</v>
      </c>
    </row>
    <row r="1450" spans="1:8" ht="15.75" x14ac:dyDescent="0.25">
      <c r="A1450" s="88" t="str">
        <f t="shared" si="23"/>
        <v>NL_1450</v>
      </c>
      <c r="B1450" s="186" t="s">
        <v>1092</v>
      </c>
      <c r="C1450" s="186">
        <v>5</v>
      </c>
      <c r="D1450" s="128">
        <v>1450</v>
      </c>
      <c r="E1450" s="91">
        <v>1.6323510093269695</v>
      </c>
      <c r="F1450" s="91">
        <v>0.673419261742359</v>
      </c>
      <c r="G1450" s="91">
        <v>0.63857907849506468</v>
      </c>
      <c r="H1450" s="91">
        <v>4.8923782548790484</v>
      </c>
    </row>
    <row r="1451" spans="1:8" ht="15.75" x14ac:dyDescent="0.25">
      <c r="A1451" s="88" t="str">
        <f t="shared" si="23"/>
        <v>NL_1451</v>
      </c>
      <c r="B1451" s="186" t="s">
        <v>1092</v>
      </c>
      <c r="C1451" s="186">
        <v>5</v>
      </c>
      <c r="D1451" s="128">
        <v>1451</v>
      </c>
      <c r="E1451" s="91">
        <v>1.6103866532381663</v>
      </c>
      <c r="F1451" s="91">
        <v>0.612741898424362</v>
      </c>
      <c r="G1451" s="91">
        <v>0.64252092465861455</v>
      </c>
      <c r="H1451" s="91">
        <v>5.2763167411775704</v>
      </c>
    </row>
    <row r="1452" spans="1:8" ht="15.75" x14ac:dyDescent="0.25">
      <c r="A1452" s="88" t="str">
        <f t="shared" si="23"/>
        <v>NL_1452</v>
      </c>
      <c r="B1452" s="186" t="s">
        <v>1092</v>
      </c>
      <c r="C1452" s="186">
        <v>5</v>
      </c>
      <c r="D1452" s="128">
        <v>1452</v>
      </c>
      <c r="E1452" s="91">
        <v>1.2030476857730876</v>
      </c>
      <c r="F1452" s="91">
        <v>1.2871558710407867</v>
      </c>
      <c r="G1452" s="91">
        <v>0.64941915544482665</v>
      </c>
      <c r="H1452" s="91">
        <v>4.7254335943631514</v>
      </c>
    </row>
    <row r="1453" spans="1:8" ht="15.75" x14ac:dyDescent="0.25">
      <c r="A1453" s="88" t="str">
        <f t="shared" si="23"/>
        <v>NL_1453</v>
      </c>
      <c r="B1453" s="186" t="s">
        <v>1092</v>
      </c>
      <c r="C1453" s="186">
        <v>5</v>
      </c>
      <c r="D1453" s="128">
        <v>1453</v>
      </c>
      <c r="E1453" s="91">
        <v>1.1990541664842145</v>
      </c>
      <c r="F1453" s="91">
        <v>1.3080447993961624</v>
      </c>
      <c r="G1453" s="91">
        <v>0.64449184774038937</v>
      </c>
      <c r="H1453" s="91">
        <v>4.6074726965135948</v>
      </c>
    </row>
    <row r="1454" spans="1:8" ht="15.75" x14ac:dyDescent="0.25">
      <c r="A1454" s="88" t="str">
        <f t="shared" si="23"/>
        <v>NL_1454</v>
      </c>
      <c r="B1454" s="186" t="s">
        <v>1092</v>
      </c>
      <c r="C1454" s="186">
        <v>5</v>
      </c>
      <c r="D1454" s="128">
        <v>1454</v>
      </c>
      <c r="E1454" s="90" t="s">
        <v>11</v>
      </c>
      <c r="F1454" s="91">
        <v>0.55355660141746343</v>
      </c>
      <c r="G1454" s="91">
        <v>0.3739826547667856</v>
      </c>
      <c r="H1454" s="91">
        <v>2.0865426985088869</v>
      </c>
    </row>
    <row r="1455" spans="1:8" ht="15.75" x14ac:dyDescent="0.25">
      <c r="A1455" s="88" t="str">
        <f t="shared" si="23"/>
        <v>NL_1455</v>
      </c>
      <c r="B1455" s="186" t="s">
        <v>1092</v>
      </c>
      <c r="C1455" s="186">
        <v>5</v>
      </c>
      <c r="D1455" s="128">
        <v>1455</v>
      </c>
      <c r="E1455" s="90" t="s">
        <v>11</v>
      </c>
      <c r="F1455" s="91">
        <v>0.5112813892696787</v>
      </c>
      <c r="G1455" s="91">
        <v>0.37151900091456697</v>
      </c>
      <c r="H1455" s="91">
        <v>2.1103004691560425</v>
      </c>
    </row>
    <row r="1456" spans="1:8" ht="15.75" x14ac:dyDescent="0.25">
      <c r="A1456" s="88" t="str">
        <f t="shared" si="23"/>
        <v>NL_1456</v>
      </c>
      <c r="B1456" s="186" t="s">
        <v>1092</v>
      </c>
      <c r="C1456" s="186">
        <v>5</v>
      </c>
      <c r="D1456" s="128">
        <v>1456</v>
      </c>
      <c r="E1456" s="90" t="s">
        <v>11</v>
      </c>
      <c r="F1456" s="91">
        <v>5.0730254577341663E-2</v>
      </c>
      <c r="G1456" s="90" t="s">
        <v>47</v>
      </c>
      <c r="H1456" s="90" t="s">
        <v>49</v>
      </c>
    </row>
    <row r="1457" spans="1:8" ht="15.75" x14ac:dyDescent="0.25">
      <c r="A1457" s="88" t="str">
        <f t="shared" si="23"/>
        <v>NL_1457</v>
      </c>
      <c r="B1457" s="186" t="s">
        <v>1092</v>
      </c>
      <c r="C1457" s="186">
        <v>5</v>
      </c>
      <c r="D1457" s="128">
        <v>1457</v>
      </c>
      <c r="E1457" s="90" t="s">
        <v>11</v>
      </c>
      <c r="F1457" s="91">
        <v>4.8740832829210622E-2</v>
      </c>
      <c r="G1457" s="90" t="s">
        <v>47</v>
      </c>
      <c r="H1457" s="90" t="s">
        <v>49</v>
      </c>
    </row>
    <row r="1458" spans="1:8" ht="15.75" x14ac:dyDescent="0.25">
      <c r="A1458" s="88" t="str">
        <f t="shared" si="23"/>
        <v>NL_1458</v>
      </c>
      <c r="B1458" s="186" t="s">
        <v>1092</v>
      </c>
      <c r="C1458" s="186">
        <v>5</v>
      </c>
      <c r="D1458" s="128">
        <v>1458</v>
      </c>
      <c r="E1458" s="90" t="s">
        <v>11</v>
      </c>
      <c r="F1458" s="90" t="s">
        <v>48</v>
      </c>
      <c r="G1458" s="90" t="s">
        <v>47</v>
      </c>
      <c r="H1458" s="90" t="s">
        <v>49</v>
      </c>
    </row>
    <row r="1459" spans="1:8" ht="15.75" x14ac:dyDescent="0.25">
      <c r="A1459" s="88" t="str">
        <f t="shared" si="23"/>
        <v>NL_1459</v>
      </c>
      <c r="B1459" s="186" t="s">
        <v>1092</v>
      </c>
      <c r="C1459" s="186">
        <v>5</v>
      </c>
      <c r="D1459" s="128">
        <v>1459</v>
      </c>
      <c r="E1459" s="90" t="s">
        <v>11</v>
      </c>
      <c r="F1459" s="90" t="s">
        <v>48</v>
      </c>
      <c r="G1459" s="90" t="s">
        <v>47</v>
      </c>
      <c r="H1459" s="90" t="s">
        <v>49</v>
      </c>
    </row>
    <row r="1460" spans="1:8" ht="15.75" x14ac:dyDescent="0.25">
      <c r="A1460" s="88" t="str">
        <f t="shared" si="23"/>
        <v>NL_1460</v>
      </c>
      <c r="B1460" s="186" t="s">
        <v>1092</v>
      </c>
      <c r="C1460" s="186">
        <v>7</v>
      </c>
      <c r="D1460" s="128">
        <v>1460</v>
      </c>
      <c r="E1460" s="91">
        <v>12.388895213907258</v>
      </c>
      <c r="F1460" s="91">
        <v>5.9682652443931367E-2</v>
      </c>
      <c r="G1460" s="91">
        <v>1.0120690024914065</v>
      </c>
      <c r="H1460" s="91">
        <v>17.622838151590184</v>
      </c>
    </row>
    <row r="1461" spans="1:8" ht="15.75" x14ac:dyDescent="0.25">
      <c r="A1461" s="88" t="str">
        <f t="shared" si="23"/>
        <v>NL_1461</v>
      </c>
      <c r="B1461" s="186" t="s">
        <v>1092</v>
      </c>
      <c r="C1461" s="186">
        <v>7</v>
      </c>
      <c r="D1461" s="128">
        <v>1461</v>
      </c>
      <c r="E1461" s="91">
        <v>12.291053991329861</v>
      </c>
      <c r="F1461" s="91">
        <v>8.0074225362274584E-2</v>
      </c>
      <c r="G1461" s="91">
        <v>1.0224163486707245</v>
      </c>
      <c r="H1461" s="91">
        <v>17.516854133839274</v>
      </c>
    </row>
    <row r="1462" spans="1:8" ht="15.75" x14ac:dyDescent="0.25">
      <c r="A1462" s="88" t="str">
        <f t="shared" si="23"/>
        <v>NL_1462</v>
      </c>
      <c r="B1462" s="186" t="s">
        <v>1092</v>
      </c>
      <c r="C1462" s="186">
        <v>7</v>
      </c>
      <c r="D1462" s="128">
        <v>1462</v>
      </c>
      <c r="E1462" s="91">
        <v>5.1646188203354209</v>
      </c>
      <c r="F1462" s="90" t="s">
        <v>48</v>
      </c>
      <c r="G1462" s="91">
        <v>0.66715746318080071</v>
      </c>
      <c r="H1462" s="91">
        <v>7.7995021063125041</v>
      </c>
    </row>
    <row r="1463" spans="1:8" ht="15.75" x14ac:dyDescent="0.25">
      <c r="A1463" s="88" t="str">
        <f t="shared" si="23"/>
        <v>NL_1463</v>
      </c>
      <c r="B1463" s="186" t="s">
        <v>1092</v>
      </c>
      <c r="C1463" s="186">
        <v>7</v>
      </c>
      <c r="D1463" s="128">
        <v>1463</v>
      </c>
      <c r="E1463" s="91">
        <v>5.2434908262906692</v>
      </c>
      <c r="F1463" s="90" t="s">
        <v>48</v>
      </c>
      <c r="G1463" s="91">
        <v>0.6730702324261254</v>
      </c>
      <c r="H1463" s="91">
        <v>7.9165453259156822</v>
      </c>
    </row>
    <row r="1464" spans="1:8" ht="15.75" x14ac:dyDescent="0.25">
      <c r="A1464" s="88" t="str">
        <f t="shared" si="23"/>
        <v>NL_1464</v>
      </c>
      <c r="B1464" s="186" t="s">
        <v>1092</v>
      </c>
      <c r="C1464" s="186">
        <v>7</v>
      </c>
      <c r="D1464" s="128">
        <v>1464</v>
      </c>
      <c r="E1464" s="91">
        <v>1.3597933178613655</v>
      </c>
      <c r="F1464" s="91">
        <v>0.12234943751005931</v>
      </c>
      <c r="G1464" s="91">
        <v>0.43163215490870116</v>
      </c>
      <c r="H1464" s="91">
        <v>4.4881927517123836</v>
      </c>
    </row>
    <row r="1465" spans="1:8" ht="15.75" x14ac:dyDescent="0.25">
      <c r="A1465" s="88" t="str">
        <f t="shared" si="23"/>
        <v>NL_1465</v>
      </c>
      <c r="B1465" s="186" t="s">
        <v>1092</v>
      </c>
      <c r="C1465" s="186">
        <v>7</v>
      </c>
      <c r="D1465" s="128">
        <v>1465</v>
      </c>
      <c r="E1465" s="91">
        <v>1.3268467837281606</v>
      </c>
      <c r="F1465" s="90" t="s">
        <v>48</v>
      </c>
      <c r="G1465" s="91">
        <v>0.4316321549087011</v>
      </c>
      <c r="H1465" s="91">
        <v>4.313073967339097</v>
      </c>
    </row>
    <row r="1466" spans="1:8" ht="15.75" x14ac:dyDescent="0.25">
      <c r="A1466" s="88" t="str">
        <f t="shared" si="23"/>
        <v>NL_1466</v>
      </c>
      <c r="B1466" s="186" t="s">
        <v>1092</v>
      </c>
      <c r="C1466" s="186">
        <v>7</v>
      </c>
      <c r="D1466" s="128">
        <v>1466</v>
      </c>
      <c r="E1466" s="91">
        <v>0.67590313964180948</v>
      </c>
      <c r="F1466" s="91">
        <v>0.14920663110982843</v>
      </c>
      <c r="G1466" s="91">
        <v>0.38630092402787869</v>
      </c>
      <c r="H1466" s="91">
        <v>4.2837083573487034</v>
      </c>
    </row>
    <row r="1467" spans="1:8" ht="15.75" x14ac:dyDescent="0.25">
      <c r="A1467" s="88" t="str">
        <f t="shared" si="23"/>
        <v>NL_1467</v>
      </c>
      <c r="B1467" s="186" t="s">
        <v>1092</v>
      </c>
      <c r="C1467" s="186">
        <v>7</v>
      </c>
      <c r="D1467" s="128">
        <v>1467</v>
      </c>
      <c r="E1467" s="91">
        <v>0.68788369750842926</v>
      </c>
      <c r="F1467" s="91">
        <v>0.11041290702127303</v>
      </c>
      <c r="G1467" s="91">
        <v>0.39221369327320332</v>
      </c>
      <c r="H1467" s="91">
        <v>4.3231683957732949</v>
      </c>
    </row>
    <row r="1468" spans="1:8" ht="15.75" x14ac:dyDescent="0.25">
      <c r="A1468" s="88" t="str">
        <f t="shared" si="23"/>
        <v>NL_1468</v>
      </c>
      <c r="B1468" s="186" t="s">
        <v>1092</v>
      </c>
      <c r="C1468" s="186">
        <v>7</v>
      </c>
      <c r="D1468" s="128">
        <v>1468</v>
      </c>
      <c r="E1468" s="90" t="s">
        <v>11</v>
      </c>
      <c r="F1468" s="90" t="s">
        <v>48</v>
      </c>
      <c r="G1468" s="91">
        <v>0.30155123151155833</v>
      </c>
      <c r="H1468" s="91">
        <v>3.5105669068203649</v>
      </c>
    </row>
    <row r="1469" spans="1:8" ht="15.75" x14ac:dyDescent="0.25">
      <c r="A1469" s="88" t="str">
        <f t="shared" si="23"/>
        <v>NL_1469</v>
      </c>
      <c r="B1469" s="186" t="s">
        <v>1092</v>
      </c>
      <c r="C1469" s="186">
        <v>7</v>
      </c>
      <c r="D1469" s="128">
        <v>1469</v>
      </c>
      <c r="E1469" s="90" t="s">
        <v>11</v>
      </c>
      <c r="F1469" s="90" t="s">
        <v>48</v>
      </c>
      <c r="G1469" s="91">
        <v>0.30943492383865789</v>
      </c>
      <c r="H1469" s="91">
        <v>3.6147230547550429</v>
      </c>
    </row>
    <row r="1470" spans="1:8" ht="15.75" x14ac:dyDescent="0.25">
      <c r="A1470" s="88" t="str">
        <f t="shared" si="23"/>
        <v>NL_1470</v>
      </c>
      <c r="B1470" s="186" t="s">
        <v>1092</v>
      </c>
      <c r="C1470" s="186">
        <v>7</v>
      </c>
      <c r="D1470" s="128">
        <v>1470</v>
      </c>
      <c r="E1470" s="90" t="s">
        <v>11</v>
      </c>
      <c r="F1470" s="90" t="s">
        <v>48</v>
      </c>
      <c r="G1470" s="91">
        <v>0.2207433851587878</v>
      </c>
      <c r="H1470" s="91">
        <v>2.6227160422670508</v>
      </c>
    </row>
    <row r="1471" spans="1:8" ht="15.75" x14ac:dyDescent="0.25">
      <c r="A1471" s="88" t="str">
        <f t="shared" si="23"/>
        <v>NL_1471</v>
      </c>
      <c r="B1471" s="186" t="s">
        <v>1092</v>
      </c>
      <c r="C1471" s="186">
        <v>7</v>
      </c>
      <c r="D1471" s="128">
        <v>1471</v>
      </c>
      <c r="E1471" s="90" t="s">
        <v>11</v>
      </c>
      <c r="F1471" s="90" t="s">
        <v>48</v>
      </c>
      <c r="G1471" s="91">
        <v>0.2207433851587878</v>
      </c>
      <c r="H1471" s="91">
        <v>2.5593964457252643</v>
      </c>
    </row>
    <row r="1472" spans="1:8" ht="15.75" x14ac:dyDescent="0.25">
      <c r="A1472" s="88" t="str">
        <f t="shared" si="23"/>
        <v>NL_1472</v>
      </c>
      <c r="B1472" s="186" t="s">
        <v>1092</v>
      </c>
      <c r="C1472" s="186">
        <v>7</v>
      </c>
      <c r="D1472" s="128">
        <v>1472</v>
      </c>
      <c r="E1472" s="90" t="s">
        <v>11</v>
      </c>
      <c r="F1472" s="91">
        <v>3.0836037096031207E-2</v>
      </c>
      <c r="G1472" s="91">
        <v>0.12761726954492419</v>
      </c>
      <c r="H1472" s="91">
        <v>1.3020800025488666</v>
      </c>
    </row>
    <row r="1473" spans="1:8" ht="15.75" x14ac:dyDescent="0.25">
      <c r="A1473" s="88" t="str">
        <f t="shared" si="23"/>
        <v>NL_1473</v>
      </c>
      <c r="B1473" s="186" t="s">
        <v>1092</v>
      </c>
      <c r="C1473" s="186">
        <v>7</v>
      </c>
      <c r="D1473" s="128">
        <v>1473</v>
      </c>
      <c r="E1473" s="90" t="s">
        <v>11</v>
      </c>
      <c r="F1473" s="90" t="s">
        <v>48</v>
      </c>
      <c r="G1473" s="91">
        <v>0.12515361569270558</v>
      </c>
      <c r="H1473" s="91">
        <v>1.2984276042247462</v>
      </c>
    </row>
    <row r="1474" spans="1:8" ht="15.75" x14ac:dyDescent="0.25">
      <c r="A1474" s="88" t="str">
        <f t="shared" si="23"/>
        <v>NL_1474</v>
      </c>
      <c r="B1474" s="186" t="s">
        <v>1092</v>
      </c>
      <c r="C1474" s="186">
        <v>7</v>
      </c>
      <c r="D1474" s="128">
        <v>1474</v>
      </c>
      <c r="E1474" s="90" t="s">
        <v>11</v>
      </c>
      <c r="F1474" s="91">
        <v>0.36605360165611239</v>
      </c>
      <c r="G1474" s="90" t="s">
        <v>47</v>
      </c>
      <c r="H1474" s="90" t="s">
        <v>49</v>
      </c>
    </row>
    <row r="1475" spans="1:8" ht="15.75" x14ac:dyDescent="0.25">
      <c r="A1475" s="88" t="str">
        <f t="shared" si="23"/>
        <v>NL_1475</v>
      </c>
      <c r="B1475" s="186" t="s">
        <v>1092</v>
      </c>
      <c r="C1475" s="186">
        <v>7</v>
      </c>
      <c r="D1475" s="128">
        <v>1475</v>
      </c>
      <c r="E1475" s="90" t="s">
        <v>11</v>
      </c>
      <c r="F1475" s="90" t="s">
        <v>48</v>
      </c>
      <c r="G1475" s="90" t="s">
        <v>47</v>
      </c>
      <c r="H1475" s="90" t="s">
        <v>49</v>
      </c>
    </row>
    <row r="1476" spans="1:8" ht="15.75" x14ac:dyDescent="0.25">
      <c r="A1476" s="88" t="str">
        <f t="shared" si="23"/>
        <v>NL_1476</v>
      </c>
      <c r="B1476" s="186" t="s">
        <v>1092</v>
      </c>
      <c r="C1476" s="186">
        <v>8</v>
      </c>
      <c r="D1476" s="128">
        <v>1476</v>
      </c>
      <c r="E1476" s="91">
        <v>17.451679292376408</v>
      </c>
      <c r="F1476" s="90" t="s">
        <v>48</v>
      </c>
      <c r="G1476" s="91">
        <v>1.1589027720836358</v>
      </c>
      <c r="H1476" s="91">
        <v>14.551154923295046</v>
      </c>
    </row>
    <row r="1477" spans="1:8" ht="15.75" x14ac:dyDescent="0.25">
      <c r="A1477" s="88" t="str">
        <f t="shared" si="23"/>
        <v>NL_1477</v>
      </c>
      <c r="B1477" s="186" t="s">
        <v>1092</v>
      </c>
      <c r="C1477" s="186">
        <v>8</v>
      </c>
      <c r="D1477" s="128">
        <v>1477</v>
      </c>
      <c r="E1477" s="91">
        <v>17.638376319131236</v>
      </c>
      <c r="F1477" s="90" t="s">
        <v>48</v>
      </c>
      <c r="G1477" s="91">
        <v>1.1658010028698482</v>
      </c>
      <c r="H1477" s="91">
        <v>14.646117279722171</v>
      </c>
    </row>
    <row r="1478" spans="1:8" ht="15.75" x14ac:dyDescent="0.25">
      <c r="A1478" s="88" t="str">
        <f t="shared" si="23"/>
        <v>NL_1478</v>
      </c>
      <c r="B1478" s="186" t="s">
        <v>1092</v>
      </c>
      <c r="C1478" s="186">
        <v>8</v>
      </c>
      <c r="D1478" s="128">
        <v>1478</v>
      </c>
      <c r="E1478" s="91">
        <v>9.0812628628979297</v>
      </c>
      <c r="F1478" s="90" t="s">
        <v>48</v>
      </c>
      <c r="G1478" s="91">
        <v>0.58930600145069245</v>
      </c>
      <c r="H1478" s="91">
        <v>4.0459442435441986</v>
      </c>
    </row>
    <row r="1479" spans="1:8" ht="15.75" x14ac:dyDescent="0.25">
      <c r="A1479" s="88" t="str">
        <f t="shared" si="23"/>
        <v>NL_1479</v>
      </c>
      <c r="B1479" s="186" t="s">
        <v>1092</v>
      </c>
      <c r="C1479" s="186">
        <v>8</v>
      </c>
      <c r="D1479" s="128">
        <v>1479</v>
      </c>
      <c r="E1479" s="91">
        <v>8.944984017165126</v>
      </c>
      <c r="F1479" s="90" t="s">
        <v>48</v>
      </c>
      <c r="G1479" s="91">
        <v>0.57156769371471838</v>
      </c>
      <c r="H1479" s="91">
        <v>3.950297055179643</v>
      </c>
    </row>
    <row r="1480" spans="1:8" ht="15.75" x14ac:dyDescent="0.25">
      <c r="A1480" s="88" t="str">
        <f t="shared" si="23"/>
        <v>NL_1480</v>
      </c>
      <c r="B1480" s="186" t="s">
        <v>1092</v>
      </c>
      <c r="C1480" s="186">
        <v>8</v>
      </c>
      <c r="D1480" s="128">
        <v>1480</v>
      </c>
      <c r="E1480" s="91">
        <v>6.5643473310855196</v>
      </c>
      <c r="F1480" s="90" t="s">
        <v>48</v>
      </c>
      <c r="G1480" s="91">
        <v>0.6326663092497401</v>
      </c>
      <c r="H1480" s="91">
        <v>6.1107153340322116</v>
      </c>
    </row>
    <row r="1481" spans="1:8" ht="15.75" x14ac:dyDescent="0.25">
      <c r="A1481" s="88" t="str">
        <f t="shared" si="23"/>
        <v>NL_1481</v>
      </c>
      <c r="B1481" s="186" t="s">
        <v>1092</v>
      </c>
      <c r="C1481" s="186">
        <v>8</v>
      </c>
      <c r="D1481" s="128">
        <v>1481</v>
      </c>
      <c r="E1481" s="91">
        <v>5.9443534614879363</v>
      </c>
      <c r="F1481" s="91">
        <v>7.1619182932717643E-2</v>
      </c>
      <c r="G1481" s="91">
        <v>0.58339323220536776</v>
      </c>
      <c r="H1481" s="91">
        <v>5.611807109501572</v>
      </c>
    </row>
    <row r="1482" spans="1:8" ht="15.75" x14ac:dyDescent="0.25">
      <c r="A1482" s="88" t="str">
        <f t="shared" si="23"/>
        <v>NL_1482</v>
      </c>
      <c r="B1482" s="186" t="s">
        <v>1092</v>
      </c>
      <c r="C1482" s="186">
        <v>8</v>
      </c>
      <c r="D1482" s="128">
        <v>1482</v>
      </c>
      <c r="E1482" s="91">
        <v>4.0054998467399399</v>
      </c>
      <c r="F1482" s="90" t="s">
        <v>48</v>
      </c>
      <c r="G1482" s="91">
        <v>0.60852250149799758</v>
      </c>
      <c r="H1482" s="91">
        <v>5.4852592204326687</v>
      </c>
    </row>
    <row r="1483" spans="1:8" ht="15.75" x14ac:dyDescent="0.25">
      <c r="A1483" s="88" t="str">
        <f t="shared" si="23"/>
        <v>NL_1483</v>
      </c>
      <c r="B1483" s="186" t="s">
        <v>1092</v>
      </c>
      <c r="C1483" s="186">
        <v>8</v>
      </c>
      <c r="D1483" s="128">
        <v>1483</v>
      </c>
      <c r="E1483" s="91">
        <v>4.012488505495468</v>
      </c>
      <c r="F1483" s="91">
        <v>3.2825458844162256E-2</v>
      </c>
      <c r="G1483" s="91">
        <v>0.61098615535021628</v>
      </c>
      <c r="H1483" s="91">
        <v>5.5380633755837225</v>
      </c>
    </row>
    <row r="1484" spans="1:8" ht="15.75" x14ac:dyDescent="0.25">
      <c r="A1484" s="88" t="str">
        <f t="shared" si="23"/>
        <v>NL_1484</v>
      </c>
      <c r="B1484" s="186" t="s">
        <v>1092</v>
      </c>
      <c r="C1484" s="186">
        <v>8</v>
      </c>
      <c r="D1484" s="128">
        <v>1484</v>
      </c>
      <c r="E1484" s="91">
        <v>0.35542321670972549</v>
      </c>
      <c r="F1484" s="90" t="s">
        <v>48</v>
      </c>
      <c r="G1484" s="91">
        <v>0.37644630861900419</v>
      </c>
      <c r="H1484" s="91">
        <v>1.7124933765367387</v>
      </c>
    </row>
    <row r="1485" spans="1:8" ht="15.75" x14ac:dyDescent="0.25">
      <c r="A1485" s="88" t="str">
        <f t="shared" si="23"/>
        <v>NL_1485</v>
      </c>
      <c r="B1485" s="186" t="s">
        <v>1092</v>
      </c>
      <c r="C1485" s="186">
        <v>8</v>
      </c>
      <c r="D1485" s="128">
        <v>1485</v>
      </c>
      <c r="E1485" s="91">
        <v>0.36640539475412709</v>
      </c>
      <c r="F1485" s="90" t="s">
        <v>48</v>
      </c>
      <c r="G1485" s="91">
        <v>0.37546084707811678</v>
      </c>
      <c r="H1485" s="91">
        <v>1.7352537882397787</v>
      </c>
    </row>
    <row r="1486" spans="1:8" ht="15.75" x14ac:dyDescent="0.25">
      <c r="A1486" s="88" t="str">
        <f t="shared" si="23"/>
        <v>NL_1486</v>
      </c>
      <c r="B1486" s="186" t="s">
        <v>1092</v>
      </c>
      <c r="C1486" s="186">
        <v>8</v>
      </c>
      <c r="D1486" s="128">
        <v>1486</v>
      </c>
      <c r="E1486" s="90" t="s">
        <v>11</v>
      </c>
      <c r="F1486" s="90" t="s">
        <v>48</v>
      </c>
      <c r="G1486" s="91">
        <v>1.2318269261093069E-2</v>
      </c>
      <c r="H1486" s="91">
        <v>0.43835687113647159</v>
      </c>
    </row>
    <row r="1487" spans="1:8" ht="15.75" x14ac:dyDescent="0.25">
      <c r="A1487" s="88" t="str">
        <f t="shared" si="23"/>
        <v>NL_1487</v>
      </c>
      <c r="B1487" s="186" t="s">
        <v>1092</v>
      </c>
      <c r="C1487" s="186">
        <v>8</v>
      </c>
      <c r="D1487" s="128">
        <v>1487</v>
      </c>
      <c r="E1487" s="90" t="s">
        <v>11</v>
      </c>
      <c r="F1487" s="90" t="s">
        <v>48</v>
      </c>
      <c r="G1487" s="90" t="s">
        <v>47</v>
      </c>
      <c r="H1487" s="91">
        <v>0.43699410366143598</v>
      </c>
    </row>
    <row r="1488" spans="1:8" ht="15.75" x14ac:dyDescent="0.25">
      <c r="A1488" s="88" t="str">
        <f t="shared" si="23"/>
        <v>NL_1488</v>
      </c>
      <c r="B1488" s="186" t="s">
        <v>1092</v>
      </c>
      <c r="C1488" s="186">
        <v>8</v>
      </c>
      <c r="D1488" s="128">
        <v>1488</v>
      </c>
      <c r="E1488" s="90" t="s">
        <v>11</v>
      </c>
      <c r="F1488" s="90" t="s">
        <v>48</v>
      </c>
      <c r="G1488" s="90" t="s">
        <v>47</v>
      </c>
      <c r="H1488" s="91">
        <v>0.27982158820732284</v>
      </c>
    </row>
    <row r="1489" spans="1:8" ht="15.75" x14ac:dyDescent="0.25">
      <c r="A1489" s="88" t="str">
        <f t="shared" si="23"/>
        <v>NL_1489</v>
      </c>
      <c r="B1489" s="186" t="s">
        <v>1092</v>
      </c>
      <c r="C1489" s="186">
        <v>8</v>
      </c>
      <c r="D1489" s="128">
        <v>1489</v>
      </c>
      <c r="E1489" s="90" t="s">
        <v>11</v>
      </c>
      <c r="F1489" s="90" t="s">
        <v>48</v>
      </c>
      <c r="G1489" s="90" t="s">
        <v>47</v>
      </c>
      <c r="H1489" s="91">
        <v>0.3243386590584878</v>
      </c>
    </row>
    <row r="1490" spans="1:8" ht="15.75" x14ac:dyDescent="0.25">
      <c r="A1490" s="88" t="str">
        <f t="shared" si="23"/>
        <v>NL_1490</v>
      </c>
      <c r="B1490" s="186" t="s">
        <v>1092</v>
      </c>
      <c r="C1490" s="186">
        <v>8</v>
      </c>
      <c r="D1490" s="128">
        <v>1490</v>
      </c>
      <c r="E1490" s="90" t="s">
        <v>11</v>
      </c>
      <c r="F1490" s="90" t="s">
        <v>48</v>
      </c>
      <c r="G1490" s="90" t="s">
        <v>47</v>
      </c>
      <c r="H1490" s="91">
        <v>0.35068549690917733</v>
      </c>
    </row>
    <row r="1491" spans="1:8" ht="15.75" x14ac:dyDescent="0.25">
      <c r="A1491" s="88" t="str">
        <f t="shared" si="23"/>
        <v>NL_1491</v>
      </c>
      <c r="B1491" s="186" t="s">
        <v>1092</v>
      </c>
      <c r="C1491" s="186">
        <v>8</v>
      </c>
      <c r="D1491" s="128">
        <v>1491</v>
      </c>
      <c r="E1491" s="90" t="s">
        <v>11</v>
      </c>
      <c r="F1491" s="90" t="s">
        <v>48</v>
      </c>
      <c r="G1491" s="90" t="s">
        <v>47</v>
      </c>
      <c r="H1491" s="91">
        <v>0.41791535901093674</v>
      </c>
    </row>
    <row r="1492" spans="1:8" ht="15.75" x14ac:dyDescent="0.25">
      <c r="A1492" s="88" t="str">
        <f t="shared" si="23"/>
        <v>NL_1492</v>
      </c>
      <c r="B1492" s="186" t="s">
        <v>1092</v>
      </c>
      <c r="C1492" s="186">
        <v>9</v>
      </c>
      <c r="D1492" s="128">
        <v>1492</v>
      </c>
      <c r="E1492" s="91">
        <v>16.161772562070325</v>
      </c>
      <c r="F1492" s="90" t="s">
        <v>48</v>
      </c>
      <c r="G1492" s="91">
        <v>0.97166507931502133</v>
      </c>
      <c r="H1492" s="91">
        <v>8.3873795530194943</v>
      </c>
    </row>
    <row r="1493" spans="1:8" ht="15.75" x14ac:dyDescent="0.25">
      <c r="A1493" s="88" t="str">
        <f t="shared" si="23"/>
        <v>NL_1493</v>
      </c>
      <c r="B1493" s="186" t="s">
        <v>1092</v>
      </c>
      <c r="C1493" s="186">
        <v>9</v>
      </c>
      <c r="D1493" s="128">
        <v>1493</v>
      </c>
      <c r="E1493" s="91">
        <v>16.060437010115166</v>
      </c>
      <c r="F1493" s="90" t="s">
        <v>48</v>
      </c>
      <c r="G1493" s="91">
        <v>0.95934681005392819</v>
      </c>
      <c r="H1493" s="91">
        <v>8.1797496485602821</v>
      </c>
    </row>
    <row r="1494" spans="1:8" ht="15.75" x14ac:dyDescent="0.25">
      <c r="A1494" s="88" t="str">
        <f t="shared" si="23"/>
        <v>NL_1494</v>
      </c>
      <c r="B1494" s="186" t="s">
        <v>1092</v>
      </c>
      <c r="C1494" s="186">
        <v>9</v>
      </c>
      <c r="D1494" s="128">
        <v>1494</v>
      </c>
      <c r="E1494" s="91">
        <v>14.0252397425231</v>
      </c>
      <c r="F1494" s="90" t="s">
        <v>48</v>
      </c>
      <c r="G1494" s="91">
        <v>0.79526746349616861</v>
      </c>
      <c r="H1494" s="91">
        <v>5.3967335534109395</v>
      </c>
    </row>
    <row r="1495" spans="1:8" ht="15.75" x14ac:dyDescent="0.25">
      <c r="A1495" s="88" t="str">
        <f t="shared" si="23"/>
        <v>NL_1495</v>
      </c>
      <c r="B1495" s="186" t="s">
        <v>1092</v>
      </c>
      <c r="C1495" s="186">
        <v>9</v>
      </c>
      <c r="D1495" s="128">
        <v>1495</v>
      </c>
      <c r="E1495" s="91">
        <v>14.019249463589789</v>
      </c>
      <c r="F1495" s="90" t="s">
        <v>48</v>
      </c>
      <c r="G1495" s="91">
        <v>0.79822384811883096</v>
      </c>
      <c r="H1495" s="91">
        <v>5.3922068518898776</v>
      </c>
    </row>
    <row r="1496" spans="1:8" ht="15.75" x14ac:dyDescent="0.25">
      <c r="A1496" s="88" t="str">
        <f t="shared" ref="A1496:A1559" si="24">CONCATENATE("NL_", D1496)</f>
        <v>NL_1496</v>
      </c>
      <c r="B1496" s="186" t="s">
        <v>1092</v>
      </c>
      <c r="C1496" s="186">
        <v>9</v>
      </c>
      <c r="D1496" s="128">
        <v>1496</v>
      </c>
      <c r="E1496" s="91">
        <v>12.88908350483864</v>
      </c>
      <c r="F1496" s="90" t="s">
        <v>48</v>
      </c>
      <c r="G1496" s="91">
        <v>0.72874880948626597</v>
      </c>
      <c r="H1496" s="91">
        <v>5.0318814108132877</v>
      </c>
    </row>
    <row r="1497" spans="1:8" ht="15.75" x14ac:dyDescent="0.25">
      <c r="A1497" s="88" t="str">
        <f t="shared" si="24"/>
        <v>NL_1497</v>
      </c>
      <c r="B1497" s="186" t="s">
        <v>1092</v>
      </c>
      <c r="C1497" s="186">
        <v>9</v>
      </c>
      <c r="D1497" s="128">
        <v>1497</v>
      </c>
      <c r="E1497" s="91">
        <v>12.749310329728074</v>
      </c>
      <c r="F1497" s="90" t="s">
        <v>48</v>
      </c>
      <c r="G1497" s="91">
        <v>0.72924154025670973</v>
      </c>
      <c r="H1497" s="91">
        <v>4.8254638214528285</v>
      </c>
    </row>
    <row r="1498" spans="1:8" ht="15.75" x14ac:dyDescent="0.25">
      <c r="A1498" s="88" t="str">
        <f t="shared" si="24"/>
        <v>NL_1498</v>
      </c>
      <c r="B1498" s="186" t="s">
        <v>1092</v>
      </c>
      <c r="C1498" s="186">
        <v>9</v>
      </c>
      <c r="D1498" s="128">
        <v>1498</v>
      </c>
      <c r="E1498" s="90" t="s">
        <v>11</v>
      </c>
      <c r="F1498" s="90" t="s">
        <v>48</v>
      </c>
      <c r="G1498" s="90" t="s">
        <v>47</v>
      </c>
      <c r="H1498" s="91">
        <v>0.32230114829966355</v>
      </c>
    </row>
    <row r="1499" spans="1:8" ht="15.75" x14ac:dyDescent="0.25">
      <c r="A1499" s="88" t="str">
        <f t="shared" si="24"/>
        <v>NL_1500</v>
      </c>
      <c r="B1499" s="186" t="s">
        <v>1092</v>
      </c>
      <c r="C1499" s="186">
        <v>9</v>
      </c>
      <c r="D1499" s="128">
        <v>1500</v>
      </c>
      <c r="E1499" s="91">
        <v>1.8849411043482069</v>
      </c>
      <c r="F1499" s="91">
        <v>6.1672074192062415E-2</v>
      </c>
      <c r="G1499" s="91">
        <v>0.18723769276861466</v>
      </c>
      <c r="H1499" s="91">
        <v>1.7346320228712229</v>
      </c>
    </row>
    <row r="1500" spans="1:8" ht="15.75" x14ac:dyDescent="0.25">
      <c r="A1500" s="88" t="str">
        <f t="shared" si="24"/>
        <v>NL_1502</v>
      </c>
      <c r="B1500" s="186" t="s">
        <v>1092</v>
      </c>
      <c r="C1500" s="186">
        <v>9</v>
      </c>
      <c r="D1500" s="128">
        <v>1502</v>
      </c>
      <c r="E1500" s="90" t="s">
        <v>11</v>
      </c>
      <c r="F1500" s="90" t="s">
        <v>48</v>
      </c>
      <c r="G1500" s="90" t="s">
        <v>47</v>
      </c>
      <c r="H1500" s="91">
        <v>0.74041633503884785</v>
      </c>
    </row>
    <row r="1501" spans="1:8" ht="15.75" x14ac:dyDescent="0.25">
      <c r="A1501" s="88" t="str">
        <f t="shared" si="24"/>
        <v>NL_1503</v>
      </c>
      <c r="B1501" s="186" t="s">
        <v>1092</v>
      </c>
      <c r="C1501" s="186">
        <v>9</v>
      </c>
      <c r="D1501" s="128">
        <v>1503</v>
      </c>
      <c r="E1501" s="90" t="s">
        <v>11</v>
      </c>
      <c r="F1501" s="90" t="s">
        <v>48</v>
      </c>
      <c r="G1501" s="90" t="s">
        <v>47</v>
      </c>
      <c r="H1501" s="91">
        <v>0.82369054386962293</v>
      </c>
    </row>
    <row r="1502" spans="1:8" ht="15.75" x14ac:dyDescent="0.25">
      <c r="A1502" s="88" t="str">
        <f t="shared" si="24"/>
        <v>NL_1504</v>
      </c>
      <c r="B1502" s="186" t="s">
        <v>1092</v>
      </c>
      <c r="C1502" s="186">
        <v>9</v>
      </c>
      <c r="D1502" s="128">
        <v>1504</v>
      </c>
      <c r="E1502" s="90" t="s">
        <v>11</v>
      </c>
      <c r="F1502" s="90" t="s">
        <v>48</v>
      </c>
      <c r="G1502" s="90" t="s">
        <v>47</v>
      </c>
      <c r="H1502" s="91">
        <v>0.53494627629334845</v>
      </c>
    </row>
    <row r="1503" spans="1:8" ht="15.75" x14ac:dyDescent="0.25">
      <c r="A1503" s="88" t="str">
        <f t="shared" si="24"/>
        <v>NL_1505</v>
      </c>
      <c r="B1503" s="186" t="s">
        <v>1092</v>
      </c>
      <c r="C1503" s="186">
        <v>9</v>
      </c>
      <c r="D1503" s="128">
        <v>1505</v>
      </c>
      <c r="E1503" s="90" t="s">
        <v>11</v>
      </c>
      <c r="F1503" s="90" t="s">
        <v>48</v>
      </c>
      <c r="G1503" s="90" t="s">
        <v>47</v>
      </c>
      <c r="H1503" s="91">
        <v>0.32992879476975556</v>
      </c>
    </row>
    <row r="1504" spans="1:8" ht="15.75" x14ac:dyDescent="0.25">
      <c r="A1504" s="88" t="str">
        <f t="shared" si="24"/>
        <v>NL_1506</v>
      </c>
      <c r="B1504" s="186" t="s">
        <v>1092</v>
      </c>
      <c r="C1504" s="186">
        <v>9</v>
      </c>
      <c r="D1504" s="128">
        <v>1506</v>
      </c>
      <c r="E1504" s="90" t="s">
        <v>11</v>
      </c>
      <c r="F1504" s="91">
        <v>9.4497533036224671E-2</v>
      </c>
      <c r="G1504" s="90" t="s">
        <v>47</v>
      </c>
      <c r="H1504" s="91">
        <v>0.36387208641273455</v>
      </c>
    </row>
    <row r="1505" spans="1:8" ht="15.75" x14ac:dyDescent="0.25">
      <c r="A1505" s="88" t="str">
        <f t="shared" si="24"/>
        <v>NL_1507</v>
      </c>
      <c r="B1505" s="186" t="s">
        <v>1092</v>
      </c>
      <c r="C1505" s="186">
        <v>9</v>
      </c>
      <c r="D1505" s="128">
        <v>1507</v>
      </c>
      <c r="E1505" s="90" t="s">
        <v>11</v>
      </c>
      <c r="F1505" s="91">
        <v>7.1619182932717643E-2</v>
      </c>
      <c r="G1505" s="90" t="s">
        <v>47</v>
      </c>
      <c r="H1505" s="91">
        <v>0.30322673867727878</v>
      </c>
    </row>
    <row r="1506" spans="1:8" ht="15.75" x14ac:dyDescent="0.25">
      <c r="A1506" s="88" t="str">
        <f t="shared" si="24"/>
        <v>NL_1508</v>
      </c>
      <c r="B1506" s="186" t="s">
        <v>1092</v>
      </c>
      <c r="C1506" s="186">
        <v>12</v>
      </c>
      <c r="D1506" s="128">
        <v>1508</v>
      </c>
      <c r="E1506" s="91">
        <v>15.739457897271972</v>
      </c>
      <c r="F1506" s="91">
        <v>1.8899506607244935E-2</v>
      </c>
      <c r="G1506" s="91">
        <v>0.94801400233372257</v>
      </c>
      <c r="H1506" s="91">
        <v>7.7282086412734516</v>
      </c>
    </row>
    <row r="1507" spans="1:8" ht="15.75" x14ac:dyDescent="0.25">
      <c r="A1507" s="88" t="str">
        <f t="shared" si="24"/>
        <v>NL_1509</v>
      </c>
      <c r="B1507" s="186" t="s">
        <v>1092</v>
      </c>
      <c r="C1507" s="186">
        <v>12</v>
      </c>
      <c r="D1507" s="128">
        <v>1509</v>
      </c>
      <c r="E1507" s="91">
        <v>13.2844419144371</v>
      </c>
      <c r="F1507" s="91">
        <v>8.5047779732602205E-2</v>
      </c>
      <c r="G1507" s="91">
        <v>0.84552600208142825</v>
      </c>
      <c r="H1507" s="91">
        <v>6.6484597636200968</v>
      </c>
    </row>
    <row r="1508" spans="1:8" ht="15.75" x14ac:dyDescent="0.25">
      <c r="A1508" s="88" t="str">
        <f t="shared" si="24"/>
        <v>NL_1510</v>
      </c>
      <c r="B1508" s="186" t="s">
        <v>1092</v>
      </c>
      <c r="C1508" s="186">
        <v>12</v>
      </c>
      <c r="D1508" s="128">
        <v>1510</v>
      </c>
      <c r="E1508" s="91">
        <v>13.638866751324606</v>
      </c>
      <c r="F1508" s="90" t="s">
        <v>48</v>
      </c>
      <c r="G1508" s="91">
        <v>0.77851461730108196</v>
      </c>
      <c r="H1508" s="91">
        <v>5.1073485897254791</v>
      </c>
    </row>
    <row r="1509" spans="1:8" ht="15.75" x14ac:dyDescent="0.25">
      <c r="A1509" s="88" t="str">
        <f t="shared" si="24"/>
        <v>NL_1511</v>
      </c>
      <c r="B1509" s="186" t="s">
        <v>1092</v>
      </c>
      <c r="C1509" s="186">
        <v>12</v>
      </c>
      <c r="D1509" s="128">
        <v>1511</v>
      </c>
      <c r="E1509" s="91">
        <v>13.655839208302318</v>
      </c>
      <c r="F1509" s="90" t="s">
        <v>48</v>
      </c>
      <c r="G1509" s="91">
        <v>0.78442738654640665</v>
      </c>
      <c r="H1509" s="91">
        <v>5.0776599331355659</v>
      </c>
    </row>
    <row r="1510" spans="1:8" ht="15.75" x14ac:dyDescent="0.25">
      <c r="A1510" s="88" t="str">
        <f t="shared" si="24"/>
        <v>NL_1512</v>
      </c>
      <c r="B1510" s="186" t="s">
        <v>1092</v>
      </c>
      <c r="C1510" s="186">
        <v>12</v>
      </c>
      <c r="D1510" s="128">
        <v>1512</v>
      </c>
      <c r="E1510" s="91">
        <v>11.398502430266674</v>
      </c>
      <c r="F1510" s="90" t="s">
        <v>48</v>
      </c>
      <c r="G1510" s="91">
        <v>0.63907180926550844</v>
      </c>
      <c r="H1510" s="91">
        <v>3.9814287799595047</v>
      </c>
    </row>
    <row r="1511" spans="1:8" ht="15.75" x14ac:dyDescent="0.25">
      <c r="A1511" s="88" t="str">
        <f t="shared" si="24"/>
        <v>NL_1513</v>
      </c>
      <c r="B1511" s="186" t="s">
        <v>1092</v>
      </c>
      <c r="C1511" s="186">
        <v>12</v>
      </c>
      <c r="D1511" s="128">
        <v>1513</v>
      </c>
      <c r="E1511" s="91">
        <v>11.393510531155583</v>
      </c>
      <c r="F1511" s="90" t="s">
        <v>48</v>
      </c>
      <c r="G1511" s="91">
        <v>0.64055000157683961</v>
      </c>
      <c r="H1511" s="91">
        <v>3.9602868578424451</v>
      </c>
    </row>
    <row r="1512" spans="1:8" ht="15.75" x14ac:dyDescent="0.25">
      <c r="A1512" s="88" t="str">
        <f t="shared" si="24"/>
        <v>NL_1514</v>
      </c>
      <c r="B1512" s="186" t="s">
        <v>1092</v>
      </c>
      <c r="C1512" s="186">
        <v>12</v>
      </c>
      <c r="D1512" s="128">
        <v>1514</v>
      </c>
      <c r="E1512" s="91">
        <v>8.6170162455664059</v>
      </c>
      <c r="F1512" s="90" t="s">
        <v>48</v>
      </c>
      <c r="G1512" s="91">
        <v>0.49075984736194789</v>
      </c>
      <c r="H1512" s="91">
        <v>3.0984161604746432</v>
      </c>
    </row>
    <row r="1513" spans="1:8" ht="15.75" x14ac:dyDescent="0.25">
      <c r="A1513" s="88" t="str">
        <f t="shared" si="24"/>
        <v>NL_1515</v>
      </c>
      <c r="B1513" s="186" t="s">
        <v>1092</v>
      </c>
      <c r="C1513" s="186">
        <v>12</v>
      </c>
      <c r="D1513" s="128">
        <v>1515</v>
      </c>
      <c r="E1513" s="91">
        <v>8.6319919428996812</v>
      </c>
      <c r="F1513" s="90" t="s">
        <v>48</v>
      </c>
      <c r="G1513" s="91">
        <v>0.49667261660727258</v>
      </c>
      <c r="H1513" s="91">
        <v>3.0957171916937418</v>
      </c>
    </row>
    <row r="1514" spans="1:8" ht="15.75" x14ac:dyDescent="0.25">
      <c r="A1514" s="88" t="str">
        <f t="shared" si="24"/>
        <v>NL_1516</v>
      </c>
      <c r="B1514" s="186" t="s">
        <v>1092</v>
      </c>
      <c r="C1514" s="186">
        <v>12</v>
      </c>
      <c r="D1514" s="128">
        <v>1516</v>
      </c>
      <c r="E1514" s="91">
        <v>3.213285457809695</v>
      </c>
      <c r="F1514" s="90" t="s">
        <v>48</v>
      </c>
      <c r="G1514" s="91">
        <v>0.19758503894793283</v>
      </c>
      <c r="H1514" s="91">
        <v>1.7977340120154977</v>
      </c>
    </row>
    <row r="1515" spans="1:8" ht="15.75" x14ac:dyDescent="0.25">
      <c r="A1515" s="88" t="str">
        <f t="shared" si="24"/>
        <v>NL_1517</v>
      </c>
      <c r="B1515" s="186" t="s">
        <v>1092</v>
      </c>
      <c r="C1515" s="186">
        <v>12</v>
      </c>
      <c r="D1515" s="128">
        <v>1517</v>
      </c>
      <c r="E1515" s="91">
        <v>3.2607084993650659</v>
      </c>
      <c r="F1515" s="91">
        <v>2.5862482725703594E-2</v>
      </c>
      <c r="G1515" s="91">
        <v>0.19610684663660166</v>
      </c>
      <c r="H1515" s="91">
        <v>1.7945871907891642</v>
      </c>
    </row>
    <row r="1516" spans="1:8" ht="15.75" x14ac:dyDescent="0.25">
      <c r="A1516" s="88" t="str">
        <f t="shared" si="24"/>
        <v>NL_1518</v>
      </c>
      <c r="B1516" s="186" t="s">
        <v>1092</v>
      </c>
      <c r="C1516" s="186">
        <v>12</v>
      </c>
      <c r="D1516" s="128">
        <v>1518</v>
      </c>
      <c r="E1516" s="90" t="s">
        <v>11</v>
      </c>
      <c r="F1516" s="90" t="s">
        <v>48</v>
      </c>
      <c r="G1516" s="90" t="s">
        <v>47</v>
      </c>
      <c r="H1516" s="91">
        <v>0.62037332747721596</v>
      </c>
    </row>
    <row r="1517" spans="1:8" ht="15.75" x14ac:dyDescent="0.25">
      <c r="A1517" s="88" t="str">
        <f t="shared" si="24"/>
        <v>NL_1519</v>
      </c>
      <c r="B1517" s="186" t="s">
        <v>1092</v>
      </c>
      <c r="C1517" s="186">
        <v>12</v>
      </c>
      <c r="D1517" s="128">
        <v>1519</v>
      </c>
      <c r="E1517" s="90" t="s">
        <v>11</v>
      </c>
      <c r="F1517" s="91">
        <v>7.2116538369750405E-2</v>
      </c>
      <c r="G1517" s="90" t="s">
        <v>47</v>
      </c>
      <c r="H1517" s="91">
        <v>0.59250148232968902</v>
      </c>
    </row>
    <row r="1518" spans="1:8" ht="15.75" x14ac:dyDescent="0.25">
      <c r="A1518" s="88" t="str">
        <f t="shared" si="24"/>
        <v>NL_1520</v>
      </c>
      <c r="B1518" s="186" t="s">
        <v>1092</v>
      </c>
      <c r="C1518" s="186">
        <v>12</v>
      </c>
      <c r="D1518" s="128">
        <v>1520</v>
      </c>
      <c r="E1518" s="90" t="s">
        <v>11</v>
      </c>
      <c r="F1518" s="90" t="s">
        <v>48</v>
      </c>
      <c r="G1518" s="90" t="s">
        <v>47</v>
      </c>
      <c r="H1518" s="91">
        <v>0.56283145362425691</v>
      </c>
    </row>
    <row r="1519" spans="1:8" ht="15.75" x14ac:dyDescent="0.25">
      <c r="A1519" s="88" t="str">
        <f t="shared" si="24"/>
        <v>NL_1521</v>
      </c>
      <c r="B1519" s="186" t="s">
        <v>1092</v>
      </c>
      <c r="C1519" s="186">
        <v>12</v>
      </c>
      <c r="D1519" s="128">
        <v>1521</v>
      </c>
      <c r="E1519" s="90" t="s">
        <v>11</v>
      </c>
      <c r="F1519" s="91">
        <v>3.2825458844162256E-2</v>
      </c>
      <c r="G1519" s="90" t="s">
        <v>47</v>
      </c>
      <c r="H1519" s="91">
        <v>0.54125325092939713</v>
      </c>
    </row>
    <row r="1520" spans="1:8" ht="15.75" x14ac:dyDescent="0.25">
      <c r="A1520" s="88" t="str">
        <f t="shared" si="24"/>
        <v>NL_1522</v>
      </c>
      <c r="B1520" s="186" t="s">
        <v>1092</v>
      </c>
      <c r="C1520" s="186">
        <v>12</v>
      </c>
      <c r="D1520" s="128">
        <v>1522</v>
      </c>
      <c r="E1520" s="90" t="s">
        <v>11</v>
      </c>
      <c r="F1520" s="91">
        <v>3.0836037096031207E-2</v>
      </c>
      <c r="G1520" s="90" t="s">
        <v>47</v>
      </c>
      <c r="H1520" s="91">
        <v>0.33266395821242017</v>
      </c>
    </row>
    <row r="1521" spans="1:8" ht="15.75" x14ac:dyDescent="0.25">
      <c r="A1521" s="88" t="str">
        <f t="shared" si="24"/>
        <v>NL_1523</v>
      </c>
      <c r="B1521" s="186" t="s">
        <v>1092</v>
      </c>
      <c r="C1521" s="186">
        <v>12</v>
      </c>
      <c r="D1521" s="128">
        <v>1523</v>
      </c>
      <c r="E1521" s="90" t="s">
        <v>11</v>
      </c>
      <c r="F1521" s="91">
        <v>0.13925952236917319</v>
      </c>
      <c r="G1521" s="90" t="s">
        <v>47</v>
      </c>
      <c r="H1521" s="91">
        <v>0.30915857605177993</v>
      </c>
    </row>
    <row r="1522" spans="1:8" ht="15.75" x14ac:dyDescent="0.25">
      <c r="A1522" s="88" t="str">
        <f t="shared" si="24"/>
        <v>NL_1524</v>
      </c>
      <c r="B1522" s="186" t="s">
        <v>1092</v>
      </c>
      <c r="C1522" s="186">
        <v>12</v>
      </c>
      <c r="D1522" s="128">
        <v>1524</v>
      </c>
      <c r="E1522" s="90" t="s">
        <v>11</v>
      </c>
      <c r="F1522" s="91">
        <v>0.35212764941919505</v>
      </c>
      <c r="G1522" s="90" t="s">
        <v>47</v>
      </c>
      <c r="H1522" s="91">
        <v>7.6169504244641445E-2</v>
      </c>
    </row>
    <row r="1523" spans="1:8" ht="15.75" x14ac:dyDescent="0.25">
      <c r="A1523" s="88" t="str">
        <f t="shared" si="24"/>
        <v>NL_1525</v>
      </c>
      <c r="B1523" s="186" t="s">
        <v>1092</v>
      </c>
      <c r="C1523" s="186">
        <v>12</v>
      </c>
      <c r="D1523" s="128">
        <v>1525</v>
      </c>
      <c r="E1523" s="91">
        <v>7.1883347199719755E-2</v>
      </c>
      <c r="F1523" s="91">
        <v>9.3502822162159147E-2</v>
      </c>
      <c r="G1523" s="90" t="s">
        <v>47</v>
      </c>
      <c r="H1523" s="91">
        <v>0.14337789034285447</v>
      </c>
    </row>
    <row r="1524" spans="1:8" ht="15.75" x14ac:dyDescent="0.25">
      <c r="A1524" s="88" t="str">
        <f t="shared" si="24"/>
        <v>NL_1526</v>
      </c>
      <c r="B1524" s="186" t="s">
        <v>1092</v>
      </c>
      <c r="C1524" s="186">
        <v>13</v>
      </c>
      <c r="D1524" s="128">
        <v>1526</v>
      </c>
      <c r="E1524" s="90" t="s">
        <v>11</v>
      </c>
      <c r="F1524" s="91">
        <v>5.0232899140308908E-2</v>
      </c>
      <c r="G1524" s="90" t="s">
        <v>47</v>
      </c>
      <c r="H1524" s="91">
        <v>0.31363913512499414</v>
      </c>
    </row>
    <row r="1525" spans="1:8" ht="15.75" x14ac:dyDescent="0.25">
      <c r="A1525" s="88" t="str">
        <f t="shared" si="24"/>
        <v>NL_1527</v>
      </c>
      <c r="B1525" s="186" t="s">
        <v>1092</v>
      </c>
      <c r="C1525" s="186">
        <v>13</v>
      </c>
      <c r="D1525" s="128">
        <v>1527</v>
      </c>
      <c r="E1525" s="90" t="s">
        <v>11</v>
      </c>
      <c r="F1525" s="91">
        <v>4.3767278458883001E-2</v>
      </c>
      <c r="G1525" s="90" t="s">
        <v>47</v>
      </c>
      <c r="H1525" s="91">
        <v>0.30019745790535157</v>
      </c>
    </row>
    <row r="1526" spans="1:8" ht="15.75" x14ac:dyDescent="0.25">
      <c r="A1526" s="88" t="str">
        <f t="shared" si="24"/>
        <v>NL_1528</v>
      </c>
      <c r="B1526" s="186" t="s">
        <v>1092</v>
      </c>
      <c r="C1526" s="186">
        <v>13</v>
      </c>
      <c r="D1526" s="128">
        <v>1528</v>
      </c>
      <c r="E1526" s="91">
        <v>24.865647852169726</v>
      </c>
      <c r="F1526" s="91">
        <v>2.088892835537598E-2</v>
      </c>
      <c r="G1526" s="91">
        <v>1.544218234570627</v>
      </c>
      <c r="H1526" s="91">
        <v>13.247220955865108</v>
      </c>
    </row>
    <row r="1527" spans="1:8" ht="15.75" x14ac:dyDescent="0.25">
      <c r="A1527" s="88" t="str">
        <f t="shared" si="24"/>
        <v>NL_1529</v>
      </c>
      <c r="B1527" s="186" t="s">
        <v>1092</v>
      </c>
      <c r="C1527" s="186">
        <v>13</v>
      </c>
      <c r="D1527" s="128">
        <v>1529</v>
      </c>
      <c r="E1527" s="91">
        <v>24.832701318036523</v>
      </c>
      <c r="F1527" s="91">
        <v>3.2825458844162256E-2</v>
      </c>
      <c r="G1527" s="91">
        <v>1.5501310038159517</v>
      </c>
      <c r="H1527" s="91">
        <v>13.226610384128325</v>
      </c>
    </row>
    <row r="1528" spans="1:8" ht="15.75" x14ac:dyDescent="0.25">
      <c r="A1528" s="88" t="str">
        <f t="shared" si="24"/>
        <v>NL_1530</v>
      </c>
      <c r="B1528" s="186" t="s">
        <v>1092</v>
      </c>
      <c r="C1528" s="186">
        <v>13</v>
      </c>
      <c r="D1528" s="128">
        <v>1530</v>
      </c>
      <c r="E1528" s="91">
        <v>20.340057216679746</v>
      </c>
      <c r="F1528" s="91">
        <v>0.33478067855620658</v>
      </c>
      <c r="G1528" s="91">
        <v>1.222626322849903</v>
      </c>
      <c r="H1528" s="91">
        <v>8.8224960530901022</v>
      </c>
    </row>
    <row r="1529" spans="1:8" ht="15.75" x14ac:dyDescent="0.25">
      <c r="A1529" s="88" t="str">
        <f t="shared" si="24"/>
        <v>NL_1531</v>
      </c>
      <c r="B1529" s="186" t="s">
        <v>1092</v>
      </c>
      <c r="C1529" s="186">
        <v>13</v>
      </c>
      <c r="D1529" s="128">
        <v>1531</v>
      </c>
      <c r="E1529" s="91">
        <v>20.298168308025211</v>
      </c>
      <c r="F1529" s="91">
        <v>0.38457868817944207</v>
      </c>
      <c r="G1529" s="91">
        <v>1.2316088835892085</v>
      </c>
      <c r="H1529" s="91">
        <v>8.8207591703156005</v>
      </c>
    </row>
    <row r="1530" spans="1:8" ht="15.75" x14ac:dyDescent="0.25">
      <c r="A1530" s="88" t="str">
        <f t="shared" si="24"/>
        <v>NL_1532</v>
      </c>
      <c r="B1530" s="186" t="s">
        <v>1092</v>
      </c>
      <c r="C1530" s="186">
        <v>13</v>
      </c>
      <c r="D1530" s="128">
        <v>1532</v>
      </c>
      <c r="E1530" s="91">
        <v>12.168727964141883</v>
      </c>
      <c r="F1530" s="91">
        <v>0.43980024340520807</v>
      </c>
      <c r="G1530" s="91">
        <v>0.69764555075272017</v>
      </c>
      <c r="H1530" s="91">
        <v>4.2857582460871795</v>
      </c>
    </row>
    <row r="1531" spans="1:8" ht="15.75" x14ac:dyDescent="0.25">
      <c r="A1531" s="88" t="str">
        <f t="shared" si="24"/>
        <v>NL_1533</v>
      </c>
      <c r="B1531" s="186" t="s">
        <v>1092</v>
      </c>
      <c r="C1531" s="186">
        <v>13</v>
      </c>
      <c r="D1531" s="128">
        <v>1533</v>
      </c>
      <c r="E1531" s="91">
        <v>12.207126130408538</v>
      </c>
      <c r="F1531" s="91">
        <v>0.46297357461602062</v>
      </c>
      <c r="G1531" s="91">
        <v>0.69215620807870026</v>
      </c>
      <c r="H1531" s="91">
        <v>4.2597050044696285</v>
      </c>
    </row>
    <row r="1532" spans="1:8" ht="15.75" x14ac:dyDescent="0.25">
      <c r="A1532" s="88" t="str">
        <f t="shared" si="24"/>
        <v>NL_1534</v>
      </c>
      <c r="B1532" s="186" t="s">
        <v>1092</v>
      </c>
      <c r="C1532" s="186">
        <v>13</v>
      </c>
      <c r="D1532" s="128">
        <v>1534</v>
      </c>
      <c r="E1532" s="91">
        <v>0.92953483014345017</v>
      </c>
      <c r="F1532" s="91">
        <v>0.58672902427376417</v>
      </c>
      <c r="G1532" s="91">
        <v>6.8866299001341488E-2</v>
      </c>
      <c r="H1532" s="91">
        <v>0.97439123649641668</v>
      </c>
    </row>
    <row r="1533" spans="1:8" ht="15.75" x14ac:dyDescent="0.25">
      <c r="A1533" s="88" t="str">
        <f t="shared" si="24"/>
        <v>NL_1535</v>
      </c>
      <c r="B1533" s="186" t="s">
        <v>1092</v>
      </c>
      <c r="C1533" s="186">
        <v>13</v>
      </c>
      <c r="D1533" s="128">
        <v>1535</v>
      </c>
      <c r="E1533" s="91">
        <v>0.95546605931054207</v>
      </c>
      <c r="F1533" s="91">
        <v>0.61433980188664716</v>
      </c>
      <c r="G1533" s="91">
        <v>7.385661052317781E-2</v>
      </c>
      <c r="H1533" s="91">
        <v>0.97786500204542326</v>
      </c>
    </row>
    <row r="1534" spans="1:8" ht="15.75" x14ac:dyDescent="0.25">
      <c r="A1534" s="88" t="str">
        <f t="shared" si="24"/>
        <v>NL_1536</v>
      </c>
      <c r="B1534" s="186" t="s">
        <v>1092</v>
      </c>
      <c r="C1534" s="186">
        <v>13</v>
      </c>
      <c r="D1534" s="128">
        <v>1536</v>
      </c>
      <c r="E1534" s="90" t="s">
        <v>11</v>
      </c>
      <c r="F1534" s="91">
        <v>0.64096448029907005</v>
      </c>
      <c r="G1534" s="90" t="s">
        <v>47</v>
      </c>
      <c r="H1534" s="91">
        <v>0.52974924622354191</v>
      </c>
    </row>
    <row r="1535" spans="1:8" ht="15.75" x14ac:dyDescent="0.25">
      <c r="A1535" s="88" t="str">
        <f t="shared" si="24"/>
        <v>NL_1537</v>
      </c>
      <c r="B1535" s="186" t="s">
        <v>1092</v>
      </c>
      <c r="C1535" s="186">
        <v>13</v>
      </c>
      <c r="D1535" s="128">
        <v>1537</v>
      </c>
      <c r="E1535" s="90" t="s">
        <v>11</v>
      </c>
      <c r="F1535" s="91">
        <v>0.45311258261141951</v>
      </c>
      <c r="G1535" s="90" t="s">
        <v>47</v>
      </c>
      <c r="H1535" s="91">
        <v>0.53843366009605909</v>
      </c>
    </row>
    <row r="1536" spans="1:8" ht="15.75" x14ac:dyDescent="0.25">
      <c r="A1536" s="88" t="str">
        <f t="shared" si="24"/>
        <v>NL_1538</v>
      </c>
      <c r="B1536" s="186" t="s">
        <v>1092</v>
      </c>
      <c r="C1536" s="186">
        <v>13</v>
      </c>
      <c r="D1536" s="128">
        <v>1538</v>
      </c>
      <c r="E1536" s="90" t="s">
        <v>11</v>
      </c>
      <c r="F1536" s="91">
        <v>0.5808124290710035</v>
      </c>
      <c r="G1536" s="90" t="s">
        <v>47</v>
      </c>
      <c r="H1536" s="91">
        <v>0.33261305131740421</v>
      </c>
    </row>
    <row r="1537" spans="1:8" ht="15.75" x14ac:dyDescent="0.25">
      <c r="A1537" s="88" t="str">
        <f t="shared" si="24"/>
        <v>NL_1539</v>
      </c>
      <c r="B1537" s="186" t="s">
        <v>1092</v>
      </c>
      <c r="C1537" s="186">
        <v>13</v>
      </c>
      <c r="D1537" s="128">
        <v>1539</v>
      </c>
      <c r="E1537" s="90" t="s">
        <v>11</v>
      </c>
      <c r="F1537" s="91">
        <v>0.65772816670689194</v>
      </c>
      <c r="G1537" s="90" t="s">
        <v>47</v>
      </c>
      <c r="H1537" s="91">
        <v>0.33261305131740421</v>
      </c>
    </row>
    <row r="1538" spans="1:8" ht="15.75" x14ac:dyDescent="0.25">
      <c r="A1538" s="88" t="str">
        <f t="shared" si="24"/>
        <v>NL_1540</v>
      </c>
      <c r="B1538" s="186" t="s">
        <v>1092</v>
      </c>
      <c r="C1538" s="186">
        <v>17</v>
      </c>
      <c r="D1538" s="128">
        <v>1540</v>
      </c>
      <c r="E1538" s="91">
        <v>22.757146981543105</v>
      </c>
      <c r="F1538" s="91">
        <v>0.71048447393150771</v>
      </c>
      <c r="G1538" s="91">
        <v>1.4556738709196602</v>
      </c>
      <c r="H1538" s="91">
        <v>13.373997363676306</v>
      </c>
    </row>
    <row r="1539" spans="1:8" ht="15.75" x14ac:dyDescent="0.25">
      <c r="A1539" s="88" t="str">
        <f t="shared" si="24"/>
        <v>NL_1541</v>
      </c>
      <c r="B1539" s="186" t="s">
        <v>1092</v>
      </c>
      <c r="C1539" s="186">
        <v>17</v>
      </c>
      <c r="D1539" s="128">
        <v>1541</v>
      </c>
      <c r="E1539" s="91">
        <v>22.927196003581152</v>
      </c>
      <c r="F1539" s="91">
        <v>0.68040844831747438</v>
      </c>
      <c r="G1539" s="91">
        <v>1.4561729020718439</v>
      </c>
      <c r="H1539" s="91">
        <v>13.415682550264387</v>
      </c>
    </row>
    <row r="1540" spans="1:8" ht="15.75" x14ac:dyDescent="0.25">
      <c r="A1540" s="88" t="str">
        <f t="shared" si="24"/>
        <v>NL_1542</v>
      </c>
      <c r="B1540" s="186" t="s">
        <v>1092</v>
      </c>
      <c r="C1540" s="186">
        <v>17</v>
      </c>
      <c r="D1540" s="128">
        <v>1542</v>
      </c>
      <c r="E1540" s="91">
        <v>24.776292114188397</v>
      </c>
      <c r="F1540" s="91">
        <v>0.76126858275520326</v>
      </c>
      <c r="G1540" s="91">
        <v>1.5360178864212251</v>
      </c>
      <c r="H1540" s="91">
        <v>12.936302904501446</v>
      </c>
    </row>
    <row r="1541" spans="1:8" ht="15.75" x14ac:dyDescent="0.25">
      <c r="A1541" s="88" t="str">
        <f t="shared" si="24"/>
        <v>NL_1543</v>
      </c>
      <c r="B1541" s="186" t="s">
        <v>1092</v>
      </c>
      <c r="C1541" s="186">
        <v>17</v>
      </c>
      <c r="D1541" s="128">
        <v>1543</v>
      </c>
      <c r="E1541" s="91">
        <v>24.973768397845483</v>
      </c>
      <c r="F1541" s="91">
        <v>0.84311481639339214</v>
      </c>
      <c r="G1541" s="91">
        <v>1.5579752571173051</v>
      </c>
      <c r="H1541" s="91">
        <v>13.117807154437052</v>
      </c>
    </row>
    <row r="1542" spans="1:8" ht="15.75" x14ac:dyDescent="0.25">
      <c r="A1542" s="88" t="str">
        <f t="shared" si="24"/>
        <v>NL_1544</v>
      </c>
      <c r="B1542" s="186" t="s">
        <v>1092</v>
      </c>
      <c r="C1542" s="186">
        <v>17</v>
      </c>
      <c r="D1542" s="128">
        <v>1544</v>
      </c>
      <c r="E1542" s="91">
        <v>16.659817384888616</v>
      </c>
      <c r="F1542" s="90" t="s">
        <v>48</v>
      </c>
      <c r="G1542" s="91">
        <v>0.98758265017141156</v>
      </c>
      <c r="H1542" s="91">
        <v>6.7658855586308375</v>
      </c>
    </row>
    <row r="1543" spans="1:8" ht="15.75" x14ac:dyDescent="0.25">
      <c r="A1543" s="88" t="str">
        <f t="shared" si="24"/>
        <v>NL_1545</v>
      </c>
      <c r="B1543" s="186" t="s">
        <v>1092</v>
      </c>
      <c r="C1543" s="186">
        <v>17</v>
      </c>
      <c r="D1543" s="128">
        <v>1545</v>
      </c>
      <c r="E1543" s="91">
        <v>16.665801514696408</v>
      </c>
      <c r="F1543" s="90" t="s">
        <v>48</v>
      </c>
      <c r="G1543" s="91">
        <v>0.98309136980175882</v>
      </c>
      <c r="H1543" s="91">
        <v>6.7041356199418418</v>
      </c>
    </row>
    <row r="1544" spans="1:8" ht="15.75" x14ac:dyDescent="0.25">
      <c r="A1544" s="88" t="str">
        <f t="shared" si="24"/>
        <v>NL_1546</v>
      </c>
      <c r="B1544" s="186" t="s">
        <v>1092</v>
      </c>
      <c r="C1544" s="186">
        <v>17</v>
      </c>
      <c r="D1544" s="128">
        <v>1546</v>
      </c>
      <c r="E1544" s="91">
        <v>7.9688661940409515</v>
      </c>
      <c r="F1544" s="90" t="s">
        <v>48</v>
      </c>
      <c r="G1544" s="91">
        <v>0.42317841705172154</v>
      </c>
      <c r="H1544" s="91">
        <v>2.6196030900746243</v>
      </c>
    </row>
    <row r="1545" spans="1:8" ht="15.75" x14ac:dyDescent="0.25">
      <c r="A1545" s="88" t="str">
        <f t="shared" si="24"/>
        <v>NL_1547</v>
      </c>
      <c r="B1545" s="186" t="s">
        <v>1092</v>
      </c>
      <c r="C1545" s="186">
        <v>17</v>
      </c>
      <c r="D1545" s="128">
        <v>1547</v>
      </c>
      <c r="E1545" s="91">
        <v>7.9733542913967943</v>
      </c>
      <c r="F1545" s="90" t="s">
        <v>48</v>
      </c>
      <c r="G1545" s="91">
        <v>0.42866775972574156</v>
      </c>
      <c r="H1545" s="91">
        <v>2.6356681147742003</v>
      </c>
    </row>
    <row r="1546" spans="1:8" ht="15.75" x14ac:dyDescent="0.25">
      <c r="A1546" s="88" t="str">
        <f t="shared" si="24"/>
        <v>NL_1548</v>
      </c>
      <c r="B1546" s="186" t="s">
        <v>1092</v>
      </c>
      <c r="C1546" s="186">
        <v>17</v>
      </c>
      <c r="D1546" s="128">
        <v>1548</v>
      </c>
      <c r="E1546" s="91">
        <v>7.0682546579684882</v>
      </c>
      <c r="F1546" s="90" t="s">
        <v>48</v>
      </c>
      <c r="G1546" s="91">
        <v>0.34732568191980917</v>
      </c>
      <c r="H1546" s="91">
        <v>2.224001856847563</v>
      </c>
    </row>
    <row r="1547" spans="1:8" ht="15.75" x14ac:dyDescent="0.25">
      <c r="A1547" s="88" t="str">
        <f t="shared" si="24"/>
        <v>NL_1549</v>
      </c>
      <c r="B1547" s="186" t="s">
        <v>1092</v>
      </c>
      <c r="C1547" s="186">
        <v>17</v>
      </c>
      <c r="D1547" s="128">
        <v>1549</v>
      </c>
      <c r="E1547" s="91">
        <v>7.0363392989936058</v>
      </c>
      <c r="F1547" s="90" t="s">
        <v>48</v>
      </c>
      <c r="G1547" s="91">
        <v>0.34932180652854372</v>
      </c>
      <c r="H1547" s="91">
        <v>2.2019124478856464</v>
      </c>
    </row>
    <row r="1548" spans="1:8" ht="15.75" x14ac:dyDescent="0.25">
      <c r="A1548" s="88" t="str">
        <f t="shared" si="24"/>
        <v>NL_1550</v>
      </c>
      <c r="B1548" s="186" t="s">
        <v>1092</v>
      </c>
      <c r="C1548" s="186">
        <v>17</v>
      </c>
      <c r="D1548" s="128">
        <v>1550</v>
      </c>
      <c r="E1548" s="91">
        <v>3.8318377869218194</v>
      </c>
      <c r="F1548" s="90" t="s">
        <v>48</v>
      </c>
      <c r="G1548" s="91">
        <v>0.16567834252496647</v>
      </c>
      <c r="H1548" s="91">
        <v>1.2932344883158744</v>
      </c>
    </row>
    <row r="1549" spans="1:8" ht="15.75" x14ac:dyDescent="0.25">
      <c r="A1549" s="88" t="str">
        <f t="shared" si="24"/>
        <v>NL_1551</v>
      </c>
      <c r="B1549" s="186" t="s">
        <v>1092</v>
      </c>
      <c r="C1549" s="186">
        <v>17</v>
      </c>
      <c r="D1549" s="128">
        <v>1551</v>
      </c>
      <c r="E1549" s="91">
        <v>3.8193708498222558</v>
      </c>
      <c r="F1549" s="90" t="s">
        <v>48</v>
      </c>
      <c r="G1549" s="91">
        <v>0.15719481293784471</v>
      </c>
      <c r="H1549" s="91">
        <v>1.3511148012275567</v>
      </c>
    </row>
    <row r="1550" spans="1:8" ht="15.75" x14ac:dyDescent="0.25">
      <c r="A1550" s="88" t="str">
        <f t="shared" si="24"/>
        <v>NL_1552</v>
      </c>
      <c r="B1550" s="186" t="s">
        <v>1092</v>
      </c>
      <c r="C1550" s="186">
        <v>17</v>
      </c>
      <c r="D1550" s="128">
        <v>1552</v>
      </c>
      <c r="E1550" s="90" t="s">
        <v>11</v>
      </c>
      <c r="F1550" s="91">
        <v>5.226325762438571E-2</v>
      </c>
      <c r="G1550" s="90" t="s">
        <v>47</v>
      </c>
      <c r="H1550" s="91">
        <v>0.57623302409256061</v>
      </c>
    </row>
    <row r="1551" spans="1:8" ht="15.75" x14ac:dyDescent="0.25">
      <c r="A1551" s="88" t="str">
        <f t="shared" si="24"/>
        <v>NL_1553</v>
      </c>
      <c r="B1551" s="186" t="s">
        <v>1092</v>
      </c>
      <c r="C1551" s="186">
        <v>17</v>
      </c>
      <c r="D1551" s="128">
        <v>1553</v>
      </c>
      <c r="E1551" s="90" t="s">
        <v>11</v>
      </c>
      <c r="F1551" s="90" t="s">
        <v>48</v>
      </c>
      <c r="G1551" s="90" t="s">
        <v>47</v>
      </c>
      <c r="H1551" s="91">
        <v>0.56005806201276953</v>
      </c>
    </row>
    <row r="1552" spans="1:8" ht="15.75" x14ac:dyDescent="0.25">
      <c r="A1552" s="88" t="str">
        <f t="shared" si="24"/>
        <v>NL_1554</v>
      </c>
      <c r="B1552" s="186" t="s">
        <v>1092</v>
      </c>
      <c r="C1552" s="186">
        <v>17</v>
      </c>
      <c r="D1552" s="128">
        <v>1554</v>
      </c>
      <c r="E1552" s="90" t="s">
        <v>11</v>
      </c>
      <c r="F1552" s="90" t="s">
        <v>48</v>
      </c>
      <c r="G1552" s="90" t="s">
        <v>47</v>
      </c>
      <c r="H1552" s="91">
        <v>0.32299377403083007</v>
      </c>
    </row>
    <row r="1553" spans="1:8" ht="15.75" x14ac:dyDescent="0.25">
      <c r="A1553" s="88" t="str">
        <f t="shared" si="24"/>
        <v>NL_1555</v>
      </c>
      <c r="B1553" s="186" t="s">
        <v>1092</v>
      </c>
      <c r="C1553" s="186">
        <v>17</v>
      </c>
      <c r="D1553" s="128">
        <v>1555</v>
      </c>
      <c r="E1553" s="90" t="s">
        <v>11</v>
      </c>
      <c r="F1553" s="90" t="s">
        <v>48</v>
      </c>
      <c r="G1553" s="90" t="s">
        <v>47</v>
      </c>
      <c r="H1553" s="91">
        <v>0.31440082542594094</v>
      </c>
    </row>
    <row r="1554" spans="1:8" ht="15.75" x14ac:dyDescent="0.25">
      <c r="A1554" s="88" t="str">
        <f t="shared" si="24"/>
        <v>NL_1556</v>
      </c>
      <c r="B1554" s="186" t="s">
        <v>1092</v>
      </c>
      <c r="C1554" s="186">
        <v>22</v>
      </c>
      <c r="D1554" s="128">
        <v>1556</v>
      </c>
      <c r="E1554" s="91">
        <v>8.5772527244996475</v>
      </c>
      <c r="F1554" s="90" t="s">
        <v>48</v>
      </c>
      <c r="G1554" s="91">
        <v>0.87929289014756296</v>
      </c>
      <c r="H1554" s="91">
        <v>19.273478253201173</v>
      </c>
    </row>
    <row r="1555" spans="1:8" ht="15.75" x14ac:dyDescent="0.25">
      <c r="A1555" s="88" t="str">
        <f t="shared" si="24"/>
        <v>NL_1557</v>
      </c>
      <c r="B1555" s="186" t="s">
        <v>1092</v>
      </c>
      <c r="C1555" s="186">
        <v>22</v>
      </c>
      <c r="D1555" s="128">
        <v>1557</v>
      </c>
      <c r="E1555" s="91">
        <v>8.5772527244996475</v>
      </c>
      <c r="F1555" s="90" t="s">
        <v>48</v>
      </c>
      <c r="G1555" s="91">
        <v>0.88827545088686843</v>
      </c>
      <c r="H1555" s="91">
        <v>19.281565734241067</v>
      </c>
    </row>
    <row r="1556" spans="1:8" ht="15.75" x14ac:dyDescent="0.25">
      <c r="A1556" s="88" t="str">
        <f t="shared" si="24"/>
        <v>NL_1558</v>
      </c>
      <c r="B1556" s="186" t="s">
        <v>1092</v>
      </c>
      <c r="C1556" s="186">
        <v>22</v>
      </c>
      <c r="D1556" s="128">
        <v>1558</v>
      </c>
      <c r="E1556" s="91">
        <v>5.7317990008952879</v>
      </c>
      <c r="F1556" s="90" t="s">
        <v>48</v>
      </c>
      <c r="G1556" s="91">
        <v>0.74655060366671633</v>
      </c>
      <c r="H1556" s="91">
        <v>8.7273778147571157</v>
      </c>
    </row>
    <row r="1557" spans="1:8" ht="15.75" x14ac:dyDescent="0.25">
      <c r="A1557" s="88" t="str">
        <f t="shared" si="24"/>
        <v>NL_1559</v>
      </c>
      <c r="B1557" s="186" t="s">
        <v>1092</v>
      </c>
      <c r="C1557" s="186">
        <v>22</v>
      </c>
      <c r="D1557" s="128">
        <v>1559</v>
      </c>
      <c r="E1557" s="91">
        <v>5.6530079584260466</v>
      </c>
      <c r="F1557" s="90" t="s">
        <v>48</v>
      </c>
      <c r="G1557" s="91">
        <v>0.73457385601430913</v>
      </c>
      <c r="H1557" s="91">
        <v>8.5792325803710519</v>
      </c>
    </row>
    <row r="1558" spans="1:8" ht="15.75" x14ac:dyDescent="0.25">
      <c r="A1558" s="88" t="str">
        <f t="shared" si="24"/>
        <v>NL_1560</v>
      </c>
      <c r="B1558" s="186" t="s">
        <v>1092</v>
      </c>
      <c r="C1558" s="186">
        <v>22</v>
      </c>
      <c r="D1558" s="128">
        <v>1560</v>
      </c>
      <c r="E1558" s="91">
        <v>4.945883286138808</v>
      </c>
      <c r="F1558" s="90" t="s">
        <v>48</v>
      </c>
      <c r="G1558" s="91">
        <v>0.70563004918765837</v>
      </c>
      <c r="H1558" s="91">
        <v>8.2433690695368931</v>
      </c>
    </row>
    <row r="1559" spans="1:8" ht="15.75" x14ac:dyDescent="0.25">
      <c r="A1559" s="88" t="str">
        <f t="shared" si="24"/>
        <v>NL_1561</v>
      </c>
      <c r="B1559" s="186" t="s">
        <v>1092</v>
      </c>
      <c r="C1559" s="186">
        <v>22</v>
      </c>
      <c r="D1559" s="128">
        <v>1561</v>
      </c>
      <c r="E1559" s="91">
        <v>4.9448859311708429</v>
      </c>
      <c r="F1559" s="90" t="s">
        <v>48</v>
      </c>
      <c r="G1559" s="91">
        <v>0.70513101803547462</v>
      </c>
      <c r="H1559" s="91">
        <v>8.1961858270783168</v>
      </c>
    </row>
    <row r="1560" spans="1:8" ht="15.75" x14ac:dyDescent="0.25">
      <c r="A1560" s="88" t="str">
        <f t="shared" ref="A1560:A1583" si="25">CONCATENATE("NL_", D1560)</f>
        <v>NL_1562</v>
      </c>
      <c r="B1560" s="186" t="s">
        <v>1092</v>
      </c>
      <c r="C1560" s="186">
        <v>22</v>
      </c>
      <c r="D1560" s="128">
        <v>1562</v>
      </c>
      <c r="E1560" s="91">
        <v>0.92654276523955503</v>
      </c>
      <c r="F1560" s="91">
        <v>0.38753698578082235</v>
      </c>
      <c r="G1560" s="91">
        <v>0.37028111492025634</v>
      </c>
      <c r="H1560" s="91">
        <v>2.3561180427701456</v>
      </c>
    </row>
    <row r="1561" spans="1:8" ht="15.75" x14ac:dyDescent="0.25">
      <c r="A1561" s="88" t="str">
        <f t="shared" si="25"/>
        <v>NL_1563</v>
      </c>
      <c r="B1561" s="186" t="s">
        <v>1092</v>
      </c>
      <c r="C1561" s="186">
        <v>22</v>
      </c>
      <c r="D1561" s="128">
        <v>1563</v>
      </c>
      <c r="E1561" s="91">
        <v>0.91557186059193918</v>
      </c>
      <c r="F1561" s="91">
        <v>0.39542577938450324</v>
      </c>
      <c r="G1561" s="91">
        <v>0.36628886570278729</v>
      </c>
      <c r="H1561" s="91">
        <v>2.3804706840390879</v>
      </c>
    </row>
    <row r="1562" spans="1:8" ht="15.75" x14ac:dyDescent="0.25">
      <c r="A1562" s="88" t="str">
        <f t="shared" si="25"/>
        <v>NL_1564</v>
      </c>
      <c r="B1562" s="186" t="s">
        <v>1092</v>
      </c>
      <c r="C1562" s="186">
        <v>22</v>
      </c>
      <c r="D1562" s="128">
        <v>1564</v>
      </c>
      <c r="E1562" s="90" t="s">
        <v>11</v>
      </c>
      <c r="F1562" s="91">
        <v>0.31949614094907491</v>
      </c>
      <c r="G1562" s="91">
        <v>8.2839171262483233E-2</v>
      </c>
      <c r="H1562" s="91">
        <v>0.20801214417221353</v>
      </c>
    </row>
    <row r="1563" spans="1:8" ht="15.75" x14ac:dyDescent="0.25">
      <c r="A1563" s="88" t="str">
        <f t="shared" si="25"/>
        <v>NL_1565</v>
      </c>
      <c r="B1563" s="186" t="s">
        <v>1092</v>
      </c>
      <c r="C1563" s="186">
        <v>22</v>
      </c>
      <c r="D1563" s="128">
        <v>1565</v>
      </c>
      <c r="E1563" s="90" t="s">
        <v>11</v>
      </c>
      <c r="F1563" s="91">
        <v>0.28054522253090064</v>
      </c>
      <c r="G1563" s="91">
        <v>8.2839171262483233E-2</v>
      </c>
      <c r="H1563" s="91">
        <v>0.25872743494161082</v>
      </c>
    </row>
    <row r="1564" spans="1:8" ht="15.75" x14ac:dyDescent="0.25">
      <c r="A1564" s="88" t="str">
        <f t="shared" si="25"/>
        <v>NL_1566</v>
      </c>
      <c r="B1564" s="186" t="s">
        <v>1092</v>
      </c>
      <c r="C1564" s="186">
        <v>22</v>
      </c>
      <c r="D1564" s="128">
        <v>1566</v>
      </c>
      <c r="E1564" s="90" t="s">
        <v>11</v>
      </c>
      <c r="F1564" s="91">
        <v>2.7610777612883018E-2</v>
      </c>
      <c r="G1564" s="90" t="s">
        <v>47</v>
      </c>
      <c r="H1564" s="91">
        <v>0.13569266646644171</v>
      </c>
    </row>
    <row r="1565" spans="1:8" ht="15.75" x14ac:dyDescent="0.25">
      <c r="A1565" s="88" t="str">
        <f t="shared" si="25"/>
        <v>NL_1567</v>
      </c>
      <c r="B1565" s="186" t="s">
        <v>1092</v>
      </c>
      <c r="C1565" s="186">
        <v>22</v>
      </c>
      <c r="D1565" s="128">
        <v>1567</v>
      </c>
      <c r="E1565" s="90" t="s">
        <v>11</v>
      </c>
      <c r="F1565" s="91">
        <v>3.5499571216563879E-2</v>
      </c>
      <c r="G1565" s="90" t="s">
        <v>47</v>
      </c>
      <c r="H1565" s="90" t="s">
        <v>49</v>
      </c>
    </row>
    <row r="1566" spans="1:8" ht="15.75" x14ac:dyDescent="0.25">
      <c r="A1566" s="88" t="str">
        <f t="shared" si="25"/>
        <v>NL_1568</v>
      </c>
      <c r="B1566" s="186" t="s">
        <v>1092</v>
      </c>
      <c r="C1566" s="186">
        <v>23</v>
      </c>
      <c r="D1566" s="128">
        <v>1568</v>
      </c>
      <c r="E1566" s="91">
        <v>8.8116311419714393</v>
      </c>
      <c r="F1566" s="90" t="s">
        <v>48</v>
      </c>
      <c r="G1566" s="91">
        <v>0.9681204352362498</v>
      </c>
      <c r="H1566" s="91">
        <v>22.051577248555731</v>
      </c>
    </row>
    <row r="1567" spans="1:8" ht="15.75" x14ac:dyDescent="0.25">
      <c r="A1567" s="88" t="str">
        <f t="shared" si="25"/>
        <v>NL_1569</v>
      </c>
      <c r="B1567" s="186" t="s">
        <v>1092</v>
      </c>
      <c r="C1567" s="186">
        <v>23</v>
      </c>
      <c r="D1567" s="128">
        <v>1569</v>
      </c>
      <c r="E1567" s="91">
        <v>8.8634936003056239</v>
      </c>
      <c r="F1567" s="90" t="s">
        <v>48</v>
      </c>
      <c r="G1567" s="91">
        <v>0.96113399910567887</v>
      </c>
      <c r="H1567" s="91">
        <v>22.10372778827977</v>
      </c>
    </row>
    <row r="1568" spans="1:8" ht="15.75" x14ac:dyDescent="0.25">
      <c r="A1568" s="88" t="str">
        <f t="shared" si="25"/>
        <v>NL_1570</v>
      </c>
      <c r="B1568" s="186" t="s">
        <v>1092</v>
      </c>
      <c r="C1568" s="186">
        <v>23</v>
      </c>
      <c r="D1568" s="128">
        <v>1570</v>
      </c>
      <c r="E1568" s="91">
        <v>8.3009853983733226</v>
      </c>
      <c r="F1568" s="90" t="s">
        <v>48</v>
      </c>
      <c r="G1568" s="91">
        <v>0.94516500223580258</v>
      </c>
      <c r="H1568" s="91">
        <v>17.986366729678636</v>
      </c>
    </row>
    <row r="1569" spans="1:9" ht="15.75" x14ac:dyDescent="0.25">
      <c r="A1569" s="88" t="str">
        <f t="shared" si="25"/>
        <v>NL_1571</v>
      </c>
      <c r="B1569" s="186" t="s">
        <v>1092</v>
      </c>
      <c r="C1569" s="186">
        <v>23</v>
      </c>
      <c r="D1569" s="128">
        <v>1571</v>
      </c>
      <c r="E1569" s="91">
        <v>8.2311705506157669</v>
      </c>
      <c r="F1569" s="90" t="s">
        <v>48</v>
      </c>
      <c r="G1569" s="91">
        <v>0.93718050380086448</v>
      </c>
      <c r="H1569" s="91">
        <v>17.881053018391249</v>
      </c>
    </row>
    <row r="1570" spans="1:9" ht="15.75" x14ac:dyDescent="0.25">
      <c r="A1570" s="88" t="str">
        <f t="shared" si="25"/>
        <v>NL_1572</v>
      </c>
      <c r="B1570" s="186" t="s">
        <v>1092</v>
      </c>
      <c r="C1570" s="186">
        <v>23</v>
      </c>
      <c r="D1570" s="128">
        <v>1572</v>
      </c>
      <c r="E1570" s="90" t="s">
        <v>11</v>
      </c>
      <c r="F1570" s="91">
        <v>0.45902917781418018</v>
      </c>
      <c r="G1570" s="91">
        <v>0.26099329259204052</v>
      </c>
      <c r="H1570" s="91">
        <v>1.8088022897402025</v>
      </c>
    </row>
    <row r="1571" spans="1:9" ht="15.75" x14ac:dyDescent="0.25">
      <c r="A1571" s="88" t="str">
        <f t="shared" si="25"/>
        <v>NL_1573</v>
      </c>
      <c r="B1571" s="186" t="s">
        <v>1092</v>
      </c>
      <c r="C1571" s="186">
        <v>23</v>
      </c>
      <c r="D1571" s="128">
        <v>1573</v>
      </c>
      <c r="E1571" s="90" t="s">
        <v>11</v>
      </c>
      <c r="F1571" s="91">
        <v>0.42993925140060701</v>
      </c>
      <c r="G1571" s="91">
        <v>0.26049426143985693</v>
      </c>
      <c r="H1571" s="91">
        <v>1.8648891824453251</v>
      </c>
    </row>
    <row r="1572" spans="1:9" ht="15.75" x14ac:dyDescent="0.25">
      <c r="A1572" s="88" t="str">
        <f t="shared" si="25"/>
        <v>NL_1574</v>
      </c>
      <c r="B1572" s="186" t="s">
        <v>1092</v>
      </c>
      <c r="C1572" s="186">
        <v>23</v>
      </c>
      <c r="D1572" s="128">
        <v>1574</v>
      </c>
      <c r="E1572" s="90" t="s">
        <v>11</v>
      </c>
      <c r="F1572" s="91">
        <v>0.50784108823695551</v>
      </c>
      <c r="G1572" s="91">
        <v>0.13873066030705025</v>
      </c>
      <c r="H1572" s="91">
        <v>0.61508625666617733</v>
      </c>
    </row>
    <row r="1573" spans="1:9" ht="15.75" x14ac:dyDescent="0.25">
      <c r="A1573" s="88" t="str">
        <f t="shared" si="25"/>
        <v>NL_1575</v>
      </c>
      <c r="B1573" s="186" t="s">
        <v>1092</v>
      </c>
      <c r="C1573" s="186">
        <v>23</v>
      </c>
      <c r="D1573" s="128">
        <v>1575</v>
      </c>
      <c r="E1573" s="90" t="s">
        <v>11</v>
      </c>
      <c r="F1573" s="91">
        <v>0.55862519706065106</v>
      </c>
      <c r="G1573" s="91">
        <v>0.1337403487852139</v>
      </c>
      <c r="H1573" s="91">
        <v>0.57535804100004895</v>
      </c>
    </row>
    <row r="1574" spans="1:9" ht="15.75" x14ac:dyDescent="0.25">
      <c r="A1574" s="88" t="str">
        <f t="shared" si="25"/>
        <v>NL_1576</v>
      </c>
      <c r="B1574" s="186" t="s">
        <v>1092</v>
      </c>
      <c r="C1574" s="186">
        <v>23</v>
      </c>
      <c r="D1574" s="128">
        <v>1576</v>
      </c>
      <c r="E1574" s="90" t="s">
        <v>11</v>
      </c>
      <c r="F1574" s="91">
        <v>0.23469160970950564</v>
      </c>
      <c r="G1574" s="91">
        <v>1.5968996869876285E-2</v>
      </c>
      <c r="H1574" s="91">
        <v>3.9260824893585788E-2</v>
      </c>
    </row>
    <row r="1575" spans="1:9" ht="15.75" x14ac:dyDescent="0.25">
      <c r="A1575" s="88" t="str">
        <f t="shared" si="25"/>
        <v>NL_1577</v>
      </c>
      <c r="B1575" s="186" t="s">
        <v>1092</v>
      </c>
      <c r="C1575" s="186">
        <v>23</v>
      </c>
      <c r="D1575" s="128">
        <v>1577</v>
      </c>
      <c r="E1575" s="90" t="s">
        <v>11</v>
      </c>
      <c r="F1575" s="91">
        <v>0.22384451850444448</v>
      </c>
      <c r="G1575" s="91">
        <v>1.9961246087345359E-2</v>
      </c>
      <c r="H1575" s="91">
        <v>0.13554332403737951</v>
      </c>
    </row>
    <row r="1576" spans="1:9" ht="15.75" x14ac:dyDescent="0.25">
      <c r="A1576" s="88" t="str">
        <f t="shared" si="25"/>
        <v>NL_1578</v>
      </c>
      <c r="B1576" s="186" t="s">
        <v>1092</v>
      </c>
      <c r="C1576" s="186">
        <v>23</v>
      </c>
      <c r="D1576" s="128">
        <v>1578</v>
      </c>
      <c r="E1576" s="90" t="s">
        <v>11</v>
      </c>
      <c r="F1576" s="91">
        <v>0.41416166419324524</v>
      </c>
      <c r="G1576" s="90" t="s">
        <v>47</v>
      </c>
      <c r="H1576" s="90" t="s">
        <v>49</v>
      </c>
    </row>
    <row r="1577" spans="1:9" ht="15.75" x14ac:dyDescent="0.25">
      <c r="A1577" s="88" t="str">
        <f t="shared" si="25"/>
        <v>NL_1579</v>
      </c>
      <c r="B1577" s="186" t="s">
        <v>1092</v>
      </c>
      <c r="C1577" s="186">
        <v>23</v>
      </c>
      <c r="D1577" s="128">
        <v>1579</v>
      </c>
      <c r="E1577" s="90" t="s">
        <v>11</v>
      </c>
      <c r="F1577" s="91">
        <v>4.1416166419324524E-2</v>
      </c>
      <c r="G1577" s="90" t="s">
        <v>47</v>
      </c>
      <c r="H1577" s="90" t="s">
        <v>49</v>
      </c>
    </row>
    <row r="1578" spans="1:9" ht="15.75" x14ac:dyDescent="0.25">
      <c r="A1578" s="88" t="str">
        <f t="shared" si="25"/>
        <v>NL_1580</v>
      </c>
      <c r="B1578" s="186" t="s">
        <v>1092</v>
      </c>
      <c r="C1578" s="186">
        <v>29</v>
      </c>
      <c r="D1578" s="128">
        <v>1580</v>
      </c>
      <c r="E1578" s="90" t="s">
        <v>11</v>
      </c>
      <c r="F1578" s="90" t="s">
        <v>48</v>
      </c>
      <c r="G1578" s="91">
        <v>0.31139543896258759</v>
      </c>
      <c r="H1578" s="91">
        <v>0.40290087662337659</v>
      </c>
    </row>
    <row r="1579" spans="1:9" ht="15.75" x14ac:dyDescent="0.25">
      <c r="A1579" s="88" t="str">
        <f t="shared" si="25"/>
        <v>NL_1581</v>
      </c>
      <c r="B1579" s="186" t="s">
        <v>1092</v>
      </c>
      <c r="C1579" s="186">
        <v>29</v>
      </c>
      <c r="D1579" s="128">
        <v>1581</v>
      </c>
      <c r="E1579" s="90" t="s">
        <v>11</v>
      </c>
      <c r="F1579" s="90" t="s">
        <v>48</v>
      </c>
      <c r="G1579" s="91">
        <v>0.30939931435385304</v>
      </c>
      <c r="H1579" s="91">
        <v>0.39917892857142856</v>
      </c>
    </row>
    <row r="1580" spans="1:9" ht="15.75" x14ac:dyDescent="0.25">
      <c r="A1580" s="88" t="str">
        <f t="shared" si="25"/>
        <v>NL_1582</v>
      </c>
      <c r="B1580" s="186" t="s">
        <v>1092</v>
      </c>
      <c r="C1580" s="186">
        <v>29</v>
      </c>
      <c r="D1580" s="128">
        <v>1582</v>
      </c>
      <c r="E1580" s="90" t="s">
        <v>11</v>
      </c>
      <c r="F1580" s="90" t="s">
        <v>48</v>
      </c>
      <c r="G1580" s="91">
        <v>0.28095453867938591</v>
      </c>
      <c r="H1580" s="91">
        <v>0.12701147727272727</v>
      </c>
    </row>
    <row r="1581" spans="1:9" ht="15.75" x14ac:dyDescent="0.25">
      <c r="A1581" s="88" t="str">
        <f t="shared" si="25"/>
        <v>NL_1583</v>
      </c>
      <c r="B1581" s="186" t="s">
        <v>1092</v>
      </c>
      <c r="C1581" s="186">
        <v>29</v>
      </c>
      <c r="D1581" s="128">
        <v>1583</v>
      </c>
      <c r="E1581" s="90" t="s">
        <v>11</v>
      </c>
      <c r="F1581" s="90" t="s">
        <v>48</v>
      </c>
      <c r="G1581" s="91">
        <v>0.28145356983156949</v>
      </c>
      <c r="H1581" s="91">
        <v>0.12375477272727273</v>
      </c>
    </row>
    <row r="1582" spans="1:9" ht="15.75" x14ac:dyDescent="0.25">
      <c r="A1582" s="88" t="str">
        <f t="shared" si="25"/>
        <v>NL_1584</v>
      </c>
      <c r="B1582" s="186" t="s">
        <v>1092</v>
      </c>
      <c r="C1582" s="186">
        <v>29</v>
      </c>
      <c r="D1582" s="128">
        <v>1584</v>
      </c>
      <c r="E1582" s="90" t="s">
        <v>11</v>
      </c>
      <c r="F1582" s="91">
        <v>3.1555174414723448E-2</v>
      </c>
      <c r="G1582" s="91">
        <v>0.27646325830973323</v>
      </c>
      <c r="H1582" s="91">
        <v>5.3968246753246754E-2</v>
      </c>
    </row>
    <row r="1583" spans="1:9" ht="15.75" x14ac:dyDescent="0.25">
      <c r="A1583" s="88" t="str">
        <f t="shared" si="25"/>
        <v>NL_1585</v>
      </c>
      <c r="B1583" s="186" t="s">
        <v>1092</v>
      </c>
      <c r="C1583" s="186">
        <v>29</v>
      </c>
      <c r="D1583" s="128">
        <v>1585</v>
      </c>
      <c r="E1583" s="90" t="s">
        <v>11</v>
      </c>
      <c r="F1583" s="91">
        <v>3.648567041702399E-2</v>
      </c>
      <c r="G1583" s="91">
        <v>0.28744194365777309</v>
      </c>
      <c r="H1583" s="91">
        <v>6.3273116883116889E-2</v>
      </c>
    </row>
    <row r="1584" spans="1:9" ht="15.75" x14ac:dyDescent="0.25">
      <c r="A1584" s="93" t="s">
        <v>1257</v>
      </c>
      <c r="B1584" s="93" t="s">
        <v>1258</v>
      </c>
      <c r="C1584" s="93">
        <v>3</v>
      </c>
      <c r="D1584" s="124">
        <v>1587</v>
      </c>
      <c r="E1584" s="91">
        <v>8.3365244987493234</v>
      </c>
      <c r="F1584" s="90" t="s">
        <v>48</v>
      </c>
      <c r="G1584" s="91">
        <v>0.86678791280417145</v>
      </c>
      <c r="H1584" s="91">
        <v>17.267332879148288</v>
      </c>
      <c r="I1584" s="5"/>
    </row>
    <row r="1585" spans="1:9" ht="15.75" x14ac:dyDescent="0.25">
      <c r="A1585" s="93" t="s">
        <v>1259</v>
      </c>
      <c r="B1585" s="93" t="s">
        <v>1258</v>
      </c>
      <c r="C1585" s="93">
        <v>3</v>
      </c>
      <c r="D1585" s="124">
        <v>1588</v>
      </c>
      <c r="E1585" s="91">
        <v>7.5915584797121491</v>
      </c>
      <c r="F1585" s="90" t="s">
        <v>48</v>
      </c>
      <c r="G1585" s="91">
        <v>0.81190288238702191</v>
      </c>
      <c r="H1585" s="91">
        <v>15.836182859518257</v>
      </c>
      <c r="I1585" s="5"/>
    </row>
    <row r="1586" spans="1:9" ht="15.75" x14ac:dyDescent="0.25">
      <c r="A1586" s="93" t="s">
        <v>1260</v>
      </c>
      <c r="B1586" s="93" t="s">
        <v>1258</v>
      </c>
      <c r="C1586" s="93">
        <v>3</v>
      </c>
      <c r="D1586" s="124">
        <v>1589</v>
      </c>
      <c r="E1586" s="91">
        <v>1.7937142913101627</v>
      </c>
      <c r="F1586" s="90" t="s">
        <v>48</v>
      </c>
      <c r="G1586" s="91">
        <v>0.2462409472769409</v>
      </c>
      <c r="H1586" s="91">
        <v>4.1526482298330292</v>
      </c>
      <c r="I1586" s="5"/>
    </row>
    <row r="1587" spans="1:9" ht="15.75" x14ac:dyDescent="0.25">
      <c r="A1587" s="93" t="s">
        <v>1261</v>
      </c>
      <c r="B1587" s="93" t="s">
        <v>1258</v>
      </c>
      <c r="C1587" s="93">
        <v>3</v>
      </c>
      <c r="D1587" s="124">
        <v>1590</v>
      </c>
      <c r="E1587" s="91">
        <v>1.5563844059696816</v>
      </c>
      <c r="F1587" s="90" t="s">
        <v>48</v>
      </c>
      <c r="G1587" s="91">
        <v>0.22151796060254925</v>
      </c>
      <c r="H1587" s="91">
        <v>3.7086196046280691</v>
      </c>
      <c r="I1587" s="5"/>
    </row>
    <row r="1588" spans="1:9" ht="15.75" x14ac:dyDescent="0.25">
      <c r="A1588" s="93" t="s">
        <v>1262</v>
      </c>
      <c r="B1588" s="93" t="s">
        <v>1258</v>
      </c>
      <c r="C1588" s="93">
        <v>3</v>
      </c>
      <c r="D1588" s="124">
        <v>1591</v>
      </c>
      <c r="E1588" s="90" t="s">
        <v>11</v>
      </c>
      <c r="F1588" s="90" t="s">
        <v>48</v>
      </c>
      <c r="G1588" s="91">
        <v>9.7903027230590967E-2</v>
      </c>
      <c r="H1588" s="91">
        <v>1.0610423546800305</v>
      </c>
      <c r="I1588" s="5"/>
    </row>
    <row r="1589" spans="1:9" ht="15.75" x14ac:dyDescent="0.25">
      <c r="A1589" s="93" t="s">
        <v>1263</v>
      </c>
      <c r="B1589" s="93" t="s">
        <v>1258</v>
      </c>
      <c r="C1589" s="93">
        <v>3</v>
      </c>
      <c r="D1589" s="124">
        <v>1592</v>
      </c>
      <c r="E1589" s="90" t="s">
        <v>11</v>
      </c>
      <c r="F1589" s="90" t="s">
        <v>48</v>
      </c>
      <c r="G1589" s="91">
        <v>5.7357329084588647E-2</v>
      </c>
      <c r="H1589" s="91">
        <v>0.59237340939008332</v>
      </c>
      <c r="I1589" s="5"/>
    </row>
    <row r="1590" spans="1:9" ht="15.75" x14ac:dyDescent="0.25">
      <c r="A1590" s="93" t="s">
        <v>1264</v>
      </c>
      <c r="B1590" s="93" t="s">
        <v>1258</v>
      </c>
      <c r="C1590" s="93">
        <v>3</v>
      </c>
      <c r="D1590" s="124">
        <v>1593</v>
      </c>
      <c r="E1590" s="90" t="s">
        <v>11</v>
      </c>
      <c r="F1590" s="90" t="s">
        <v>48</v>
      </c>
      <c r="G1590" s="91">
        <v>5.9335168018539969E-2</v>
      </c>
      <c r="H1590" s="91">
        <v>0.5410813145192952</v>
      </c>
      <c r="I1590" s="5"/>
    </row>
    <row r="1591" spans="1:9" ht="15.75" x14ac:dyDescent="0.25">
      <c r="A1591" s="93" t="s">
        <v>1265</v>
      </c>
      <c r="B1591" s="93" t="s">
        <v>1258</v>
      </c>
      <c r="C1591" s="93">
        <v>3</v>
      </c>
      <c r="D1591" s="124">
        <v>1594</v>
      </c>
      <c r="E1591" s="90" t="s">
        <v>11</v>
      </c>
      <c r="F1591" s="90" t="s">
        <v>48</v>
      </c>
      <c r="G1591" s="91">
        <v>5.6368409617612983E-2</v>
      </c>
      <c r="H1591" s="91">
        <v>0.53517291773240949</v>
      </c>
      <c r="I1591" s="5"/>
    </row>
    <row r="1592" spans="1:9" ht="15.75" x14ac:dyDescent="0.25">
      <c r="A1592" s="93" t="s">
        <v>1266</v>
      </c>
      <c r="B1592" s="93" t="s">
        <v>1258</v>
      </c>
      <c r="C1592" s="93">
        <v>3</v>
      </c>
      <c r="D1592" s="124">
        <v>1595</v>
      </c>
      <c r="E1592" s="90" t="s">
        <v>11</v>
      </c>
      <c r="F1592" s="90" t="s">
        <v>48</v>
      </c>
      <c r="G1592" s="91">
        <v>5.0434892815758976E-2</v>
      </c>
      <c r="H1592" s="91">
        <v>0.64504285448542076</v>
      </c>
      <c r="I1592" s="5"/>
    </row>
    <row r="1593" spans="1:9" ht="15.75" x14ac:dyDescent="0.25">
      <c r="A1593" s="93" t="s">
        <v>1267</v>
      </c>
      <c r="B1593" s="93" t="s">
        <v>1258</v>
      </c>
      <c r="C1593" s="93">
        <v>3</v>
      </c>
      <c r="D1593" s="124">
        <v>1596</v>
      </c>
      <c r="E1593" s="90" t="s">
        <v>11</v>
      </c>
      <c r="F1593" s="90" t="s">
        <v>48</v>
      </c>
      <c r="G1593" s="91">
        <v>5.0434892815758976E-2</v>
      </c>
      <c r="H1593" s="91">
        <v>0.63491659303353032</v>
      </c>
      <c r="I1593" s="5"/>
    </row>
    <row r="1594" spans="1:9" ht="15.75" x14ac:dyDescent="0.25">
      <c r="A1594" s="93" t="s">
        <v>1268</v>
      </c>
      <c r="B1594" s="93" t="s">
        <v>1258</v>
      </c>
      <c r="C1594" s="93">
        <v>4</v>
      </c>
      <c r="D1594" s="124">
        <v>1597</v>
      </c>
      <c r="E1594" s="91">
        <v>6.9610104475022805</v>
      </c>
      <c r="F1594" s="90" t="s">
        <v>48</v>
      </c>
      <c r="G1594" s="91">
        <v>0.62598602259559677</v>
      </c>
      <c r="H1594" s="91">
        <v>14.032466806957171</v>
      </c>
      <c r="I1594" s="5"/>
    </row>
    <row r="1595" spans="1:9" ht="15.75" x14ac:dyDescent="0.25">
      <c r="A1595" s="93" t="s">
        <v>1269</v>
      </c>
      <c r="B1595" s="93" t="s">
        <v>1258</v>
      </c>
      <c r="C1595" s="93">
        <v>4</v>
      </c>
      <c r="D1595" s="124">
        <v>1598</v>
      </c>
      <c r="E1595" s="91">
        <v>4.4887825050502794</v>
      </c>
      <c r="F1595" s="91">
        <v>6.5833856448338515E-2</v>
      </c>
      <c r="G1595" s="91">
        <v>0.40941265932792581</v>
      </c>
      <c r="H1595" s="91">
        <v>9.7080468539273603</v>
      </c>
      <c r="I1595" s="5"/>
    </row>
    <row r="1596" spans="1:9" ht="15.75" x14ac:dyDescent="0.25">
      <c r="A1596" s="93" t="s">
        <v>1270</v>
      </c>
      <c r="B1596" s="93" t="s">
        <v>1258</v>
      </c>
      <c r="C1596" s="93">
        <v>4</v>
      </c>
      <c r="D1596" s="124">
        <v>1599</v>
      </c>
      <c r="E1596" s="91">
        <v>1.8846491105353576</v>
      </c>
      <c r="F1596" s="91">
        <v>0.25421996874666103</v>
      </c>
      <c r="G1596" s="91">
        <v>0.2076730880648899</v>
      </c>
      <c r="H1596" s="91">
        <v>4.2104995116960433</v>
      </c>
      <c r="I1596" s="5"/>
    </row>
    <row r="1597" spans="1:9" ht="15.75" x14ac:dyDescent="0.25">
      <c r="A1597" s="93" t="s">
        <v>1271</v>
      </c>
      <c r="B1597" s="93" t="s">
        <v>1258</v>
      </c>
      <c r="C1597" s="93">
        <v>4</v>
      </c>
      <c r="D1597" s="124">
        <v>1600</v>
      </c>
      <c r="E1597" s="91">
        <v>3.3416047855939746</v>
      </c>
      <c r="F1597" s="90" t="s">
        <v>48</v>
      </c>
      <c r="G1597" s="91">
        <v>0.36886696118192353</v>
      </c>
      <c r="H1597" s="91">
        <v>6.8625673859461482</v>
      </c>
      <c r="I1597" s="5"/>
    </row>
    <row r="1598" spans="1:9" ht="15.75" x14ac:dyDescent="0.25">
      <c r="A1598" s="93" t="s">
        <v>1272</v>
      </c>
      <c r="B1598" s="93" t="s">
        <v>1258</v>
      </c>
      <c r="C1598" s="93">
        <v>4</v>
      </c>
      <c r="D1598" s="124">
        <v>1601</v>
      </c>
      <c r="E1598" s="91">
        <v>0.71198965602144348</v>
      </c>
      <c r="F1598" s="90" t="s">
        <v>48</v>
      </c>
      <c r="G1598" s="91">
        <v>0.20767308806488993</v>
      </c>
      <c r="H1598" s="91">
        <v>2.7234180184545376</v>
      </c>
      <c r="I1598" s="5"/>
    </row>
    <row r="1599" spans="1:9" ht="15.75" x14ac:dyDescent="0.25">
      <c r="A1599" s="93" t="s">
        <v>1273</v>
      </c>
      <c r="B1599" s="93" t="s">
        <v>1258</v>
      </c>
      <c r="C1599" s="93">
        <v>4</v>
      </c>
      <c r="D1599" s="124">
        <v>1602</v>
      </c>
      <c r="E1599" s="91">
        <v>0.79642913101626733</v>
      </c>
      <c r="F1599" s="90" t="s">
        <v>48</v>
      </c>
      <c r="G1599" s="91">
        <v>0.22349579953650059</v>
      </c>
      <c r="H1599" s="91">
        <v>3.2458995955169794</v>
      </c>
      <c r="I1599" s="5"/>
    </row>
    <row r="1600" spans="1:9" ht="15.75" x14ac:dyDescent="0.25">
      <c r="A1600" s="93" t="s">
        <v>1274</v>
      </c>
      <c r="B1600" s="93" t="s">
        <v>1258</v>
      </c>
      <c r="C1600" s="93">
        <v>4</v>
      </c>
      <c r="D1600" s="124">
        <v>1603</v>
      </c>
      <c r="E1600" s="91">
        <v>5.6959172481715482E-2</v>
      </c>
      <c r="F1600" s="91">
        <v>0.1387575128218827</v>
      </c>
      <c r="G1600" s="91">
        <v>0.11174789976825029</v>
      </c>
      <c r="H1600" s="91">
        <v>1.1137710878907894</v>
      </c>
      <c r="I1600" s="5"/>
    </row>
    <row r="1601" spans="1:9" ht="15.75" x14ac:dyDescent="0.25">
      <c r="A1601" s="93" t="s">
        <v>1275</v>
      </c>
      <c r="B1601" s="93" t="s">
        <v>1258</v>
      </c>
      <c r="C1601" s="93">
        <v>4</v>
      </c>
      <c r="D1601" s="124">
        <v>1604</v>
      </c>
      <c r="E1601" s="91">
        <v>0.30628046255518937</v>
      </c>
      <c r="F1601" s="90" t="s">
        <v>48</v>
      </c>
      <c r="G1601" s="91">
        <v>0.19036699739281576</v>
      </c>
      <c r="H1601" s="91">
        <v>2.3812132278587677</v>
      </c>
      <c r="I1601" s="5"/>
    </row>
    <row r="1602" spans="1:9" ht="15.75" x14ac:dyDescent="0.25">
      <c r="A1602" s="93" t="s">
        <v>1276</v>
      </c>
      <c r="B1602" s="93" t="s">
        <v>1258</v>
      </c>
      <c r="C1602" s="93">
        <v>4</v>
      </c>
      <c r="D1602" s="124">
        <v>1605</v>
      </c>
      <c r="E1602" s="90" t="s">
        <v>11</v>
      </c>
      <c r="F1602" s="90" t="s">
        <v>48</v>
      </c>
      <c r="G1602" s="91">
        <v>0.11965925550405561</v>
      </c>
      <c r="H1602" s="91">
        <v>1.2963414721496587</v>
      </c>
      <c r="I1602" s="5"/>
    </row>
    <row r="1603" spans="1:9" ht="15.75" x14ac:dyDescent="0.25">
      <c r="A1603" s="93" t="s">
        <v>1277</v>
      </c>
      <c r="B1603" s="93" t="s">
        <v>1258</v>
      </c>
      <c r="C1603" s="93">
        <v>4</v>
      </c>
      <c r="D1603" s="124">
        <v>1606</v>
      </c>
      <c r="E1603" s="91">
        <v>0.13490330324616825</v>
      </c>
      <c r="F1603" s="90" t="s">
        <v>48</v>
      </c>
      <c r="G1603" s="91">
        <v>0.16613847045191193</v>
      </c>
      <c r="H1603" s="91">
        <v>2.1596516811325523</v>
      </c>
      <c r="I1603" s="5"/>
    </row>
    <row r="1604" spans="1:9" ht="15.75" x14ac:dyDescent="0.25">
      <c r="A1604" s="93" t="s">
        <v>1278</v>
      </c>
      <c r="B1604" s="93" t="s">
        <v>1258</v>
      </c>
      <c r="C1604" s="93">
        <v>5</v>
      </c>
      <c r="D1604" s="124">
        <v>1607</v>
      </c>
      <c r="E1604" s="91">
        <v>5.6979158156270469</v>
      </c>
      <c r="F1604" s="90" t="s">
        <v>48</v>
      </c>
      <c r="G1604" s="91">
        <v>0.51127136442641941</v>
      </c>
      <c r="H1604" s="91">
        <v>11.523952747113844</v>
      </c>
      <c r="I1604" s="5"/>
    </row>
    <row r="1605" spans="1:9" ht="15.75" x14ac:dyDescent="0.25">
      <c r="A1605" s="93" t="s">
        <v>1279</v>
      </c>
      <c r="B1605" s="93" t="s">
        <v>1258</v>
      </c>
      <c r="C1605" s="93">
        <v>5</v>
      </c>
      <c r="D1605" s="124">
        <v>1608</v>
      </c>
      <c r="E1605" s="91">
        <v>7.7339564109164378</v>
      </c>
      <c r="F1605" s="90" t="s">
        <v>48</v>
      </c>
      <c r="G1605" s="91">
        <v>0.6927380866164542</v>
      </c>
      <c r="H1605" s="91">
        <v>14.901151290070366</v>
      </c>
      <c r="I1605" s="5"/>
    </row>
    <row r="1606" spans="1:9" ht="15.75" x14ac:dyDescent="0.25">
      <c r="A1606" s="93" t="s">
        <v>1280</v>
      </c>
      <c r="B1606" s="93" t="s">
        <v>1258</v>
      </c>
      <c r="C1606" s="93">
        <v>5</v>
      </c>
      <c r="D1606" s="124">
        <v>1609</v>
      </c>
      <c r="E1606" s="91">
        <v>6.9250362333033024</v>
      </c>
      <c r="F1606" s="90" t="s">
        <v>48</v>
      </c>
      <c r="G1606" s="91">
        <v>0.63290845886442637</v>
      </c>
      <c r="H1606" s="91">
        <v>12.634114933541829</v>
      </c>
      <c r="I1606" s="5"/>
    </row>
    <row r="1607" spans="1:9" ht="15.75" x14ac:dyDescent="0.25">
      <c r="A1607" s="93" t="s">
        <v>1281</v>
      </c>
      <c r="B1607" s="93" t="s">
        <v>1258</v>
      </c>
      <c r="C1607" s="93">
        <v>5</v>
      </c>
      <c r="D1607" s="124">
        <v>1610</v>
      </c>
      <c r="E1607" s="91">
        <v>6.7381701762141661</v>
      </c>
      <c r="F1607" s="90" t="s">
        <v>48</v>
      </c>
      <c r="G1607" s="91">
        <v>0.62104142526071837</v>
      </c>
      <c r="H1607" s="91">
        <v>12.30558561376075</v>
      </c>
      <c r="I1607" s="5"/>
    </row>
    <row r="1608" spans="1:9" ht="15.75" x14ac:dyDescent="0.25">
      <c r="A1608" s="93" t="s">
        <v>1282</v>
      </c>
      <c r="B1608" s="93" t="s">
        <v>1258</v>
      </c>
      <c r="C1608" s="93">
        <v>5</v>
      </c>
      <c r="D1608" s="124">
        <v>1611</v>
      </c>
      <c r="E1608" s="91">
        <v>0.46017015662859606</v>
      </c>
      <c r="F1608" s="90" t="s">
        <v>48</v>
      </c>
      <c r="G1608" s="91">
        <v>0.15773265498261876</v>
      </c>
      <c r="H1608" s="91">
        <v>2.1124343236903829</v>
      </c>
      <c r="I1608" s="5"/>
    </row>
    <row r="1609" spans="1:9" ht="15.75" x14ac:dyDescent="0.25">
      <c r="A1609" s="93" t="s">
        <v>1283</v>
      </c>
      <c r="B1609" s="93" t="s">
        <v>1258</v>
      </c>
      <c r="C1609" s="93">
        <v>5</v>
      </c>
      <c r="D1609" s="124">
        <v>1612</v>
      </c>
      <c r="E1609" s="91">
        <v>0.46966335204221532</v>
      </c>
      <c r="F1609" s="90" t="s">
        <v>48</v>
      </c>
      <c r="G1609" s="91">
        <v>0.15921603418308228</v>
      </c>
      <c r="H1609" s="91">
        <v>2.1865144644253323</v>
      </c>
      <c r="I1609" s="5"/>
    </row>
    <row r="1610" spans="1:9" ht="15.75" x14ac:dyDescent="0.25">
      <c r="A1610" s="93" t="s">
        <v>1284</v>
      </c>
      <c r="B1610" s="93" t="s">
        <v>1258</v>
      </c>
      <c r="C1610" s="93">
        <v>5</v>
      </c>
      <c r="D1610" s="124">
        <v>1613</v>
      </c>
      <c r="E1610" s="91">
        <v>0.10292622395818761</v>
      </c>
      <c r="F1610" s="90" t="s">
        <v>48</v>
      </c>
      <c r="G1610" s="91">
        <v>0.14240440324449594</v>
      </c>
      <c r="H1610" s="91">
        <v>2.176391712275215</v>
      </c>
      <c r="I1610" s="5"/>
    </row>
    <row r="1611" spans="1:9" ht="15.75" x14ac:dyDescent="0.25">
      <c r="A1611" s="93" t="s">
        <v>1285</v>
      </c>
      <c r="B1611" s="93" t="s">
        <v>1258</v>
      </c>
      <c r="C1611" s="93">
        <v>5</v>
      </c>
      <c r="D1611" s="124">
        <v>1614</v>
      </c>
      <c r="E1611" s="91">
        <v>5.5959888753966083E-2</v>
      </c>
      <c r="F1611" s="90" t="s">
        <v>48</v>
      </c>
      <c r="G1611" s="91">
        <v>0.12262601390498261</v>
      </c>
      <c r="H1611" s="91">
        <v>1.7972486317435497</v>
      </c>
      <c r="I1611" s="5"/>
    </row>
    <row r="1612" spans="1:9" ht="15.75" x14ac:dyDescent="0.25">
      <c r="A1612" s="93" t="s">
        <v>1286</v>
      </c>
      <c r="B1612" s="93" t="s">
        <v>1258</v>
      </c>
      <c r="C1612" s="93">
        <v>5</v>
      </c>
      <c r="D1612" s="124">
        <v>1615</v>
      </c>
      <c r="E1612" s="91">
        <v>9.743016345556596E-2</v>
      </c>
      <c r="F1612" s="90" t="s">
        <v>48</v>
      </c>
      <c r="G1612" s="91">
        <v>0.14438224217844725</v>
      </c>
      <c r="H1612" s="91">
        <v>2.2360365034617136</v>
      </c>
      <c r="I1612" s="5"/>
    </row>
    <row r="1613" spans="1:9" ht="15.75" x14ac:dyDescent="0.25">
      <c r="A1613" s="93" t="s">
        <v>1287</v>
      </c>
      <c r="B1613" s="93" t="s">
        <v>1258</v>
      </c>
      <c r="C1613" s="93">
        <v>5</v>
      </c>
      <c r="D1613" s="124">
        <v>1616</v>
      </c>
      <c r="E1613" s="91">
        <v>9.5931237863941865E-2</v>
      </c>
      <c r="F1613" s="90" t="s">
        <v>48</v>
      </c>
      <c r="G1613" s="91">
        <v>0.16613847045191193</v>
      </c>
      <c r="H1613" s="91">
        <v>2.5447666141536418</v>
      </c>
      <c r="I1613" s="5"/>
    </row>
    <row r="1614" spans="1:9" ht="15.75" x14ac:dyDescent="0.25">
      <c r="A1614" s="93" t="s">
        <v>1288</v>
      </c>
      <c r="B1614" s="93" t="s">
        <v>1258</v>
      </c>
      <c r="C1614" s="93">
        <v>7</v>
      </c>
      <c r="D1614" s="124">
        <v>1617</v>
      </c>
      <c r="E1614" s="91">
        <v>8.0342411711051298</v>
      </c>
      <c r="F1614" s="90" t="s">
        <v>48</v>
      </c>
      <c r="G1614" s="91">
        <v>0.71202201622247963</v>
      </c>
      <c r="H1614" s="91">
        <v>12.165049624808258</v>
      </c>
      <c r="I1614" s="5"/>
    </row>
    <row r="1615" spans="1:9" ht="15.75" x14ac:dyDescent="0.25">
      <c r="A1615" s="93" t="s">
        <v>1289</v>
      </c>
      <c r="B1615" s="93" t="s">
        <v>1258</v>
      </c>
      <c r="C1615" s="93">
        <v>7</v>
      </c>
      <c r="D1615" s="124">
        <v>1618</v>
      </c>
      <c r="E1615" s="91">
        <v>7.5945563308953963</v>
      </c>
      <c r="F1615" s="90" t="s">
        <v>48</v>
      </c>
      <c r="G1615" s="91">
        <v>0.67642091541135574</v>
      </c>
      <c r="H1615" s="91">
        <v>11.678935108411757</v>
      </c>
      <c r="I1615" s="5"/>
    </row>
    <row r="1616" spans="1:9" ht="15.75" x14ac:dyDescent="0.25">
      <c r="A1616" s="93" t="s">
        <v>1290</v>
      </c>
      <c r="B1616" s="93" t="s">
        <v>1258</v>
      </c>
      <c r="C1616" s="93">
        <v>7</v>
      </c>
      <c r="D1616" s="124">
        <v>1619</v>
      </c>
      <c r="E1616" s="91">
        <v>7.1828514350626458</v>
      </c>
      <c r="F1616" s="90" t="s">
        <v>48</v>
      </c>
      <c r="G1616" s="91">
        <v>0.63785305619930477</v>
      </c>
      <c r="H1616" s="91">
        <v>8.7654075287094244</v>
      </c>
      <c r="I1616" s="5"/>
    </row>
    <row r="1617" spans="1:9" ht="15.75" x14ac:dyDescent="0.25">
      <c r="A1617" s="93" t="s">
        <v>1291</v>
      </c>
      <c r="B1617" s="93" t="s">
        <v>1258</v>
      </c>
      <c r="C1617" s="93">
        <v>7</v>
      </c>
      <c r="D1617" s="124">
        <v>1620</v>
      </c>
      <c r="E1617" s="91">
        <v>7.2468055936386078</v>
      </c>
      <c r="F1617" s="90" t="s">
        <v>48</v>
      </c>
      <c r="G1617" s="91">
        <v>0.64081981460023174</v>
      </c>
      <c r="H1617" s="91">
        <v>8.7545748932465486</v>
      </c>
      <c r="I1617" s="5"/>
    </row>
    <row r="1618" spans="1:9" ht="15.75" x14ac:dyDescent="0.25">
      <c r="A1618" s="93" t="s">
        <v>1292</v>
      </c>
      <c r="B1618" s="93" t="s">
        <v>1258</v>
      </c>
      <c r="C1618" s="93">
        <v>7</v>
      </c>
      <c r="D1618" s="124">
        <v>1621</v>
      </c>
      <c r="E1618" s="91">
        <v>1.0052794301158907</v>
      </c>
      <c r="F1618" s="90" t="s">
        <v>48</v>
      </c>
      <c r="G1618" s="91">
        <v>0.16218279258400928</v>
      </c>
      <c r="H1618" s="91">
        <v>2.0482708221052195</v>
      </c>
      <c r="I1618" s="5"/>
    </row>
    <row r="1619" spans="1:9" ht="15.75" x14ac:dyDescent="0.25">
      <c r="A1619" s="93" t="s">
        <v>1293</v>
      </c>
      <c r="B1619" s="93" t="s">
        <v>1258</v>
      </c>
      <c r="C1619" s="93">
        <v>7</v>
      </c>
      <c r="D1619" s="124">
        <v>1622</v>
      </c>
      <c r="E1619" s="91">
        <v>0.83290298707912025</v>
      </c>
      <c r="F1619" s="90" t="s">
        <v>48</v>
      </c>
      <c r="G1619" s="91">
        <v>0.13548196697566628</v>
      </c>
      <c r="H1619" s="91">
        <v>1.7967399683264431</v>
      </c>
      <c r="I1619" s="5"/>
    </row>
    <row r="1620" spans="1:9" ht="15.75" x14ac:dyDescent="0.25">
      <c r="A1620" s="93" t="s">
        <v>1294</v>
      </c>
      <c r="B1620" s="93" t="s">
        <v>1258</v>
      </c>
      <c r="C1620" s="93">
        <v>7</v>
      </c>
      <c r="D1620" s="124">
        <v>1623</v>
      </c>
      <c r="E1620" s="91">
        <v>0.64253943694286053</v>
      </c>
      <c r="F1620" s="90" t="s">
        <v>48</v>
      </c>
      <c r="G1620" s="91">
        <v>0.18789469872537659</v>
      </c>
      <c r="H1620" s="91">
        <v>2.3959518520803766</v>
      </c>
      <c r="I1620" s="5"/>
    </row>
    <row r="1621" spans="1:9" ht="15.75" x14ac:dyDescent="0.25">
      <c r="A1621" s="93" t="s">
        <v>1295</v>
      </c>
      <c r="B1621" s="93" t="s">
        <v>1258</v>
      </c>
      <c r="C1621" s="93">
        <v>7</v>
      </c>
      <c r="D1621" s="124">
        <v>1624</v>
      </c>
      <c r="E1621" s="91">
        <v>0.62355304611562201</v>
      </c>
      <c r="F1621" s="90" t="s">
        <v>48</v>
      </c>
      <c r="G1621" s="91">
        <v>0.19086145712630359</v>
      </c>
      <c r="H1621" s="91">
        <v>2.3753511445671625</v>
      </c>
      <c r="I1621" s="5"/>
    </row>
    <row r="1622" spans="1:9" ht="15.75" x14ac:dyDescent="0.25">
      <c r="A1622" s="93" t="s">
        <v>1296</v>
      </c>
      <c r="B1622" s="93" t="s">
        <v>1258</v>
      </c>
      <c r="C1622" s="93">
        <v>7</v>
      </c>
      <c r="D1622" s="124">
        <v>1625</v>
      </c>
      <c r="E1622" s="91">
        <v>0.40171205855525649</v>
      </c>
      <c r="F1622" s="90" t="s">
        <v>48</v>
      </c>
      <c r="G1622" s="91">
        <v>0.13300966830822711</v>
      </c>
      <c r="H1622" s="91">
        <v>1.6865709672775138</v>
      </c>
      <c r="I1622" s="5"/>
    </row>
    <row r="1623" spans="1:9" ht="15.75" x14ac:dyDescent="0.25">
      <c r="A1623" s="93" t="s">
        <v>1297</v>
      </c>
      <c r="B1623" s="93" t="s">
        <v>1258</v>
      </c>
      <c r="C1623" s="93">
        <v>7</v>
      </c>
      <c r="D1623" s="124">
        <v>1626</v>
      </c>
      <c r="E1623" s="91">
        <v>0.61755734374912574</v>
      </c>
      <c r="F1623" s="90" t="s">
        <v>48</v>
      </c>
      <c r="G1623" s="91">
        <v>0.19283929606025493</v>
      </c>
      <c r="H1623" s="91">
        <v>2.380725242179305</v>
      </c>
      <c r="I1623" s="5"/>
    </row>
    <row r="1624" spans="1:9" ht="15.75" x14ac:dyDescent="0.25">
      <c r="A1624" s="93" t="s">
        <v>1298</v>
      </c>
      <c r="B1624" s="93" t="s">
        <v>1258</v>
      </c>
      <c r="C1624" s="93">
        <v>8</v>
      </c>
      <c r="D1624" s="124">
        <v>1627</v>
      </c>
      <c r="E1624" s="91">
        <v>13.073629010145327</v>
      </c>
      <c r="F1624" s="90" t="s">
        <v>48</v>
      </c>
      <c r="G1624" s="91">
        <v>0.9167283458864427</v>
      </c>
      <c r="H1624" s="91">
        <v>16.462652351864421</v>
      </c>
      <c r="I1624" s="5"/>
    </row>
    <row r="1625" spans="1:9" ht="15.75" x14ac:dyDescent="0.25">
      <c r="A1625" s="93" t="s">
        <v>1299</v>
      </c>
      <c r="B1625" s="93" t="s">
        <v>1258</v>
      </c>
      <c r="C1625" s="93">
        <v>8</v>
      </c>
      <c r="D1625" s="124">
        <v>1628</v>
      </c>
      <c r="E1625" s="91">
        <v>7.3337432779528058</v>
      </c>
      <c r="F1625" s="90" t="s">
        <v>48</v>
      </c>
      <c r="G1625" s="91">
        <v>0.56467301564310535</v>
      </c>
      <c r="H1625" s="91">
        <v>9.9841776804261535</v>
      </c>
      <c r="I1625" s="5"/>
    </row>
    <row r="1626" spans="1:9" ht="15.75" x14ac:dyDescent="0.25">
      <c r="A1626" s="93" t="s">
        <v>1300</v>
      </c>
      <c r="B1626" s="93" t="s">
        <v>1258</v>
      </c>
      <c r="C1626" s="93">
        <v>8</v>
      </c>
      <c r="D1626" s="124">
        <v>1629</v>
      </c>
      <c r="E1626" s="91">
        <v>7.8648625792516089</v>
      </c>
      <c r="F1626" s="90" t="s">
        <v>48</v>
      </c>
      <c r="G1626" s="91">
        <v>0.62054696552723065</v>
      </c>
      <c r="H1626" s="91">
        <v>12.6513610681587</v>
      </c>
      <c r="I1626" s="5"/>
    </row>
    <row r="1627" spans="1:9" ht="15.75" x14ac:dyDescent="0.25">
      <c r="A1627" s="93" t="s">
        <v>1301</v>
      </c>
      <c r="B1627" s="93" t="s">
        <v>1258</v>
      </c>
      <c r="C1627" s="93">
        <v>8</v>
      </c>
      <c r="D1627" s="124">
        <v>1630</v>
      </c>
      <c r="E1627" s="91">
        <v>9.5681416932004506</v>
      </c>
      <c r="F1627" s="90" t="s">
        <v>48</v>
      </c>
      <c r="G1627" s="91">
        <v>0.73872284183082271</v>
      </c>
      <c r="H1627" s="91">
        <v>14.477052105798576</v>
      </c>
      <c r="I1627" s="5"/>
    </row>
    <row r="1628" spans="1:9" ht="15.75" x14ac:dyDescent="0.25">
      <c r="A1628" s="93" t="s">
        <v>1302</v>
      </c>
      <c r="B1628" s="93" t="s">
        <v>1258</v>
      </c>
      <c r="C1628" s="93">
        <v>8</v>
      </c>
      <c r="D1628" s="124">
        <v>1631</v>
      </c>
      <c r="E1628" s="91">
        <v>8.6418056775767624</v>
      </c>
      <c r="F1628" s="90" t="s">
        <v>48</v>
      </c>
      <c r="G1628" s="91">
        <v>0.72685580822711471</v>
      </c>
      <c r="H1628" s="91">
        <v>13.729232044760936</v>
      </c>
      <c r="I1628" s="5"/>
    </row>
    <row r="1629" spans="1:9" ht="15.75" x14ac:dyDescent="0.25">
      <c r="A1629" s="93" t="s">
        <v>1303</v>
      </c>
      <c r="B1629" s="93" t="s">
        <v>1258</v>
      </c>
      <c r="C1629" s="93">
        <v>8</v>
      </c>
      <c r="D1629" s="124">
        <v>1632</v>
      </c>
      <c r="E1629" s="91">
        <v>7.5425935770524291</v>
      </c>
      <c r="F1629" s="91">
        <v>0.1853476266160915</v>
      </c>
      <c r="G1629" s="91">
        <v>0.59483505938586323</v>
      </c>
      <c r="H1629" s="91">
        <v>12.293842828077315</v>
      </c>
      <c r="I1629" s="5"/>
    </row>
    <row r="1630" spans="1:9" ht="15.75" x14ac:dyDescent="0.25">
      <c r="A1630" s="93" t="s">
        <v>1304</v>
      </c>
      <c r="B1630" s="93" t="s">
        <v>1258</v>
      </c>
      <c r="C1630" s="93">
        <v>8</v>
      </c>
      <c r="D1630" s="124">
        <v>1633</v>
      </c>
      <c r="E1630" s="91">
        <v>7.6585104894713583</v>
      </c>
      <c r="F1630" s="91">
        <v>3.139768538305375E-2</v>
      </c>
      <c r="G1630" s="91">
        <v>0.62203034472769403</v>
      </c>
      <c r="H1630" s="91">
        <v>12.88217519837233</v>
      </c>
      <c r="I1630" s="5"/>
    </row>
    <row r="1631" spans="1:9" ht="15.75" x14ac:dyDescent="0.25">
      <c r="A1631" s="93" t="s">
        <v>1305</v>
      </c>
      <c r="B1631" s="93" t="s">
        <v>1258</v>
      </c>
      <c r="C1631" s="93">
        <v>8</v>
      </c>
      <c r="D1631" s="124">
        <v>1634</v>
      </c>
      <c r="E1631" s="91">
        <v>7.7554410110630494</v>
      </c>
      <c r="F1631" s="91">
        <v>8.3051941980980884E-2</v>
      </c>
      <c r="G1631" s="91">
        <v>0.6536757676709154</v>
      </c>
      <c r="H1631" s="91">
        <v>13.093053367243133</v>
      </c>
      <c r="I1631" s="5"/>
    </row>
    <row r="1632" spans="1:9" ht="15.75" x14ac:dyDescent="0.25">
      <c r="A1632" s="93" t="s">
        <v>1306</v>
      </c>
      <c r="B1632" s="93" t="s">
        <v>1258</v>
      </c>
      <c r="C1632" s="93">
        <v>8</v>
      </c>
      <c r="D1632" s="124">
        <v>1635</v>
      </c>
      <c r="E1632" s="91">
        <v>1.8526720312473772</v>
      </c>
      <c r="F1632" s="91">
        <v>5.6718399401645483E-2</v>
      </c>
      <c r="G1632" s="91">
        <v>0.18987253765932793</v>
      </c>
      <c r="H1632" s="91">
        <v>2.4126943438453714</v>
      </c>
      <c r="I1632" s="5"/>
    </row>
    <row r="1633" spans="1:9" ht="15.75" x14ac:dyDescent="0.25">
      <c r="A1633" s="93" t="s">
        <v>1307</v>
      </c>
      <c r="B1633" s="93" t="s">
        <v>1258</v>
      </c>
      <c r="C1633" s="93">
        <v>8</v>
      </c>
      <c r="D1633" s="124">
        <v>1636</v>
      </c>
      <c r="E1633" s="91">
        <v>1.8706591383468663</v>
      </c>
      <c r="F1633" s="91">
        <v>8.5584013382840066E-2</v>
      </c>
      <c r="G1633" s="91">
        <v>0.19827835312862108</v>
      </c>
      <c r="H1633" s="91">
        <v>2.2613287503292874</v>
      </c>
      <c r="I1633" s="5"/>
    </row>
    <row r="1634" spans="1:9" ht="15.75" x14ac:dyDescent="0.25">
      <c r="A1634" s="93" t="s">
        <v>1308</v>
      </c>
      <c r="B1634" s="93" t="s">
        <v>1258</v>
      </c>
      <c r="C1634" s="93">
        <v>8</v>
      </c>
      <c r="D1634" s="124">
        <v>1637</v>
      </c>
      <c r="E1634" s="90" t="s">
        <v>11</v>
      </c>
      <c r="F1634" s="91">
        <v>6.9885170691313184E-2</v>
      </c>
      <c r="G1634" s="91">
        <v>3.3623261877172655E-2</v>
      </c>
      <c r="H1634" s="91">
        <v>0.42623289225718858</v>
      </c>
      <c r="I1634" s="5"/>
    </row>
    <row r="1635" spans="1:9" ht="15.75" x14ac:dyDescent="0.25">
      <c r="A1635" s="93" t="s">
        <v>1309</v>
      </c>
      <c r="B1635" s="93" t="s">
        <v>1258</v>
      </c>
      <c r="C1635" s="93">
        <v>8</v>
      </c>
      <c r="D1635" s="124">
        <v>1638</v>
      </c>
      <c r="E1635" s="90" t="s">
        <v>11</v>
      </c>
      <c r="F1635" s="90" t="s">
        <v>48</v>
      </c>
      <c r="G1635" s="91">
        <v>3.8567859212050984E-2</v>
      </c>
      <c r="H1635" s="91">
        <v>0.48447589616810882</v>
      </c>
      <c r="I1635" s="5"/>
    </row>
    <row r="1636" spans="1:9" ht="15.75" x14ac:dyDescent="0.25">
      <c r="A1636" s="93" t="s">
        <v>1310</v>
      </c>
      <c r="B1636" s="93" t="s">
        <v>1258</v>
      </c>
      <c r="C1636" s="93">
        <v>8</v>
      </c>
      <c r="D1636" s="124">
        <v>1639</v>
      </c>
      <c r="E1636" s="90" t="s">
        <v>11</v>
      </c>
      <c r="F1636" s="90" t="s">
        <v>48</v>
      </c>
      <c r="G1636" s="91">
        <v>3.9062318945538813E-2</v>
      </c>
      <c r="H1636" s="91">
        <v>0.306217005410444</v>
      </c>
      <c r="I1636" s="5"/>
    </row>
    <row r="1637" spans="1:9" ht="15.75" x14ac:dyDescent="0.25">
      <c r="A1637" s="93" t="s">
        <v>1311</v>
      </c>
      <c r="B1637" s="93" t="s">
        <v>1258</v>
      </c>
      <c r="C1637" s="93">
        <v>8</v>
      </c>
      <c r="D1637" s="124">
        <v>1640</v>
      </c>
      <c r="E1637" s="90" t="s">
        <v>11</v>
      </c>
      <c r="F1637" s="90" t="s">
        <v>48</v>
      </c>
      <c r="G1637" s="91">
        <v>2.4722986674391656E-2</v>
      </c>
      <c r="H1637" s="91">
        <v>0.29297995906705304</v>
      </c>
      <c r="I1637" s="5"/>
    </row>
    <row r="1638" spans="1:9" ht="15.75" x14ac:dyDescent="0.25">
      <c r="A1638" s="93" t="s">
        <v>1312</v>
      </c>
      <c r="B1638" s="93" t="s">
        <v>1258</v>
      </c>
      <c r="C1638" s="93">
        <v>9</v>
      </c>
      <c r="D1638" s="124">
        <v>1641</v>
      </c>
      <c r="E1638" s="91">
        <v>14.696465784010343</v>
      </c>
      <c r="F1638" s="90" t="s">
        <v>48</v>
      </c>
      <c r="G1638" s="91">
        <v>0.92760646002317493</v>
      </c>
      <c r="H1638" s="91">
        <v>11.378565036778861</v>
      </c>
      <c r="I1638" s="5"/>
    </row>
    <row r="1639" spans="1:9" ht="15.75" x14ac:dyDescent="0.25">
      <c r="A1639" s="93" t="s">
        <v>1313</v>
      </c>
      <c r="B1639" s="93" t="s">
        <v>1258</v>
      </c>
      <c r="C1639" s="93">
        <v>9</v>
      </c>
      <c r="D1639" s="124">
        <v>1642</v>
      </c>
      <c r="E1639" s="91">
        <v>14.835366222167508</v>
      </c>
      <c r="F1639" s="90" t="s">
        <v>48</v>
      </c>
      <c r="G1639" s="91">
        <v>0.9424402520278099</v>
      </c>
      <c r="H1639" s="91">
        <v>11.390037143609801</v>
      </c>
      <c r="I1639" s="5"/>
    </row>
    <row r="1640" spans="1:9" ht="15.75" x14ac:dyDescent="0.25">
      <c r="A1640" s="93" t="s">
        <v>1314</v>
      </c>
      <c r="B1640" s="93" t="s">
        <v>1258</v>
      </c>
      <c r="C1640" s="93">
        <v>9</v>
      </c>
      <c r="D1640" s="124">
        <v>1643</v>
      </c>
      <c r="E1640" s="91">
        <v>13.152572424637528</v>
      </c>
      <c r="F1640" s="90" t="s">
        <v>48</v>
      </c>
      <c r="G1640" s="91">
        <v>0.88211616454229425</v>
      </c>
      <c r="H1640" s="91">
        <v>12.68059605138825</v>
      </c>
      <c r="I1640" s="5"/>
    </row>
    <row r="1641" spans="1:9" ht="15.75" x14ac:dyDescent="0.25">
      <c r="A1641" s="93" t="s">
        <v>1315</v>
      </c>
      <c r="B1641" s="93" t="s">
        <v>1258</v>
      </c>
      <c r="C1641" s="93">
        <v>9</v>
      </c>
      <c r="D1641" s="124">
        <v>1644</v>
      </c>
      <c r="E1641" s="91">
        <v>14.083904858899963</v>
      </c>
      <c r="F1641" s="90" t="s">
        <v>48</v>
      </c>
      <c r="G1641" s="91">
        <v>0.93353997682502887</v>
      </c>
      <c r="H1641" s="91">
        <v>13.368778644524419</v>
      </c>
      <c r="I1641" s="5"/>
    </row>
    <row r="1642" spans="1:9" ht="15.75" x14ac:dyDescent="0.25">
      <c r="A1642" s="93" t="s">
        <v>1316</v>
      </c>
      <c r="B1642" s="93" t="s">
        <v>1258</v>
      </c>
      <c r="C1642" s="93">
        <v>9</v>
      </c>
      <c r="D1642" s="124">
        <v>1645</v>
      </c>
      <c r="E1642" s="91">
        <v>12.286193432678804</v>
      </c>
      <c r="F1642" s="90" t="s">
        <v>48</v>
      </c>
      <c r="G1642" s="91">
        <v>0.77827962050984933</v>
      </c>
      <c r="H1642" s="91">
        <v>10.492595669394239</v>
      </c>
      <c r="I1642" s="5"/>
    </row>
    <row r="1643" spans="1:9" ht="15.75" x14ac:dyDescent="0.25">
      <c r="A1643" s="93" t="s">
        <v>1317</v>
      </c>
      <c r="B1643" s="93" t="s">
        <v>1258</v>
      </c>
      <c r="C1643" s="93">
        <v>9</v>
      </c>
      <c r="D1643" s="124">
        <v>1646</v>
      </c>
      <c r="E1643" s="91">
        <v>11.541727055505504</v>
      </c>
      <c r="F1643" s="90" t="s">
        <v>48</v>
      </c>
      <c r="G1643" s="91">
        <v>0.75652339223638476</v>
      </c>
      <c r="H1643" s="91">
        <v>9.9558832907778605</v>
      </c>
      <c r="I1643" s="5"/>
    </row>
    <row r="1644" spans="1:9" ht="15.75" x14ac:dyDescent="0.25">
      <c r="A1644" s="93" t="s">
        <v>1318</v>
      </c>
      <c r="B1644" s="93" t="s">
        <v>1258</v>
      </c>
      <c r="C1644" s="93">
        <v>9</v>
      </c>
      <c r="D1644" s="124">
        <v>1647</v>
      </c>
      <c r="E1644" s="91">
        <v>4.5957058639194646</v>
      </c>
      <c r="F1644" s="90" t="s">
        <v>48</v>
      </c>
      <c r="G1644" s="91">
        <v>0.40545698146002312</v>
      </c>
      <c r="H1644" s="91">
        <v>5.1972670138121</v>
      </c>
      <c r="I1644" s="5"/>
    </row>
    <row r="1645" spans="1:9" ht="15.75" x14ac:dyDescent="0.25">
      <c r="A1645" s="93" t="s">
        <v>1319</v>
      </c>
      <c r="B1645" s="93" t="s">
        <v>1258</v>
      </c>
      <c r="C1645" s="93">
        <v>9</v>
      </c>
      <c r="D1645" s="124">
        <v>1648</v>
      </c>
      <c r="E1645" s="91">
        <v>6.9610104475022814</v>
      </c>
      <c r="F1645" s="90" t="s">
        <v>48</v>
      </c>
      <c r="G1645" s="91">
        <v>0.58148464658169174</v>
      </c>
      <c r="H1645" s="91">
        <v>7.5227288043587537</v>
      </c>
      <c r="I1645" s="5"/>
    </row>
    <row r="1646" spans="1:9" ht="15.75" x14ac:dyDescent="0.25">
      <c r="A1646" s="93" t="s">
        <v>1320</v>
      </c>
      <c r="B1646" s="93" t="s">
        <v>1258</v>
      </c>
      <c r="C1646" s="93">
        <v>9</v>
      </c>
      <c r="D1646" s="124">
        <v>1649</v>
      </c>
      <c r="E1646" s="91">
        <v>3.1437466074995943</v>
      </c>
      <c r="F1646" s="90" t="s">
        <v>48</v>
      </c>
      <c r="G1646" s="91">
        <v>0.29865367902665119</v>
      </c>
      <c r="H1646" s="91">
        <v>3.8497949898470019</v>
      </c>
      <c r="I1646" s="5"/>
    </row>
    <row r="1647" spans="1:9" ht="15.75" x14ac:dyDescent="0.25">
      <c r="A1647" s="93" t="s">
        <v>1321</v>
      </c>
      <c r="B1647" s="93" t="s">
        <v>1258</v>
      </c>
      <c r="C1647" s="93">
        <v>9</v>
      </c>
      <c r="D1647" s="124">
        <v>1650</v>
      </c>
      <c r="E1647" s="91">
        <v>3.5254729914998633</v>
      </c>
      <c r="F1647" s="90" t="s">
        <v>48</v>
      </c>
      <c r="G1647" s="91">
        <v>0.32683788383545775</v>
      </c>
      <c r="H1647" s="91">
        <v>4.1070424862705943</v>
      </c>
      <c r="I1647" s="5"/>
    </row>
    <row r="1648" spans="1:9" ht="15.75" x14ac:dyDescent="0.25">
      <c r="A1648" s="93" t="s">
        <v>1322</v>
      </c>
      <c r="B1648" s="93" t="s">
        <v>1258</v>
      </c>
      <c r="C1648" s="93">
        <v>9</v>
      </c>
      <c r="D1648" s="124">
        <v>1651</v>
      </c>
      <c r="E1648" s="91">
        <v>0.82940549403199726</v>
      </c>
      <c r="F1648" s="91">
        <v>0.1124239702425473</v>
      </c>
      <c r="G1648" s="91">
        <v>9.5925188296639624E-2</v>
      </c>
      <c r="H1648" s="91">
        <v>1.3071222566150773</v>
      </c>
      <c r="I1648" s="5"/>
    </row>
    <row r="1649" spans="1:9" ht="15.75" x14ac:dyDescent="0.25">
      <c r="A1649" s="93" t="s">
        <v>1323</v>
      </c>
      <c r="B1649" s="93" t="s">
        <v>1258</v>
      </c>
      <c r="C1649" s="93">
        <v>9</v>
      </c>
      <c r="D1649" s="124">
        <v>1652</v>
      </c>
      <c r="E1649" s="91">
        <v>1.024265820943129</v>
      </c>
      <c r="F1649" s="90" t="s">
        <v>48</v>
      </c>
      <c r="G1649" s="91">
        <v>0.13548196697566628</v>
      </c>
      <c r="H1649" s="91">
        <v>1.7602231852221666</v>
      </c>
      <c r="I1649" s="5"/>
    </row>
    <row r="1650" spans="1:9" ht="15.75" x14ac:dyDescent="0.25">
      <c r="A1650" s="93" t="s">
        <v>1324</v>
      </c>
      <c r="B1650" s="93" t="s">
        <v>1258</v>
      </c>
      <c r="C1650" s="93">
        <v>9</v>
      </c>
      <c r="D1650" s="124">
        <v>1653</v>
      </c>
      <c r="E1650" s="90" t="s">
        <v>11</v>
      </c>
      <c r="F1650" s="90" t="s">
        <v>48</v>
      </c>
      <c r="G1650" s="91">
        <v>2.9667584009269984E-2</v>
      </c>
      <c r="H1650" s="91">
        <v>0.43092420369445827</v>
      </c>
      <c r="I1650" s="5"/>
    </row>
    <row r="1651" spans="1:9" ht="15.75" x14ac:dyDescent="0.25">
      <c r="A1651" s="93" t="s">
        <v>1325</v>
      </c>
      <c r="B1651" s="93" t="s">
        <v>1258</v>
      </c>
      <c r="C1651" s="93">
        <v>9</v>
      </c>
      <c r="D1651" s="124">
        <v>1654</v>
      </c>
      <c r="E1651" s="90" t="s">
        <v>11</v>
      </c>
      <c r="F1651" s="90" t="s">
        <v>48</v>
      </c>
      <c r="G1651" s="91">
        <v>3.0656503476245652E-2</v>
      </c>
      <c r="H1651" s="91">
        <v>0.39918104842735896</v>
      </c>
      <c r="I1651" s="5"/>
    </row>
    <row r="1652" spans="1:9" ht="15.75" x14ac:dyDescent="0.25">
      <c r="A1652" s="93" t="s">
        <v>1326</v>
      </c>
      <c r="B1652" s="93" t="s">
        <v>1258</v>
      </c>
      <c r="C1652" s="93">
        <v>10</v>
      </c>
      <c r="D1652" s="124">
        <v>1655</v>
      </c>
      <c r="E1652" s="91">
        <v>14.461634107989234</v>
      </c>
      <c r="F1652" s="90" t="s">
        <v>48</v>
      </c>
      <c r="G1652" s="91">
        <v>0.83267019119351093</v>
      </c>
      <c r="H1652" s="91">
        <v>6.4938668597104341</v>
      </c>
      <c r="I1652" s="5"/>
    </row>
    <row r="1653" spans="1:9" ht="15.75" x14ac:dyDescent="0.25">
      <c r="A1653" s="93" t="s">
        <v>1327</v>
      </c>
      <c r="B1653" s="93" t="s">
        <v>1258</v>
      </c>
      <c r="C1653" s="93">
        <v>10</v>
      </c>
      <c r="D1653" s="124">
        <v>1656</v>
      </c>
      <c r="E1653" s="91">
        <v>8.9425900796293298</v>
      </c>
      <c r="F1653" s="90" t="s">
        <v>48</v>
      </c>
      <c r="G1653" s="91">
        <v>0.53599435110081117</v>
      </c>
      <c r="H1653" s="91">
        <v>4.4309966050923606</v>
      </c>
      <c r="I1653" s="5"/>
    </row>
    <row r="1654" spans="1:9" ht="15.75" x14ac:dyDescent="0.25">
      <c r="A1654" s="93" t="s">
        <v>1328</v>
      </c>
      <c r="B1654" s="93" t="s">
        <v>1258</v>
      </c>
      <c r="C1654" s="93">
        <v>10</v>
      </c>
      <c r="D1654" s="124">
        <v>1657</v>
      </c>
      <c r="E1654" s="91">
        <v>12.394615717139613</v>
      </c>
      <c r="F1654" s="90" t="s">
        <v>48</v>
      </c>
      <c r="G1654" s="91">
        <v>0.72339459009269991</v>
      </c>
      <c r="H1654" s="91">
        <v>5.2540373565516418</v>
      </c>
      <c r="I1654" s="5"/>
    </row>
    <row r="1655" spans="1:9" ht="15.75" x14ac:dyDescent="0.25">
      <c r="A1655" s="93" t="s">
        <v>1329</v>
      </c>
      <c r="B1655" s="93" t="s">
        <v>1258</v>
      </c>
      <c r="C1655" s="93">
        <v>10</v>
      </c>
      <c r="D1655" s="124">
        <v>1658</v>
      </c>
      <c r="E1655" s="91">
        <v>10.045799315064663</v>
      </c>
      <c r="F1655" s="90" t="s">
        <v>48</v>
      </c>
      <c r="G1655" s="91">
        <v>0.5824735660486674</v>
      </c>
      <c r="H1655" s="91">
        <v>4.4935101163581104</v>
      </c>
      <c r="I1655" s="5"/>
    </row>
    <row r="1656" spans="1:9" ht="15.75" x14ac:dyDescent="0.25">
      <c r="A1656" s="93" t="s">
        <v>1330</v>
      </c>
      <c r="B1656" s="93" t="s">
        <v>1258</v>
      </c>
      <c r="C1656" s="93">
        <v>10</v>
      </c>
      <c r="D1656" s="124">
        <v>1659</v>
      </c>
      <c r="E1656" s="91">
        <v>10.49347842509639</v>
      </c>
      <c r="F1656" s="90" t="s">
        <v>48</v>
      </c>
      <c r="G1656" s="91">
        <v>0.63191953939745071</v>
      </c>
      <c r="H1656" s="91">
        <v>4.9697647246991083</v>
      </c>
      <c r="I1656" s="5"/>
    </row>
    <row r="1657" spans="1:9" ht="15.75" x14ac:dyDescent="0.25">
      <c r="A1657" s="93" t="s">
        <v>1331</v>
      </c>
      <c r="B1657" s="93" t="s">
        <v>1258</v>
      </c>
      <c r="C1657" s="93">
        <v>10</v>
      </c>
      <c r="D1657" s="124">
        <v>1660</v>
      </c>
      <c r="E1657" s="91">
        <v>8.0902010598590977</v>
      </c>
      <c r="F1657" s="91">
        <v>3.0384856822310079E-2</v>
      </c>
      <c r="G1657" s="91">
        <v>0.44798051853997678</v>
      </c>
      <c r="H1657" s="91">
        <v>3.9758988464152907</v>
      </c>
      <c r="I1657" s="5"/>
    </row>
    <row r="1658" spans="1:9" ht="15.75" x14ac:dyDescent="0.25">
      <c r="A1658" s="93" t="s">
        <v>1332</v>
      </c>
      <c r="B1658" s="93" t="s">
        <v>1258</v>
      </c>
      <c r="C1658" s="93">
        <v>10</v>
      </c>
      <c r="D1658" s="124">
        <v>1661</v>
      </c>
      <c r="E1658" s="91">
        <v>2.3583095974885704</v>
      </c>
      <c r="F1658" s="91">
        <v>5.0641428037183467E-2</v>
      </c>
      <c r="G1658" s="91">
        <v>0.13449304750869062</v>
      </c>
      <c r="H1658" s="91">
        <v>1.0186798752449118</v>
      </c>
      <c r="I1658" s="5"/>
    </row>
    <row r="1659" spans="1:9" ht="15.75" x14ac:dyDescent="0.25">
      <c r="A1659" s="93" t="s">
        <v>1333</v>
      </c>
      <c r="B1659" s="93" t="s">
        <v>1258</v>
      </c>
      <c r="C1659" s="93">
        <v>10</v>
      </c>
      <c r="D1659" s="124">
        <v>1662</v>
      </c>
      <c r="E1659" s="91">
        <v>3.0098425879811757</v>
      </c>
      <c r="F1659" s="90" t="s">
        <v>48</v>
      </c>
      <c r="G1659" s="91">
        <v>0.15624927578215528</v>
      </c>
      <c r="H1659" s="91">
        <v>1.2520185133351993</v>
      </c>
      <c r="I1659" s="5"/>
    </row>
    <row r="1660" spans="1:9" ht="15.75" x14ac:dyDescent="0.25">
      <c r="A1660" s="93" t="s">
        <v>1334</v>
      </c>
      <c r="B1660" s="93" t="s">
        <v>1258</v>
      </c>
      <c r="C1660" s="93">
        <v>10</v>
      </c>
      <c r="D1660" s="124">
        <v>1663</v>
      </c>
      <c r="E1660" s="91">
        <v>0.69650075824132784</v>
      </c>
      <c r="F1660" s="90" t="s">
        <v>48</v>
      </c>
      <c r="G1660" s="91">
        <v>6.032408748551564E-2</v>
      </c>
      <c r="H1660" s="91">
        <v>0.58421726178575717</v>
      </c>
      <c r="I1660" s="5"/>
    </row>
    <row r="1661" spans="1:9" ht="15.75" x14ac:dyDescent="0.25">
      <c r="A1661" s="93" t="s">
        <v>1335</v>
      </c>
      <c r="B1661" s="93" t="s">
        <v>1258</v>
      </c>
      <c r="C1661" s="93">
        <v>10</v>
      </c>
      <c r="D1661" s="124">
        <v>1664</v>
      </c>
      <c r="E1661" s="91">
        <v>0.89885571311058021</v>
      </c>
      <c r="F1661" s="91">
        <v>9.1154570466930235E-2</v>
      </c>
      <c r="G1661" s="91">
        <v>6.8729902954808797E-2</v>
      </c>
      <c r="H1661" s="91">
        <v>0.77138188034528821</v>
      </c>
      <c r="I1661" s="5"/>
    </row>
    <row r="1662" spans="1:9" ht="15.75" x14ac:dyDescent="0.25">
      <c r="A1662" s="93" t="s">
        <v>1336</v>
      </c>
      <c r="B1662" s="93" t="s">
        <v>1258</v>
      </c>
      <c r="C1662" s="93">
        <v>10</v>
      </c>
      <c r="D1662" s="124">
        <v>1665</v>
      </c>
      <c r="E1662" s="90" t="s">
        <v>11</v>
      </c>
      <c r="F1662" s="90" t="s">
        <v>48</v>
      </c>
      <c r="G1662" s="90" t="s">
        <v>47</v>
      </c>
      <c r="H1662" s="91">
        <v>0.43148766970355457</v>
      </c>
      <c r="I1662" s="5"/>
    </row>
    <row r="1663" spans="1:9" ht="15.75" x14ac:dyDescent="0.25">
      <c r="A1663" s="93" t="s">
        <v>1337</v>
      </c>
      <c r="B1663" s="93" t="s">
        <v>1258</v>
      </c>
      <c r="C1663" s="93">
        <v>10</v>
      </c>
      <c r="D1663" s="124">
        <v>1666</v>
      </c>
      <c r="E1663" s="90" t="s">
        <v>11</v>
      </c>
      <c r="F1663" s="90" t="s">
        <v>48</v>
      </c>
      <c r="G1663" s="90" t="s">
        <v>47</v>
      </c>
      <c r="H1663" s="91">
        <v>0.44885135862522679</v>
      </c>
      <c r="I1663" s="5"/>
    </row>
    <row r="1664" spans="1:9" ht="15.75" x14ac:dyDescent="0.25">
      <c r="A1664" s="93" t="s">
        <v>1338</v>
      </c>
      <c r="B1664" s="93" t="s">
        <v>1258</v>
      </c>
      <c r="C1664" s="93">
        <v>11</v>
      </c>
      <c r="D1664" s="124">
        <v>1667</v>
      </c>
      <c r="E1664" s="91">
        <v>25.034055947577826</v>
      </c>
      <c r="F1664" s="90" t="s">
        <v>48</v>
      </c>
      <c r="G1664" s="91">
        <v>1.5738653316917728</v>
      </c>
      <c r="H1664" s="91">
        <v>14.485223390682004</v>
      </c>
      <c r="I1664" s="5"/>
    </row>
    <row r="1665" spans="1:9" ht="15.75" x14ac:dyDescent="0.25">
      <c r="A1665" s="93" t="s">
        <v>1339</v>
      </c>
      <c r="B1665" s="93" t="s">
        <v>1258</v>
      </c>
      <c r="C1665" s="93">
        <v>11</v>
      </c>
      <c r="D1665" s="124">
        <v>1668</v>
      </c>
      <c r="E1665" s="91">
        <v>25.180950655556991</v>
      </c>
      <c r="F1665" s="90" t="s">
        <v>48</v>
      </c>
      <c r="G1665" s="91">
        <v>1.5357919322132096</v>
      </c>
      <c r="H1665" s="91">
        <v>14.562925898606489</v>
      </c>
      <c r="I1665" s="5"/>
    </row>
    <row r="1666" spans="1:9" ht="15.75" x14ac:dyDescent="0.25">
      <c r="A1666" s="93" t="s">
        <v>1340</v>
      </c>
      <c r="B1666" s="93" t="s">
        <v>1258</v>
      </c>
      <c r="C1666" s="93">
        <v>11</v>
      </c>
      <c r="D1666" s="124">
        <v>1669</v>
      </c>
      <c r="E1666" s="91">
        <v>25.717566017358415</v>
      </c>
      <c r="F1666" s="90" t="s">
        <v>48</v>
      </c>
      <c r="G1666" s="91">
        <v>1.5911714223638469</v>
      </c>
      <c r="H1666" s="91">
        <v>14.469161978429458</v>
      </c>
      <c r="I1666" s="5"/>
    </row>
    <row r="1667" spans="1:9" ht="15.75" x14ac:dyDescent="0.25">
      <c r="A1667" s="93" t="s">
        <v>1341</v>
      </c>
      <c r="B1667" s="93" t="s">
        <v>1258</v>
      </c>
      <c r="C1667" s="93">
        <v>11</v>
      </c>
      <c r="D1667" s="124">
        <v>1670</v>
      </c>
      <c r="E1667" s="91">
        <v>19.206233247343359</v>
      </c>
      <c r="F1667" s="90" t="s">
        <v>48</v>
      </c>
      <c r="G1667" s="91">
        <v>1.2203266222479721</v>
      </c>
      <c r="H1667" s="91">
        <v>11.323729730268536</v>
      </c>
      <c r="I1667" s="5"/>
    </row>
    <row r="1668" spans="1:9" ht="15.75" x14ac:dyDescent="0.25">
      <c r="A1668" s="93" t="s">
        <v>1342</v>
      </c>
      <c r="B1668" s="93" t="s">
        <v>1258</v>
      </c>
      <c r="C1668" s="93">
        <v>11</v>
      </c>
      <c r="D1668" s="124">
        <v>1671</v>
      </c>
      <c r="E1668" s="91">
        <v>13.891043099444332</v>
      </c>
      <c r="F1668" s="91">
        <v>9.7231541831392251E-2</v>
      </c>
      <c r="G1668" s="91">
        <v>0.96518539976825024</v>
      </c>
      <c r="H1668" s="91">
        <v>7.5126916924613081</v>
      </c>
      <c r="I1668" s="5"/>
    </row>
    <row r="1669" spans="1:9" ht="15.75" x14ac:dyDescent="0.25">
      <c r="A1669" s="93" t="s">
        <v>1343</v>
      </c>
      <c r="B1669" s="93" t="s">
        <v>1258</v>
      </c>
      <c r="C1669" s="93">
        <v>11</v>
      </c>
      <c r="D1669" s="124">
        <v>1672</v>
      </c>
      <c r="E1669" s="91">
        <v>23.806935529901573</v>
      </c>
      <c r="F1669" s="90" t="s">
        <v>48</v>
      </c>
      <c r="G1669" s="91">
        <v>1.4507448580533024</v>
      </c>
      <c r="H1669" s="91">
        <v>12.098925371942087</v>
      </c>
      <c r="I1669" s="5"/>
    </row>
    <row r="1670" spans="1:9" ht="15.75" x14ac:dyDescent="0.25">
      <c r="A1670" s="93" t="s">
        <v>1344</v>
      </c>
      <c r="B1670" s="93" t="s">
        <v>1258</v>
      </c>
      <c r="C1670" s="93">
        <v>11</v>
      </c>
      <c r="D1670" s="124">
        <v>1673</v>
      </c>
      <c r="E1670" s="91">
        <v>12.238227813746832</v>
      </c>
      <c r="F1670" s="91">
        <v>0.11647528448552198</v>
      </c>
      <c r="G1670" s="91">
        <v>0.78124637891077642</v>
      </c>
      <c r="H1670" s="91">
        <v>5.7989961457813282</v>
      </c>
      <c r="I1670" s="5"/>
    </row>
    <row r="1671" spans="1:9" ht="15.75" x14ac:dyDescent="0.25">
      <c r="A1671" s="93" t="s">
        <v>1345</v>
      </c>
      <c r="B1671" s="93" t="s">
        <v>1258</v>
      </c>
      <c r="C1671" s="93">
        <v>11</v>
      </c>
      <c r="D1671" s="124">
        <v>1674</v>
      </c>
      <c r="E1671" s="91">
        <v>16.045498816472026</v>
      </c>
      <c r="F1671" s="90" t="s">
        <v>48</v>
      </c>
      <c r="G1671" s="91">
        <v>0.98545824884125144</v>
      </c>
      <c r="H1671" s="91">
        <v>7.3570197803295052</v>
      </c>
      <c r="I1671" s="5"/>
    </row>
    <row r="1672" spans="1:9" ht="15.75" x14ac:dyDescent="0.25">
      <c r="A1672" s="93" t="s">
        <v>1346</v>
      </c>
      <c r="B1672" s="93" t="s">
        <v>1258</v>
      </c>
      <c r="C1672" s="93">
        <v>11</v>
      </c>
      <c r="D1672" s="124">
        <v>1675</v>
      </c>
      <c r="E1672" s="91">
        <v>12.93672713944366</v>
      </c>
      <c r="F1672" s="90" t="s">
        <v>48</v>
      </c>
      <c r="G1672" s="91">
        <v>0.71894445249130934</v>
      </c>
      <c r="H1672" s="91">
        <v>4.4562171942086861</v>
      </c>
      <c r="I1672" s="5"/>
    </row>
    <row r="1673" spans="1:9" ht="15.75" x14ac:dyDescent="0.25">
      <c r="A1673" s="93" t="s">
        <v>1347</v>
      </c>
      <c r="B1673" s="93" t="s">
        <v>1258</v>
      </c>
      <c r="C1673" s="93">
        <v>11</v>
      </c>
      <c r="D1673" s="124">
        <v>1676</v>
      </c>
      <c r="E1673" s="91">
        <v>12.913743613705423</v>
      </c>
      <c r="F1673" s="90" t="s">
        <v>48</v>
      </c>
      <c r="G1673" s="91">
        <v>0.719933371958285</v>
      </c>
      <c r="H1673" s="91">
        <v>4.4762197304043934</v>
      </c>
      <c r="I1673" s="5"/>
    </row>
    <row r="1674" spans="1:9" ht="15.75" x14ac:dyDescent="0.25">
      <c r="A1674" s="93" t="s">
        <v>1348</v>
      </c>
      <c r="B1674" s="93" t="s">
        <v>1258</v>
      </c>
      <c r="C1674" s="93">
        <v>11</v>
      </c>
      <c r="D1674" s="124">
        <v>1677</v>
      </c>
      <c r="E1674" s="91">
        <v>10.808252799337449</v>
      </c>
      <c r="F1674" s="90" t="s">
        <v>48</v>
      </c>
      <c r="G1674" s="91">
        <v>0.61510790845886443</v>
      </c>
      <c r="H1674" s="91">
        <v>3.9909408087868199</v>
      </c>
      <c r="I1674" s="5"/>
    </row>
    <row r="1675" spans="1:9" ht="15.75" x14ac:dyDescent="0.25">
      <c r="A1675" s="93" t="s">
        <v>1349</v>
      </c>
      <c r="B1675" s="93" t="s">
        <v>1258</v>
      </c>
      <c r="C1675" s="93">
        <v>11</v>
      </c>
      <c r="D1675" s="124">
        <v>1678</v>
      </c>
      <c r="E1675" s="91">
        <v>10.902185469745891</v>
      </c>
      <c r="F1675" s="90" t="s">
        <v>48</v>
      </c>
      <c r="G1675" s="91">
        <v>0.59186830098493615</v>
      </c>
      <c r="H1675" s="91">
        <v>4.0051665566556665</v>
      </c>
      <c r="I1675" s="5"/>
    </row>
    <row r="1676" spans="1:9" ht="15.75" x14ac:dyDescent="0.25">
      <c r="A1676" s="93" t="s">
        <v>1350</v>
      </c>
      <c r="B1676" s="93" t="s">
        <v>1258</v>
      </c>
      <c r="C1676" s="93">
        <v>11</v>
      </c>
      <c r="D1676" s="124">
        <v>1679</v>
      </c>
      <c r="E1676" s="91">
        <v>6.9939868105180105</v>
      </c>
      <c r="F1676" s="90" t="s">
        <v>48</v>
      </c>
      <c r="G1676" s="91">
        <v>0.36194452491309381</v>
      </c>
      <c r="H1676" s="91">
        <v>2.7534431243124313</v>
      </c>
      <c r="I1676" s="5"/>
    </row>
    <row r="1677" spans="1:9" ht="15.75" x14ac:dyDescent="0.25">
      <c r="A1677" s="93" t="s">
        <v>1351</v>
      </c>
      <c r="B1677" s="93" t="s">
        <v>1258</v>
      </c>
      <c r="C1677" s="93">
        <v>11</v>
      </c>
      <c r="D1677" s="124">
        <v>1680</v>
      </c>
      <c r="E1677" s="91">
        <v>6.9759997034185215</v>
      </c>
      <c r="F1677" s="90" t="s">
        <v>48</v>
      </c>
      <c r="G1677" s="91">
        <v>0.36194452491309381</v>
      </c>
      <c r="H1677" s="91">
        <v>2.7586695269526951</v>
      </c>
      <c r="I1677" s="5"/>
    </row>
    <row r="1678" spans="1:9" ht="15.75" x14ac:dyDescent="0.25">
      <c r="A1678" s="93" t="s">
        <v>1352</v>
      </c>
      <c r="B1678" s="93" t="s">
        <v>1258</v>
      </c>
      <c r="C1678" s="93">
        <v>11</v>
      </c>
      <c r="D1678" s="124">
        <v>1681</v>
      </c>
      <c r="E1678" s="91">
        <v>3.2536678175520279</v>
      </c>
      <c r="F1678" s="90" t="s">
        <v>48</v>
      </c>
      <c r="G1678" s="91">
        <v>0.16465509125144845</v>
      </c>
      <c r="H1678" s="91">
        <v>1.4786364136413641</v>
      </c>
      <c r="I1678" s="5"/>
    </row>
    <row r="1679" spans="1:9" ht="15.75" x14ac:dyDescent="0.25">
      <c r="A1679" s="93" t="s">
        <v>1353</v>
      </c>
      <c r="B1679" s="93" t="s">
        <v>1258</v>
      </c>
      <c r="C1679" s="93">
        <v>11</v>
      </c>
      <c r="D1679" s="124">
        <v>1682</v>
      </c>
      <c r="E1679" s="91">
        <v>2.2014220522319157</v>
      </c>
      <c r="F1679" s="90" t="s">
        <v>48</v>
      </c>
      <c r="G1679" s="91">
        <v>0.12262601390498261</v>
      </c>
      <c r="H1679" s="91">
        <v>1.0287302530253026</v>
      </c>
      <c r="I1679" s="5"/>
    </row>
    <row r="1680" spans="1:9" ht="15.75" x14ac:dyDescent="0.25">
      <c r="A1680" s="93" t="s">
        <v>1354</v>
      </c>
      <c r="B1680" s="93" t="s">
        <v>1258</v>
      </c>
      <c r="C1680" s="93">
        <v>11</v>
      </c>
      <c r="D1680" s="124">
        <v>1683</v>
      </c>
      <c r="E1680" s="90" t="s">
        <v>11</v>
      </c>
      <c r="F1680" s="90" t="s">
        <v>48</v>
      </c>
      <c r="G1680" s="90" t="s">
        <v>47</v>
      </c>
      <c r="H1680" s="91">
        <v>0.30661562156215622</v>
      </c>
      <c r="I1680" s="5"/>
    </row>
    <row r="1681" spans="1:9" ht="15.75" x14ac:dyDescent="0.25">
      <c r="A1681" s="93" t="s">
        <v>1355</v>
      </c>
      <c r="B1681" s="93" t="s">
        <v>1258</v>
      </c>
      <c r="C1681" s="93">
        <v>11</v>
      </c>
      <c r="D1681" s="124">
        <v>1684</v>
      </c>
      <c r="E1681" s="90" t="s">
        <v>11</v>
      </c>
      <c r="F1681" s="90" t="s">
        <v>48</v>
      </c>
      <c r="G1681" s="90" t="s">
        <v>47</v>
      </c>
      <c r="H1681" s="91">
        <v>0.45731023102310236</v>
      </c>
      <c r="I1681" s="5"/>
    </row>
    <row r="1682" spans="1:9" ht="15.75" x14ac:dyDescent="0.25">
      <c r="A1682" s="93" t="s">
        <v>1356</v>
      </c>
      <c r="B1682" s="93" t="s">
        <v>1258</v>
      </c>
      <c r="C1682" s="93">
        <v>12</v>
      </c>
      <c r="D1682" s="124">
        <v>1685</v>
      </c>
      <c r="E1682" s="91">
        <v>22.205728596986575</v>
      </c>
      <c r="F1682" s="90" t="s">
        <v>48</v>
      </c>
      <c r="G1682" s="91">
        <v>1.4516994058670627</v>
      </c>
      <c r="H1682" s="91">
        <v>13.531333810387396</v>
      </c>
      <c r="I1682" s="24"/>
    </row>
    <row r="1683" spans="1:9" ht="15.75" x14ac:dyDescent="0.25">
      <c r="A1683" s="93" t="s">
        <v>1357</v>
      </c>
      <c r="B1683" s="93" t="s">
        <v>1258</v>
      </c>
      <c r="C1683" s="93">
        <v>12</v>
      </c>
      <c r="D1683" s="124">
        <v>1686</v>
      </c>
      <c r="E1683" s="91">
        <v>22.114376075767982</v>
      </c>
      <c r="F1683" s="90" t="s">
        <v>48</v>
      </c>
      <c r="G1683" s="91">
        <v>1.4603193464537689</v>
      </c>
      <c r="H1683" s="91">
        <v>13.462347368191054</v>
      </c>
      <c r="I1683" s="24"/>
    </row>
    <row r="1684" spans="1:9" ht="15.75" x14ac:dyDescent="0.25">
      <c r="A1684" s="93" t="s">
        <v>1358</v>
      </c>
      <c r="B1684" s="93" t="s">
        <v>1258</v>
      </c>
      <c r="C1684" s="93">
        <v>12</v>
      </c>
      <c r="D1684" s="124">
        <v>1687</v>
      </c>
      <c r="E1684" s="91">
        <v>25.122448045175894</v>
      </c>
      <c r="F1684" s="90" t="s">
        <v>48</v>
      </c>
      <c r="G1684" s="91">
        <v>1.6124359450427033</v>
      </c>
      <c r="H1684" s="91">
        <v>14.661284156706795</v>
      </c>
      <c r="I1684" s="24"/>
    </row>
    <row r="1685" spans="1:9" ht="15.75" x14ac:dyDescent="0.25">
      <c r="A1685" s="93" t="s">
        <v>1359</v>
      </c>
      <c r="B1685" s="93" t="s">
        <v>1258</v>
      </c>
      <c r="C1685" s="93">
        <v>12</v>
      </c>
      <c r="D1685" s="124">
        <v>1688</v>
      </c>
      <c r="E1685" s="91">
        <v>18.508727392974333</v>
      </c>
      <c r="F1685" s="90" t="s">
        <v>48</v>
      </c>
      <c r="G1685" s="91">
        <v>1.2909628666914219</v>
      </c>
      <c r="H1685" s="91">
        <v>11.155345587431992</v>
      </c>
      <c r="I1685" s="24"/>
    </row>
    <row r="1686" spans="1:9" ht="15.75" x14ac:dyDescent="0.25">
      <c r="A1686" s="93" t="s">
        <v>1360</v>
      </c>
      <c r="B1686" s="93" t="s">
        <v>1258</v>
      </c>
      <c r="C1686" s="93">
        <v>12</v>
      </c>
      <c r="D1686" s="124">
        <v>1689</v>
      </c>
      <c r="E1686" s="91">
        <v>24.659124208277156</v>
      </c>
      <c r="F1686" s="90" t="s">
        <v>48</v>
      </c>
      <c r="G1686" s="91">
        <v>1.5647727441515036</v>
      </c>
      <c r="H1686" s="91">
        <v>12.509858697314659</v>
      </c>
      <c r="I1686" s="24"/>
    </row>
    <row r="1687" spans="1:9" ht="15.75" x14ac:dyDescent="0.25">
      <c r="A1687" s="93" t="s">
        <v>1361</v>
      </c>
      <c r="B1687" s="93" t="s">
        <v>1258</v>
      </c>
      <c r="C1687" s="93">
        <v>12</v>
      </c>
      <c r="D1687" s="124">
        <v>1690</v>
      </c>
      <c r="E1687" s="91">
        <v>19.323329433011981</v>
      </c>
      <c r="F1687" s="91">
        <v>5.0183641056184239E-2</v>
      </c>
      <c r="G1687" s="91">
        <v>1.1996929075380616</v>
      </c>
      <c r="H1687" s="91">
        <v>9.9930429785653416</v>
      </c>
      <c r="I1687" s="24"/>
    </row>
    <row r="1688" spans="1:9" ht="15.75" x14ac:dyDescent="0.25">
      <c r="A1688" s="93" t="s">
        <v>1362</v>
      </c>
      <c r="B1688" s="93" t="s">
        <v>1258</v>
      </c>
      <c r="C1688" s="93">
        <v>12</v>
      </c>
      <c r="D1688" s="124">
        <v>1691</v>
      </c>
      <c r="E1688" s="91">
        <v>9.0242159082237414</v>
      </c>
      <c r="F1688" s="90" t="s">
        <v>48</v>
      </c>
      <c r="G1688" s="91">
        <v>0.50299888600074261</v>
      </c>
      <c r="H1688" s="91">
        <v>3.3427499508379395</v>
      </c>
      <c r="I1688" s="24"/>
    </row>
    <row r="1689" spans="1:9" ht="15.75" x14ac:dyDescent="0.25">
      <c r="A1689" s="93" t="s">
        <v>1363</v>
      </c>
      <c r="B1689" s="93" t="s">
        <v>1258</v>
      </c>
      <c r="C1689" s="93">
        <v>12</v>
      </c>
      <c r="D1689" s="124">
        <v>1692</v>
      </c>
      <c r="E1689" s="91">
        <v>11.942954196660985</v>
      </c>
      <c r="F1689" s="90" t="s">
        <v>48</v>
      </c>
      <c r="G1689" s="91">
        <v>0.66120014853323428</v>
      </c>
      <c r="H1689" s="91">
        <v>4.2950954692906569</v>
      </c>
      <c r="I1689" s="24"/>
    </row>
    <row r="1690" spans="1:9" ht="15.75" x14ac:dyDescent="0.25">
      <c r="A1690" s="93" t="s">
        <v>1364</v>
      </c>
      <c r="B1690" s="93" t="s">
        <v>1258</v>
      </c>
      <c r="C1690" s="93">
        <v>12</v>
      </c>
      <c r="D1690" s="124">
        <v>1693</v>
      </c>
      <c r="E1690" s="91">
        <v>5.5931969068755878</v>
      </c>
      <c r="F1690" s="90" t="s">
        <v>48</v>
      </c>
      <c r="G1690" s="91">
        <v>0.26873932417378388</v>
      </c>
      <c r="H1690" s="91">
        <v>2.1077565311418685</v>
      </c>
      <c r="I1690" s="24"/>
    </row>
    <row r="1691" spans="1:9" ht="15.75" x14ac:dyDescent="0.25">
      <c r="A1691" s="93" t="s">
        <v>1365</v>
      </c>
      <c r="B1691" s="93" t="s">
        <v>1258</v>
      </c>
      <c r="C1691" s="93">
        <v>12</v>
      </c>
      <c r="D1691" s="124">
        <v>1694</v>
      </c>
      <c r="E1691" s="91">
        <v>3.4734146465545743</v>
      </c>
      <c r="F1691" s="90" t="s">
        <v>48</v>
      </c>
      <c r="G1691" s="91">
        <v>0.19065280356479761</v>
      </c>
      <c r="H1691" s="91">
        <v>1.3477209991349479</v>
      </c>
      <c r="I1691" s="24"/>
    </row>
    <row r="1692" spans="1:9" ht="15.75" x14ac:dyDescent="0.25">
      <c r="A1692" s="93" t="s">
        <v>1366</v>
      </c>
      <c r="B1692" s="93" t="s">
        <v>1258</v>
      </c>
      <c r="C1692" s="93">
        <v>12</v>
      </c>
      <c r="D1692" s="124">
        <v>1695</v>
      </c>
      <c r="E1692" s="91">
        <v>0.38711261753957549</v>
      </c>
      <c r="F1692" s="91">
        <v>0.2549328965654159</v>
      </c>
      <c r="G1692" s="91">
        <v>1.723988117341255E-2</v>
      </c>
      <c r="H1692" s="91">
        <v>0.52034650735294119</v>
      </c>
      <c r="I1692" s="24"/>
    </row>
    <row r="1693" spans="1:9" ht="15.75" x14ac:dyDescent="0.25">
      <c r="A1693" s="93" t="s">
        <v>1367</v>
      </c>
      <c r="B1693" s="93" t="s">
        <v>1258</v>
      </c>
      <c r="C1693" s="93">
        <v>12</v>
      </c>
      <c r="D1693" s="124">
        <v>1696</v>
      </c>
      <c r="E1693" s="91">
        <v>0.48351223937798349</v>
      </c>
      <c r="F1693" s="90" t="s">
        <v>48</v>
      </c>
      <c r="G1693" s="91">
        <v>2.0282213145191234E-2</v>
      </c>
      <c r="H1693" s="91">
        <v>0.67715681228373692</v>
      </c>
      <c r="I1693" s="24"/>
    </row>
    <row r="1694" spans="1:9" ht="15.75" x14ac:dyDescent="0.25">
      <c r="A1694" s="93" t="s">
        <v>1368</v>
      </c>
      <c r="B1694" s="93" t="s">
        <v>1258</v>
      </c>
      <c r="C1694" s="93">
        <v>12</v>
      </c>
      <c r="D1694" s="124">
        <v>1697</v>
      </c>
      <c r="E1694" s="90" t="s">
        <v>11</v>
      </c>
      <c r="F1694" s="90" t="s">
        <v>48</v>
      </c>
      <c r="G1694" s="90" t="s">
        <v>47</v>
      </c>
      <c r="H1694" s="91">
        <v>0.55472233996539788</v>
      </c>
      <c r="I1694" s="24"/>
    </row>
    <row r="1695" spans="1:9" ht="15.75" x14ac:dyDescent="0.25">
      <c r="A1695" s="93" t="s">
        <v>1369</v>
      </c>
      <c r="B1695" s="93" t="s">
        <v>1258</v>
      </c>
      <c r="C1695" s="93">
        <v>12</v>
      </c>
      <c r="D1695" s="124">
        <v>1698</v>
      </c>
      <c r="E1695" s="90" t="s">
        <v>11</v>
      </c>
      <c r="F1695" s="90" t="s">
        <v>48</v>
      </c>
      <c r="G1695" s="90" t="s">
        <v>47</v>
      </c>
      <c r="H1695" s="91">
        <v>0.50198133650519028</v>
      </c>
      <c r="I1695" s="24"/>
    </row>
    <row r="1696" spans="1:9" ht="15.75" x14ac:dyDescent="0.25">
      <c r="A1696" s="93" t="s">
        <v>1370</v>
      </c>
      <c r="B1696" s="93" t="s">
        <v>1258</v>
      </c>
      <c r="C1696" s="93">
        <v>13</v>
      </c>
      <c r="D1696" s="124">
        <v>1699</v>
      </c>
      <c r="E1696" s="91">
        <v>8.9621365706000553</v>
      </c>
      <c r="F1696" s="90" t="s">
        <v>48</v>
      </c>
      <c r="G1696" s="91">
        <v>0.79252747864834761</v>
      </c>
      <c r="H1696" s="91">
        <v>14.99841421750663</v>
      </c>
      <c r="I1696" s="24"/>
    </row>
    <row r="1697" spans="1:9" ht="15.75" x14ac:dyDescent="0.25">
      <c r="A1697" s="93" t="s">
        <v>1371</v>
      </c>
      <c r="B1697" s="93" t="s">
        <v>1258</v>
      </c>
      <c r="C1697" s="93">
        <v>13</v>
      </c>
      <c r="D1697" s="124">
        <v>1700</v>
      </c>
      <c r="E1697" s="91">
        <v>9.294740501445661</v>
      </c>
      <c r="F1697" s="90" t="s">
        <v>48</v>
      </c>
      <c r="G1697" s="91">
        <v>0.80926030449313036</v>
      </c>
      <c r="H1697" s="91">
        <v>15.497437241379309</v>
      </c>
      <c r="I1697" s="24"/>
    </row>
    <row r="1698" spans="1:9" ht="15.75" x14ac:dyDescent="0.25">
      <c r="A1698" s="93" t="s">
        <v>1372</v>
      </c>
      <c r="B1698" s="93" t="s">
        <v>1258</v>
      </c>
      <c r="C1698" s="93">
        <v>13</v>
      </c>
      <c r="D1698" s="124">
        <v>1701</v>
      </c>
      <c r="E1698" s="91">
        <v>1.1335787992097608</v>
      </c>
      <c r="F1698" s="91">
        <v>0.15657296009529481</v>
      </c>
      <c r="G1698" s="91">
        <v>0.17949758633494242</v>
      </c>
      <c r="H1698" s="91">
        <v>2.0034850291777189</v>
      </c>
      <c r="I1698" s="24"/>
    </row>
    <row r="1699" spans="1:9" ht="15.75" x14ac:dyDescent="0.25">
      <c r="A1699" s="93" t="s">
        <v>1373</v>
      </c>
      <c r="B1699" s="93" t="s">
        <v>1258</v>
      </c>
      <c r="C1699" s="93">
        <v>13</v>
      </c>
      <c r="D1699" s="124">
        <v>1702</v>
      </c>
      <c r="E1699" s="91">
        <v>1.7831406489795572</v>
      </c>
      <c r="F1699" s="90" t="s">
        <v>48</v>
      </c>
      <c r="G1699" s="91">
        <v>0.23425956182695878</v>
      </c>
      <c r="H1699" s="91">
        <v>2.9742696339522547</v>
      </c>
      <c r="I1699" s="24"/>
    </row>
    <row r="1700" spans="1:9" ht="15.75" x14ac:dyDescent="0.25">
      <c r="A1700" s="93" t="s">
        <v>1374</v>
      </c>
      <c r="B1700" s="93" t="s">
        <v>1258</v>
      </c>
      <c r="C1700" s="93">
        <v>13</v>
      </c>
      <c r="D1700" s="124">
        <v>1703</v>
      </c>
      <c r="E1700" s="91">
        <v>0.41890935144439068</v>
      </c>
      <c r="F1700" s="90" t="s">
        <v>48</v>
      </c>
      <c r="G1700" s="91">
        <v>0.12473561084292609</v>
      </c>
      <c r="H1700" s="91">
        <v>1.7465805835543766</v>
      </c>
      <c r="I1700" s="24"/>
    </row>
    <row r="1701" spans="1:9" ht="15.75" x14ac:dyDescent="0.25">
      <c r="A1701" s="93" t="s">
        <v>1375</v>
      </c>
      <c r="B1701" s="93" t="s">
        <v>1258</v>
      </c>
      <c r="C1701" s="93">
        <v>13</v>
      </c>
      <c r="D1701" s="124">
        <v>1704</v>
      </c>
      <c r="E1701" s="91">
        <v>0.23822314925512336</v>
      </c>
      <c r="F1701" s="91">
        <v>9.635259082787373E-2</v>
      </c>
      <c r="G1701" s="91">
        <v>7.5044188637207562E-2</v>
      </c>
      <c r="H1701" s="91">
        <v>1.0765959681697612</v>
      </c>
      <c r="I1701" s="24"/>
    </row>
    <row r="1702" spans="1:9" ht="15.75" x14ac:dyDescent="0.25">
      <c r="A1702" s="93" t="s">
        <v>1376</v>
      </c>
      <c r="B1702" s="93" t="s">
        <v>1258</v>
      </c>
      <c r="C1702" s="93">
        <v>13</v>
      </c>
      <c r="D1702" s="124">
        <v>1705</v>
      </c>
      <c r="E1702" s="91">
        <v>0.17462968144549298</v>
      </c>
      <c r="F1702" s="90" t="s">
        <v>48</v>
      </c>
      <c r="G1702" s="91">
        <v>0.10343928704047529</v>
      </c>
      <c r="H1702" s="91">
        <v>1.541426673740053</v>
      </c>
      <c r="I1702" s="24"/>
    </row>
    <row r="1703" spans="1:9" ht="15.75" x14ac:dyDescent="0.25">
      <c r="A1703" s="93" t="s">
        <v>1377</v>
      </c>
      <c r="B1703" s="93" t="s">
        <v>1258</v>
      </c>
      <c r="C1703" s="93">
        <v>13</v>
      </c>
      <c r="D1703" s="124">
        <v>1706</v>
      </c>
      <c r="E1703" s="91">
        <v>0.26143981210625833</v>
      </c>
      <c r="F1703" s="90" t="s">
        <v>48</v>
      </c>
      <c r="G1703" s="91">
        <v>9.6847567768288151E-2</v>
      </c>
      <c r="H1703" s="91">
        <v>1.5347524469222225</v>
      </c>
      <c r="I1703" s="24"/>
    </row>
    <row r="1704" spans="1:9" ht="15.75" x14ac:dyDescent="0.25">
      <c r="A1704" s="93" t="s">
        <v>1378</v>
      </c>
      <c r="B1704" s="93" t="s">
        <v>1258</v>
      </c>
      <c r="C1704" s="93">
        <v>14</v>
      </c>
      <c r="D1704" s="124">
        <v>1707</v>
      </c>
      <c r="E1704" s="91">
        <v>7.2456176498020151</v>
      </c>
      <c r="F1704" s="90" t="s">
        <v>48</v>
      </c>
      <c r="G1704" s="91">
        <v>0.66829892313405126</v>
      </c>
      <c r="H1704" s="91">
        <v>13.765766520654749</v>
      </c>
      <c r="I1704" s="24"/>
    </row>
    <row r="1705" spans="1:9" ht="15.75" x14ac:dyDescent="0.25">
      <c r="A1705" s="93" t="s">
        <v>1379</v>
      </c>
      <c r="B1705" s="93" t="s">
        <v>1258</v>
      </c>
      <c r="C1705" s="93">
        <v>14</v>
      </c>
      <c r="D1705" s="124">
        <v>1708</v>
      </c>
      <c r="E1705" s="91">
        <v>8.1641899626077876</v>
      </c>
      <c r="F1705" s="90" t="s">
        <v>48</v>
      </c>
      <c r="G1705" s="91">
        <v>0.7362443371704418</v>
      </c>
      <c r="H1705" s="91">
        <v>15.054538721103263</v>
      </c>
      <c r="I1705" s="24"/>
    </row>
    <row r="1706" spans="1:9" ht="15.75" x14ac:dyDescent="0.25">
      <c r="A1706" s="93" t="s">
        <v>1380</v>
      </c>
      <c r="B1706" s="93" t="s">
        <v>1258</v>
      </c>
      <c r="C1706" s="93">
        <v>14</v>
      </c>
      <c r="D1706" s="124">
        <v>1709</v>
      </c>
      <c r="E1706" s="90" t="s">
        <v>11</v>
      </c>
      <c r="F1706" s="90" t="s">
        <v>48</v>
      </c>
      <c r="G1706" s="91">
        <v>0.10445339769773486</v>
      </c>
      <c r="H1706" s="91">
        <v>1.2472430679269801</v>
      </c>
      <c r="I1706" s="24"/>
    </row>
    <row r="1707" spans="1:9" ht="15.75" x14ac:dyDescent="0.25">
      <c r="A1707" s="93" t="s">
        <v>1381</v>
      </c>
      <c r="B1707" s="93" t="s">
        <v>1258</v>
      </c>
      <c r="C1707" s="93">
        <v>14</v>
      </c>
      <c r="D1707" s="124">
        <v>1710</v>
      </c>
      <c r="E1707" s="90" t="s">
        <v>11</v>
      </c>
      <c r="F1707" s="91">
        <v>0.30511653762160013</v>
      </c>
      <c r="G1707" s="91">
        <v>6.9973635350909766E-2</v>
      </c>
      <c r="H1707" s="91">
        <v>0.69549887871230065</v>
      </c>
      <c r="I1707" s="24"/>
    </row>
    <row r="1708" spans="1:9" ht="15.75" x14ac:dyDescent="0.25">
      <c r="A1708" s="93" t="s">
        <v>1382</v>
      </c>
      <c r="B1708" s="93" t="s">
        <v>1258</v>
      </c>
      <c r="C1708" s="93">
        <v>14</v>
      </c>
      <c r="D1708" s="124">
        <v>1711</v>
      </c>
      <c r="E1708" s="90" t="s">
        <v>11</v>
      </c>
      <c r="F1708" s="90" t="s">
        <v>48</v>
      </c>
      <c r="G1708" s="91">
        <v>0.1085098403267731</v>
      </c>
      <c r="H1708" s="91">
        <v>1.1582520696665477</v>
      </c>
      <c r="I1708" s="24"/>
    </row>
    <row r="1709" spans="1:9" ht="15.75" x14ac:dyDescent="0.25">
      <c r="A1709" s="93" t="s">
        <v>1383</v>
      </c>
      <c r="B1709" s="93" t="s">
        <v>1258</v>
      </c>
      <c r="C1709" s="93">
        <v>14</v>
      </c>
      <c r="D1709" s="124">
        <v>1712</v>
      </c>
      <c r="E1709" s="90" t="s">
        <v>11</v>
      </c>
      <c r="F1709" s="91">
        <v>0.15456561445304745</v>
      </c>
      <c r="G1709" s="91">
        <v>7.9100631266245822E-2</v>
      </c>
      <c r="H1709" s="91">
        <v>0.70006251964873301</v>
      </c>
      <c r="I1709" s="24"/>
    </row>
    <row r="1710" spans="1:9" ht="15.75" x14ac:dyDescent="0.25">
      <c r="A1710" s="93" t="s">
        <v>1384</v>
      </c>
      <c r="B1710" s="93" t="s">
        <v>1258</v>
      </c>
      <c r="C1710" s="93">
        <v>18</v>
      </c>
      <c r="D1710" s="124">
        <v>1713</v>
      </c>
      <c r="E1710" s="91">
        <v>9.0726680741739365</v>
      </c>
      <c r="F1710" s="91">
        <v>0.32920468532856861</v>
      </c>
      <c r="G1710" s="91">
        <v>1.0769855180096548</v>
      </c>
      <c r="H1710" s="91">
        <v>21.604170834460231</v>
      </c>
      <c r="I1710" s="24"/>
    </row>
    <row r="1711" spans="1:9" ht="15.75" x14ac:dyDescent="0.25">
      <c r="A1711" s="93" t="s">
        <v>1385</v>
      </c>
      <c r="B1711" s="93" t="s">
        <v>1258</v>
      </c>
      <c r="C1711" s="93">
        <v>18</v>
      </c>
      <c r="D1711" s="124">
        <v>1714</v>
      </c>
      <c r="E1711" s="91">
        <v>0.50471006198119361</v>
      </c>
      <c r="F1711" s="90" t="s">
        <v>48</v>
      </c>
      <c r="G1711" s="91">
        <v>0.21194912736724839</v>
      </c>
      <c r="H1711" s="91">
        <v>2.7442927788295504</v>
      </c>
      <c r="I1711" s="24"/>
    </row>
    <row r="1712" spans="1:9" ht="15.75" x14ac:dyDescent="0.25">
      <c r="A1712" s="93" t="s">
        <v>1386</v>
      </c>
      <c r="B1712" s="93" t="s">
        <v>1258</v>
      </c>
      <c r="C1712" s="93">
        <v>18</v>
      </c>
      <c r="D1712" s="124">
        <v>1715</v>
      </c>
      <c r="E1712" s="90" t="s">
        <v>11</v>
      </c>
      <c r="F1712" s="90" t="s">
        <v>48</v>
      </c>
      <c r="G1712" s="91">
        <v>0.12777794281470478</v>
      </c>
      <c r="H1712" s="91">
        <v>0.78278935652318637</v>
      </c>
      <c r="I1712" s="24"/>
    </row>
    <row r="1713" spans="1:9" ht="15.75" x14ac:dyDescent="0.25">
      <c r="A1713" s="93" t="s">
        <v>1387</v>
      </c>
      <c r="B1713" s="93" t="s">
        <v>1258</v>
      </c>
      <c r="C1713" s="93">
        <v>18</v>
      </c>
      <c r="D1713" s="124">
        <v>1716</v>
      </c>
      <c r="E1713" s="90" t="s">
        <v>11</v>
      </c>
      <c r="F1713" s="90" t="s">
        <v>48</v>
      </c>
      <c r="G1713" s="91">
        <v>0.28192276271815819</v>
      </c>
      <c r="H1713" s="91">
        <v>0.53091963301225364</v>
      </c>
      <c r="I1713" s="24"/>
    </row>
    <row r="1714" spans="1:9" ht="15.75" x14ac:dyDescent="0.25">
      <c r="A1714" s="93" t="s">
        <v>1388</v>
      </c>
      <c r="B1714" s="93" t="s">
        <v>1258</v>
      </c>
      <c r="C1714" s="93">
        <v>19</v>
      </c>
      <c r="D1714" s="124">
        <v>1717</v>
      </c>
      <c r="E1714" s="91">
        <v>5.6426584929497441</v>
      </c>
      <c r="F1714" s="91">
        <v>0.91434594004367686</v>
      </c>
      <c r="G1714" s="91">
        <v>0.90357259561826953</v>
      </c>
      <c r="H1714" s="91">
        <v>17.947982815653148</v>
      </c>
      <c r="I1714" s="24"/>
    </row>
    <row r="1715" spans="1:9" ht="15.75" x14ac:dyDescent="0.25">
      <c r="A1715" s="93" t="s">
        <v>1389</v>
      </c>
      <c r="B1715" s="93" t="s">
        <v>1258</v>
      </c>
      <c r="C1715" s="93">
        <v>19</v>
      </c>
      <c r="D1715" s="124">
        <v>1718</v>
      </c>
      <c r="E1715" s="91">
        <v>5.6638563155529544</v>
      </c>
      <c r="F1715" s="91">
        <v>0.92137164979154262</v>
      </c>
      <c r="G1715" s="91">
        <v>0.90661492759004825</v>
      </c>
      <c r="H1715" s="91">
        <v>17.966102939646742</v>
      </c>
      <c r="I1715" s="24"/>
    </row>
    <row r="1716" spans="1:9" ht="15.75" x14ac:dyDescent="0.25">
      <c r="A1716" s="93" t="s">
        <v>1390</v>
      </c>
      <c r="B1716" s="93" t="s">
        <v>1258</v>
      </c>
      <c r="C1716" s="93">
        <v>19</v>
      </c>
      <c r="D1716" s="124">
        <v>1719</v>
      </c>
      <c r="E1716" s="91">
        <v>0.41689051119646592</v>
      </c>
      <c r="F1716" s="90" t="s">
        <v>48</v>
      </c>
      <c r="G1716" s="91">
        <v>0.19673746750835497</v>
      </c>
      <c r="H1716" s="91">
        <v>2.6935564316474916</v>
      </c>
      <c r="I1716" s="24"/>
    </row>
    <row r="1717" spans="1:9" ht="15.75" x14ac:dyDescent="0.25">
      <c r="A1717" s="93" t="s">
        <v>1391</v>
      </c>
      <c r="B1717" s="93" t="s">
        <v>1258</v>
      </c>
      <c r="C1717" s="93">
        <v>19</v>
      </c>
      <c r="D1717" s="124">
        <v>1720</v>
      </c>
      <c r="E1717" s="91">
        <v>0.65460895038960809</v>
      </c>
      <c r="F1717" s="90" t="s">
        <v>48</v>
      </c>
      <c r="G1717" s="91">
        <v>0.22665373189751203</v>
      </c>
      <c r="H1717" s="91">
        <v>3.2084808041799184</v>
      </c>
      <c r="I1717" s="24"/>
    </row>
    <row r="1718" spans="1:9" ht="15.75" x14ac:dyDescent="0.25">
      <c r="A1718" s="93" t="s">
        <v>1392</v>
      </c>
      <c r="B1718" s="93" t="s">
        <v>1258</v>
      </c>
      <c r="C1718" s="93">
        <v>19</v>
      </c>
      <c r="D1718" s="124">
        <v>1721</v>
      </c>
      <c r="E1718" s="90" t="s">
        <v>11</v>
      </c>
      <c r="F1718" s="91">
        <v>0.15356194163192377</v>
      </c>
      <c r="G1718" s="91">
        <v>0.15617304121797251</v>
      </c>
      <c r="H1718" s="91">
        <v>1.4578689232167197</v>
      </c>
      <c r="I1718" s="24"/>
    </row>
    <row r="1719" spans="1:9" ht="15.75" x14ac:dyDescent="0.25">
      <c r="A1719" s="93" t="s">
        <v>1393</v>
      </c>
      <c r="B1719" s="93" t="s">
        <v>1258</v>
      </c>
      <c r="C1719" s="93">
        <v>19</v>
      </c>
      <c r="D1719" s="124">
        <v>1722</v>
      </c>
      <c r="E1719" s="90" t="s">
        <v>11</v>
      </c>
      <c r="F1719" s="90" t="s">
        <v>48</v>
      </c>
      <c r="G1719" s="91">
        <v>0.22107612328258447</v>
      </c>
      <c r="H1719" s="91">
        <v>2.1782594275329399</v>
      </c>
      <c r="I1719" s="24"/>
    </row>
    <row r="1720" spans="1:9" ht="15.75" x14ac:dyDescent="0.25">
      <c r="A1720" s="93" t="s">
        <v>1394</v>
      </c>
      <c r="B1720" s="93" t="s">
        <v>1258</v>
      </c>
      <c r="C1720" s="93">
        <v>19</v>
      </c>
      <c r="D1720" s="124">
        <v>1723</v>
      </c>
      <c r="E1720" s="90" t="s">
        <v>11</v>
      </c>
      <c r="F1720" s="91">
        <v>0.257943915028787</v>
      </c>
      <c r="G1720" s="91">
        <v>0.164285926476049</v>
      </c>
      <c r="H1720" s="91">
        <v>0.20730338482507951</v>
      </c>
      <c r="I1720" s="24"/>
    </row>
    <row r="1721" spans="1:9" ht="15.75" x14ac:dyDescent="0.25">
      <c r="A1721" s="93" t="s">
        <v>1395</v>
      </c>
      <c r="B1721" s="93" t="s">
        <v>1258</v>
      </c>
      <c r="C1721" s="93">
        <v>19</v>
      </c>
      <c r="D1721" s="124">
        <v>1724</v>
      </c>
      <c r="E1721" s="90" t="s">
        <v>11</v>
      </c>
      <c r="F1721" s="91">
        <v>0.58112656343061342</v>
      </c>
      <c r="G1721" s="91">
        <v>0.1429896026735982</v>
      </c>
      <c r="H1721" s="91">
        <v>0.16638232621535665</v>
      </c>
      <c r="I1721" s="24"/>
    </row>
    <row r="1722" spans="1:9" ht="15.75" x14ac:dyDescent="0.25">
      <c r="A1722" s="93" t="s">
        <v>1396</v>
      </c>
      <c r="B1722" s="93" t="s">
        <v>1397</v>
      </c>
      <c r="C1722" s="93">
        <v>1</v>
      </c>
      <c r="D1722" s="124">
        <v>1725</v>
      </c>
      <c r="E1722" s="91">
        <v>0.9781281001195532</v>
      </c>
      <c r="F1722" s="91">
        <v>0.89728350208457419</v>
      </c>
      <c r="G1722" s="91">
        <v>0.6591719272187152</v>
      </c>
      <c r="H1722" s="91">
        <v>6.5149368460004524</v>
      </c>
      <c r="I1722" s="24"/>
    </row>
    <row r="1723" spans="1:9" ht="15.75" x14ac:dyDescent="0.25">
      <c r="A1723" s="93" t="s">
        <v>1398</v>
      </c>
      <c r="B1723" s="93" t="s">
        <v>1397</v>
      </c>
      <c r="C1723" s="93">
        <v>1</v>
      </c>
      <c r="D1723" s="124">
        <v>1726</v>
      </c>
      <c r="E1723" s="91">
        <v>0.99882121266078217</v>
      </c>
      <c r="F1723" s="91">
        <v>0.57510452650387123</v>
      </c>
      <c r="G1723" s="91">
        <v>0.65714370590419602</v>
      </c>
      <c r="H1723" s="91">
        <v>6.5116200398046695</v>
      </c>
      <c r="I1723" s="24"/>
    </row>
    <row r="1724" spans="1:9" ht="15.75" x14ac:dyDescent="0.25">
      <c r="A1724" s="93" t="s">
        <v>1399</v>
      </c>
      <c r="B1724" s="93" t="s">
        <v>1397</v>
      </c>
      <c r="C1724" s="93">
        <v>1</v>
      </c>
      <c r="D1724" s="124">
        <v>1727</v>
      </c>
      <c r="E1724" s="91">
        <v>0.17563910156945536</v>
      </c>
      <c r="F1724" s="91">
        <v>0.44663440540003974</v>
      </c>
      <c r="G1724" s="91">
        <v>0.61353694764203481</v>
      </c>
      <c r="H1724" s="91">
        <v>3.4159757683942713</v>
      </c>
      <c r="I1724" s="24"/>
    </row>
    <row r="1725" spans="1:9" ht="15.75" x14ac:dyDescent="0.25">
      <c r="A1725" s="93" t="s">
        <v>1400</v>
      </c>
      <c r="B1725" s="93" t="s">
        <v>1397</v>
      </c>
      <c r="C1725" s="93">
        <v>1</v>
      </c>
      <c r="D1725" s="124">
        <v>1728</v>
      </c>
      <c r="E1725" s="91">
        <v>0.21197822603210131</v>
      </c>
      <c r="F1725" s="91">
        <v>0.49882539209847132</v>
      </c>
      <c r="G1725" s="91">
        <v>0.6206357222428518</v>
      </c>
      <c r="H1725" s="91">
        <v>3.4231240305305919</v>
      </c>
      <c r="I1725" s="24"/>
    </row>
    <row r="1726" spans="1:9" ht="15.75" x14ac:dyDescent="0.25">
      <c r="A1726" s="93" t="s">
        <v>1401</v>
      </c>
      <c r="B1726" s="93" t="s">
        <v>1397</v>
      </c>
      <c r="C1726" s="93">
        <v>2</v>
      </c>
      <c r="D1726" s="124">
        <v>1729</v>
      </c>
      <c r="E1726" s="91">
        <v>10.535317833795435</v>
      </c>
      <c r="F1726" s="90" t="s">
        <v>48</v>
      </c>
      <c r="G1726" s="91">
        <v>1.1606496472335683</v>
      </c>
      <c r="H1726" s="91">
        <v>22.766321371414502</v>
      </c>
      <c r="I1726" s="24"/>
    </row>
    <row r="1727" spans="1:9" ht="15.75" x14ac:dyDescent="0.25">
      <c r="A1727" s="93" t="s">
        <v>1402</v>
      </c>
      <c r="B1727" s="93" t="s">
        <v>1397</v>
      </c>
      <c r="C1727" s="93">
        <v>2</v>
      </c>
      <c r="D1727" s="124">
        <v>1730</v>
      </c>
      <c r="E1727" s="91">
        <v>10.455573644002408</v>
      </c>
      <c r="F1727" s="91">
        <v>6.4235060551915829E-2</v>
      </c>
      <c r="G1727" s="91">
        <v>1.1702836984775342</v>
      </c>
      <c r="H1727" s="91">
        <v>22.792233821658662</v>
      </c>
      <c r="I1727" s="24"/>
    </row>
    <row r="1728" spans="1:9" ht="15.75" x14ac:dyDescent="0.25">
      <c r="A1728" s="93" t="s">
        <v>1403</v>
      </c>
      <c r="B1728" s="93" t="s">
        <v>1397</v>
      </c>
      <c r="C1728" s="93">
        <v>2</v>
      </c>
      <c r="D1728" s="124">
        <v>1731</v>
      </c>
      <c r="E1728" s="91">
        <v>4.3203181305590173</v>
      </c>
      <c r="F1728" s="91">
        <v>0.25091820528092118</v>
      </c>
      <c r="G1728" s="91">
        <v>0.77478054214630521</v>
      </c>
      <c r="H1728" s="91">
        <v>11.020833148672493</v>
      </c>
      <c r="I1728" s="24"/>
    </row>
    <row r="1729" spans="1:9" ht="15.75" x14ac:dyDescent="0.25">
      <c r="A1729" s="93" t="s">
        <v>1404</v>
      </c>
      <c r="B1729" s="93" t="s">
        <v>1397</v>
      </c>
      <c r="C1729" s="93">
        <v>2</v>
      </c>
      <c r="D1729" s="124">
        <v>1732</v>
      </c>
      <c r="E1729" s="91">
        <v>4.4000623203520455</v>
      </c>
      <c r="F1729" s="91">
        <v>0.32820101250744493</v>
      </c>
      <c r="G1729" s="91">
        <v>0.77579465280356474</v>
      </c>
      <c r="H1729" s="91">
        <v>11.113760556444664</v>
      </c>
      <c r="I1729" s="24"/>
    </row>
    <row r="1730" spans="1:9" ht="15.75" x14ac:dyDescent="0.25">
      <c r="A1730" s="93" t="s">
        <v>1405</v>
      </c>
      <c r="B1730" s="93" t="s">
        <v>1397</v>
      </c>
      <c r="C1730" s="93">
        <v>2</v>
      </c>
      <c r="D1730" s="124">
        <v>1733</v>
      </c>
      <c r="E1730" s="91">
        <v>0.12365396518539243</v>
      </c>
      <c r="F1730" s="90" t="s">
        <v>48</v>
      </c>
      <c r="G1730" s="91">
        <v>0.40158782027478646</v>
      </c>
      <c r="H1730" s="91">
        <v>3.0102646998754161</v>
      </c>
      <c r="I1730" s="24"/>
    </row>
    <row r="1731" spans="1:9" ht="15.75" x14ac:dyDescent="0.25">
      <c r="A1731" s="93" t="s">
        <v>1406</v>
      </c>
      <c r="B1731" s="93" t="s">
        <v>1397</v>
      </c>
      <c r="C1731" s="93">
        <v>2</v>
      </c>
      <c r="D1731" s="124">
        <v>1734</v>
      </c>
      <c r="E1731" s="91">
        <v>7.1668828801329493E-2</v>
      </c>
      <c r="F1731" s="91">
        <v>0.23485944014294224</v>
      </c>
      <c r="G1731" s="91">
        <v>0.35189639806906792</v>
      </c>
      <c r="H1731" s="91">
        <v>2.6584964360843903</v>
      </c>
      <c r="I1731" s="24"/>
    </row>
    <row r="1732" spans="1:9" ht="15.75" x14ac:dyDescent="0.25">
      <c r="A1732" s="93" t="s">
        <v>1407</v>
      </c>
      <c r="B1732" s="93" t="s">
        <v>1397</v>
      </c>
      <c r="C1732" s="93">
        <v>2</v>
      </c>
      <c r="D1732" s="124">
        <v>1735</v>
      </c>
      <c r="E1732" s="91">
        <v>4.138622508245788E-2</v>
      </c>
      <c r="F1732" s="91">
        <v>6.8249751836410563E-2</v>
      </c>
      <c r="G1732" s="91">
        <v>0.38434793910137388</v>
      </c>
      <c r="H1732" s="91">
        <v>3.0560701754385966</v>
      </c>
      <c r="I1732" s="24"/>
    </row>
    <row r="1733" spans="1:9" ht="15.75" x14ac:dyDescent="0.25">
      <c r="A1733" s="93" t="s">
        <v>1408</v>
      </c>
      <c r="B1733" s="93" t="s">
        <v>1397</v>
      </c>
      <c r="C1733" s="93">
        <v>2</v>
      </c>
      <c r="D1733" s="124">
        <v>1736</v>
      </c>
      <c r="E1733" s="91">
        <v>5.6022816879912493E-2</v>
      </c>
      <c r="F1733" s="91">
        <v>8.4810353384951354E-2</v>
      </c>
      <c r="G1733" s="91">
        <v>0.39601021165985884</v>
      </c>
      <c r="H1733" s="91">
        <v>2.9995915793558403</v>
      </c>
      <c r="I1733" s="24"/>
    </row>
    <row r="1734" spans="1:9" ht="15.75" x14ac:dyDescent="0.25">
      <c r="A1734" s="93" t="s">
        <v>1409</v>
      </c>
      <c r="B1734" s="93" t="s">
        <v>1397</v>
      </c>
      <c r="C1734" s="93">
        <v>3</v>
      </c>
      <c r="D1734" s="124">
        <v>1737</v>
      </c>
      <c r="E1734" s="91">
        <v>9.5501237928081455</v>
      </c>
      <c r="F1734" s="91">
        <v>0.14954725034742902</v>
      </c>
      <c r="G1734" s="91">
        <v>1.0597456368362419</v>
      </c>
      <c r="H1734" s="91">
        <v>19.469550681126567</v>
      </c>
      <c r="I1734" s="24"/>
    </row>
    <row r="1735" spans="1:9" ht="15.75" x14ac:dyDescent="0.25">
      <c r="A1735" s="93" t="s">
        <v>1410</v>
      </c>
      <c r="B1735" s="93" t="s">
        <v>1397</v>
      </c>
      <c r="C1735" s="93">
        <v>3</v>
      </c>
      <c r="D1735" s="124">
        <v>1738</v>
      </c>
      <c r="E1735" s="91">
        <v>9.5753592959072051</v>
      </c>
      <c r="F1735" s="91">
        <v>0.18768681755012903</v>
      </c>
      <c r="G1735" s="91">
        <v>1.0567033048644634</v>
      </c>
      <c r="H1735" s="91">
        <v>19.479334374936176</v>
      </c>
      <c r="I1735" s="24"/>
    </row>
    <row r="1736" spans="1:9" ht="15.75" x14ac:dyDescent="0.25">
      <c r="A1736" s="93" t="s">
        <v>1411</v>
      </c>
      <c r="B1736" s="93" t="s">
        <v>1397</v>
      </c>
      <c r="C1736" s="93">
        <v>3</v>
      </c>
      <c r="D1736" s="124">
        <v>1739</v>
      </c>
      <c r="E1736" s="91">
        <v>3.5289327533725059</v>
      </c>
      <c r="F1736" s="91">
        <v>0.19270518165574746</v>
      </c>
      <c r="G1736" s="91">
        <v>0.5952829558113627</v>
      </c>
      <c r="H1736" s="91">
        <v>6.5417334517901278</v>
      </c>
      <c r="I1736" s="24"/>
    </row>
    <row r="1737" spans="1:9" ht="15.75" x14ac:dyDescent="0.25">
      <c r="A1737" s="93" t="s">
        <v>1412</v>
      </c>
      <c r="B1737" s="93" t="s">
        <v>1397</v>
      </c>
      <c r="C1737" s="93">
        <v>3</v>
      </c>
      <c r="D1737" s="124">
        <v>1740</v>
      </c>
      <c r="E1737" s="91">
        <v>3.5869744105003432</v>
      </c>
      <c r="F1737" s="90" t="s">
        <v>48</v>
      </c>
      <c r="G1737" s="91">
        <v>0.59933939844040096</v>
      </c>
      <c r="H1737" s="91">
        <v>6.5429474820290388</v>
      </c>
      <c r="I1737" s="24"/>
    </row>
    <row r="1738" spans="1:9" ht="15.75" x14ac:dyDescent="0.25">
      <c r="A1738" s="93" t="s">
        <v>1413</v>
      </c>
      <c r="B1738" s="93" t="s">
        <v>1397</v>
      </c>
      <c r="C1738" s="93">
        <v>3</v>
      </c>
      <c r="D1738" s="124">
        <v>1741</v>
      </c>
      <c r="E1738" s="90" t="s">
        <v>11</v>
      </c>
      <c r="F1738" s="90" t="s">
        <v>48</v>
      </c>
      <c r="G1738" s="91">
        <v>0.28293687337541773</v>
      </c>
      <c r="H1738" s="91">
        <v>0.39995517950597675</v>
      </c>
      <c r="I1738" s="24"/>
    </row>
    <row r="1739" spans="1:9" ht="15.75" x14ac:dyDescent="0.25">
      <c r="A1739" s="93" t="s">
        <v>1414</v>
      </c>
      <c r="B1739" s="93" t="s">
        <v>1397</v>
      </c>
      <c r="C1739" s="93">
        <v>3</v>
      </c>
      <c r="D1739" s="124">
        <v>1742</v>
      </c>
      <c r="E1739" s="90" t="s">
        <v>11</v>
      </c>
      <c r="F1739" s="90" t="s">
        <v>48</v>
      </c>
      <c r="G1739" s="91">
        <v>0.28395098403267732</v>
      </c>
      <c r="H1739" s="91">
        <v>0.36980334779155721</v>
      </c>
      <c r="I1739" s="24"/>
    </row>
    <row r="1740" spans="1:9" ht="15.75" x14ac:dyDescent="0.25">
      <c r="A1740" s="93" t="s">
        <v>1415</v>
      </c>
      <c r="B1740" s="93" t="s">
        <v>1397</v>
      </c>
      <c r="C1740" s="93">
        <v>3</v>
      </c>
      <c r="D1740" s="124">
        <v>1743</v>
      </c>
      <c r="E1740" s="90" t="s">
        <v>11</v>
      </c>
      <c r="F1740" s="91">
        <v>2.9106511812586857E-2</v>
      </c>
      <c r="G1740" s="91">
        <v>0.27938748607500929</v>
      </c>
      <c r="H1740" s="91">
        <v>0.28644240128698556</v>
      </c>
      <c r="I1740" s="24"/>
    </row>
    <row r="1741" spans="1:9" ht="15.75" x14ac:dyDescent="0.25">
      <c r="A1741" s="93" t="s">
        <v>1416</v>
      </c>
      <c r="B1741" s="93" t="s">
        <v>1397</v>
      </c>
      <c r="C1741" s="93">
        <v>3</v>
      </c>
      <c r="D1741" s="124">
        <v>1744</v>
      </c>
      <c r="E1741" s="90" t="s">
        <v>11</v>
      </c>
      <c r="F1741" s="91">
        <v>8.3304844153265833E-2</v>
      </c>
      <c r="G1741" s="91">
        <v>0.28293687337541773</v>
      </c>
      <c r="H1741" s="91">
        <v>0.27136648542977582</v>
      </c>
      <c r="I1741" s="24"/>
    </row>
    <row r="1742" spans="1:9" ht="15.75" x14ac:dyDescent="0.25">
      <c r="A1742" s="93" t="s">
        <v>1417</v>
      </c>
      <c r="B1742" s="93" t="s">
        <v>1397</v>
      </c>
      <c r="C1742" s="93">
        <v>4</v>
      </c>
      <c r="D1742" s="124">
        <v>1745</v>
      </c>
      <c r="E1742" s="91">
        <v>12.45725374981982</v>
      </c>
      <c r="F1742" s="91">
        <v>5.3194659519555286E-2</v>
      </c>
      <c r="G1742" s="91">
        <v>1.1783965837356107</v>
      </c>
      <c r="H1742" s="91">
        <v>25.927914818661289</v>
      </c>
      <c r="I1742" s="24"/>
    </row>
    <row r="1743" spans="1:9" ht="15.75" x14ac:dyDescent="0.25">
      <c r="A1743" s="93" t="s">
        <v>1418</v>
      </c>
      <c r="B1743" s="93" t="s">
        <v>1397</v>
      </c>
      <c r="C1743" s="93">
        <v>4</v>
      </c>
      <c r="D1743" s="124">
        <v>1746</v>
      </c>
      <c r="E1743" s="91">
        <v>12.467347951059445</v>
      </c>
      <c r="F1743" s="91">
        <v>9.3341572364502676E-2</v>
      </c>
      <c r="G1743" s="91">
        <v>1.189551800965466</v>
      </c>
      <c r="H1743" s="91">
        <v>26.031672592502087</v>
      </c>
      <c r="I1743" s="24"/>
    </row>
    <row r="1744" spans="1:9" ht="15.75" x14ac:dyDescent="0.25">
      <c r="A1744" s="93" t="s">
        <v>1419</v>
      </c>
      <c r="B1744" s="93" t="s">
        <v>1397</v>
      </c>
      <c r="C1744" s="93">
        <v>4</v>
      </c>
      <c r="D1744" s="124">
        <v>1747</v>
      </c>
      <c r="E1744" s="91">
        <v>5.550296551607186</v>
      </c>
      <c r="F1744" s="91">
        <v>3.9143240023823703E-2</v>
      </c>
      <c r="G1744" s="91">
        <v>0.74790660972892675</v>
      </c>
      <c r="H1744" s="91">
        <v>9.0398239130434774</v>
      </c>
      <c r="I1744" s="24"/>
    </row>
    <row r="1745" spans="1:9" ht="15.75" x14ac:dyDescent="0.25">
      <c r="A1745" s="93" t="s">
        <v>1420</v>
      </c>
      <c r="B1745" s="93" t="s">
        <v>1397</v>
      </c>
      <c r="C1745" s="93">
        <v>4</v>
      </c>
      <c r="D1745" s="124">
        <v>1748</v>
      </c>
      <c r="E1745" s="91">
        <v>5.5881498062557755</v>
      </c>
      <c r="F1745" s="91">
        <v>0.11642604725034743</v>
      </c>
      <c r="G1745" s="91">
        <v>0.75145599702933519</v>
      </c>
      <c r="H1745" s="91">
        <v>9.0053173913043487</v>
      </c>
      <c r="I1745" s="24"/>
    </row>
    <row r="1746" spans="1:9" ht="15.75" x14ac:dyDescent="0.25">
      <c r="A1746" s="93" t="s">
        <v>1421</v>
      </c>
      <c r="B1746" s="93" t="s">
        <v>1397</v>
      </c>
      <c r="C1746" s="93">
        <v>4</v>
      </c>
      <c r="D1746" s="124">
        <v>1749</v>
      </c>
      <c r="E1746" s="91">
        <v>0.19078040342889119</v>
      </c>
      <c r="F1746" s="91">
        <v>0.15757663291641849</v>
      </c>
      <c r="G1746" s="91">
        <v>0.21093501670998882</v>
      </c>
      <c r="H1746" s="91">
        <v>0.98741739130434791</v>
      </c>
      <c r="I1746" s="24"/>
    </row>
    <row r="1747" spans="1:9" ht="15.75" x14ac:dyDescent="0.25">
      <c r="A1747" s="93" t="s">
        <v>1422</v>
      </c>
      <c r="B1747" s="93" t="s">
        <v>1397</v>
      </c>
      <c r="C1747" s="93">
        <v>4</v>
      </c>
      <c r="D1747" s="124">
        <v>1750</v>
      </c>
      <c r="E1747" s="91">
        <v>0.15242243871832045</v>
      </c>
      <c r="F1747" s="91">
        <v>0.17463907087552114</v>
      </c>
      <c r="G1747" s="91">
        <v>0.20535740809506126</v>
      </c>
      <c r="H1747" s="91">
        <v>0.94892934782608696</v>
      </c>
      <c r="I1747" s="24"/>
    </row>
    <row r="1748" spans="1:9" ht="15.75" x14ac:dyDescent="0.25">
      <c r="A1748" s="93" t="s">
        <v>1423</v>
      </c>
      <c r="B1748" s="93" t="s">
        <v>1397</v>
      </c>
      <c r="C1748" s="93">
        <v>4</v>
      </c>
      <c r="D1748" s="124">
        <v>1751</v>
      </c>
      <c r="E1748" s="90" t="s">
        <v>11</v>
      </c>
      <c r="F1748" s="91">
        <v>0.23285209450069486</v>
      </c>
      <c r="G1748" s="91">
        <v>0.18456813962124022</v>
      </c>
      <c r="H1748" s="91">
        <v>0.37691739130434782</v>
      </c>
      <c r="I1748" s="24"/>
    </row>
    <row r="1749" spans="1:9" ht="15.75" x14ac:dyDescent="0.25">
      <c r="A1749" s="93" t="s">
        <v>1424</v>
      </c>
      <c r="B1749" s="93" t="s">
        <v>1397</v>
      </c>
      <c r="C1749" s="93">
        <v>4</v>
      </c>
      <c r="D1749" s="124">
        <v>1752</v>
      </c>
      <c r="E1749" s="90" t="s">
        <v>11</v>
      </c>
      <c r="F1749" s="91">
        <v>0.18567947190788167</v>
      </c>
      <c r="G1749" s="91">
        <v>0.17949758633494242</v>
      </c>
      <c r="H1749" s="91">
        <v>0.41761739130434783</v>
      </c>
      <c r="I1749" s="24"/>
    </row>
    <row r="1750" spans="1:9" ht="15.75" x14ac:dyDescent="0.25">
      <c r="A1750" s="93" t="s">
        <v>1425</v>
      </c>
      <c r="B1750" s="93" t="s">
        <v>1397</v>
      </c>
      <c r="C1750" s="93">
        <v>4</v>
      </c>
      <c r="D1750" s="124">
        <v>1753</v>
      </c>
      <c r="E1750" s="90" t="s">
        <v>11</v>
      </c>
      <c r="F1750" s="91">
        <v>0.26597329759777649</v>
      </c>
      <c r="G1750" s="91">
        <v>0.18862458225027848</v>
      </c>
      <c r="H1750" s="91">
        <v>0.39638260869565217</v>
      </c>
      <c r="I1750" s="24"/>
    </row>
    <row r="1751" spans="1:9" ht="15.75" x14ac:dyDescent="0.25">
      <c r="A1751" s="93" t="s">
        <v>1426</v>
      </c>
      <c r="B1751" s="93" t="s">
        <v>1397</v>
      </c>
      <c r="C1751" s="93">
        <v>4</v>
      </c>
      <c r="D1751" s="124">
        <v>1754</v>
      </c>
      <c r="E1751" s="90" t="s">
        <v>11</v>
      </c>
      <c r="F1751" s="90" t="s">
        <v>48</v>
      </c>
      <c r="G1751" s="91">
        <v>0.19065280356479761</v>
      </c>
      <c r="H1751" s="91">
        <v>0.42797498932905143</v>
      </c>
      <c r="I1751" s="24"/>
    </row>
    <row r="1752" spans="1:9" ht="15.75" x14ac:dyDescent="0.25">
      <c r="A1752" s="93" t="s">
        <v>1427</v>
      </c>
      <c r="B1752" s="93" t="s">
        <v>1397</v>
      </c>
      <c r="C1752" s="93">
        <v>5</v>
      </c>
      <c r="D1752" s="124">
        <v>1755</v>
      </c>
      <c r="E1752" s="91">
        <v>12.163512493746767</v>
      </c>
      <c r="F1752" s="90" t="s">
        <v>48</v>
      </c>
      <c r="G1752" s="91">
        <v>1.0840842926104715</v>
      </c>
      <c r="H1752" s="91">
        <v>21.098680135775119</v>
      </c>
      <c r="I1752" s="24"/>
    </row>
    <row r="1753" spans="1:9" ht="15.75" x14ac:dyDescent="0.25">
      <c r="A1753" s="93" t="s">
        <v>1428</v>
      </c>
      <c r="B1753" s="93" t="s">
        <v>1397</v>
      </c>
      <c r="C1753" s="93">
        <v>5</v>
      </c>
      <c r="D1753" s="124">
        <v>1756</v>
      </c>
      <c r="E1753" s="91">
        <v>12.253350884779417</v>
      </c>
      <c r="F1753" s="90" t="s">
        <v>48</v>
      </c>
      <c r="G1753" s="91">
        <v>1.0972677311548458</v>
      </c>
      <c r="H1753" s="91">
        <v>21.050881481330922</v>
      </c>
      <c r="I1753" s="24"/>
    </row>
    <row r="1754" spans="1:9" ht="15.75" x14ac:dyDescent="0.25">
      <c r="A1754" s="93" t="s">
        <v>1429</v>
      </c>
      <c r="B1754" s="93" t="s">
        <v>1397</v>
      </c>
      <c r="C1754" s="93">
        <v>5</v>
      </c>
      <c r="D1754" s="124">
        <v>1757</v>
      </c>
      <c r="E1754" s="91">
        <v>9.1327285715496984</v>
      </c>
      <c r="F1754" s="91">
        <v>3.9645076434385543E-2</v>
      </c>
      <c r="G1754" s="91">
        <v>0.96948978834014099</v>
      </c>
      <c r="H1754" s="91">
        <v>18.101527470070529</v>
      </c>
      <c r="I1754" s="24"/>
    </row>
    <row r="1755" spans="1:9" ht="15.75" x14ac:dyDescent="0.25">
      <c r="A1755" s="93" t="s">
        <v>1430</v>
      </c>
      <c r="B1755" s="93" t="s">
        <v>1397</v>
      </c>
      <c r="C1755" s="93">
        <v>5</v>
      </c>
      <c r="D1755" s="124">
        <v>1758</v>
      </c>
      <c r="E1755" s="91">
        <v>9.1958173292973466</v>
      </c>
      <c r="F1755" s="91">
        <v>6.7246079015286883E-2</v>
      </c>
      <c r="G1755" s="91">
        <v>0.96948978834014099</v>
      </c>
      <c r="H1755" s="91">
        <v>18.102412630338016</v>
      </c>
      <c r="I1755" s="24"/>
    </row>
    <row r="1756" spans="1:9" ht="15.75" x14ac:dyDescent="0.25">
      <c r="A1756" s="93" t="s">
        <v>1431</v>
      </c>
      <c r="B1756" s="93" t="s">
        <v>1397</v>
      </c>
      <c r="C1756" s="93">
        <v>5</v>
      </c>
      <c r="D1756" s="124">
        <v>1759</v>
      </c>
      <c r="E1756" s="91">
        <v>0.13021519599114795</v>
      </c>
      <c r="F1756" s="91">
        <v>7.0257097478657937E-2</v>
      </c>
      <c r="G1756" s="91">
        <v>0.14501782398811733</v>
      </c>
      <c r="H1756" s="91">
        <v>0.8966673509624179</v>
      </c>
      <c r="I1756" s="24"/>
    </row>
    <row r="1757" spans="1:9" ht="15.75" x14ac:dyDescent="0.25">
      <c r="A1757" s="93" t="s">
        <v>1432</v>
      </c>
      <c r="B1757" s="93" t="s">
        <v>1397</v>
      </c>
      <c r="C1757" s="93">
        <v>5</v>
      </c>
      <c r="D1757" s="124">
        <v>1760</v>
      </c>
      <c r="E1757" s="90" t="s">
        <v>11</v>
      </c>
      <c r="F1757" s="91">
        <v>0.12646277546158427</v>
      </c>
      <c r="G1757" s="91">
        <v>0.13284849610100261</v>
      </c>
      <c r="H1757" s="91">
        <v>0.78690747779426418</v>
      </c>
      <c r="I1757" s="24"/>
    </row>
    <row r="1758" spans="1:9" ht="15.75" x14ac:dyDescent="0.25">
      <c r="A1758" s="93" t="s">
        <v>1433</v>
      </c>
      <c r="B1758" s="93" t="s">
        <v>1397</v>
      </c>
      <c r="C1758" s="93">
        <v>5</v>
      </c>
      <c r="D1758" s="124">
        <v>1761</v>
      </c>
      <c r="E1758" s="90" t="s">
        <v>11</v>
      </c>
      <c r="F1758" s="91">
        <v>5.8714860035735561E-2</v>
      </c>
      <c r="G1758" s="91">
        <v>0.14197549201633863</v>
      </c>
      <c r="H1758" s="91">
        <v>0.32785027032541059</v>
      </c>
      <c r="I1758" s="24"/>
    </row>
    <row r="1759" spans="1:9" ht="15.75" x14ac:dyDescent="0.25">
      <c r="A1759" s="93" t="s">
        <v>1434</v>
      </c>
      <c r="B1759" s="93" t="s">
        <v>1397</v>
      </c>
      <c r="C1759" s="93">
        <v>5</v>
      </c>
      <c r="D1759" s="124">
        <v>1762</v>
      </c>
      <c r="E1759" s="90" t="s">
        <v>11</v>
      </c>
      <c r="F1759" s="91">
        <v>0.30812755608497122</v>
      </c>
      <c r="G1759" s="91">
        <v>0.12372150018566652</v>
      </c>
      <c r="H1759" s="91">
        <v>0.2523292053453024</v>
      </c>
      <c r="I1759" s="24"/>
    </row>
    <row r="1760" spans="1:9" ht="15.75" x14ac:dyDescent="0.25">
      <c r="A1760" s="93" t="s">
        <v>1435</v>
      </c>
      <c r="B1760" s="93" t="s">
        <v>1397</v>
      </c>
      <c r="C1760" s="93">
        <v>5</v>
      </c>
      <c r="D1760" s="124">
        <v>1763</v>
      </c>
      <c r="E1760" s="90" t="s">
        <v>11</v>
      </c>
      <c r="F1760" s="91">
        <v>0.89929084772682155</v>
      </c>
      <c r="G1760" s="91">
        <v>0.12676383215744522</v>
      </c>
      <c r="H1760" s="91">
        <v>0.31096909109456283</v>
      </c>
      <c r="I1760" s="24"/>
    </row>
    <row r="1761" spans="1:9" ht="15.75" x14ac:dyDescent="0.25">
      <c r="A1761" s="93" t="s">
        <v>1436</v>
      </c>
      <c r="B1761" s="93" t="s">
        <v>1397</v>
      </c>
      <c r="C1761" s="93">
        <v>5</v>
      </c>
      <c r="D1761" s="124">
        <v>1764</v>
      </c>
      <c r="E1761" s="90" t="s">
        <v>11</v>
      </c>
      <c r="F1761" s="91">
        <v>0.15306010522136193</v>
      </c>
      <c r="G1761" s="91">
        <v>0.14248254734496843</v>
      </c>
      <c r="H1761" s="91">
        <v>0.3398447924104866</v>
      </c>
      <c r="I1761" s="24"/>
    </row>
    <row r="1762" spans="1:9" ht="15.75" x14ac:dyDescent="0.25">
      <c r="A1762" s="93" t="s">
        <v>1437</v>
      </c>
      <c r="B1762" s="93" t="s">
        <v>1397</v>
      </c>
      <c r="C1762" s="93">
        <v>6</v>
      </c>
      <c r="D1762" s="124">
        <v>1765</v>
      </c>
      <c r="E1762" s="91">
        <v>10.204228033135772</v>
      </c>
      <c r="F1762" s="91">
        <v>0.18367212626563431</v>
      </c>
      <c r="G1762" s="91">
        <v>0.83765540289639795</v>
      </c>
      <c r="H1762" s="91">
        <v>12.247739773538711</v>
      </c>
      <c r="I1762" s="24"/>
    </row>
    <row r="1763" spans="1:9" ht="15.75" x14ac:dyDescent="0.25">
      <c r="A1763" s="93" t="s">
        <v>1438</v>
      </c>
      <c r="B1763" s="93" t="s">
        <v>1397</v>
      </c>
      <c r="C1763" s="93">
        <v>6</v>
      </c>
      <c r="D1763" s="124">
        <v>1766</v>
      </c>
      <c r="E1763" s="91">
        <v>10.219369334995209</v>
      </c>
      <c r="F1763" s="91">
        <v>0.16861703394877905</v>
      </c>
      <c r="G1763" s="91">
        <v>0.84374006683995528</v>
      </c>
      <c r="H1763" s="91">
        <v>12.229970111190452</v>
      </c>
      <c r="I1763" s="24"/>
    </row>
    <row r="1764" spans="1:9" ht="15.75" x14ac:dyDescent="0.25">
      <c r="A1764" s="93" t="s">
        <v>1439</v>
      </c>
      <c r="B1764" s="93" t="s">
        <v>1397</v>
      </c>
      <c r="C1764" s="93">
        <v>10</v>
      </c>
      <c r="D1764" s="124">
        <v>1767</v>
      </c>
      <c r="E1764" s="91">
        <v>13.273874630105393</v>
      </c>
      <c r="F1764" s="91">
        <v>0.52592455826881079</v>
      </c>
      <c r="G1764" s="91">
        <v>0.82852840698106189</v>
      </c>
      <c r="H1764" s="91">
        <v>7.4836932979700084</v>
      </c>
      <c r="I1764" s="24"/>
    </row>
    <row r="1765" spans="1:9" ht="15.75" x14ac:dyDescent="0.25">
      <c r="A1765" s="93" t="s">
        <v>1440</v>
      </c>
      <c r="B1765" s="93" t="s">
        <v>1397</v>
      </c>
      <c r="C1765" s="93">
        <v>10</v>
      </c>
      <c r="D1765" s="124">
        <v>1768</v>
      </c>
      <c r="E1765" s="91">
        <v>14.372123724976468</v>
      </c>
      <c r="F1765" s="90" t="s">
        <v>48</v>
      </c>
      <c r="G1765" s="91">
        <v>0.8873468251021166</v>
      </c>
      <c r="H1765" s="91">
        <v>8.0410272747596689</v>
      </c>
      <c r="I1765" s="24"/>
    </row>
    <row r="1766" spans="1:9" ht="15.75" x14ac:dyDescent="0.25">
      <c r="A1766" s="93" t="s">
        <v>1441</v>
      </c>
      <c r="B1766" s="93" t="s">
        <v>1397</v>
      </c>
      <c r="C1766" s="93">
        <v>10</v>
      </c>
      <c r="D1766" s="124">
        <v>1769</v>
      </c>
      <c r="E1766" s="91">
        <v>10.193124411772187</v>
      </c>
      <c r="F1766" s="90" t="s">
        <v>48</v>
      </c>
      <c r="G1766" s="91">
        <v>0.5952829558113627</v>
      </c>
      <c r="H1766" s="91">
        <v>3.9660807064609878</v>
      </c>
      <c r="I1766" s="24"/>
    </row>
    <row r="1767" spans="1:9" ht="15.75" x14ac:dyDescent="0.25">
      <c r="A1767" s="93" t="s">
        <v>1442</v>
      </c>
      <c r="B1767" s="93" t="s">
        <v>1397</v>
      </c>
      <c r="C1767" s="93">
        <v>10</v>
      </c>
      <c r="D1767" s="124">
        <v>1770</v>
      </c>
      <c r="E1767" s="91">
        <v>10.112370801855196</v>
      </c>
      <c r="F1767" s="90" t="s">
        <v>48</v>
      </c>
      <c r="G1767" s="91">
        <v>0.60238173041217968</v>
      </c>
      <c r="H1767" s="91">
        <v>3.9103201430807064</v>
      </c>
      <c r="I1767" s="24"/>
    </row>
    <row r="1768" spans="1:9" ht="15.75" x14ac:dyDescent="0.25">
      <c r="A1768" s="93" t="s">
        <v>1443</v>
      </c>
      <c r="B1768" s="93" t="s">
        <v>1397</v>
      </c>
      <c r="C1768" s="93">
        <v>10</v>
      </c>
      <c r="D1768" s="124">
        <v>1771</v>
      </c>
      <c r="E1768" s="91">
        <v>0.18674272293304164</v>
      </c>
      <c r="F1768" s="91">
        <v>1.5055092316855272E-2</v>
      </c>
      <c r="G1768" s="90" t="s">
        <v>47</v>
      </c>
      <c r="H1768" s="91">
        <v>0.85676548177956624</v>
      </c>
      <c r="I1768" s="24"/>
    </row>
    <row r="1769" spans="1:9" ht="15.75" x14ac:dyDescent="0.25">
      <c r="A1769" s="93" t="s">
        <v>1444</v>
      </c>
      <c r="B1769" s="93" t="s">
        <v>1397</v>
      </c>
      <c r="C1769" s="93">
        <v>10</v>
      </c>
      <c r="D1769" s="124">
        <v>1772</v>
      </c>
      <c r="E1769" s="91">
        <v>0.11507389413171215</v>
      </c>
      <c r="F1769" s="91">
        <v>0.18768681755012903</v>
      </c>
      <c r="G1769" s="90" t="s">
        <v>47</v>
      </c>
      <c r="H1769" s="91">
        <v>0.80985580147551983</v>
      </c>
      <c r="I1769" s="24"/>
    </row>
    <row r="1770" spans="1:9" ht="15.75" x14ac:dyDescent="0.25">
      <c r="A1770" s="93" t="s">
        <v>1445</v>
      </c>
      <c r="B1770" s="93" t="s">
        <v>1397</v>
      </c>
      <c r="C1770" s="93">
        <v>11</v>
      </c>
      <c r="D1770" s="124">
        <v>1773</v>
      </c>
      <c r="E1770" s="91">
        <v>8.3509326855408297</v>
      </c>
      <c r="F1770" s="91">
        <v>0.13047746674607902</v>
      </c>
      <c r="G1770" s="91">
        <v>0.63280505012996657</v>
      </c>
      <c r="H1770" s="91">
        <v>7.9250807064609887</v>
      </c>
      <c r="I1770" s="24"/>
    </row>
    <row r="1771" spans="1:9" ht="15.75" x14ac:dyDescent="0.25">
      <c r="A1771" s="93" t="s">
        <v>1446</v>
      </c>
      <c r="B1771" s="93" t="s">
        <v>1397</v>
      </c>
      <c r="C1771" s="93">
        <v>11</v>
      </c>
      <c r="D1771" s="124">
        <v>1774</v>
      </c>
      <c r="E1771" s="91">
        <v>5.1722687151832716</v>
      </c>
      <c r="F1771" s="91">
        <v>0.67145711733174507</v>
      </c>
      <c r="G1771" s="91">
        <v>0.41477125881916072</v>
      </c>
      <c r="H1771" s="91">
        <v>5.3069894925106196</v>
      </c>
      <c r="I1771" s="24"/>
    </row>
    <row r="1772" spans="1:9" ht="15.75" x14ac:dyDescent="0.25">
      <c r="A1772" s="93" t="s">
        <v>1447</v>
      </c>
      <c r="B1772" s="93" t="s">
        <v>1397</v>
      </c>
      <c r="C1772" s="93">
        <v>11</v>
      </c>
      <c r="D1772" s="124">
        <v>1775</v>
      </c>
      <c r="E1772" s="91">
        <v>1.9334530414394477</v>
      </c>
      <c r="F1772" s="90" t="s">
        <v>48</v>
      </c>
      <c r="G1772" s="90" t="s">
        <v>47</v>
      </c>
      <c r="H1772" s="91">
        <v>2.2479593820892303</v>
      </c>
      <c r="I1772" s="24"/>
    </row>
    <row r="1773" spans="1:9" ht="15.75" x14ac:dyDescent="0.25">
      <c r="A1773" s="93" t="s">
        <v>1448</v>
      </c>
      <c r="B1773" s="93" t="s">
        <v>1397</v>
      </c>
      <c r="C1773" s="93">
        <v>11</v>
      </c>
      <c r="D1773" s="124">
        <v>1776</v>
      </c>
      <c r="E1773" s="91">
        <v>1.58871329592455</v>
      </c>
      <c r="F1773" s="91">
        <v>0.58113065082088999</v>
      </c>
      <c r="G1773" s="90" t="s">
        <v>47</v>
      </c>
      <c r="H1773" s="91">
        <v>1.8400717295019986</v>
      </c>
      <c r="I1773" s="24"/>
    </row>
    <row r="1774" spans="1:9" ht="15.75" x14ac:dyDescent="0.25">
      <c r="A1774" s="93" t="s">
        <v>1449</v>
      </c>
      <c r="B1774" s="93" t="s">
        <v>1397</v>
      </c>
      <c r="C1774" s="93">
        <v>12</v>
      </c>
      <c r="D1774" s="124">
        <v>1778</v>
      </c>
      <c r="E1774" s="91">
        <v>13.265705840512132</v>
      </c>
      <c r="F1774" s="90" t="s">
        <v>48</v>
      </c>
      <c r="G1774" s="91">
        <v>0.53871230103965406</v>
      </c>
      <c r="H1774" s="91">
        <v>8.0896022469482567</v>
      </c>
      <c r="I1774" s="24" t="s">
        <v>1486</v>
      </c>
    </row>
    <row r="1775" spans="1:9" ht="15.75" x14ac:dyDescent="0.25">
      <c r="A1775" s="93" t="s">
        <v>1450</v>
      </c>
      <c r="B1775" s="93" t="s">
        <v>1397</v>
      </c>
      <c r="C1775" s="93">
        <v>12</v>
      </c>
      <c r="D1775" s="124">
        <v>1779</v>
      </c>
      <c r="E1775" s="91">
        <v>13.272229300034248</v>
      </c>
      <c r="F1775" s="90" t="s">
        <v>48</v>
      </c>
      <c r="G1775" s="91">
        <v>0.48795675775140301</v>
      </c>
      <c r="H1775" s="91">
        <v>8.0992654207626682</v>
      </c>
      <c r="I1775" s="24"/>
    </row>
    <row r="1776" spans="1:9" ht="15.75" x14ac:dyDescent="0.25">
      <c r="A1776" s="93" t="s">
        <v>1451</v>
      </c>
      <c r="B1776" s="93" t="s">
        <v>1397</v>
      </c>
      <c r="C1776" s="93">
        <v>12</v>
      </c>
      <c r="D1776" s="124">
        <v>1780</v>
      </c>
      <c r="E1776" s="91">
        <v>13.253662530625148</v>
      </c>
      <c r="F1776" s="90" t="s">
        <v>48</v>
      </c>
      <c r="G1776" s="91">
        <v>1.1226523139203237</v>
      </c>
      <c r="H1776" s="91">
        <v>8.0946881279032095</v>
      </c>
      <c r="I1776" s="24"/>
    </row>
    <row r="1777" spans="1:9" ht="15.75" x14ac:dyDescent="0.25">
      <c r="A1777" s="93" t="s">
        <v>1452</v>
      </c>
      <c r="B1777" s="93" t="s">
        <v>1397</v>
      </c>
      <c r="C1777" s="93">
        <v>13</v>
      </c>
      <c r="D1777" s="124">
        <v>1781</v>
      </c>
      <c r="E1777" s="91">
        <v>23.788547854263811</v>
      </c>
      <c r="F1777" s="90" t="s">
        <v>48</v>
      </c>
      <c r="G1777" s="91">
        <v>1.7668959425890145</v>
      </c>
      <c r="H1777" s="91">
        <v>14.086873069028846</v>
      </c>
      <c r="I1777" s="24"/>
    </row>
    <row r="1778" spans="1:9" ht="15.75" x14ac:dyDescent="0.25">
      <c r="A1778" s="93" t="s">
        <v>1453</v>
      </c>
      <c r="B1778" s="93" t="s">
        <v>1397</v>
      </c>
      <c r="C1778" s="93">
        <v>13</v>
      </c>
      <c r="D1778" s="124">
        <v>1782</v>
      </c>
      <c r="E1778" s="91">
        <v>23.840735530440739</v>
      </c>
      <c r="F1778" s="90" t="s">
        <v>48</v>
      </c>
      <c r="G1778" s="91">
        <v>1.7457896770632073</v>
      </c>
      <c r="H1778" s="91">
        <v>14.087890245219835</v>
      </c>
      <c r="I1778" s="24"/>
    </row>
    <row r="1779" spans="1:9" ht="15.75" x14ac:dyDescent="0.25">
      <c r="A1779" s="93" t="s">
        <v>1454</v>
      </c>
      <c r="B1779" s="93" t="s">
        <v>1397</v>
      </c>
      <c r="C1779" s="93">
        <v>13</v>
      </c>
      <c r="D1779" s="124">
        <v>1783</v>
      </c>
      <c r="E1779" s="91">
        <v>21.919325798888273</v>
      </c>
      <c r="F1779" s="90" t="s">
        <v>48</v>
      </c>
      <c r="G1779" s="91">
        <v>1.3749224399668782</v>
      </c>
      <c r="H1779" s="91">
        <v>10.466743005293292</v>
      </c>
      <c r="I1779" s="24"/>
    </row>
    <row r="1780" spans="1:9" ht="15.75" x14ac:dyDescent="0.25">
      <c r="A1780" s="93" t="s">
        <v>1455</v>
      </c>
      <c r="B1780" s="93" t="s">
        <v>1397</v>
      </c>
      <c r="C1780" s="93">
        <v>13</v>
      </c>
      <c r="D1780" s="124">
        <v>1784</v>
      </c>
      <c r="E1780" s="91">
        <v>21.948932269027107</v>
      </c>
      <c r="F1780" s="90" t="s">
        <v>48</v>
      </c>
      <c r="G1780" s="91">
        <v>1.375927500230012</v>
      </c>
      <c r="H1780" s="91">
        <v>10.451485362428434</v>
      </c>
      <c r="I1780" s="24"/>
    </row>
    <row r="1781" spans="1:9" ht="15.75" x14ac:dyDescent="0.25">
      <c r="A1781" s="93" t="s">
        <v>1456</v>
      </c>
      <c r="B1781" s="93" t="s">
        <v>1397</v>
      </c>
      <c r="C1781" s="93">
        <v>13</v>
      </c>
      <c r="D1781" s="124">
        <v>1785</v>
      </c>
      <c r="E1781" s="91">
        <v>10.274950551911273</v>
      </c>
      <c r="F1781" s="90" t="s">
        <v>48</v>
      </c>
      <c r="G1781" s="91">
        <v>0.5879602539332045</v>
      </c>
      <c r="H1781" s="91">
        <v>3.4624677541320086</v>
      </c>
      <c r="I1781" s="24"/>
    </row>
    <row r="1782" spans="1:9" ht="15.75" x14ac:dyDescent="0.25">
      <c r="A1782" s="93" t="s">
        <v>1457</v>
      </c>
      <c r="B1782" s="93" t="s">
        <v>1397</v>
      </c>
      <c r="C1782" s="93">
        <v>13</v>
      </c>
      <c r="D1782" s="124">
        <v>1786</v>
      </c>
      <c r="E1782" s="91">
        <v>10.290506493848628</v>
      </c>
      <c r="F1782" s="90" t="s">
        <v>48</v>
      </c>
      <c r="G1782" s="91">
        <v>0.58243242248596916</v>
      </c>
      <c r="H1782" s="91">
        <v>3.4512788160311119</v>
      </c>
      <c r="I1782" s="24"/>
    </row>
    <row r="1783" spans="1:9" ht="15.75" x14ac:dyDescent="0.25">
      <c r="A1783" s="93" t="s">
        <v>1458</v>
      </c>
      <c r="B1783" s="93" t="s">
        <v>1397</v>
      </c>
      <c r="C1783" s="93">
        <v>13</v>
      </c>
      <c r="D1783" s="124">
        <v>1787</v>
      </c>
      <c r="E1783" s="91">
        <v>5.427518322400485</v>
      </c>
      <c r="F1783" s="90" t="s">
        <v>48</v>
      </c>
      <c r="G1783" s="91">
        <v>0.31759904315024379</v>
      </c>
      <c r="H1783" s="91">
        <v>2.3069556011666847</v>
      </c>
      <c r="I1783" s="24"/>
    </row>
    <row r="1784" spans="1:9" ht="15.75" x14ac:dyDescent="0.25">
      <c r="A1784" s="93" t="s">
        <v>1459</v>
      </c>
      <c r="B1784" s="93" t="s">
        <v>1397</v>
      </c>
      <c r="C1784" s="93">
        <v>13</v>
      </c>
      <c r="D1784" s="124">
        <v>1788</v>
      </c>
      <c r="E1784" s="91">
        <v>5.4787023894201639</v>
      </c>
      <c r="F1784" s="90" t="s">
        <v>48</v>
      </c>
      <c r="G1784" s="91">
        <v>0.31257374183457537</v>
      </c>
      <c r="H1784" s="91">
        <v>2.2988181916387598</v>
      </c>
      <c r="I1784" s="24"/>
    </row>
    <row r="1785" spans="1:9" ht="15.75" x14ac:dyDescent="0.25">
      <c r="A1785" s="93" t="s">
        <v>1460</v>
      </c>
      <c r="B1785" s="93" t="s">
        <v>1397</v>
      </c>
      <c r="C1785" s="93">
        <v>13</v>
      </c>
      <c r="D1785" s="124">
        <v>1789</v>
      </c>
      <c r="E1785" s="91">
        <v>0.34423794093627336</v>
      </c>
      <c r="F1785" s="90" t="s">
        <v>48</v>
      </c>
      <c r="G1785" s="91">
        <v>3.6182169472812581E-2</v>
      </c>
      <c r="H1785" s="91">
        <v>0.88596046235281423</v>
      </c>
      <c r="I1785" s="24"/>
    </row>
    <row r="1786" spans="1:9" ht="15.75" x14ac:dyDescent="0.25">
      <c r="A1786" s="93" t="s">
        <v>1461</v>
      </c>
      <c r="B1786" s="93" t="s">
        <v>1397</v>
      </c>
      <c r="C1786" s="93">
        <v>13</v>
      </c>
      <c r="D1786" s="124">
        <v>1790</v>
      </c>
      <c r="E1786" s="91">
        <v>0.34775057298664347</v>
      </c>
      <c r="F1786" s="90" t="s">
        <v>48</v>
      </c>
      <c r="G1786" s="91">
        <v>3.7689759867513106E-2</v>
      </c>
      <c r="H1786" s="91">
        <v>0.86510835043750689</v>
      </c>
      <c r="I1786" s="24"/>
    </row>
    <row r="1787" spans="1:9" ht="15.75" x14ac:dyDescent="0.25">
      <c r="A1787" s="93" t="s">
        <v>1462</v>
      </c>
      <c r="B1787" s="93" t="s">
        <v>1397</v>
      </c>
      <c r="C1787" s="93">
        <v>13</v>
      </c>
      <c r="D1787" s="124">
        <v>1791</v>
      </c>
      <c r="E1787" s="90" t="s">
        <v>11</v>
      </c>
      <c r="F1787" s="90" t="s">
        <v>48</v>
      </c>
      <c r="G1787" s="90" t="s">
        <v>47</v>
      </c>
      <c r="H1787" s="91">
        <v>0.7872943718267259</v>
      </c>
      <c r="I1787" s="24"/>
    </row>
    <row r="1788" spans="1:9" ht="15.75" x14ac:dyDescent="0.25">
      <c r="A1788" s="93" t="s">
        <v>1463</v>
      </c>
      <c r="B1788" s="93" t="s">
        <v>1397</v>
      </c>
      <c r="C1788" s="93">
        <v>13</v>
      </c>
      <c r="D1788" s="124">
        <v>1792</v>
      </c>
      <c r="E1788" s="90" t="s">
        <v>11</v>
      </c>
      <c r="F1788" s="90" t="s">
        <v>48</v>
      </c>
      <c r="G1788" s="90" t="s">
        <v>47</v>
      </c>
      <c r="H1788" s="91">
        <v>0.79950048611861313</v>
      </c>
      <c r="I1788" s="24"/>
    </row>
    <row r="1789" spans="1:9" ht="15.75" x14ac:dyDescent="0.25">
      <c r="A1789" s="93" t="s">
        <v>1464</v>
      </c>
      <c r="B1789" s="93" t="s">
        <v>1397</v>
      </c>
      <c r="C1789" s="93">
        <v>13</v>
      </c>
      <c r="D1789" s="124">
        <v>1793</v>
      </c>
      <c r="E1789" s="90" t="s">
        <v>11</v>
      </c>
      <c r="F1789" s="90" t="s">
        <v>48</v>
      </c>
      <c r="G1789" s="90" t="s">
        <v>47</v>
      </c>
      <c r="H1789" s="91">
        <v>0.77813978610781043</v>
      </c>
      <c r="I1789" s="24"/>
    </row>
    <row r="1790" spans="1:9" ht="15.75" x14ac:dyDescent="0.25">
      <c r="A1790" s="93" t="s">
        <v>1465</v>
      </c>
      <c r="B1790" s="93" t="s">
        <v>1397</v>
      </c>
      <c r="C1790" s="93">
        <v>13</v>
      </c>
      <c r="D1790" s="124">
        <v>1794</v>
      </c>
      <c r="E1790" s="90" t="s">
        <v>11</v>
      </c>
      <c r="F1790" s="90" t="s">
        <v>48</v>
      </c>
      <c r="G1790" s="90" t="s">
        <v>47</v>
      </c>
      <c r="H1790" s="91">
        <v>0.75677908609700772</v>
      </c>
      <c r="I1790" s="24"/>
    </row>
    <row r="1791" spans="1:9" ht="15.75" x14ac:dyDescent="0.25">
      <c r="A1791" s="93" t="s">
        <v>1466</v>
      </c>
      <c r="B1791" s="93" t="s">
        <v>1397</v>
      </c>
      <c r="C1791" s="93">
        <v>13</v>
      </c>
      <c r="D1791" s="124">
        <v>1795</v>
      </c>
      <c r="E1791" s="90" t="s">
        <v>11</v>
      </c>
      <c r="F1791" s="90" t="s">
        <v>48</v>
      </c>
      <c r="G1791" s="90" t="s">
        <v>47</v>
      </c>
      <c r="H1791" s="91">
        <v>0.80458636707356612</v>
      </c>
      <c r="I1791" s="24"/>
    </row>
    <row r="1792" spans="1:9" ht="15.75" x14ac:dyDescent="0.25">
      <c r="A1792" s="93" t="s">
        <v>1467</v>
      </c>
      <c r="B1792" s="93" t="s">
        <v>1397</v>
      </c>
      <c r="C1792" s="93">
        <v>13</v>
      </c>
      <c r="D1792" s="124">
        <v>1796</v>
      </c>
      <c r="E1792" s="90" t="s">
        <v>11</v>
      </c>
      <c r="F1792" s="90" t="s">
        <v>48</v>
      </c>
      <c r="G1792" s="90" t="s">
        <v>47</v>
      </c>
      <c r="H1792" s="91">
        <v>0.79136307659068827</v>
      </c>
      <c r="I1792" s="24"/>
    </row>
    <row r="1793" spans="1:9" ht="15.75" x14ac:dyDescent="0.25">
      <c r="A1793" s="93" t="s">
        <v>1468</v>
      </c>
      <c r="B1793" s="93" t="s">
        <v>1397</v>
      </c>
      <c r="C1793" s="93">
        <v>14</v>
      </c>
      <c r="D1793" s="124">
        <v>1797</v>
      </c>
      <c r="E1793" s="91">
        <v>24.823268895387127</v>
      </c>
      <c r="F1793" s="90" t="s">
        <v>48</v>
      </c>
      <c r="G1793" s="91">
        <v>1.6488013616708068</v>
      </c>
      <c r="H1793" s="91">
        <v>14.511544128767422</v>
      </c>
      <c r="I1793" s="24"/>
    </row>
    <row r="1794" spans="1:9" ht="15.75" x14ac:dyDescent="0.25">
      <c r="A1794" s="93" t="s">
        <v>1469</v>
      </c>
      <c r="B1794" s="93" t="s">
        <v>1397</v>
      </c>
      <c r="C1794" s="93">
        <v>14</v>
      </c>
      <c r="D1794" s="124">
        <v>1798</v>
      </c>
      <c r="E1794" s="91">
        <v>24.64061202876788</v>
      </c>
      <c r="F1794" s="90" t="s">
        <v>48</v>
      </c>
      <c r="G1794" s="91">
        <v>1.6684000368019136</v>
      </c>
      <c r="H1794" s="91">
        <v>14.504932483525982</v>
      </c>
      <c r="I1794" s="24"/>
    </row>
    <row r="1795" spans="1:9" ht="15.75" x14ac:dyDescent="0.25">
      <c r="A1795" s="93" t="s">
        <v>1470</v>
      </c>
      <c r="B1795" s="93" t="s">
        <v>1397</v>
      </c>
      <c r="C1795" s="93">
        <v>14</v>
      </c>
      <c r="D1795" s="124">
        <v>1799</v>
      </c>
      <c r="E1795" s="91">
        <v>18.625982349376962</v>
      </c>
      <c r="F1795" s="91">
        <v>0.13259308967036348</v>
      </c>
      <c r="G1795" s="91">
        <v>1.2110976170760879</v>
      </c>
      <c r="H1795" s="91">
        <v>8.2635393756076496</v>
      </c>
      <c r="I1795" s="24"/>
    </row>
    <row r="1796" spans="1:9" ht="15.75" x14ac:dyDescent="0.25">
      <c r="A1796" s="93" t="s">
        <v>1471</v>
      </c>
      <c r="B1796" s="93" t="s">
        <v>1397</v>
      </c>
      <c r="C1796" s="93">
        <v>14</v>
      </c>
      <c r="D1796" s="124">
        <v>1800</v>
      </c>
      <c r="E1796" s="91">
        <v>18.987783450565082</v>
      </c>
      <c r="F1796" s="90" t="s">
        <v>48</v>
      </c>
      <c r="G1796" s="91">
        <v>1.306578342073788</v>
      </c>
      <c r="H1796" s="91">
        <v>8.3891606351949903</v>
      </c>
      <c r="I1796" s="24"/>
    </row>
    <row r="1797" spans="1:9" ht="15.75" x14ac:dyDescent="0.25">
      <c r="A1797" s="93" t="s">
        <v>1472</v>
      </c>
      <c r="B1797" s="93" t="s">
        <v>1397</v>
      </c>
      <c r="C1797" s="93">
        <v>14</v>
      </c>
      <c r="D1797" s="124">
        <v>1801</v>
      </c>
      <c r="E1797" s="91">
        <v>12.060371242656549</v>
      </c>
      <c r="F1797" s="90" t="s">
        <v>48</v>
      </c>
      <c r="G1797" s="91">
        <v>1.0040552028705492</v>
      </c>
      <c r="H1797" s="91">
        <v>4.3860637355514758</v>
      </c>
      <c r="I1797" s="24"/>
    </row>
    <row r="1798" spans="1:9" ht="15.75" x14ac:dyDescent="0.25">
      <c r="A1798" s="93" t="s">
        <v>1473</v>
      </c>
      <c r="B1798" s="93" t="s">
        <v>1397</v>
      </c>
      <c r="C1798" s="93">
        <v>14</v>
      </c>
      <c r="D1798" s="124">
        <v>1802</v>
      </c>
      <c r="E1798" s="91">
        <v>11.327736557865066</v>
      </c>
      <c r="F1798" s="90" t="s">
        <v>48</v>
      </c>
      <c r="G1798" s="91">
        <v>0.84726580182169464</v>
      </c>
      <c r="H1798" s="91">
        <v>4.0900654639732101</v>
      </c>
      <c r="I1798" s="24"/>
    </row>
    <row r="1799" spans="1:9" ht="15.75" x14ac:dyDescent="0.25">
      <c r="A1799" s="93" t="s">
        <v>1474</v>
      </c>
      <c r="B1799" s="93" t="s">
        <v>1397</v>
      </c>
      <c r="C1799" s="93">
        <v>14</v>
      </c>
      <c r="D1799" s="124">
        <v>1803</v>
      </c>
      <c r="E1799" s="91">
        <v>10.777758739692826</v>
      </c>
      <c r="F1799" s="90" t="s">
        <v>48</v>
      </c>
      <c r="G1799" s="91">
        <v>0.78093182445487164</v>
      </c>
      <c r="H1799" s="91">
        <v>3.5743571351409749</v>
      </c>
      <c r="I1799" s="24"/>
    </row>
    <row r="1800" spans="1:9" ht="15.75" x14ac:dyDescent="0.25">
      <c r="A1800" s="93" t="s">
        <v>1475</v>
      </c>
      <c r="B1800" s="93" t="s">
        <v>1397</v>
      </c>
      <c r="C1800" s="93">
        <v>14</v>
      </c>
      <c r="D1800" s="124">
        <v>1804</v>
      </c>
      <c r="E1800" s="91">
        <v>10.733599936773887</v>
      </c>
      <c r="F1800" s="90" t="s">
        <v>48</v>
      </c>
      <c r="G1800" s="91">
        <v>0.28744723525623328</v>
      </c>
      <c r="H1800" s="91">
        <v>3.5723227827589938</v>
      </c>
      <c r="I1800" s="24"/>
    </row>
    <row r="1801" spans="1:9" ht="15.75" x14ac:dyDescent="0.25">
      <c r="A1801" s="93" t="s">
        <v>1476</v>
      </c>
      <c r="B1801" s="93" t="s">
        <v>1397</v>
      </c>
      <c r="C1801" s="93">
        <v>14</v>
      </c>
      <c r="D1801" s="124">
        <v>1805</v>
      </c>
      <c r="E1801" s="91">
        <v>7.721768855870808</v>
      </c>
      <c r="F1801" s="90" t="s">
        <v>48</v>
      </c>
      <c r="G1801" s="91">
        <v>0.13869831631244825</v>
      </c>
      <c r="H1801" s="91">
        <v>2.7250150156638222</v>
      </c>
      <c r="I1801" s="24"/>
    </row>
    <row r="1802" spans="1:9" ht="15.75" x14ac:dyDescent="0.25">
      <c r="A1802" s="93" t="s">
        <v>1477</v>
      </c>
      <c r="B1802" s="93" t="s">
        <v>1397</v>
      </c>
      <c r="C1802" s="93">
        <v>14</v>
      </c>
      <c r="D1802" s="124">
        <v>1806</v>
      </c>
      <c r="E1802" s="91">
        <v>7.5712274822835157</v>
      </c>
      <c r="F1802" s="90" t="s">
        <v>48</v>
      </c>
      <c r="G1802" s="91">
        <v>0.15578434078572084</v>
      </c>
      <c r="H1802" s="91">
        <v>2.6568642108674521</v>
      </c>
      <c r="I1802" s="24"/>
    </row>
    <row r="1803" spans="1:9" ht="15.75" x14ac:dyDescent="0.25">
      <c r="A1803" s="93" t="s">
        <v>1478</v>
      </c>
      <c r="B1803" s="93" t="s">
        <v>1397</v>
      </c>
      <c r="C1803" s="93">
        <v>14</v>
      </c>
      <c r="D1803" s="124">
        <v>1807</v>
      </c>
      <c r="E1803" s="91">
        <v>7.1401773492452385</v>
      </c>
      <c r="F1803" s="90" t="s">
        <v>48</v>
      </c>
      <c r="G1803" s="91">
        <v>0.18543361854816448</v>
      </c>
      <c r="H1803" s="91">
        <v>2.7860455871232586</v>
      </c>
      <c r="I1803" s="24"/>
    </row>
    <row r="1804" spans="1:9" ht="15.75" x14ac:dyDescent="0.25">
      <c r="A1804" s="93" t="s">
        <v>1479</v>
      </c>
      <c r="B1804" s="93" t="s">
        <v>1397</v>
      </c>
      <c r="C1804" s="93">
        <v>14</v>
      </c>
      <c r="D1804" s="124">
        <v>1808</v>
      </c>
      <c r="E1804" s="91">
        <v>7.0874878684896867</v>
      </c>
      <c r="F1804" s="90" t="s">
        <v>48</v>
      </c>
      <c r="G1804" s="91">
        <v>0.22613855920507867</v>
      </c>
      <c r="H1804" s="91">
        <v>2.7768910014043429</v>
      </c>
      <c r="I1804" s="24"/>
    </row>
    <row r="1805" spans="1:9" ht="15.75" x14ac:dyDescent="0.25">
      <c r="A1805" s="93" t="s">
        <v>1480</v>
      </c>
      <c r="B1805" s="93" t="s">
        <v>1397</v>
      </c>
      <c r="C1805" s="93">
        <v>14</v>
      </c>
      <c r="D1805" s="124">
        <v>1809</v>
      </c>
      <c r="E1805" s="90" t="s">
        <v>11</v>
      </c>
      <c r="F1805" s="90" t="s">
        <v>48</v>
      </c>
      <c r="G1805" s="90" t="s">
        <v>47</v>
      </c>
      <c r="H1805" s="91">
        <v>0.6845595765366751</v>
      </c>
      <c r="I1805" s="24"/>
    </row>
    <row r="1806" spans="1:9" ht="15.75" x14ac:dyDescent="0.25">
      <c r="A1806" s="93" t="s">
        <v>1481</v>
      </c>
      <c r="B1806" s="93" t="s">
        <v>1397</v>
      </c>
      <c r="C1806" s="93">
        <v>14</v>
      </c>
      <c r="D1806" s="124">
        <v>1810</v>
      </c>
      <c r="E1806" s="90" t="s">
        <v>11</v>
      </c>
      <c r="F1806" s="90" t="s">
        <v>48</v>
      </c>
      <c r="G1806" s="90" t="s">
        <v>47</v>
      </c>
      <c r="H1806" s="91">
        <v>0.66116452414389126</v>
      </c>
      <c r="I1806" s="24"/>
    </row>
    <row r="1807" spans="1:9" ht="15.75" x14ac:dyDescent="0.25">
      <c r="A1807" s="93" t="s">
        <v>1482</v>
      </c>
      <c r="B1807" s="93" t="s">
        <v>1397</v>
      </c>
      <c r="C1807" s="93">
        <v>14</v>
      </c>
      <c r="D1807" s="124">
        <v>1811</v>
      </c>
      <c r="E1807" s="90" t="s">
        <v>11</v>
      </c>
      <c r="F1807" s="90" t="s">
        <v>48</v>
      </c>
      <c r="G1807" s="91">
        <v>4.0202410525347315E-2</v>
      </c>
      <c r="H1807" s="91">
        <v>0.67082769795830188</v>
      </c>
      <c r="I1807" s="24"/>
    </row>
    <row r="1808" spans="1:9" ht="15.75" x14ac:dyDescent="0.25">
      <c r="A1808" s="93" t="s">
        <v>1483</v>
      </c>
      <c r="B1808" s="93" t="s">
        <v>1397</v>
      </c>
      <c r="C1808" s="93">
        <v>14</v>
      </c>
      <c r="D1808" s="124">
        <v>1812</v>
      </c>
      <c r="E1808" s="90" t="s">
        <v>11</v>
      </c>
      <c r="F1808" s="90" t="s">
        <v>48</v>
      </c>
      <c r="G1808" s="91">
        <v>3.4172048946545221E-2</v>
      </c>
      <c r="H1808" s="91">
        <v>0.67743934319974086</v>
      </c>
      <c r="I1808" s="24"/>
    </row>
    <row r="1809" spans="1:9" ht="15.75" x14ac:dyDescent="0.25">
      <c r="A1809" s="93" t="s">
        <v>1484</v>
      </c>
      <c r="B1809" s="93" t="s">
        <v>1397</v>
      </c>
      <c r="C1809" s="93">
        <v>14</v>
      </c>
      <c r="D1809" s="124">
        <v>1813</v>
      </c>
      <c r="E1809" s="90" t="s">
        <v>11</v>
      </c>
      <c r="F1809" s="90" t="s">
        <v>48</v>
      </c>
      <c r="G1809" s="91">
        <v>2.8141687367743123E-2</v>
      </c>
      <c r="H1809" s="91">
        <v>0.64387252889705093</v>
      </c>
      <c r="I1809" s="24"/>
    </row>
    <row r="1810" spans="1:9" ht="15.75" x14ac:dyDescent="0.25">
      <c r="A1810" s="93" t="s">
        <v>1485</v>
      </c>
      <c r="B1810" s="93" t="s">
        <v>1397</v>
      </c>
      <c r="C1810" s="93">
        <v>14</v>
      </c>
      <c r="D1810" s="124">
        <v>1814</v>
      </c>
      <c r="E1810" s="90" t="s">
        <v>11</v>
      </c>
      <c r="F1810" s="90" t="s">
        <v>48</v>
      </c>
      <c r="G1810" s="91">
        <v>2.9146747630876806E-2</v>
      </c>
      <c r="H1810" s="91">
        <v>0.65862158366641477</v>
      </c>
      <c r="I1810" s="24"/>
    </row>
    <row r="1811" spans="1:9" ht="15.75" x14ac:dyDescent="0.25">
      <c r="A1811" s="197" t="s">
        <v>1707</v>
      </c>
      <c r="B1811" s="197" t="s">
        <v>1708</v>
      </c>
      <c r="C1811" s="197">
        <v>1</v>
      </c>
      <c r="D1811" s="124">
        <v>2108</v>
      </c>
      <c r="E1811" s="150" t="s">
        <v>11</v>
      </c>
      <c r="F1811" s="150" t="s">
        <v>48</v>
      </c>
      <c r="G1811" s="24">
        <v>0.34694303363074813</v>
      </c>
      <c r="H1811" s="24">
        <v>3.1998300606787895</v>
      </c>
      <c r="I1811" s="5"/>
    </row>
    <row r="1812" spans="1:9" ht="15.75" x14ac:dyDescent="0.25">
      <c r="A1812" s="197" t="s">
        <v>1709</v>
      </c>
      <c r="B1812" s="197" t="s">
        <v>1708</v>
      </c>
      <c r="C1812" s="197">
        <v>1</v>
      </c>
      <c r="D1812" s="124">
        <v>2109</v>
      </c>
      <c r="E1812" s="150" t="s">
        <v>11</v>
      </c>
      <c r="F1812" s="150" t="s">
        <v>48</v>
      </c>
      <c r="G1812" s="24">
        <v>0.34301166781056969</v>
      </c>
      <c r="H1812" s="24">
        <v>3.2226718022665031</v>
      </c>
      <c r="I1812" s="5"/>
    </row>
    <row r="1813" spans="1:9" ht="15.75" x14ac:dyDescent="0.25">
      <c r="A1813" s="197" t="s">
        <v>1710</v>
      </c>
      <c r="B1813" s="197" t="s">
        <v>1708</v>
      </c>
      <c r="C1813" s="197">
        <v>1</v>
      </c>
      <c r="D1813" s="124">
        <v>2110</v>
      </c>
      <c r="E1813" s="150" t="s">
        <v>11</v>
      </c>
      <c r="F1813" s="150" t="s">
        <v>48</v>
      </c>
      <c r="G1813" s="24">
        <v>0.30271516815374055</v>
      </c>
      <c r="H1813" s="24">
        <v>2.9247360424267645</v>
      </c>
      <c r="I1813" s="5"/>
    </row>
    <row r="1814" spans="1:9" ht="15.75" x14ac:dyDescent="0.25">
      <c r="A1814" s="197" t="s">
        <v>1711</v>
      </c>
      <c r="B1814" s="197" t="s">
        <v>1708</v>
      </c>
      <c r="C1814" s="197">
        <v>1</v>
      </c>
      <c r="D1814" s="124">
        <v>2111</v>
      </c>
      <c r="E1814" s="150" t="s">
        <v>11</v>
      </c>
      <c r="F1814" s="150" t="s">
        <v>48</v>
      </c>
      <c r="G1814" s="24">
        <v>0.30664653397391906</v>
      </c>
      <c r="H1814" s="24">
        <v>2.9406259496182172</v>
      </c>
      <c r="I1814" s="5"/>
    </row>
    <row r="1815" spans="1:9" ht="15.75" x14ac:dyDescent="0.25">
      <c r="A1815" s="197" t="s">
        <v>1712</v>
      </c>
      <c r="B1815" s="197" t="s">
        <v>1708</v>
      </c>
      <c r="C1815" s="197">
        <v>1</v>
      </c>
      <c r="D1815" s="124">
        <v>2112</v>
      </c>
      <c r="E1815" s="150" t="s">
        <v>11</v>
      </c>
      <c r="F1815" s="150" t="s">
        <v>48</v>
      </c>
      <c r="G1815" s="24">
        <v>0.17101441317776253</v>
      </c>
      <c r="H1815" s="24">
        <v>1.1957155161568165</v>
      </c>
      <c r="I1815" s="5"/>
    </row>
    <row r="1816" spans="1:9" ht="15.75" x14ac:dyDescent="0.25">
      <c r="A1816" s="197" t="s">
        <v>1713</v>
      </c>
      <c r="B1816" s="197" t="s">
        <v>1708</v>
      </c>
      <c r="C1816" s="197">
        <v>1</v>
      </c>
      <c r="D1816" s="124">
        <v>2113</v>
      </c>
      <c r="E1816" s="150" t="s">
        <v>11</v>
      </c>
      <c r="F1816" s="150" t="s">
        <v>48</v>
      </c>
      <c r="G1816" s="24">
        <v>0.13612354152367881</v>
      </c>
      <c r="H1816" s="24">
        <v>1.1713840957699047</v>
      </c>
      <c r="I1816" s="5"/>
    </row>
    <row r="1817" spans="1:9" ht="15.75" x14ac:dyDescent="0.25">
      <c r="A1817" s="197" t="s">
        <v>1714</v>
      </c>
      <c r="B1817" s="197" t="s">
        <v>1708</v>
      </c>
      <c r="C1817" s="197">
        <v>1</v>
      </c>
      <c r="D1817" s="124">
        <v>2114</v>
      </c>
      <c r="E1817" s="150" t="s">
        <v>11</v>
      </c>
      <c r="F1817" s="150" t="s">
        <v>48</v>
      </c>
      <c r="G1817" s="24">
        <v>0.14546053534660261</v>
      </c>
      <c r="H1817" s="24">
        <v>0.99113296106686277</v>
      </c>
      <c r="I1817" s="5"/>
    </row>
    <row r="1818" spans="1:9" ht="15.75" x14ac:dyDescent="0.25">
      <c r="A1818" s="197" t="s">
        <v>1715</v>
      </c>
      <c r="B1818" s="197" t="s">
        <v>1708</v>
      </c>
      <c r="C1818" s="197">
        <v>1</v>
      </c>
      <c r="D1818" s="124">
        <v>2115</v>
      </c>
      <c r="E1818" s="150" t="s">
        <v>11</v>
      </c>
      <c r="F1818" s="150" t="s">
        <v>48</v>
      </c>
      <c r="G1818" s="24">
        <v>0.13956348661633494</v>
      </c>
      <c r="H1818" s="24">
        <v>0.95935314668395733</v>
      </c>
      <c r="I1818" s="5"/>
    </row>
    <row r="1819" spans="1:9" ht="15.75" x14ac:dyDescent="0.25">
      <c r="A1819" s="197" t="s">
        <v>1716</v>
      </c>
      <c r="B1819" s="197" t="s">
        <v>1708</v>
      </c>
      <c r="C1819" s="197">
        <v>2</v>
      </c>
      <c r="D1819" s="124">
        <v>2116</v>
      </c>
      <c r="E1819" s="24">
        <v>0.44726206114480987</v>
      </c>
      <c r="F1819" s="150" t="s">
        <v>48</v>
      </c>
      <c r="G1819" s="24">
        <v>0.59560192175703508</v>
      </c>
      <c r="H1819" s="24">
        <v>10.256935092082724</v>
      </c>
      <c r="I1819" s="5"/>
    </row>
    <row r="1820" spans="1:9" ht="15.75" x14ac:dyDescent="0.25">
      <c r="A1820" s="197" t="s">
        <v>1717</v>
      </c>
      <c r="B1820" s="197" t="s">
        <v>1708</v>
      </c>
      <c r="C1820" s="197">
        <v>2</v>
      </c>
      <c r="D1820" s="124">
        <v>2117</v>
      </c>
      <c r="E1820" s="24">
        <v>0.45222062058100509</v>
      </c>
      <c r="F1820" s="150" t="s">
        <v>48</v>
      </c>
      <c r="G1820" s="24">
        <v>0.6098531228551819</v>
      </c>
      <c r="H1820" s="24">
        <v>10.307584171255481</v>
      </c>
      <c r="I1820" s="5"/>
    </row>
    <row r="1821" spans="1:9" ht="15.75" x14ac:dyDescent="0.25">
      <c r="A1821" s="197" t="s">
        <v>1718</v>
      </c>
      <c r="B1821" s="197" t="s">
        <v>1708</v>
      </c>
      <c r="C1821" s="197">
        <v>2</v>
      </c>
      <c r="D1821" s="124">
        <v>2118</v>
      </c>
      <c r="E1821" s="24">
        <v>0.14677335931137883</v>
      </c>
      <c r="F1821" s="150" t="s">
        <v>48</v>
      </c>
      <c r="G1821" s="24">
        <v>0.52483733699382296</v>
      </c>
      <c r="H1821" s="24">
        <v>8.5547287841983533</v>
      </c>
      <c r="I1821" s="5"/>
    </row>
    <row r="1822" spans="1:9" ht="15.75" x14ac:dyDescent="0.25">
      <c r="A1822" s="197" t="s">
        <v>1719</v>
      </c>
      <c r="B1822" s="197" t="s">
        <v>1708</v>
      </c>
      <c r="C1822" s="197">
        <v>2</v>
      </c>
      <c r="D1822" s="124">
        <v>2119</v>
      </c>
      <c r="E1822" s="24">
        <v>0.13983137610070551</v>
      </c>
      <c r="F1822" s="150" t="s">
        <v>48</v>
      </c>
      <c r="G1822" s="24">
        <v>0.52385449553877839</v>
      </c>
      <c r="H1822" s="24">
        <v>8.5229489698154488</v>
      </c>
      <c r="I1822" s="5"/>
    </row>
    <row r="1823" spans="1:9" ht="15.75" x14ac:dyDescent="0.25">
      <c r="A1823" s="197" t="s">
        <v>1720</v>
      </c>
      <c r="B1823" s="197" t="s">
        <v>1708</v>
      </c>
      <c r="C1823" s="197">
        <v>2</v>
      </c>
      <c r="D1823" s="124">
        <v>2120</v>
      </c>
      <c r="E1823" s="150" t="s">
        <v>11</v>
      </c>
      <c r="F1823" s="150" t="s">
        <v>48</v>
      </c>
      <c r="G1823" s="24">
        <v>0.40394783802333561</v>
      </c>
      <c r="H1823" s="24">
        <v>5.4283895442800327</v>
      </c>
      <c r="I1823" s="5"/>
    </row>
    <row r="1824" spans="1:9" ht="15.75" x14ac:dyDescent="0.25">
      <c r="A1824" s="197" t="s">
        <v>1721</v>
      </c>
      <c r="B1824" s="197" t="s">
        <v>1708</v>
      </c>
      <c r="C1824" s="197">
        <v>2</v>
      </c>
      <c r="D1824" s="124">
        <v>2121</v>
      </c>
      <c r="E1824" s="150" t="s">
        <v>11</v>
      </c>
      <c r="F1824" s="150" t="s">
        <v>48</v>
      </c>
      <c r="G1824" s="24">
        <v>0.40394783802333561</v>
      </c>
      <c r="H1824" s="24">
        <v>5.389657895500866</v>
      </c>
      <c r="I1824" s="5"/>
    </row>
    <row r="1825" spans="1:9" ht="15.75" x14ac:dyDescent="0.25">
      <c r="A1825" s="197" t="s">
        <v>1722</v>
      </c>
      <c r="B1825" s="197" t="s">
        <v>1708</v>
      </c>
      <c r="C1825" s="197">
        <v>2</v>
      </c>
      <c r="D1825" s="124">
        <v>2122</v>
      </c>
      <c r="E1825" s="150" t="s">
        <v>11</v>
      </c>
      <c r="F1825" s="150" t="s">
        <v>48</v>
      </c>
      <c r="G1825" s="24">
        <v>0.38134248455730957</v>
      </c>
      <c r="H1825" s="24">
        <v>4.2013907733400435</v>
      </c>
      <c r="I1825" s="5"/>
    </row>
    <row r="1826" spans="1:9" ht="15.75" x14ac:dyDescent="0.25">
      <c r="A1826" s="197" t="s">
        <v>1723</v>
      </c>
      <c r="B1826" s="197" t="s">
        <v>1708</v>
      </c>
      <c r="C1826" s="197">
        <v>2</v>
      </c>
      <c r="D1826" s="124">
        <v>2123</v>
      </c>
      <c r="E1826" s="150" t="s">
        <v>11</v>
      </c>
      <c r="F1826" s="150" t="s">
        <v>48</v>
      </c>
      <c r="G1826" s="24">
        <v>0.38429100892244344</v>
      </c>
      <c r="H1826" s="24">
        <v>4.4630776823992795</v>
      </c>
      <c r="I1826" s="5"/>
    </row>
    <row r="1827" spans="1:9" ht="15.75" x14ac:dyDescent="0.25">
      <c r="A1827" s="197" t="s">
        <v>1724</v>
      </c>
      <c r="B1827" s="197" t="s">
        <v>1708</v>
      </c>
      <c r="C1827" s="197">
        <v>2</v>
      </c>
      <c r="D1827" s="124">
        <v>2124</v>
      </c>
      <c r="E1827" s="150" t="s">
        <v>11</v>
      </c>
      <c r="F1827" s="150" t="s">
        <v>48</v>
      </c>
      <c r="G1827" s="24">
        <v>0.1199066575154427</v>
      </c>
      <c r="H1827" s="24">
        <v>0.94048388189410725</v>
      </c>
      <c r="I1827" s="5"/>
    </row>
    <row r="1828" spans="1:9" ht="15.75" x14ac:dyDescent="0.25">
      <c r="A1828" s="197" t="s">
        <v>1725</v>
      </c>
      <c r="B1828" s="197" t="s">
        <v>1708</v>
      </c>
      <c r="C1828" s="197">
        <v>2</v>
      </c>
      <c r="D1828" s="124">
        <v>2125</v>
      </c>
      <c r="E1828" s="150" t="s">
        <v>11</v>
      </c>
      <c r="F1828" s="150" t="s">
        <v>48</v>
      </c>
      <c r="G1828" s="24">
        <v>0.12580370624571038</v>
      </c>
      <c r="H1828" s="24">
        <v>0.97127057707754694</v>
      </c>
      <c r="I1828" s="5"/>
    </row>
    <row r="1829" spans="1:9" ht="15.75" x14ac:dyDescent="0.25">
      <c r="A1829" s="197" t="s">
        <v>1726</v>
      </c>
      <c r="B1829" s="197" t="s">
        <v>1708</v>
      </c>
      <c r="C1829" s="197">
        <v>3</v>
      </c>
      <c r="D1829" s="124">
        <v>2126</v>
      </c>
      <c r="E1829" s="24">
        <v>2.0820991072583777</v>
      </c>
      <c r="F1829" s="24">
        <v>0.23784879412633825</v>
      </c>
      <c r="G1829" s="24">
        <v>0.8015072065888813</v>
      </c>
      <c r="H1829" s="24">
        <v>12.817692947905275</v>
      </c>
      <c r="I1829" s="5"/>
    </row>
    <row r="1830" spans="1:9" ht="15.75" x14ac:dyDescent="0.25">
      <c r="A1830" s="197" t="s">
        <v>1727</v>
      </c>
      <c r="B1830" s="197" t="s">
        <v>1708</v>
      </c>
      <c r="C1830" s="197">
        <v>3</v>
      </c>
      <c r="D1830" s="124">
        <v>2127</v>
      </c>
      <c r="E1830" s="24">
        <v>2.0885452345254314</v>
      </c>
      <c r="F1830" s="24">
        <v>0.29206073693542151</v>
      </c>
      <c r="G1830" s="24">
        <v>0.82362113932738512</v>
      </c>
      <c r="H1830" s="24">
        <v>12.722850064356292</v>
      </c>
      <c r="I1830" s="5"/>
    </row>
    <row r="1831" spans="1:9" ht="15.75" x14ac:dyDescent="0.25">
      <c r="A1831" s="197" t="s">
        <v>1728</v>
      </c>
      <c r="B1831" s="197" t="s">
        <v>1708</v>
      </c>
      <c r="C1831" s="197">
        <v>3</v>
      </c>
      <c r="D1831" s="124">
        <v>2128</v>
      </c>
      <c r="E1831" s="24">
        <v>2.0677192848934114</v>
      </c>
      <c r="F1831" s="24">
        <v>0.39364708021730732</v>
      </c>
      <c r="G1831" s="24">
        <v>0.80199862731640359</v>
      </c>
      <c r="H1831" s="24">
        <v>12.493439529279694</v>
      </c>
      <c r="I1831" s="5"/>
    </row>
    <row r="1832" spans="1:9" ht="15.75" x14ac:dyDescent="0.25">
      <c r="A1832" s="197" t="s">
        <v>1729</v>
      </c>
      <c r="B1832" s="197" t="s">
        <v>1708</v>
      </c>
      <c r="C1832" s="197">
        <v>3</v>
      </c>
      <c r="D1832" s="124">
        <v>2129</v>
      </c>
      <c r="E1832" s="24">
        <v>2.07961982754028</v>
      </c>
      <c r="F1832" s="24">
        <v>0.29303752869774735</v>
      </c>
      <c r="G1832" s="24">
        <v>0.80396431022649284</v>
      </c>
      <c r="H1832" s="24">
        <v>12.486487694883433</v>
      </c>
      <c r="I1832" s="5"/>
    </row>
    <row r="1833" spans="1:9" ht="15.75" x14ac:dyDescent="0.25">
      <c r="A1833" s="197" t="s">
        <v>1730</v>
      </c>
      <c r="B1833" s="197" t="s">
        <v>1708</v>
      </c>
      <c r="C1833" s="197">
        <v>3</v>
      </c>
      <c r="D1833" s="124">
        <v>2130</v>
      </c>
      <c r="E1833" s="150" t="s">
        <v>11</v>
      </c>
      <c r="F1833" s="150" t="s">
        <v>48</v>
      </c>
      <c r="G1833" s="24">
        <v>0.4236046671242279</v>
      </c>
      <c r="H1833" s="24">
        <v>4.2098322865355025</v>
      </c>
      <c r="I1833" s="5"/>
    </row>
    <row r="1834" spans="1:9" ht="15.75" x14ac:dyDescent="0.25">
      <c r="A1834" s="197" t="s">
        <v>1731</v>
      </c>
      <c r="B1834" s="197" t="s">
        <v>1708</v>
      </c>
      <c r="C1834" s="197">
        <v>3</v>
      </c>
      <c r="D1834" s="124">
        <v>2131</v>
      </c>
      <c r="E1834" s="150" t="s">
        <v>11</v>
      </c>
      <c r="F1834" s="150" t="s">
        <v>48</v>
      </c>
      <c r="G1834" s="24">
        <v>0.42065614275909408</v>
      </c>
      <c r="H1834" s="24">
        <v>4.1303827505782387</v>
      </c>
      <c r="I1834" s="5"/>
    </row>
    <row r="1835" spans="1:9" ht="15.75" x14ac:dyDescent="0.25">
      <c r="A1835" s="197" t="s">
        <v>1732</v>
      </c>
      <c r="B1835" s="197" t="s">
        <v>1708</v>
      </c>
      <c r="C1835" s="197">
        <v>3</v>
      </c>
      <c r="D1835" s="124">
        <v>2132</v>
      </c>
      <c r="E1835" s="150" t="s">
        <v>11</v>
      </c>
      <c r="F1835" s="150" t="s">
        <v>48</v>
      </c>
      <c r="G1835" s="24">
        <v>0.25259025394646534</v>
      </c>
      <c r="H1835" s="24">
        <v>2.1371925172503898</v>
      </c>
      <c r="I1835" s="5"/>
    </row>
    <row r="1836" spans="1:9" ht="15.75" x14ac:dyDescent="0.25">
      <c r="A1836" s="197" t="s">
        <v>1733</v>
      </c>
      <c r="B1836" s="197" t="s">
        <v>1708</v>
      </c>
      <c r="C1836" s="197">
        <v>3</v>
      </c>
      <c r="D1836" s="124">
        <v>2133</v>
      </c>
      <c r="E1836" s="24">
        <v>0.32726492278888525</v>
      </c>
      <c r="F1836" s="150" t="s">
        <v>48</v>
      </c>
      <c r="G1836" s="24">
        <v>0.28895538778311602</v>
      </c>
      <c r="H1836" s="24">
        <v>2.0915090340749627</v>
      </c>
      <c r="I1836" s="5"/>
    </row>
    <row r="1837" spans="1:9" ht="15.75" x14ac:dyDescent="0.25">
      <c r="A1837" s="197" t="s">
        <v>1734</v>
      </c>
      <c r="B1837" s="197" t="s">
        <v>1708</v>
      </c>
      <c r="C1837" s="197">
        <v>3</v>
      </c>
      <c r="D1837" s="124">
        <v>2134</v>
      </c>
      <c r="E1837" s="150" t="s">
        <v>11</v>
      </c>
      <c r="F1837" s="150" t="s">
        <v>48</v>
      </c>
      <c r="G1837" s="24">
        <v>0.23489910775566233</v>
      </c>
      <c r="H1837" s="24">
        <v>2.5731718458158737</v>
      </c>
      <c r="I1837" s="5"/>
    </row>
    <row r="1838" spans="1:9" ht="15.75" x14ac:dyDescent="0.25">
      <c r="A1838" s="197" t="s">
        <v>1735</v>
      </c>
      <c r="B1838" s="197" t="s">
        <v>1708</v>
      </c>
      <c r="C1838" s="197">
        <v>3</v>
      </c>
      <c r="D1838" s="124">
        <v>2135</v>
      </c>
      <c r="E1838" s="150" t="s">
        <v>11</v>
      </c>
      <c r="F1838" s="150" t="s">
        <v>48</v>
      </c>
      <c r="G1838" s="24">
        <v>0.2398133150308854</v>
      </c>
      <c r="H1838" s="24">
        <v>1.902816386176462</v>
      </c>
      <c r="I1838" s="5"/>
    </row>
    <row r="1839" spans="1:9" ht="15.75" x14ac:dyDescent="0.25">
      <c r="A1839" s="197" t="s">
        <v>1736</v>
      </c>
      <c r="B1839" s="197" t="s">
        <v>1708</v>
      </c>
      <c r="C1839" s="197">
        <v>3</v>
      </c>
      <c r="D1839" s="124">
        <v>2136</v>
      </c>
      <c r="E1839" s="150" t="s">
        <v>11</v>
      </c>
      <c r="F1839" s="150" t="s">
        <v>48</v>
      </c>
      <c r="G1839" s="24">
        <v>0.14840905971173646</v>
      </c>
      <c r="H1839" s="24">
        <v>1.2980067937017934</v>
      </c>
      <c r="I1839" s="5"/>
    </row>
    <row r="1840" spans="1:9" ht="15.75" x14ac:dyDescent="0.25">
      <c r="A1840" s="197" t="s">
        <v>1737</v>
      </c>
      <c r="B1840" s="197" t="s">
        <v>1708</v>
      </c>
      <c r="C1840" s="197">
        <v>3</v>
      </c>
      <c r="D1840" s="124">
        <v>2137</v>
      </c>
      <c r="E1840" s="150" t="s">
        <v>11</v>
      </c>
      <c r="F1840" s="150" t="s">
        <v>48</v>
      </c>
      <c r="G1840" s="24">
        <v>0.14546053534660261</v>
      </c>
      <c r="H1840" s="24">
        <v>1.1748600129680349</v>
      </c>
      <c r="I1840" s="5"/>
    </row>
    <row r="1841" spans="1:9" ht="15.75" x14ac:dyDescent="0.25">
      <c r="A1841" s="197" t="s">
        <v>1738</v>
      </c>
      <c r="B1841" s="197" t="s">
        <v>1708</v>
      </c>
      <c r="C1841" s="197">
        <v>7</v>
      </c>
      <c r="D1841" s="124">
        <v>2138</v>
      </c>
      <c r="E1841" s="24">
        <v>7.9485707762209561</v>
      </c>
      <c r="F1841" s="150" t="s">
        <v>48</v>
      </c>
      <c r="G1841" s="24">
        <v>0.88848867536032949</v>
      </c>
      <c r="H1841" s="24">
        <v>16.415267247970117</v>
      </c>
      <c r="I1841" s="5"/>
    </row>
    <row r="1842" spans="1:9" ht="15.75" x14ac:dyDescent="0.25">
      <c r="A1842" s="197" t="s">
        <v>1739</v>
      </c>
      <c r="B1842" s="197" t="s">
        <v>1708</v>
      </c>
      <c r="C1842" s="197">
        <v>7</v>
      </c>
      <c r="D1842" s="124">
        <v>2139</v>
      </c>
      <c r="E1842" s="24">
        <v>7.9773304209508886</v>
      </c>
      <c r="F1842" s="150" t="s">
        <v>48</v>
      </c>
      <c r="G1842" s="24">
        <v>0.88947151681537417</v>
      </c>
      <c r="H1842" s="24">
        <v>16.406329175174925</v>
      </c>
      <c r="I1842" s="5"/>
    </row>
    <row r="1843" spans="1:9" ht="15.75" x14ac:dyDescent="0.25">
      <c r="A1843" s="197" t="s">
        <v>1740</v>
      </c>
      <c r="B1843" s="197" t="s">
        <v>1708</v>
      </c>
      <c r="C1843" s="197">
        <v>7</v>
      </c>
      <c r="D1843" s="124">
        <v>2140</v>
      </c>
      <c r="E1843" s="24">
        <v>5.6567246048115196</v>
      </c>
      <c r="F1843" s="150" t="s">
        <v>48</v>
      </c>
      <c r="G1843" s="24">
        <v>0.861951956074125</v>
      </c>
      <c r="H1843" s="24">
        <v>13.541180284716107</v>
      </c>
      <c r="I1843" s="5"/>
    </row>
    <row r="1844" spans="1:9" ht="15.75" x14ac:dyDescent="0.25">
      <c r="A1844" s="197" t="s">
        <v>1741</v>
      </c>
      <c r="B1844" s="197" t="s">
        <v>1708</v>
      </c>
      <c r="C1844" s="197">
        <v>7</v>
      </c>
      <c r="D1844" s="124">
        <v>2141</v>
      </c>
      <c r="E1844" s="24">
        <v>5.6577163166987585</v>
      </c>
      <c r="F1844" s="150" t="s">
        <v>48</v>
      </c>
      <c r="G1844" s="24">
        <v>0.86784900480439264</v>
      </c>
      <c r="H1844" s="24">
        <v>13.394198643195169</v>
      </c>
      <c r="I1844" s="5"/>
    </row>
    <row r="1845" spans="1:9" ht="15.75" x14ac:dyDescent="0.25">
      <c r="A1845" s="197" t="s">
        <v>1742</v>
      </c>
      <c r="B1845" s="197" t="s">
        <v>1708</v>
      </c>
      <c r="C1845" s="197">
        <v>7</v>
      </c>
      <c r="D1845" s="124">
        <v>2142</v>
      </c>
      <c r="E1845" s="24">
        <v>1.8475592459263432</v>
      </c>
      <c r="F1845" s="150" t="s">
        <v>48</v>
      </c>
      <c r="G1845" s="24">
        <v>0.63000137268359646</v>
      </c>
      <c r="H1845" s="24">
        <v>4.9655959973289718</v>
      </c>
      <c r="I1845" s="5"/>
    </row>
    <row r="1846" spans="1:9" ht="15.75" x14ac:dyDescent="0.25">
      <c r="A1846" s="197" t="s">
        <v>1743</v>
      </c>
      <c r="B1846" s="197" t="s">
        <v>1708</v>
      </c>
      <c r="C1846" s="197">
        <v>7</v>
      </c>
      <c r="D1846" s="124">
        <v>2143</v>
      </c>
      <c r="E1846" s="24">
        <v>1.8510302375316798</v>
      </c>
      <c r="F1846" s="150" t="s">
        <v>48</v>
      </c>
      <c r="G1846" s="24">
        <v>0.62066437886067272</v>
      </c>
      <c r="H1846" s="24">
        <v>4.9318299445471352</v>
      </c>
      <c r="I1846" s="5"/>
    </row>
    <row r="1847" spans="1:9" ht="15.75" x14ac:dyDescent="0.25">
      <c r="A1847" s="197" t="s">
        <v>1744</v>
      </c>
      <c r="B1847" s="197" t="s">
        <v>1708</v>
      </c>
      <c r="C1847" s="197">
        <v>7</v>
      </c>
      <c r="D1847" s="124">
        <v>2144</v>
      </c>
      <c r="E1847" s="150" t="s">
        <v>11</v>
      </c>
      <c r="F1847" s="150" t="s">
        <v>48</v>
      </c>
      <c r="G1847" s="24">
        <v>0.50026630061770772</v>
      </c>
      <c r="H1847" s="24">
        <v>3.1372635511124445</v>
      </c>
      <c r="I1847" s="5"/>
    </row>
    <row r="1848" spans="1:9" ht="15.75" x14ac:dyDescent="0.25">
      <c r="A1848" s="197" t="s">
        <v>1745</v>
      </c>
      <c r="B1848" s="197" t="s">
        <v>1708</v>
      </c>
      <c r="C1848" s="197">
        <v>7</v>
      </c>
      <c r="D1848" s="124">
        <v>2145</v>
      </c>
      <c r="E1848" s="150" t="s">
        <v>11</v>
      </c>
      <c r="F1848" s="150" t="s">
        <v>48</v>
      </c>
      <c r="G1848" s="24">
        <v>0.50124914207275229</v>
      </c>
      <c r="H1848" s="24">
        <v>3.1859263918862686</v>
      </c>
      <c r="I1848" s="5"/>
    </row>
    <row r="1849" spans="1:9" ht="15.75" x14ac:dyDescent="0.25">
      <c r="A1849" s="197" t="s">
        <v>1746</v>
      </c>
      <c r="B1849" s="197" t="s">
        <v>1708</v>
      </c>
      <c r="C1849" s="197">
        <v>7</v>
      </c>
      <c r="D1849" s="124">
        <v>2146</v>
      </c>
      <c r="E1849" s="150" t="s">
        <v>11</v>
      </c>
      <c r="F1849" s="150" t="s">
        <v>48</v>
      </c>
      <c r="G1849" s="24">
        <v>0.30271516815374055</v>
      </c>
      <c r="H1849" s="24">
        <v>2.7757681625068953</v>
      </c>
      <c r="I1849" s="5"/>
    </row>
    <row r="1850" spans="1:9" ht="15.75" x14ac:dyDescent="0.25">
      <c r="A1850" s="197" t="s">
        <v>1747</v>
      </c>
      <c r="B1850" s="197" t="s">
        <v>1708</v>
      </c>
      <c r="C1850" s="197">
        <v>7</v>
      </c>
      <c r="D1850" s="124">
        <v>2147</v>
      </c>
      <c r="E1850" s="150" t="s">
        <v>11</v>
      </c>
      <c r="F1850" s="150" t="s">
        <v>48</v>
      </c>
      <c r="G1850" s="24">
        <v>0.31450926561427595</v>
      </c>
      <c r="H1850" s="24">
        <v>2.6933392689512345</v>
      </c>
      <c r="I1850" s="5"/>
    </row>
    <row r="1851" spans="1:9" ht="15.75" x14ac:dyDescent="0.25">
      <c r="A1851" s="197" t="s">
        <v>1748</v>
      </c>
      <c r="B1851" s="197" t="s">
        <v>1708</v>
      </c>
      <c r="C1851" s="197">
        <v>7</v>
      </c>
      <c r="D1851" s="124">
        <v>2148</v>
      </c>
      <c r="E1851" s="150" t="s">
        <v>11</v>
      </c>
      <c r="F1851" s="150" t="s">
        <v>48</v>
      </c>
      <c r="G1851" s="24">
        <v>4.1279341111873716E-2</v>
      </c>
      <c r="H1851" s="24">
        <v>0.323756859025849</v>
      </c>
      <c r="I1851" s="5"/>
    </row>
    <row r="1852" spans="1:9" ht="15.75" x14ac:dyDescent="0.25">
      <c r="A1852" s="197" t="s">
        <v>1749</v>
      </c>
      <c r="B1852" s="197" t="s">
        <v>1708</v>
      </c>
      <c r="C1852" s="197">
        <v>7</v>
      </c>
      <c r="D1852" s="124">
        <v>2149</v>
      </c>
      <c r="E1852" s="150" t="s">
        <v>11</v>
      </c>
      <c r="F1852" s="150" t="s">
        <v>48</v>
      </c>
      <c r="G1852" s="24">
        <v>3.5382292381606048E-2</v>
      </c>
      <c r="H1852" s="24">
        <v>0.36497130580367942</v>
      </c>
      <c r="I1852" s="5"/>
    </row>
    <row r="1853" spans="1:9" ht="15.75" x14ac:dyDescent="0.25">
      <c r="A1853" s="197" t="s">
        <v>1750</v>
      </c>
      <c r="B1853" s="197" t="s">
        <v>1708</v>
      </c>
      <c r="C1853" s="197">
        <v>7</v>
      </c>
      <c r="D1853" s="124">
        <v>2150</v>
      </c>
      <c r="E1853" s="150" t="s">
        <v>11</v>
      </c>
      <c r="F1853" s="150" t="s">
        <v>48</v>
      </c>
      <c r="G1853" s="150" t="s">
        <v>47</v>
      </c>
      <c r="H1853" s="24">
        <v>1.3327659656830961</v>
      </c>
      <c r="I1853" s="5"/>
    </row>
    <row r="1854" spans="1:9" ht="15.75" x14ac:dyDescent="0.25">
      <c r="A1854" s="197" t="s">
        <v>1751</v>
      </c>
      <c r="B1854" s="197" t="s">
        <v>1708</v>
      </c>
      <c r="C1854" s="197">
        <v>7</v>
      </c>
      <c r="D1854" s="124">
        <v>2151</v>
      </c>
      <c r="E1854" s="150" t="s">
        <v>11</v>
      </c>
      <c r="F1854" s="150" t="s">
        <v>48</v>
      </c>
      <c r="G1854" s="150" t="s">
        <v>47</v>
      </c>
      <c r="H1854" s="24">
        <v>1.2741719329146142</v>
      </c>
      <c r="I1854" s="5"/>
    </row>
    <row r="1855" spans="1:9" ht="15.75" x14ac:dyDescent="0.25">
      <c r="A1855" s="197" t="s">
        <v>1752</v>
      </c>
      <c r="B1855" s="197" t="s">
        <v>1708</v>
      </c>
      <c r="C1855" s="197">
        <v>10</v>
      </c>
      <c r="D1855" s="124">
        <v>2152</v>
      </c>
      <c r="E1855" s="24">
        <v>9.376635893845183</v>
      </c>
      <c r="F1855" s="150" t="s">
        <v>48</v>
      </c>
      <c r="G1855" s="24">
        <v>0.87374605353466028</v>
      </c>
      <c r="H1855" s="24">
        <v>17.024049317242646</v>
      </c>
      <c r="I1855" s="5"/>
    </row>
    <row r="1856" spans="1:9" ht="15.75" x14ac:dyDescent="0.25">
      <c r="A1856" s="197" t="s">
        <v>1753</v>
      </c>
      <c r="B1856" s="197" t="s">
        <v>1708</v>
      </c>
      <c r="C1856" s="197">
        <v>10</v>
      </c>
      <c r="D1856" s="124">
        <v>2153</v>
      </c>
      <c r="E1856" s="24">
        <v>9.3910157162101484</v>
      </c>
      <c r="F1856" s="150" t="s">
        <v>48</v>
      </c>
      <c r="G1856" s="24">
        <v>0.87767741935483878</v>
      </c>
      <c r="H1856" s="24">
        <v>17.042422022432767</v>
      </c>
      <c r="I1856" s="5"/>
    </row>
    <row r="1857" spans="1:9" ht="15.75" x14ac:dyDescent="0.25">
      <c r="A1857" s="197" t="s">
        <v>1754</v>
      </c>
      <c r="B1857" s="197" t="s">
        <v>1708</v>
      </c>
      <c r="C1857" s="197">
        <v>10</v>
      </c>
      <c r="D1857" s="124">
        <v>2154</v>
      </c>
      <c r="E1857" s="24">
        <v>7.7432864155624728</v>
      </c>
      <c r="F1857" s="150" t="s">
        <v>48</v>
      </c>
      <c r="G1857" s="24">
        <v>0.87866026080988335</v>
      </c>
      <c r="H1857" s="24">
        <v>7.8893389205562707</v>
      </c>
      <c r="I1857" s="5"/>
    </row>
    <row r="1858" spans="1:9" ht="15.75" x14ac:dyDescent="0.25">
      <c r="A1858" s="197" t="s">
        <v>1755</v>
      </c>
      <c r="B1858" s="197" t="s">
        <v>1708</v>
      </c>
      <c r="C1858" s="197">
        <v>10</v>
      </c>
      <c r="D1858" s="124">
        <v>2155</v>
      </c>
      <c r="E1858" s="24">
        <v>7.7264273134794097</v>
      </c>
      <c r="F1858" s="150" t="s">
        <v>48</v>
      </c>
      <c r="G1858" s="24">
        <v>0.75089087165408375</v>
      </c>
      <c r="H1858" s="24">
        <v>7.902249470149326</v>
      </c>
      <c r="I1858" s="5"/>
    </row>
    <row r="1859" spans="1:9" ht="15.75" x14ac:dyDescent="0.25">
      <c r="A1859" s="197" t="s">
        <v>1756</v>
      </c>
      <c r="B1859" s="197" t="s">
        <v>1708</v>
      </c>
      <c r="C1859" s="197">
        <v>10</v>
      </c>
      <c r="D1859" s="124">
        <v>2156</v>
      </c>
      <c r="E1859" s="24">
        <v>6.3590763949714706</v>
      </c>
      <c r="F1859" s="150" t="s">
        <v>48</v>
      </c>
      <c r="G1859" s="24">
        <v>0.75058047762106017</v>
      </c>
      <c r="H1859" s="24">
        <v>8.3730486506251331</v>
      </c>
      <c r="I1859" s="5"/>
    </row>
    <row r="1860" spans="1:9" ht="15.75" x14ac:dyDescent="0.25">
      <c r="A1860" s="197" t="s">
        <v>1757</v>
      </c>
      <c r="B1860" s="197" t="s">
        <v>1708</v>
      </c>
      <c r="C1860" s="197">
        <v>10</v>
      </c>
      <c r="D1860" s="124">
        <v>2157</v>
      </c>
      <c r="E1860" s="24">
        <v>6.3848056178580652</v>
      </c>
      <c r="F1860" s="150" t="s">
        <v>48</v>
      </c>
      <c r="G1860" s="24">
        <v>0.74516645450379349</v>
      </c>
      <c r="H1860" s="24">
        <v>8.3765047117463318</v>
      </c>
      <c r="I1860" s="5"/>
    </row>
    <row r="1861" spans="1:9" ht="15.75" x14ac:dyDescent="0.25">
      <c r="A1861" s="197" t="s">
        <v>1758</v>
      </c>
      <c r="B1861" s="197" t="s">
        <v>1708</v>
      </c>
      <c r="C1861" s="197">
        <v>10</v>
      </c>
      <c r="D1861" s="124">
        <v>2158</v>
      </c>
      <c r="E1861" s="150" t="s">
        <v>11</v>
      </c>
      <c r="F1861" s="150" t="s">
        <v>48</v>
      </c>
      <c r="G1861" s="24">
        <v>0.39276276796170889</v>
      </c>
      <c r="H1861" s="24">
        <v>2.6819034300486897</v>
      </c>
      <c r="I1861" s="5"/>
    </row>
    <row r="1862" spans="1:9" ht="15.75" x14ac:dyDescent="0.25">
      <c r="A1862" s="197" t="s">
        <v>1759</v>
      </c>
      <c r="B1862" s="197" t="s">
        <v>1708</v>
      </c>
      <c r="C1862" s="197">
        <v>10</v>
      </c>
      <c r="D1862" s="124">
        <v>2159</v>
      </c>
      <c r="E1862" s="150" t="s">
        <v>11</v>
      </c>
      <c r="F1862" s="150" t="s">
        <v>48</v>
      </c>
      <c r="G1862" s="24">
        <v>0.38784092876419374</v>
      </c>
      <c r="H1862" s="24">
        <v>2.6295687902134239</v>
      </c>
      <c r="I1862" s="5"/>
    </row>
    <row r="1863" spans="1:9" ht="15.75" x14ac:dyDescent="0.25">
      <c r="A1863" s="197" t="s">
        <v>1760</v>
      </c>
      <c r="B1863" s="197" t="s">
        <v>1708</v>
      </c>
      <c r="C1863" s="197">
        <v>10</v>
      </c>
      <c r="D1863" s="124">
        <v>2160</v>
      </c>
      <c r="E1863" s="150" t="s">
        <v>11</v>
      </c>
      <c r="F1863" s="150" t="s">
        <v>48</v>
      </c>
      <c r="G1863" s="24">
        <v>0.27070115586333321</v>
      </c>
      <c r="H1863" s="24">
        <v>1.7033444097326913</v>
      </c>
      <c r="I1863" s="5"/>
    </row>
    <row r="1864" spans="1:9" ht="15.75" x14ac:dyDescent="0.25">
      <c r="A1864" s="197" t="s">
        <v>1761</v>
      </c>
      <c r="B1864" s="197" t="s">
        <v>1708</v>
      </c>
      <c r="C1864" s="197">
        <v>10</v>
      </c>
      <c r="D1864" s="124">
        <v>2161</v>
      </c>
      <c r="E1864" s="150" t="s">
        <v>11</v>
      </c>
      <c r="F1864" s="150" t="s">
        <v>48</v>
      </c>
      <c r="G1864" s="24">
        <v>0.26676368450532106</v>
      </c>
      <c r="H1864" s="24">
        <v>1.7043318557673188</v>
      </c>
      <c r="I1864" s="5"/>
    </row>
    <row r="1865" spans="1:9" ht="15.75" x14ac:dyDescent="0.25">
      <c r="A1865" s="197" t="s">
        <v>1762</v>
      </c>
      <c r="B1865" s="197" t="s">
        <v>1708</v>
      </c>
      <c r="C1865" s="197">
        <v>10</v>
      </c>
      <c r="D1865" s="124">
        <v>2162</v>
      </c>
      <c r="E1865" s="150" t="s">
        <v>11</v>
      </c>
      <c r="F1865" s="24">
        <v>2.9433772717586532E-2</v>
      </c>
      <c r="G1865" s="24">
        <v>4.1343449259127252E-2</v>
      </c>
      <c r="H1865" s="24">
        <v>0.57963082232642882</v>
      </c>
      <c r="I1865" s="5"/>
    </row>
    <row r="1866" spans="1:9" ht="15.75" x14ac:dyDescent="0.25">
      <c r="A1866" s="197" t="s">
        <v>1763</v>
      </c>
      <c r="B1866" s="197" t="s">
        <v>1708</v>
      </c>
      <c r="C1866" s="197">
        <v>10</v>
      </c>
      <c r="D1866" s="124">
        <v>2163</v>
      </c>
      <c r="E1866" s="150" t="s">
        <v>11</v>
      </c>
      <c r="F1866" s="24">
        <v>4.8075162105391339E-2</v>
      </c>
      <c r="G1866" s="24">
        <v>4.2327817098630274E-2</v>
      </c>
      <c r="H1866" s="24">
        <v>0.68035031785844879</v>
      </c>
      <c r="I1866" s="5"/>
    </row>
    <row r="1867" spans="1:9" ht="15.75" x14ac:dyDescent="0.25">
      <c r="A1867" s="197" t="s">
        <v>1764</v>
      </c>
      <c r="B1867" s="197" t="s">
        <v>1708</v>
      </c>
      <c r="C1867" s="197">
        <v>10</v>
      </c>
      <c r="D1867" s="124">
        <v>2164</v>
      </c>
      <c r="E1867" s="150" t="s">
        <v>11</v>
      </c>
      <c r="F1867" s="150" t="s">
        <v>48</v>
      </c>
      <c r="G1867" s="24">
        <v>1.9195172870309078E-2</v>
      </c>
      <c r="H1867" s="24">
        <v>1.1113705119734167</v>
      </c>
      <c r="I1867" s="5"/>
    </row>
    <row r="1868" spans="1:9" ht="15.75" x14ac:dyDescent="0.25">
      <c r="A1868" s="197" t="s">
        <v>1765</v>
      </c>
      <c r="B1868" s="197" t="s">
        <v>1708</v>
      </c>
      <c r="C1868" s="197">
        <v>10</v>
      </c>
      <c r="D1868" s="124">
        <v>2165</v>
      </c>
      <c r="E1868" s="150" t="s">
        <v>11</v>
      </c>
      <c r="F1868" s="24">
        <v>6.8678803007701919E-2</v>
      </c>
      <c r="G1868" s="24">
        <v>1.4765517592545446E-2</v>
      </c>
      <c r="H1868" s="24">
        <v>1.1849352415531764</v>
      </c>
      <c r="I1868" s="5"/>
    </row>
    <row r="1869" spans="1:9" ht="15.75" x14ac:dyDescent="0.25">
      <c r="A1869" s="197" t="s">
        <v>1766</v>
      </c>
      <c r="B1869" s="197" t="s">
        <v>1708</v>
      </c>
      <c r="C1869" s="197">
        <v>11</v>
      </c>
      <c r="D1869" s="124">
        <v>2166</v>
      </c>
      <c r="E1869" s="24">
        <v>13.103101547746224</v>
      </c>
      <c r="F1869" s="24">
        <v>4.2188407561874024E-2</v>
      </c>
      <c r="G1869" s="24">
        <v>0.82785335302204799</v>
      </c>
      <c r="H1869" s="24">
        <v>7.6694933509529353</v>
      </c>
      <c r="I1869" s="5"/>
    </row>
    <row r="1870" spans="1:9" ht="15.75" x14ac:dyDescent="0.25">
      <c r="A1870" s="197" t="s">
        <v>1767</v>
      </c>
      <c r="B1870" s="197" t="s">
        <v>1708</v>
      </c>
      <c r="C1870" s="197">
        <v>11</v>
      </c>
      <c r="D1870" s="124">
        <v>2167</v>
      </c>
      <c r="E1870" s="24">
        <v>13.079351495850906</v>
      </c>
      <c r="F1870" s="24">
        <v>0.1069427075405644</v>
      </c>
      <c r="G1870" s="24">
        <v>0.82785335302204799</v>
      </c>
      <c r="H1870" s="24">
        <v>7.5806232078364468</v>
      </c>
      <c r="I1870" s="5"/>
    </row>
    <row r="1871" spans="1:9" ht="15.75" x14ac:dyDescent="0.25">
      <c r="A1871" s="197" t="s">
        <v>1768</v>
      </c>
      <c r="B1871" s="197" t="s">
        <v>1708</v>
      </c>
      <c r="C1871" s="197">
        <v>11</v>
      </c>
      <c r="D1871" s="124">
        <v>2168</v>
      </c>
      <c r="E1871" s="24">
        <v>10.485153119035203</v>
      </c>
      <c r="F1871" s="150" t="s">
        <v>48</v>
      </c>
      <c r="G1871" s="24">
        <v>0.66346392382504216</v>
      </c>
      <c r="H1871" s="24">
        <v>4.7703517932861637</v>
      </c>
      <c r="I1871" s="5"/>
    </row>
    <row r="1872" spans="1:9" ht="15.75" x14ac:dyDescent="0.25">
      <c r="A1872" s="197" t="s">
        <v>1769</v>
      </c>
      <c r="B1872" s="197" t="s">
        <v>1708</v>
      </c>
      <c r="C1872" s="197">
        <v>11</v>
      </c>
      <c r="D1872" s="124">
        <v>2169</v>
      </c>
      <c r="E1872" s="24">
        <v>10.472783300339724</v>
      </c>
      <c r="F1872" s="24">
        <v>2.4528143931322112E-2</v>
      </c>
      <c r="G1872" s="24">
        <v>0.66247955598553909</v>
      </c>
      <c r="H1872" s="24">
        <v>4.7427033043165894</v>
      </c>
      <c r="I1872" s="5"/>
    </row>
    <row r="1873" spans="1:9" ht="15.75" x14ac:dyDescent="0.25">
      <c r="A1873" s="197" t="s">
        <v>1770</v>
      </c>
      <c r="B1873" s="197" t="s">
        <v>1708</v>
      </c>
      <c r="C1873" s="197">
        <v>11</v>
      </c>
      <c r="D1873" s="124">
        <v>2170</v>
      </c>
      <c r="E1873" s="24">
        <v>7.670277176692168</v>
      </c>
      <c r="F1873" s="24">
        <v>6.965992876495479E-2</v>
      </c>
      <c r="G1873" s="24">
        <v>0.58274576098579356</v>
      </c>
      <c r="H1873" s="24">
        <v>4.9372301731382358</v>
      </c>
      <c r="I1873" s="5"/>
    </row>
    <row r="1874" spans="1:9" ht="15.75" x14ac:dyDescent="0.25">
      <c r="A1874" s="197" t="s">
        <v>1771</v>
      </c>
      <c r="B1874" s="197" t="s">
        <v>1708</v>
      </c>
      <c r="C1874" s="197">
        <v>11</v>
      </c>
      <c r="D1874" s="124">
        <v>2171</v>
      </c>
      <c r="E1874" s="24">
        <v>7.6851209591267411</v>
      </c>
      <c r="F1874" s="150" t="s">
        <v>48</v>
      </c>
      <c r="G1874" s="24">
        <v>0.58471449666479969</v>
      </c>
      <c r="H1874" s="24">
        <v>4.9214310365841936</v>
      </c>
      <c r="I1874" s="5"/>
    </row>
    <row r="1875" spans="1:9" ht="15.75" x14ac:dyDescent="0.25">
      <c r="A1875" s="197" t="s">
        <v>1772</v>
      </c>
      <c r="B1875" s="197" t="s">
        <v>1708</v>
      </c>
      <c r="C1875" s="197">
        <v>11</v>
      </c>
      <c r="D1875" s="124">
        <v>2172</v>
      </c>
      <c r="E1875" s="24">
        <v>4.5639683058836633</v>
      </c>
      <c r="F1875" s="150" t="s">
        <v>48</v>
      </c>
      <c r="G1875" s="24">
        <v>0.41441886043077553</v>
      </c>
      <c r="H1875" s="24">
        <v>3.0344216644107598</v>
      </c>
      <c r="I1875" s="5"/>
    </row>
    <row r="1876" spans="1:9" ht="15.75" x14ac:dyDescent="0.25">
      <c r="A1876" s="197" t="s">
        <v>1773</v>
      </c>
      <c r="B1876" s="197" t="s">
        <v>1708</v>
      </c>
      <c r="C1876" s="197">
        <v>11</v>
      </c>
      <c r="D1876" s="124">
        <v>2173</v>
      </c>
      <c r="E1876" s="24">
        <v>4.5713901971009498</v>
      </c>
      <c r="F1876" s="24">
        <v>0.13833873177265671</v>
      </c>
      <c r="G1876" s="24">
        <v>0.41491104435052706</v>
      </c>
      <c r="H1876" s="24">
        <v>2.8127400296368528</v>
      </c>
      <c r="I1876" s="5" t="s">
        <v>1496</v>
      </c>
    </row>
    <row r="1877" spans="1:9" ht="15.75" x14ac:dyDescent="0.25">
      <c r="A1877" s="197" t="s">
        <v>1774</v>
      </c>
      <c r="B1877" s="197" t="s">
        <v>1708</v>
      </c>
      <c r="C1877" s="197">
        <v>11</v>
      </c>
      <c r="D1877" s="124">
        <v>2174</v>
      </c>
      <c r="E1877" s="24">
        <v>5.6495435945988364</v>
      </c>
      <c r="F1877" s="24">
        <v>0.13441422874364517</v>
      </c>
      <c r="G1877" s="24">
        <v>0.6171986353683997</v>
      </c>
      <c r="H1877" s="24">
        <v>4.0544534181811187</v>
      </c>
      <c r="I1877" s="5"/>
    </row>
    <row r="1878" spans="1:9" ht="15.75" x14ac:dyDescent="0.25">
      <c r="A1878" s="197" t="s">
        <v>1775</v>
      </c>
      <c r="B1878" s="197" t="s">
        <v>1708</v>
      </c>
      <c r="C1878" s="197">
        <v>11</v>
      </c>
      <c r="D1878" s="124">
        <v>2175</v>
      </c>
      <c r="E1878" s="24">
        <v>5.6376685686511774</v>
      </c>
      <c r="F1878" s="24">
        <v>0.16384800146123171</v>
      </c>
      <c r="G1878" s="24">
        <v>0.61522989968939357</v>
      </c>
      <c r="H1878" s="24">
        <v>4.0929638135315969</v>
      </c>
      <c r="I1878" s="5"/>
    </row>
    <row r="1879" spans="1:9" ht="15.75" x14ac:dyDescent="0.25">
      <c r="A1879" s="197" t="s">
        <v>1776</v>
      </c>
      <c r="B1879" s="197" t="s">
        <v>1708</v>
      </c>
      <c r="C1879" s="197">
        <v>11</v>
      </c>
      <c r="D1879" s="124">
        <v>2176</v>
      </c>
      <c r="E1879" s="24">
        <v>2.3670885055667221</v>
      </c>
      <c r="F1879" s="24">
        <v>7.5546683308472098E-2</v>
      </c>
      <c r="G1879" s="24">
        <v>0.50990254086256948</v>
      </c>
      <c r="H1879" s="24">
        <v>3.5380191420708598</v>
      </c>
      <c r="I1879" s="5" t="s">
        <v>1497</v>
      </c>
    </row>
    <row r="1880" spans="1:9" ht="15.75" x14ac:dyDescent="0.25">
      <c r="A1880" s="197" t="s">
        <v>1777</v>
      </c>
      <c r="B1880" s="197" t="s">
        <v>1708</v>
      </c>
      <c r="C1880" s="197">
        <v>11</v>
      </c>
      <c r="D1880" s="124">
        <v>2177</v>
      </c>
      <c r="E1880" s="24">
        <v>2.3675832983145417</v>
      </c>
      <c r="F1880" s="24">
        <v>0.16482912721848458</v>
      </c>
      <c r="G1880" s="24">
        <v>0.50990254086256948</v>
      </c>
      <c r="H1880" s="24">
        <v>3.5464124333651945</v>
      </c>
      <c r="I1880" s="5"/>
    </row>
    <row r="1881" spans="1:9" ht="15.75" x14ac:dyDescent="0.25">
      <c r="A1881" s="197" t="s">
        <v>1778</v>
      </c>
      <c r="B1881" s="197" t="s">
        <v>1708</v>
      </c>
      <c r="C1881" s="197">
        <v>11</v>
      </c>
      <c r="D1881" s="124">
        <v>2178</v>
      </c>
      <c r="E1881" s="150" t="s">
        <v>11</v>
      </c>
      <c r="F1881" s="24">
        <v>0.16384800146123171</v>
      </c>
      <c r="G1881" s="24">
        <v>6.5952645246702996E-2</v>
      </c>
      <c r="H1881" s="24">
        <v>0.72379794338206538</v>
      </c>
      <c r="I1881" s="5"/>
    </row>
    <row r="1882" spans="1:9" ht="15.75" x14ac:dyDescent="0.25">
      <c r="A1882" s="197" t="s">
        <v>1779</v>
      </c>
      <c r="B1882" s="197" t="s">
        <v>1708</v>
      </c>
      <c r="C1882" s="197">
        <v>11</v>
      </c>
      <c r="D1882" s="124">
        <v>2179</v>
      </c>
      <c r="E1882" s="150" t="s">
        <v>11</v>
      </c>
      <c r="F1882" s="150" t="s">
        <v>48</v>
      </c>
      <c r="G1882" s="24">
        <v>7.1858852283721172E-2</v>
      </c>
      <c r="H1882" s="24">
        <v>0.73564729579759713</v>
      </c>
      <c r="I1882" s="5" t="s">
        <v>1497</v>
      </c>
    </row>
    <row r="1883" spans="1:9" ht="15.75" x14ac:dyDescent="0.25">
      <c r="A1883" s="197" t="s">
        <v>1780</v>
      </c>
      <c r="B1883" s="197" t="s">
        <v>1708</v>
      </c>
      <c r="C1883" s="197">
        <v>11</v>
      </c>
      <c r="D1883" s="124">
        <v>2180</v>
      </c>
      <c r="E1883" s="150" t="s">
        <v>11</v>
      </c>
      <c r="F1883" s="24">
        <v>0.16777250449024325</v>
      </c>
      <c r="G1883" s="24">
        <v>6.2015173888690878E-2</v>
      </c>
      <c r="H1883" s="24">
        <v>0.7089862528626506</v>
      </c>
      <c r="I1883" s="5"/>
    </row>
    <row r="1884" spans="1:9" ht="15.75" x14ac:dyDescent="0.25">
      <c r="A1884" s="197" t="s">
        <v>1781</v>
      </c>
      <c r="B1884" s="197" t="s">
        <v>1708</v>
      </c>
      <c r="C1884" s="197">
        <v>11</v>
      </c>
      <c r="D1884" s="124">
        <v>2181</v>
      </c>
      <c r="E1884" s="150" t="s">
        <v>11</v>
      </c>
      <c r="F1884" s="24">
        <v>0.2384135590124509</v>
      </c>
      <c r="G1884" s="24">
        <v>6.5952645246702996E-2</v>
      </c>
      <c r="H1884" s="24">
        <v>1.010157293424083</v>
      </c>
      <c r="I1884" s="5"/>
    </row>
    <row r="1885" spans="1:9" ht="15.75" x14ac:dyDescent="0.25">
      <c r="A1885" s="197" t="s">
        <v>1782</v>
      </c>
      <c r="B1885" s="197" t="s">
        <v>1708</v>
      </c>
      <c r="C1885" s="197">
        <v>12</v>
      </c>
      <c r="D1885" s="124">
        <v>2182</v>
      </c>
      <c r="E1885" s="24">
        <v>23.44328039167042</v>
      </c>
      <c r="F1885" s="24">
        <v>5.5433605284787968E-2</v>
      </c>
      <c r="G1885" s="24">
        <v>1.5041140587606292</v>
      </c>
      <c r="H1885" s="24">
        <v>13.476169757580813</v>
      </c>
      <c r="I1885" s="5"/>
    </row>
    <row r="1886" spans="1:9" ht="15.75" x14ac:dyDescent="0.25">
      <c r="A1886" s="197" t="s">
        <v>1783</v>
      </c>
      <c r="B1886" s="197" t="s">
        <v>1708</v>
      </c>
      <c r="C1886" s="197">
        <v>12</v>
      </c>
      <c r="D1886" s="124">
        <v>2183</v>
      </c>
      <c r="E1886" s="24">
        <v>23.449217904644254</v>
      </c>
      <c r="F1886" s="24">
        <v>7.9471186337483637E-2</v>
      </c>
      <c r="G1886" s="24">
        <v>1.5050984266001324</v>
      </c>
      <c r="H1886" s="24">
        <v>13.797583441852113</v>
      </c>
      <c r="I1886" s="5"/>
    </row>
    <row r="1887" spans="1:9" ht="15.75" x14ac:dyDescent="0.25">
      <c r="A1887" s="197" t="s">
        <v>1784</v>
      </c>
      <c r="B1887" s="197" t="s">
        <v>1708</v>
      </c>
      <c r="C1887" s="197">
        <v>12</v>
      </c>
      <c r="D1887" s="124">
        <v>2184</v>
      </c>
      <c r="E1887" s="24">
        <v>23.254269562003515</v>
      </c>
      <c r="F1887" s="24">
        <v>6.7697677250449034E-2</v>
      </c>
      <c r="G1887" s="24">
        <v>1.4440676205509446</v>
      </c>
      <c r="H1887" s="24">
        <v>11.465235908061612</v>
      </c>
      <c r="I1887" s="5"/>
    </row>
    <row r="1888" spans="1:9" ht="15.75" x14ac:dyDescent="0.25">
      <c r="A1888" s="197" t="s">
        <v>1785</v>
      </c>
      <c r="B1888" s="197" t="s">
        <v>1708</v>
      </c>
      <c r="C1888" s="197">
        <v>12</v>
      </c>
      <c r="D1888" s="124">
        <v>2185</v>
      </c>
      <c r="E1888" s="24">
        <v>23.238436194073302</v>
      </c>
      <c r="F1888" s="24">
        <v>0.11675396511309324</v>
      </c>
      <c r="G1888" s="24">
        <v>1.4489894597484598</v>
      </c>
      <c r="H1888" s="24">
        <v>12.10312604643107</v>
      </c>
      <c r="I1888" s="5"/>
    </row>
    <row r="1889" spans="1:9" ht="15.75" x14ac:dyDescent="0.25">
      <c r="A1889" s="197" t="s">
        <v>1786</v>
      </c>
      <c r="B1889" s="197" t="s">
        <v>1708</v>
      </c>
      <c r="C1889" s="197">
        <v>12</v>
      </c>
      <c r="D1889" s="124">
        <v>2186</v>
      </c>
      <c r="E1889" s="24">
        <v>14.428156526405857</v>
      </c>
      <c r="F1889" s="24">
        <v>0.10890495905507017</v>
      </c>
      <c r="G1889" s="24">
        <v>0.84311105453434498</v>
      </c>
      <c r="H1889" s="24">
        <v>5.6852205443686792</v>
      </c>
      <c r="I1889" s="5"/>
    </row>
    <row r="1890" spans="1:9" ht="15.75" x14ac:dyDescent="0.25">
      <c r="A1890" s="197" t="s">
        <v>1787</v>
      </c>
      <c r="B1890" s="197" t="s">
        <v>1708</v>
      </c>
      <c r="C1890" s="197">
        <v>12</v>
      </c>
      <c r="D1890" s="124">
        <v>2187</v>
      </c>
      <c r="E1890" s="24">
        <v>14.464771189744473</v>
      </c>
      <c r="F1890" s="24">
        <v>4.0226156047368261E-2</v>
      </c>
      <c r="G1890" s="24">
        <v>0.84557197413310259</v>
      </c>
      <c r="H1890" s="24">
        <v>5.7015134039400346</v>
      </c>
      <c r="I1890" s="5"/>
    </row>
    <row r="1891" spans="1:9" ht="15.75" x14ac:dyDescent="0.25">
      <c r="A1891" s="197" t="s">
        <v>1788</v>
      </c>
      <c r="B1891" s="197" t="s">
        <v>1708</v>
      </c>
      <c r="C1891" s="197">
        <v>12</v>
      </c>
      <c r="D1891" s="124">
        <v>2188</v>
      </c>
      <c r="E1891" s="24">
        <v>9.2823119490868962</v>
      </c>
      <c r="F1891" s="150" t="s">
        <v>48</v>
      </c>
      <c r="G1891" s="24">
        <v>0.56010530067722386</v>
      </c>
      <c r="H1891" s="24">
        <v>3.712797090199953</v>
      </c>
      <c r="I1891" s="5"/>
    </row>
    <row r="1892" spans="1:9" ht="15.75" x14ac:dyDescent="0.25">
      <c r="A1892" s="197" t="s">
        <v>1789</v>
      </c>
      <c r="B1892" s="197" t="s">
        <v>1708</v>
      </c>
      <c r="C1892" s="197">
        <v>12</v>
      </c>
      <c r="D1892" s="124">
        <v>2189</v>
      </c>
      <c r="E1892" s="24">
        <v>9.317937026929874</v>
      </c>
      <c r="F1892" s="24">
        <v>7.6527809065724983E-2</v>
      </c>
      <c r="G1892" s="24">
        <v>0.56207403635622999</v>
      </c>
      <c r="H1892" s="24">
        <v>3.8796754700520255</v>
      </c>
      <c r="I1892" s="5"/>
    </row>
    <row r="1893" spans="1:9" ht="15.75" x14ac:dyDescent="0.25">
      <c r="A1893" s="197" t="s">
        <v>1790</v>
      </c>
      <c r="B1893" s="197" t="s">
        <v>1708</v>
      </c>
      <c r="C1893" s="197">
        <v>12</v>
      </c>
      <c r="D1893" s="124">
        <v>2190</v>
      </c>
      <c r="E1893" s="150" t="s">
        <v>11</v>
      </c>
      <c r="F1893" s="24">
        <v>0.13833873177265668</v>
      </c>
      <c r="G1893" s="24">
        <v>0.10040551962930903</v>
      </c>
      <c r="H1893" s="24">
        <v>0.33375675970414476</v>
      </c>
      <c r="I1893" s="5"/>
    </row>
    <row r="1894" spans="1:9" ht="15.75" x14ac:dyDescent="0.25">
      <c r="A1894" s="197" t="s">
        <v>1791</v>
      </c>
      <c r="B1894" s="197" t="s">
        <v>1708</v>
      </c>
      <c r="C1894" s="197">
        <v>12</v>
      </c>
      <c r="D1894" s="124">
        <v>2191</v>
      </c>
      <c r="E1894" s="150" t="s">
        <v>11</v>
      </c>
      <c r="F1894" s="24">
        <v>6.671655149319615E-2</v>
      </c>
      <c r="G1894" s="24">
        <v>0.10040551962930903</v>
      </c>
      <c r="H1894" s="24">
        <v>0.52532129042190834</v>
      </c>
      <c r="I1894" s="5"/>
    </row>
    <row r="1895" spans="1:9" ht="15.75" x14ac:dyDescent="0.25">
      <c r="A1895" s="197" t="s">
        <v>1792</v>
      </c>
      <c r="B1895" s="197" t="s">
        <v>1708</v>
      </c>
      <c r="C1895" s="197">
        <v>12</v>
      </c>
      <c r="D1895" s="124">
        <v>2192</v>
      </c>
      <c r="E1895" s="150" t="s">
        <v>11</v>
      </c>
      <c r="F1895" s="24">
        <v>4.7094036348138454E-2</v>
      </c>
      <c r="G1895" s="150" t="s">
        <v>47</v>
      </c>
      <c r="H1895" s="24">
        <v>1.2491192338039736</v>
      </c>
      <c r="I1895" s="5"/>
    </row>
    <row r="1896" spans="1:9" ht="15.75" x14ac:dyDescent="0.25">
      <c r="A1896" s="197" t="s">
        <v>1793</v>
      </c>
      <c r="B1896" s="197" t="s">
        <v>1708</v>
      </c>
      <c r="C1896" s="197">
        <v>12</v>
      </c>
      <c r="D1896" s="124">
        <v>2193</v>
      </c>
      <c r="E1896" s="150" t="s">
        <v>11</v>
      </c>
      <c r="F1896" s="24">
        <v>6.0829796949678834E-2</v>
      </c>
      <c r="G1896" s="150" t="s">
        <v>47</v>
      </c>
      <c r="H1896" s="24">
        <v>1.2431945575962076</v>
      </c>
      <c r="I1896" s="5"/>
    </row>
    <row r="1897" spans="1:9" ht="15.75" x14ac:dyDescent="0.25">
      <c r="A1897" s="197" t="s">
        <v>1794</v>
      </c>
      <c r="B1897" s="197" t="s">
        <v>1708</v>
      </c>
      <c r="C1897" s="197">
        <v>12</v>
      </c>
      <c r="D1897" s="124">
        <v>2194</v>
      </c>
      <c r="E1897" s="150" t="s">
        <v>11</v>
      </c>
      <c r="F1897" s="24">
        <v>6.1810922706931719E-2</v>
      </c>
      <c r="G1897" s="150" t="s">
        <v>47</v>
      </c>
      <c r="H1897" s="24">
        <v>0.85117848184903178</v>
      </c>
      <c r="I1897" s="5"/>
    </row>
    <row r="1898" spans="1:9" ht="15.75" x14ac:dyDescent="0.25">
      <c r="A1898" s="197" t="s">
        <v>1795</v>
      </c>
      <c r="B1898" s="197" t="s">
        <v>1708</v>
      </c>
      <c r="C1898" s="197">
        <v>12</v>
      </c>
      <c r="D1898" s="124">
        <v>2195</v>
      </c>
      <c r="E1898" s="150" t="s">
        <v>11</v>
      </c>
      <c r="F1898" s="24">
        <v>4.41506590763798E-2</v>
      </c>
      <c r="G1898" s="150" t="s">
        <v>47</v>
      </c>
      <c r="H1898" s="24">
        <v>0.83932912943350002</v>
      </c>
      <c r="I1898" s="5"/>
    </row>
    <row r="1899" spans="1:9" ht="15.75" x14ac:dyDescent="0.25">
      <c r="A1899" s="197" t="s">
        <v>1796</v>
      </c>
      <c r="B1899" s="197" t="s">
        <v>1708</v>
      </c>
      <c r="C1899" s="197">
        <v>12</v>
      </c>
      <c r="D1899" s="124">
        <v>2196</v>
      </c>
      <c r="E1899" s="150" t="s">
        <v>11</v>
      </c>
      <c r="F1899" s="24">
        <v>6.9169365886328354E-2</v>
      </c>
      <c r="G1899" s="24">
        <v>2.4609195987575744E-2</v>
      </c>
      <c r="H1899" s="24">
        <v>0.64134619949065685</v>
      </c>
      <c r="I1899" s="5"/>
    </row>
    <row r="1900" spans="1:9" ht="15.75" x14ac:dyDescent="0.25">
      <c r="A1900" s="197" t="s">
        <v>1797</v>
      </c>
      <c r="B1900" s="197" t="s">
        <v>1708</v>
      </c>
      <c r="C1900" s="197">
        <v>12</v>
      </c>
      <c r="D1900" s="124">
        <v>2197</v>
      </c>
      <c r="E1900" s="150" t="s">
        <v>11</v>
      </c>
      <c r="F1900" s="24">
        <v>5.1999665134402871E-2</v>
      </c>
      <c r="G1900" s="24">
        <v>2.4609195987575744E-2</v>
      </c>
      <c r="H1900" s="24">
        <v>0.57568103818791827</v>
      </c>
      <c r="I1900" s="5"/>
    </row>
    <row r="1901" spans="1:9" ht="15.75" x14ac:dyDescent="0.25">
      <c r="A1901" s="197" t="s">
        <v>1798</v>
      </c>
      <c r="B1901" s="197" t="s">
        <v>1708</v>
      </c>
      <c r="C1901" s="197">
        <v>15</v>
      </c>
      <c r="D1901" s="124">
        <v>2198</v>
      </c>
      <c r="E1901" s="24">
        <v>15.02388699478009</v>
      </c>
      <c r="F1901" s="24">
        <v>4.41506590763798E-2</v>
      </c>
      <c r="G1901" s="24">
        <v>0.89971220530576923</v>
      </c>
      <c r="H1901" s="24">
        <v>6.4095122107680575</v>
      </c>
      <c r="I1901" s="5"/>
    </row>
    <row r="1902" spans="1:9" ht="15.75" x14ac:dyDescent="0.25">
      <c r="A1902" s="197" t="s">
        <v>1799</v>
      </c>
      <c r="B1902" s="197" t="s">
        <v>1708</v>
      </c>
      <c r="C1902" s="197">
        <v>15</v>
      </c>
      <c r="D1902" s="124">
        <v>2199</v>
      </c>
      <c r="E1902" s="24">
        <v>15.070397513075088</v>
      </c>
      <c r="F1902" s="24">
        <v>8.0452312094736522E-2</v>
      </c>
      <c r="G1902" s="24">
        <v>0.90463404450328433</v>
      </c>
      <c r="H1902" s="24">
        <v>6.4183992250797059</v>
      </c>
      <c r="I1902" s="5"/>
    </row>
    <row r="1903" spans="1:9" ht="15.75" x14ac:dyDescent="0.25">
      <c r="A1903" s="197" t="s">
        <v>1800</v>
      </c>
      <c r="B1903" s="197" t="s">
        <v>1708</v>
      </c>
      <c r="C1903" s="197">
        <v>15</v>
      </c>
      <c r="D1903" s="124">
        <v>2200</v>
      </c>
      <c r="E1903" s="24">
        <v>12.353985327548061</v>
      </c>
      <c r="F1903" s="24">
        <v>7.5546683308472098E-2</v>
      </c>
      <c r="G1903" s="24">
        <v>0.7422133509852844</v>
      </c>
      <c r="H1903" s="24">
        <v>5.4595891254562607</v>
      </c>
      <c r="I1903" s="5"/>
    </row>
    <row r="1904" spans="1:9" ht="15.75" x14ac:dyDescent="0.25">
      <c r="A1904" s="197" t="s">
        <v>1801</v>
      </c>
      <c r="B1904" s="197" t="s">
        <v>1708</v>
      </c>
      <c r="C1904" s="197">
        <v>15</v>
      </c>
      <c r="D1904" s="124">
        <v>2201</v>
      </c>
      <c r="E1904" s="24">
        <v>12.470756416033376</v>
      </c>
      <c r="F1904" s="24">
        <v>0.11086721056957595</v>
      </c>
      <c r="G1904" s="24">
        <v>0.7422133509852844</v>
      </c>
      <c r="H1904" s="24">
        <v>5.0764600640207336</v>
      </c>
      <c r="I1904" s="5"/>
    </row>
    <row r="1905" spans="1:9" ht="15.75" x14ac:dyDescent="0.25">
      <c r="A1905" s="197" t="s">
        <v>1802</v>
      </c>
      <c r="B1905" s="197" t="s">
        <v>1708</v>
      </c>
      <c r="C1905" s="197">
        <v>15</v>
      </c>
      <c r="D1905" s="124">
        <v>2202</v>
      </c>
      <c r="E1905" s="24">
        <v>7.7232200007088139</v>
      </c>
      <c r="F1905" s="150" t="s">
        <v>48</v>
      </c>
      <c r="G1905" s="24">
        <v>0.47692621823921788</v>
      </c>
      <c r="H1905" s="24">
        <v>3.0576266462245094</v>
      </c>
      <c r="I1905" s="5"/>
    </row>
    <row r="1906" spans="1:9" ht="15.75" x14ac:dyDescent="0.25">
      <c r="A1906" s="197" t="s">
        <v>1803</v>
      </c>
      <c r="B1906" s="197" t="s">
        <v>1708</v>
      </c>
      <c r="C1906" s="197">
        <v>15</v>
      </c>
      <c r="D1906" s="124">
        <v>2203</v>
      </c>
      <c r="E1906" s="24">
        <v>7.7474648453519519</v>
      </c>
      <c r="F1906" s="150" t="s">
        <v>48</v>
      </c>
      <c r="G1906" s="24">
        <v>0.47741840215896941</v>
      </c>
      <c r="H1906" s="24">
        <v>3.0156601897528343</v>
      </c>
      <c r="I1906" s="5"/>
    </row>
    <row r="1907" spans="1:9" ht="15.75" x14ac:dyDescent="0.25">
      <c r="A1907" s="197" t="s">
        <v>1804</v>
      </c>
      <c r="B1907" s="197" t="s">
        <v>1708</v>
      </c>
      <c r="C1907" s="197">
        <v>15</v>
      </c>
      <c r="D1907" s="124">
        <v>2204</v>
      </c>
      <c r="E1907" s="24">
        <v>2.1681818209434316</v>
      </c>
      <c r="F1907" s="24">
        <v>3.5320527261103837E-2</v>
      </c>
      <c r="G1907" s="24">
        <v>0.19884230357961202</v>
      </c>
      <c r="H1907" s="24">
        <v>0.95881009962344532</v>
      </c>
      <c r="I1907" s="5"/>
    </row>
    <row r="1908" spans="1:9" ht="15.75" x14ac:dyDescent="0.25">
      <c r="A1908" s="197" t="s">
        <v>1805</v>
      </c>
      <c r="B1908" s="197" t="s">
        <v>1708</v>
      </c>
      <c r="C1908" s="197">
        <v>15</v>
      </c>
      <c r="D1908" s="124">
        <v>2205</v>
      </c>
      <c r="E1908" s="24">
        <v>2.2047964842820473</v>
      </c>
      <c r="F1908" s="150" t="s">
        <v>48</v>
      </c>
      <c r="G1908" s="24">
        <v>0.19884230357961202</v>
      </c>
      <c r="H1908" s="24">
        <v>1.0022577251470617</v>
      </c>
      <c r="I1908" s="5"/>
    </row>
    <row r="1909" spans="1:9" ht="15.75" x14ac:dyDescent="0.25">
      <c r="A1909" s="197" t="s">
        <v>1806</v>
      </c>
      <c r="B1909" s="197" t="s">
        <v>1708</v>
      </c>
      <c r="C1909" s="197">
        <v>15</v>
      </c>
      <c r="D1909" s="124">
        <v>2206</v>
      </c>
      <c r="E1909" s="24">
        <v>0.16773474151068538</v>
      </c>
      <c r="F1909" s="24">
        <v>5.1018539377149993E-2</v>
      </c>
      <c r="G1909" s="24">
        <v>6.5952645246702996E-2</v>
      </c>
      <c r="H1909" s="24">
        <v>0.58802411362076379</v>
      </c>
      <c r="I1909" s="5"/>
    </row>
    <row r="1910" spans="1:9" ht="15.75" x14ac:dyDescent="0.25">
      <c r="A1910" s="197" t="s">
        <v>1807</v>
      </c>
      <c r="B1910" s="197" t="s">
        <v>1708</v>
      </c>
      <c r="C1910" s="197">
        <v>15</v>
      </c>
      <c r="D1910" s="124">
        <v>2207</v>
      </c>
      <c r="E1910" s="150" t="s">
        <v>11</v>
      </c>
      <c r="F1910" s="24">
        <v>0.10105595299704709</v>
      </c>
      <c r="G1910" s="24">
        <v>6.4968277407199973E-2</v>
      </c>
      <c r="H1910" s="24">
        <v>0.59937974301898178</v>
      </c>
      <c r="I1910" s="5"/>
    </row>
    <row r="1911" spans="1:9" ht="15.75" x14ac:dyDescent="0.25">
      <c r="A1911" s="197" t="s">
        <v>1808</v>
      </c>
      <c r="B1911" s="197" t="s">
        <v>1708</v>
      </c>
      <c r="C1911" s="197">
        <v>15</v>
      </c>
      <c r="D1911" s="124">
        <v>2208</v>
      </c>
      <c r="E1911" s="150" t="s">
        <v>11</v>
      </c>
      <c r="F1911" s="24">
        <v>2.9433772717586532E-2</v>
      </c>
      <c r="G1911" s="150" t="s">
        <v>47</v>
      </c>
      <c r="H1911" s="24">
        <v>1.0032451711816894</v>
      </c>
      <c r="I1911" s="5"/>
    </row>
    <row r="1912" spans="1:9" ht="15.75" x14ac:dyDescent="0.25">
      <c r="A1912" s="197" t="s">
        <v>1809</v>
      </c>
      <c r="B1912" s="197" t="s">
        <v>1708</v>
      </c>
      <c r="C1912" s="197">
        <v>15</v>
      </c>
      <c r="D1912" s="124">
        <v>2209</v>
      </c>
      <c r="E1912" s="150" t="s">
        <v>11</v>
      </c>
      <c r="F1912" s="24">
        <v>4.611291059088557E-2</v>
      </c>
      <c r="G1912" s="24">
        <v>1.3781149753042416E-2</v>
      </c>
      <c r="H1912" s="24">
        <v>0.92029970427296715</v>
      </c>
      <c r="I1912" s="5"/>
    </row>
    <row r="1913" spans="1:9" ht="15.75" x14ac:dyDescent="0.25">
      <c r="A1913" s="197" t="s">
        <v>1810</v>
      </c>
      <c r="B1913" s="197" t="s">
        <v>1708</v>
      </c>
      <c r="C1913" s="197">
        <v>15</v>
      </c>
      <c r="D1913" s="124">
        <v>2210</v>
      </c>
      <c r="E1913" s="150" t="s">
        <v>11</v>
      </c>
      <c r="F1913" s="150" t="s">
        <v>48</v>
      </c>
      <c r="G1913" s="150" t="s">
        <v>47</v>
      </c>
      <c r="H1913" s="24">
        <v>0.7346598497629695</v>
      </c>
      <c r="I1913" s="5"/>
    </row>
    <row r="1914" spans="1:9" ht="15.75" x14ac:dyDescent="0.25">
      <c r="A1914" s="197" t="s">
        <v>1811</v>
      </c>
      <c r="B1914" s="197" t="s">
        <v>1708</v>
      </c>
      <c r="C1914" s="197">
        <v>15</v>
      </c>
      <c r="D1914" s="124">
        <v>2211</v>
      </c>
      <c r="E1914" s="150" t="s">
        <v>11</v>
      </c>
      <c r="F1914" s="150" t="s">
        <v>48</v>
      </c>
      <c r="G1914" s="150" t="s">
        <v>47</v>
      </c>
      <c r="H1914" s="24">
        <v>0.88870143116488243</v>
      </c>
      <c r="I1914" s="5"/>
    </row>
    <row r="1915" spans="1:9" ht="15.75" x14ac:dyDescent="0.25">
      <c r="A1915" s="197" t="s">
        <v>1812</v>
      </c>
      <c r="B1915" s="197" t="s">
        <v>1708</v>
      </c>
      <c r="C1915" s="197">
        <v>15</v>
      </c>
      <c r="D1915" s="124">
        <v>2212</v>
      </c>
      <c r="E1915" s="150" t="s">
        <v>11</v>
      </c>
      <c r="F1915" s="24">
        <v>0.34535626655301532</v>
      </c>
      <c r="G1915" s="24">
        <v>6.7921380925709054E-2</v>
      </c>
      <c r="H1915" s="24">
        <v>0.84821614374514887</v>
      </c>
      <c r="I1915" s="5"/>
    </row>
    <row r="1916" spans="1:9" ht="15.75" x14ac:dyDescent="0.25">
      <c r="A1916" s="197" t="s">
        <v>1813</v>
      </c>
      <c r="B1916" s="197" t="s">
        <v>1708</v>
      </c>
      <c r="C1916" s="197">
        <v>15</v>
      </c>
      <c r="D1916" s="124">
        <v>2213</v>
      </c>
      <c r="E1916" s="150" t="s">
        <v>11</v>
      </c>
      <c r="F1916" s="24">
        <v>4.8075162105391339E-2</v>
      </c>
      <c r="G1916" s="24">
        <v>6.8905748765212091E-2</v>
      </c>
      <c r="H1916" s="24">
        <v>0.86599017236844655</v>
      </c>
      <c r="I1916" s="5"/>
    </row>
    <row r="1917" spans="1:9" ht="15.75" x14ac:dyDescent="0.25">
      <c r="A1917" s="197" t="s">
        <v>1814</v>
      </c>
      <c r="B1917" s="197" t="s">
        <v>1708</v>
      </c>
      <c r="C1917" s="197">
        <v>16</v>
      </c>
      <c r="D1917" s="124">
        <v>2214</v>
      </c>
      <c r="E1917" s="24">
        <v>9.4767654989798142</v>
      </c>
      <c r="F1917" s="24">
        <v>7.6037246187098534E-2</v>
      </c>
      <c r="G1917" s="24">
        <v>0.73630714394826624</v>
      </c>
      <c r="H1917" s="24">
        <v>11.740733351722724</v>
      </c>
      <c r="I1917" s="5"/>
    </row>
    <row r="1918" spans="1:9" ht="15.75" x14ac:dyDescent="0.25">
      <c r="A1918" s="197" t="s">
        <v>1815</v>
      </c>
      <c r="B1918" s="197" t="s">
        <v>1708</v>
      </c>
      <c r="C1918" s="197">
        <v>16</v>
      </c>
      <c r="D1918" s="124">
        <v>2215</v>
      </c>
      <c r="E1918" s="24">
        <v>9.6900211732898587</v>
      </c>
      <c r="F1918" s="24">
        <v>8.5357940881000932E-2</v>
      </c>
      <c r="G1918" s="24">
        <v>0.78454116808391472</v>
      </c>
      <c r="H1918" s="24">
        <v>11.740733351722724</v>
      </c>
      <c r="I1918" s="5" t="s">
        <v>1966</v>
      </c>
    </row>
    <row r="1919" spans="1:9" ht="15.75" x14ac:dyDescent="0.25">
      <c r="A1919" s="197" t="s">
        <v>1816</v>
      </c>
      <c r="B1919" s="197" t="s">
        <v>1708</v>
      </c>
      <c r="C1919" s="197">
        <v>16</v>
      </c>
      <c r="D1919" s="124">
        <v>2216</v>
      </c>
      <c r="E1919" s="24">
        <v>6.6153790383417794</v>
      </c>
      <c r="F1919" s="24">
        <v>4.5131784833632685E-2</v>
      </c>
      <c r="G1919" s="24">
        <v>0.66937013086206032</v>
      </c>
      <c r="H1919" s="24">
        <v>6.5921897271741727</v>
      </c>
      <c r="I1919" s="5"/>
    </row>
    <row r="1920" spans="1:9" ht="15.75" x14ac:dyDescent="0.25">
      <c r="A1920" s="197" t="s">
        <v>1817</v>
      </c>
      <c r="B1920" s="197" t="s">
        <v>1708</v>
      </c>
      <c r="C1920" s="197">
        <v>16</v>
      </c>
      <c r="D1920" s="124">
        <v>2217</v>
      </c>
      <c r="E1920" s="24">
        <v>6.611420696359227</v>
      </c>
      <c r="F1920" s="24">
        <v>0.11577283935584036</v>
      </c>
      <c r="G1920" s="24">
        <v>0.66149518814603603</v>
      </c>
      <c r="H1920" s="24">
        <v>6.7195702656411385</v>
      </c>
      <c r="I1920" s="5"/>
    </row>
    <row r="1921" spans="1:9" ht="15.75" x14ac:dyDescent="0.25">
      <c r="A1921" s="197" t="s">
        <v>1818</v>
      </c>
      <c r="B1921" s="197" t="s">
        <v>1708</v>
      </c>
      <c r="C1921" s="197">
        <v>16</v>
      </c>
      <c r="D1921" s="124">
        <v>2218</v>
      </c>
      <c r="E1921" s="24">
        <v>5.5674079984608609</v>
      </c>
      <c r="F1921" s="24">
        <v>9.9093701482541319E-2</v>
      </c>
      <c r="G1921" s="24">
        <v>0.65608116502876934</v>
      </c>
      <c r="H1921" s="24">
        <v>4.0248300371422898</v>
      </c>
      <c r="I1921" s="5"/>
    </row>
    <row r="1922" spans="1:9" ht="15.75" x14ac:dyDescent="0.25">
      <c r="A1922" s="197" t="s">
        <v>1819</v>
      </c>
      <c r="B1922" s="197" t="s">
        <v>1708</v>
      </c>
      <c r="C1922" s="197">
        <v>16</v>
      </c>
      <c r="D1922" s="124">
        <v>2219</v>
      </c>
      <c r="E1922" s="24">
        <v>5.6614186205464962</v>
      </c>
      <c r="F1922" s="24">
        <v>0.12852747420012786</v>
      </c>
      <c r="G1922" s="24">
        <v>0.67133886654106634</v>
      </c>
      <c r="H1922" s="24">
        <v>4.0801270150814375</v>
      </c>
      <c r="I1922" s="5"/>
    </row>
    <row r="1923" spans="1:9" ht="15.75" x14ac:dyDescent="0.25">
      <c r="A1923" s="197" t="s">
        <v>1820</v>
      </c>
      <c r="B1923" s="197" t="s">
        <v>1708</v>
      </c>
      <c r="C1923" s="197">
        <v>16</v>
      </c>
      <c r="D1923" s="124">
        <v>2220</v>
      </c>
      <c r="E1923" s="24">
        <v>1.501201196883243</v>
      </c>
      <c r="F1923" s="24">
        <v>0.18347051660628938</v>
      </c>
      <c r="G1923" s="24">
        <v>0.49119955191201187</v>
      </c>
      <c r="H1923" s="24">
        <v>3.1855009077087897</v>
      </c>
      <c r="I1923" s="5"/>
    </row>
    <row r="1924" spans="1:9" ht="15.75" x14ac:dyDescent="0.25">
      <c r="A1924" s="197" t="s">
        <v>1821</v>
      </c>
      <c r="B1924" s="197" t="s">
        <v>1708</v>
      </c>
      <c r="C1924" s="197">
        <v>16</v>
      </c>
      <c r="D1924" s="124">
        <v>2221</v>
      </c>
      <c r="E1924" s="24">
        <v>1.4635969480489892</v>
      </c>
      <c r="F1924" s="24">
        <v>0.12558409692836922</v>
      </c>
      <c r="G1924" s="24">
        <v>0.48627771271449671</v>
      </c>
      <c r="H1924" s="24">
        <v>3.1657519870162365</v>
      </c>
      <c r="I1924" s="5"/>
    </row>
    <row r="1925" spans="1:9" ht="15.75" x14ac:dyDescent="0.25">
      <c r="A1925" s="197" t="s">
        <v>1822</v>
      </c>
      <c r="B1925" s="197" t="s">
        <v>1708</v>
      </c>
      <c r="C1925" s="197">
        <v>16</v>
      </c>
      <c r="D1925" s="124">
        <v>2222</v>
      </c>
      <c r="E1925" s="150" t="s">
        <v>11</v>
      </c>
      <c r="F1925" s="24">
        <v>0.14128210904441535</v>
      </c>
      <c r="G1925" s="24">
        <v>0.30023219104842408</v>
      </c>
      <c r="H1925" s="24">
        <v>1.6722398596419203</v>
      </c>
      <c r="I1925" s="5"/>
    </row>
    <row r="1926" spans="1:9" ht="15.75" x14ac:dyDescent="0.25">
      <c r="A1926" s="197" t="s">
        <v>1823</v>
      </c>
      <c r="B1926" s="197" t="s">
        <v>1708</v>
      </c>
      <c r="C1926" s="197">
        <v>16</v>
      </c>
      <c r="D1926" s="124">
        <v>2223</v>
      </c>
      <c r="E1926" s="150" t="s">
        <v>11</v>
      </c>
      <c r="F1926" s="24">
        <v>0.195244025693324</v>
      </c>
      <c r="G1926" s="24">
        <v>0.30121655888792709</v>
      </c>
      <c r="H1926" s="24">
        <v>1.6845829350747659</v>
      </c>
      <c r="I1926" s="5" t="s">
        <v>1497</v>
      </c>
    </row>
    <row r="1927" spans="1:9" ht="15.75" x14ac:dyDescent="0.25">
      <c r="A1927" s="197" t="s">
        <v>1824</v>
      </c>
      <c r="B1927" s="197" t="s">
        <v>1708</v>
      </c>
      <c r="C1927" s="197">
        <v>16</v>
      </c>
      <c r="D1927" s="124">
        <v>2224</v>
      </c>
      <c r="E1927" s="150" t="s">
        <v>11</v>
      </c>
      <c r="F1927" s="24">
        <v>0.14814998934518556</v>
      </c>
      <c r="G1927" s="24">
        <v>0.10040551962930903</v>
      </c>
      <c r="H1927" s="24">
        <v>0.91240013599594594</v>
      </c>
      <c r="I1927" s="5"/>
    </row>
    <row r="1928" spans="1:9" ht="15.75" x14ac:dyDescent="0.25">
      <c r="A1928" s="197" t="s">
        <v>1825</v>
      </c>
      <c r="B1928" s="197" t="s">
        <v>1708</v>
      </c>
      <c r="C1928" s="197">
        <v>16</v>
      </c>
      <c r="D1928" s="124">
        <v>2225</v>
      </c>
      <c r="E1928" s="150" t="s">
        <v>11</v>
      </c>
      <c r="F1928" s="24">
        <v>0.17758376206277207</v>
      </c>
      <c r="G1928" s="24">
        <v>9.6468048271296916E-2</v>
      </c>
      <c r="H1928" s="24">
        <v>0.9163499201344566</v>
      </c>
      <c r="I1928" s="5"/>
    </row>
    <row r="1929" spans="1:9" ht="15.75" x14ac:dyDescent="0.25">
      <c r="A1929" s="197" t="s">
        <v>1826</v>
      </c>
      <c r="B1929" s="197" t="s">
        <v>1708</v>
      </c>
      <c r="C1929" s="197">
        <v>16</v>
      </c>
      <c r="D1929" s="124">
        <v>2226</v>
      </c>
      <c r="E1929" s="150" t="s">
        <v>11</v>
      </c>
      <c r="F1929" s="24">
        <v>0.26882845748729034</v>
      </c>
      <c r="G1929" s="24">
        <v>1.9687356790060596E-2</v>
      </c>
      <c r="H1929" s="24">
        <v>0.92029970427296715</v>
      </c>
      <c r="I1929" s="5"/>
    </row>
    <row r="1930" spans="1:9" ht="15.75" x14ac:dyDescent="0.25">
      <c r="A1930" s="197" t="s">
        <v>1827</v>
      </c>
      <c r="B1930" s="197" t="s">
        <v>1708</v>
      </c>
      <c r="C1930" s="197">
        <v>16</v>
      </c>
      <c r="D1930" s="211">
        <v>2227</v>
      </c>
      <c r="E1930" s="150" t="s">
        <v>11</v>
      </c>
      <c r="F1930" s="24">
        <v>0.19965909160096199</v>
      </c>
      <c r="G1930" s="24">
        <v>2.8546667345587862E-2</v>
      </c>
      <c r="H1930" s="24">
        <v>0.85265965090097329</v>
      </c>
      <c r="I1930" s="5"/>
    </row>
    <row r="1931" spans="1:9" ht="15.75" x14ac:dyDescent="0.25">
      <c r="A1931" s="197" t="s">
        <v>1828</v>
      </c>
      <c r="B1931" s="197" t="s">
        <v>1829</v>
      </c>
      <c r="C1931" s="197">
        <v>1</v>
      </c>
      <c r="D1931" s="211">
        <v>2229</v>
      </c>
      <c r="E1931" s="24">
        <v>3.594174520158167</v>
      </c>
      <c r="F1931" s="24">
        <v>0.19720627720782979</v>
      </c>
      <c r="G1931" s="24">
        <v>0.72055725851621777</v>
      </c>
      <c r="H1931" s="24">
        <v>8.3251575179456925</v>
      </c>
      <c r="I1931" s="5" t="s">
        <v>1965</v>
      </c>
    </row>
    <row r="1932" spans="1:9" ht="15.75" x14ac:dyDescent="0.25">
      <c r="A1932" s="197" t="s">
        <v>1830</v>
      </c>
      <c r="B1932" s="197" t="s">
        <v>1829</v>
      </c>
      <c r="C1932" s="197">
        <v>1</v>
      </c>
      <c r="D1932" s="124">
        <v>2230</v>
      </c>
      <c r="E1932" s="24">
        <v>1.8792228562170592</v>
      </c>
      <c r="F1932" s="24">
        <v>0.14618773783067976</v>
      </c>
      <c r="G1932" s="24">
        <v>0.70086990172615715</v>
      </c>
      <c r="H1932" s="24">
        <v>8.3310821941534581</v>
      </c>
      <c r="I1932" s="5"/>
    </row>
    <row r="1933" spans="1:9" ht="15.75" x14ac:dyDescent="0.25">
      <c r="A1933" s="197" t="s">
        <v>1831</v>
      </c>
      <c r="B1933" s="197" t="s">
        <v>1829</v>
      </c>
      <c r="C1933" s="197">
        <v>1</v>
      </c>
      <c r="D1933" s="124">
        <v>2231</v>
      </c>
      <c r="E1933" s="24">
        <v>1.836670679904614</v>
      </c>
      <c r="F1933" s="24">
        <v>0.19720627720782979</v>
      </c>
      <c r="G1933" s="24">
        <v>0.69594806252864194</v>
      </c>
      <c r="H1933" s="24">
        <v>8.3676176974346816</v>
      </c>
      <c r="I1933" s="5"/>
    </row>
    <row r="1934" spans="1:9" ht="15.75" x14ac:dyDescent="0.25">
      <c r="A1934" s="197" t="s">
        <v>1832</v>
      </c>
      <c r="B1934" s="197" t="s">
        <v>1829</v>
      </c>
      <c r="C1934" s="197">
        <v>1</v>
      </c>
      <c r="D1934" s="124">
        <v>2232</v>
      </c>
      <c r="E1934" s="24">
        <v>1.8337019234176992</v>
      </c>
      <c r="F1934" s="24">
        <v>0.19720627720782977</v>
      </c>
      <c r="G1934" s="24">
        <v>0.69496369468913888</v>
      </c>
      <c r="H1934" s="24">
        <v>8.5641194583255853</v>
      </c>
      <c r="I1934" s="5"/>
    </row>
    <row r="1935" spans="1:9" ht="15.75" x14ac:dyDescent="0.25">
      <c r="A1935" s="197" t="s">
        <v>1833</v>
      </c>
      <c r="B1935" s="197" t="s">
        <v>1829</v>
      </c>
      <c r="C1935" s="197">
        <v>1</v>
      </c>
      <c r="D1935" s="124">
        <v>2233</v>
      </c>
      <c r="E1935" s="24">
        <v>1.7644309387230208</v>
      </c>
      <c r="F1935" s="24">
        <v>0.2197721696246461</v>
      </c>
      <c r="G1935" s="24">
        <v>0.68118254493609653</v>
      </c>
      <c r="H1935" s="24">
        <v>8.1405051094703236</v>
      </c>
      <c r="I1935" s="5"/>
    </row>
    <row r="1936" spans="1:9" ht="15.75" x14ac:dyDescent="0.25">
      <c r="A1936" s="197" t="s">
        <v>1834</v>
      </c>
      <c r="B1936" s="197" t="s">
        <v>1829</v>
      </c>
      <c r="C1936" s="197">
        <v>1</v>
      </c>
      <c r="D1936" s="124">
        <v>2234</v>
      </c>
      <c r="E1936" s="24">
        <v>1.7763059646706798</v>
      </c>
      <c r="F1936" s="24">
        <v>0.29335660141861242</v>
      </c>
      <c r="G1936" s="24">
        <v>0.69594806252864194</v>
      </c>
      <c r="H1936" s="24">
        <v>8.7882697081860606</v>
      </c>
      <c r="I1936" s="5"/>
    </row>
    <row r="1937" spans="1:9" ht="15.75" x14ac:dyDescent="0.25">
      <c r="A1937" s="197" t="s">
        <v>1835</v>
      </c>
      <c r="B1937" s="197" t="s">
        <v>1829</v>
      </c>
      <c r="C1937" s="197">
        <v>2</v>
      </c>
      <c r="D1937" s="124">
        <v>2235</v>
      </c>
      <c r="E1937" s="24">
        <v>8.8231442791107426</v>
      </c>
      <c r="F1937" s="24">
        <v>0.220753295381899</v>
      </c>
      <c r="G1937" s="24">
        <v>1.2343972707367994</v>
      </c>
      <c r="H1937" s="24">
        <v>27.766982493729436</v>
      </c>
      <c r="I1937" s="5"/>
    </row>
    <row r="1938" spans="1:9" ht="15.75" x14ac:dyDescent="0.25">
      <c r="A1938" s="197" t="s">
        <v>1836</v>
      </c>
      <c r="B1938" s="197" t="s">
        <v>1829</v>
      </c>
      <c r="C1938" s="197">
        <v>2</v>
      </c>
      <c r="D1938" s="124">
        <v>2236</v>
      </c>
      <c r="E1938" s="24">
        <v>8.841946403527869</v>
      </c>
      <c r="F1938" s="24">
        <v>0.2639228287010259</v>
      </c>
      <c r="G1938" s="24">
        <v>1.2343972707367994</v>
      </c>
      <c r="H1938" s="24">
        <v>28.767265326807244</v>
      </c>
      <c r="I1938" s="5"/>
    </row>
    <row r="1939" spans="1:9" ht="15.75" x14ac:dyDescent="0.25">
      <c r="A1939" s="197" t="s">
        <v>1837</v>
      </c>
      <c r="B1939" s="197" t="s">
        <v>1829</v>
      </c>
      <c r="C1939" s="197">
        <v>2</v>
      </c>
      <c r="D1939" s="124">
        <v>2237</v>
      </c>
      <c r="E1939" s="24">
        <v>8.5104352624890522E-2</v>
      </c>
      <c r="F1939" s="24">
        <v>0.23399849310481294</v>
      </c>
      <c r="G1939" s="24">
        <v>0.38193472172717557</v>
      </c>
      <c r="H1939" s="24">
        <v>2.5698283051184516</v>
      </c>
      <c r="I1939" s="5"/>
    </row>
    <row r="1940" spans="1:9" ht="15.75" x14ac:dyDescent="0.25">
      <c r="A1940" s="197" t="s">
        <v>1838</v>
      </c>
      <c r="B1940" s="197" t="s">
        <v>1829</v>
      </c>
      <c r="C1940" s="197">
        <v>2</v>
      </c>
      <c r="D1940" s="124">
        <v>2238</v>
      </c>
      <c r="E1940" s="24">
        <v>0.23947968994445934</v>
      </c>
      <c r="F1940" s="24">
        <v>0.35909202715455568</v>
      </c>
      <c r="G1940" s="24">
        <v>0.38784092876419374</v>
      </c>
      <c r="H1940" s="24">
        <v>3.0373840025146426</v>
      </c>
      <c r="I1940" s="5"/>
    </row>
    <row r="1941" spans="1:9" ht="15.75" x14ac:dyDescent="0.25">
      <c r="A1941" s="197" t="s">
        <v>1839</v>
      </c>
      <c r="B1941" s="197" t="s">
        <v>1829</v>
      </c>
      <c r="C1941" s="197">
        <v>2</v>
      </c>
      <c r="D1941" s="124">
        <v>2239</v>
      </c>
      <c r="E1941" s="150" t="s">
        <v>11</v>
      </c>
      <c r="F1941" s="24">
        <v>0.25999832567201436</v>
      </c>
      <c r="G1941" s="24">
        <v>0.36913793981363618</v>
      </c>
      <c r="H1941" s="24">
        <v>2.317535843271088</v>
      </c>
      <c r="I1941" s="5"/>
    </row>
    <row r="1942" spans="1:9" ht="15.75" x14ac:dyDescent="0.25">
      <c r="A1942" s="197" t="s">
        <v>1840</v>
      </c>
      <c r="B1942" s="197" t="s">
        <v>1829</v>
      </c>
      <c r="C1942" s="197">
        <v>2</v>
      </c>
      <c r="D1942" s="124">
        <v>2240</v>
      </c>
      <c r="E1942" s="150" t="s">
        <v>11</v>
      </c>
      <c r="F1942" s="24">
        <v>0.22467779841091054</v>
      </c>
      <c r="G1942" s="24">
        <v>0.37012230765313919</v>
      </c>
      <c r="H1942" s="24">
        <v>2.2484146208471527</v>
      </c>
      <c r="I1942" s="5"/>
    </row>
    <row r="1943" spans="1:9" ht="15.75" x14ac:dyDescent="0.25">
      <c r="A1943" s="197" t="s">
        <v>1841</v>
      </c>
      <c r="B1943" s="197" t="s">
        <v>1829</v>
      </c>
      <c r="C1943" s="197">
        <v>2</v>
      </c>
      <c r="D1943" s="124">
        <v>2241</v>
      </c>
      <c r="E1943" s="150" t="s">
        <v>11</v>
      </c>
      <c r="F1943" s="24">
        <v>0.25901719991476146</v>
      </c>
      <c r="G1943" s="24">
        <v>0.37061449157289073</v>
      </c>
      <c r="H1943" s="24">
        <v>2.2182975167910097</v>
      </c>
      <c r="I1943" s="5"/>
    </row>
    <row r="1944" spans="1:9" ht="15.75" x14ac:dyDescent="0.25">
      <c r="A1944" s="197" t="s">
        <v>1842</v>
      </c>
      <c r="B1944" s="197" t="s">
        <v>1829</v>
      </c>
      <c r="C1944" s="197">
        <v>2</v>
      </c>
      <c r="D1944" s="124">
        <v>2242</v>
      </c>
      <c r="E1944" s="150" t="s">
        <v>11</v>
      </c>
      <c r="F1944" s="24">
        <v>0.28746984687509514</v>
      </c>
      <c r="G1944" s="24">
        <v>0.37209104333214527</v>
      </c>
      <c r="H1944" s="24">
        <v>2.2148414556698124</v>
      </c>
      <c r="I1944" s="5"/>
    </row>
    <row r="1945" spans="1:9" ht="15.75" x14ac:dyDescent="0.25">
      <c r="A1945" s="197" t="s">
        <v>1843</v>
      </c>
      <c r="B1945" s="197" t="s">
        <v>1829</v>
      </c>
      <c r="C1945" s="197">
        <v>5</v>
      </c>
      <c r="D1945" s="124">
        <v>2243</v>
      </c>
      <c r="E1945" s="24">
        <v>5.3111053550905511</v>
      </c>
      <c r="F1945" s="24">
        <v>0.53863804073183363</v>
      </c>
      <c r="G1945" s="24">
        <v>1.0070082998115994</v>
      </c>
      <c r="H1945" s="24">
        <v>16.772758344185213</v>
      </c>
      <c r="I1945" s="5"/>
    </row>
    <row r="1946" spans="1:9" ht="15.75" x14ac:dyDescent="0.25">
      <c r="A1946" s="197" t="s">
        <v>1844</v>
      </c>
      <c r="B1946" s="197" t="s">
        <v>1829</v>
      </c>
      <c r="C1946" s="197">
        <v>5</v>
      </c>
      <c r="D1946" s="124">
        <v>2244</v>
      </c>
      <c r="E1946" s="24">
        <v>5.3368345779771458</v>
      </c>
      <c r="F1946" s="24">
        <v>0.2668662059727846</v>
      </c>
      <c r="G1946" s="24">
        <v>1.0050395641325933</v>
      </c>
      <c r="H1946" s="24">
        <v>16.797444495050904</v>
      </c>
      <c r="I1946" s="5"/>
    </row>
    <row r="1947" spans="1:9" ht="15.75" x14ac:dyDescent="0.25">
      <c r="A1947" s="197" t="s">
        <v>1845</v>
      </c>
      <c r="B1947" s="197" t="s">
        <v>1829</v>
      </c>
      <c r="C1947" s="197">
        <v>5</v>
      </c>
      <c r="D1947" s="124">
        <v>2245</v>
      </c>
      <c r="E1947" s="24">
        <v>0.58187627143529796</v>
      </c>
      <c r="F1947" s="24">
        <v>0.34045063776675089</v>
      </c>
      <c r="G1947" s="24">
        <v>0.43509058506033915</v>
      </c>
      <c r="H1947" s="24">
        <v>3.6900858314035174</v>
      </c>
      <c r="I1947" s="5"/>
    </row>
    <row r="1948" spans="1:9" ht="15.75" x14ac:dyDescent="0.25">
      <c r="A1948" s="197" t="s">
        <v>1846</v>
      </c>
      <c r="B1948" s="197" t="s">
        <v>1829</v>
      </c>
      <c r="C1948" s="197">
        <v>5</v>
      </c>
      <c r="D1948" s="124">
        <v>2246</v>
      </c>
      <c r="E1948" s="24">
        <v>0.52695427642737447</v>
      </c>
      <c r="F1948" s="24">
        <v>0.2585266370361351</v>
      </c>
      <c r="G1948" s="24">
        <v>0.44001242425785431</v>
      </c>
      <c r="H1948" s="24">
        <v>3.7216841045116018</v>
      </c>
      <c r="I1948" s="5"/>
    </row>
    <row r="1949" spans="1:9" ht="15.75" x14ac:dyDescent="0.25">
      <c r="A1949" s="197" t="s">
        <v>1847</v>
      </c>
      <c r="B1949" s="197" t="s">
        <v>1829</v>
      </c>
      <c r="C1949" s="197">
        <v>5</v>
      </c>
      <c r="D1949" s="124">
        <v>2247</v>
      </c>
      <c r="E1949" s="24">
        <v>4.2552176312445254E-2</v>
      </c>
      <c r="F1949" s="24">
        <v>0.25803607415750862</v>
      </c>
      <c r="G1949" s="24">
        <v>0.37012230765313919</v>
      </c>
      <c r="H1949" s="24">
        <v>2.290874800336141</v>
      </c>
      <c r="I1949" s="5"/>
    </row>
    <row r="1950" spans="1:9" ht="15.75" x14ac:dyDescent="0.25">
      <c r="A1950" s="197" t="s">
        <v>1848</v>
      </c>
      <c r="B1950" s="197" t="s">
        <v>1829</v>
      </c>
      <c r="C1950" s="197">
        <v>5</v>
      </c>
      <c r="D1950" s="124">
        <v>2248</v>
      </c>
      <c r="E1950" s="24">
        <v>4.8489689286274833E-2</v>
      </c>
      <c r="F1950" s="24">
        <v>0.30316785899114129</v>
      </c>
      <c r="G1950" s="24">
        <v>0.38095035388767251</v>
      </c>
      <c r="H1950" s="24">
        <v>2.3501215624138001</v>
      </c>
      <c r="I1950" s="5"/>
    </row>
    <row r="1951" spans="1:9" ht="15.75" x14ac:dyDescent="0.25">
      <c r="A1951" s="197" t="s">
        <v>1849</v>
      </c>
      <c r="B1951" s="197" t="s">
        <v>1829</v>
      </c>
      <c r="C1951" s="197">
        <v>5</v>
      </c>
      <c r="D1951" s="124">
        <v>2249</v>
      </c>
      <c r="E1951" s="150" t="s">
        <v>11</v>
      </c>
      <c r="F1951" s="24">
        <v>0.32867712867971632</v>
      </c>
      <c r="G1951" s="24">
        <v>0.37602851469015736</v>
      </c>
      <c r="H1951" s="24">
        <v>2.3372847639636407</v>
      </c>
      <c r="I1951" s="5"/>
    </row>
    <row r="1952" spans="1:9" ht="15.75" x14ac:dyDescent="0.25">
      <c r="A1952" s="197" t="s">
        <v>1850</v>
      </c>
      <c r="B1952" s="197" t="s">
        <v>1829</v>
      </c>
      <c r="C1952" s="197">
        <v>5</v>
      </c>
      <c r="D1952" s="124">
        <v>2250</v>
      </c>
      <c r="E1952" s="24">
        <v>4.4531347303721783E-2</v>
      </c>
      <c r="F1952" s="24">
        <v>0.37380891351334899</v>
      </c>
      <c r="G1952" s="24">
        <v>0.37602851469015741</v>
      </c>
      <c r="H1952" s="24">
        <v>2.3639458068985872</v>
      </c>
      <c r="I1952" s="5"/>
    </row>
    <row r="1953" spans="1:9" ht="15.75" x14ac:dyDescent="0.25">
      <c r="A1953" s="197" t="s">
        <v>1851</v>
      </c>
      <c r="B1953" s="197" t="s">
        <v>1829</v>
      </c>
      <c r="C1953" s="197">
        <v>6</v>
      </c>
      <c r="D1953" s="124">
        <v>2251</v>
      </c>
      <c r="E1953" s="24">
        <v>9.0339259896816912</v>
      </c>
      <c r="F1953" s="24">
        <v>0.37773341654236053</v>
      </c>
      <c r="G1953" s="24">
        <v>1.0788671520953206</v>
      </c>
      <c r="H1953" s="24">
        <v>19.338143142147842</v>
      </c>
      <c r="I1953" s="5"/>
    </row>
    <row r="1954" spans="1:9" ht="15.75" x14ac:dyDescent="0.25">
      <c r="A1954" s="197" t="s">
        <v>1852</v>
      </c>
      <c r="B1954" s="197" t="s">
        <v>1829</v>
      </c>
      <c r="C1954" s="197">
        <v>6</v>
      </c>
      <c r="D1954" s="124">
        <v>2252</v>
      </c>
      <c r="E1954" s="24">
        <v>9.0250197202209463</v>
      </c>
      <c r="F1954" s="24">
        <v>0.42875195591951049</v>
      </c>
      <c r="G1954" s="24">
        <v>1.0818202556138297</v>
      </c>
      <c r="H1954" s="24">
        <v>19.349992494563374</v>
      </c>
      <c r="I1954" s="5"/>
    </row>
    <row r="1955" spans="1:9" ht="15.75" x14ac:dyDescent="0.25">
      <c r="A1955" s="197" t="s">
        <v>1853</v>
      </c>
      <c r="B1955" s="197" t="s">
        <v>1829</v>
      </c>
      <c r="C1955" s="197">
        <v>6</v>
      </c>
      <c r="D1955" s="124">
        <v>2253</v>
      </c>
      <c r="E1955" s="150" t="s">
        <v>11</v>
      </c>
      <c r="F1955" s="24">
        <v>0.48565724984017777</v>
      </c>
      <c r="G1955" s="24">
        <v>0.14667080808595143</v>
      </c>
      <c r="H1955" s="24">
        <v>1.4910435122877472</v>
      </c>
      <c r="I1955" s="5"/>
    </row>
    <row r="1956" spans="1:9" ht="15.75" x14ac:dyDescent="0.25">
      <c r="A1956" s="197" t="s">
        <v>1854</v>
      </c>
      <c r="B1956" s="197" t="s">
        <v>1829</v>
      </c>
      <c r="C1956" s="197">
        <v>6</v>
      </c>
      <c r="D1956" s="124">
        <v>2254</v>
      </c>
      <c r="E1956" s="150" t="s">
        <v>11</v>
      </c>
      <c r="F1956" s="24">
        <v>0.4778082437821547</v>
      </c>
      <c r="G1956" s="24">
        <v>0.1486395437649575</v>
      </c>
      <c r="H1956" s="24">
        <v>1.4466084407295032</v>
      </c>
      <c r="I1956" s="5"/>
    </row>
    <row r="1957" spans="1:9" ht="15.75" x14ac:dyDescent="0.25">
      <c r="A1957" s="197" t="s">
        <v>1855</v>
      </c>
      <c r="B1957" s="197" t="s">
        <v>1829</v>
      </c>
      <c r="C1957" s="197">
        <v>6</v>
      </c>
      <c r="D1957" s="124">
        <v>2255</v>
      </c>
      <c r="E1957" s="150" t="s">
        <v>11</v>
      </c>
      <c r="F1957" s="150" t="s">
        <v>48</v>
      </c>
      <c r="G1957" s="24">
        <v>0.19039761795693999</v>
      </c>
      <c r="H1957" s="24">
        <v>1.5994062400662725</v>
      </c>
      <c r="I1957" s="5"/>
    </row>
    <row r="1958" spans="1:9" ht="15.75" x14ac:dyDescent="0.25">
      <c r="A1958" s="197" t="s">
        <v>1856</v>
      </c>
      <c r="B1958" s="197" t="s">
        <v>1829</v>
      </c>
      <c r="C1958" s="197">
        <v>6</v>
      </c>
      <c r="D1958" s="124">
        <v>2256</v>
      </c>
      <c r="E1958" s="150" t="s">
        <v>11</v>
      </c>
      <c r="F1958" s="150" t="s">
        <v>48</v>
      </c>
      <c r="G1958" s="24">
        <v>0.18695373339441135</v>
      </c>
      <c r="H1958" s="24">
        <v>1.5835901091385469</v>
      </c>
      <c r="I1958" s="5"/>
    </row>
    <row r="1959" spans="1:9" ht="15.75" x14ac:dyDescent="0.25">
      <c r="A1959" s="197" t="s">
        <v>1857</v>
      </c>
      <c r="B1959" s="197" t="s">
        <v>1829</v>
      </c>
      <c r="C1959" s="197">
        <v>6</v>
      </c>
      <c r="D1959" s="124">
        <v>2257</v>
      </c>
      <c r="E1959" s="150" t="s">
        <v>11</v>
      </c>
      <c r="F1959" s="150" t="s">
        <v>48</v>
      </c>
      <c r="G1959" s="24">
        <v>0.18990563444800732</v>
      </c>
      <c r="H1959" s="24">
        <v>1.5865556336874953</v>
      </c>
      <c r="I1959" s="5"/>
    </row>
    <row r="1960" spans="1:9" ht="15.75" x14ac:dyDescent="0.25">
      <c r="A1960" s="197" t="s">
        <v>1858</v>
      </c>
      <c r="B1960" s="197" t="s">
        <v>1829</v>
      </c>
      <c r="C1960" s="197">
        <v>6</v>
      </c>
      <c r="D1960" s="124">
        <v>2258</v>
      </c>
      <c r="E1960" s="150" t="s">
        <v>11</v>
      </c>
      <c r="F1960" s="150" t="s">
        <v>48</v>
      </c>
      <c r="G1960" s="24">
        <v>0.18892166743014199</v>
      </c>
      <c r="H1960" s="24">
        <v>1.6587167310452442</v>
      </c>
      <c r="I1960" s="5"/>
    </row>
    <row r="1961" spans="1:9" ht="15.75" x14ac:dyDescent="0.25">
      <c r="A1961" s="197" t="s">
        <v>1859</v>
      </c>
      <c r="B1961" s="197" t="s">
        <v>1829</v>
      </c>
      <c r="C1961" s="197">
        <v>6</v>
      </c>
      <c r="D1961" s="124">
        <v>2259</v>
      </c>
      <c r="E1961" s="150" t="s">
        <v>11</v>
      </c>
      <c r="F1961" s="150" t="s">
        <v>48</v>
      </c>
      <c r="G1961" s="24">
        <v>0.21253687585890974</v>
      </c>
      <c r="H1961" s="24">
        <v>1.8410964908055827</v>
      </c>
      <c r="I1961" s="5"/>
    </row>
    <row r="1962" spans="1:9" ht="15.75" x14ac:dyDescent="0.25">
      <c r="A1962" s="197" t="s">
        <v>1860</v>
      </c>
      <c r="B1962" s="197" t="s">
        <v>1829</v>
      </c>
      <c r="C1962" s="197">
        <v>6</v>
      </c>
      <c r="D1962" s="124">
        <v>2260</v>
      </c>
      <c r="E1962" s="24">
        <v>0.41141968911917093</v>
      </c>
      <c r="F1962" s="150" t="s">
        <v>48</v>
      </c>
      <c r="G1962" s="24">
        <v>0.25287952359138799</v>
      </c>
      <c r="H1962" s="24">
        <v>2.663041044955833</v>
      </c>
      <c r="I1962" s="5"/>
    </row>
    <row r="1963" spans="1:9" ht="15.75" x14ac:dyDescent="0.25">
      <c r="A1963" s="197" t="s">
        <v>1861</v>
      </c>
      <c r="B1963" s="197" t="s">
        <v>1829</v>
      </c>
      <c r="C1963" s="197">
        <v>7</v>
      </c>
      <c r="D1963" s="124">
        <v>2261</v>
      </c>
      <c r="E1963" s="24">
        <v>7.4718167098445587</v>
      </c>
      <c r="F1963" s="150" t="s">
        <v>48</v>
      </c>
      <c r="G1963" s="24">
        <v>0.67992120934493805</v>
      </c>
      <c r="H1963" s="24">
        <v>8.4428483908566339</v>
      </c>
      <c r="I1963" s="5"/>
    </row>
    <row r="1964" spans="1:9" ht="15.75" x14ac:dyDescent="0.25">
      <c r="A1964" s="197" t="s">
        <v>1862</v>
      </c>
      <c r="B1964" s="197" t="s">
        <v>1829</v>
      </c>
      <c r="C1964" s="197">
        <v>7</v>
      </c>
      <c r="D1964" s="124">
        <v>2262</v>
      </c>
      <c r="E1964" s="24">
        <v>7.4470919689119173</v>
      </c>
      <c r="F1964" s="150" t="s">
        <v>48</v>
      </c>
      <c r="G1964" s="24">
        <v>0.68582501145213004</v>
      </c>
      <c r="H1964" s="24">
        <v>8.5575153400826469</v>
      </c>
      <c r="I1964" s="5"/>
    </row>
    <row r="1965" spans="1:9" ht="15.75" x14ac:dyDescent="0.25">
      <c r="A1965" s="197" t="s">
        <v>1863</v>
      </c>
      <c r="B1965" s="197" t="s">
        <v>1829</v>
      </c>
      <c r="C1965" s="197">
        <v>7</v>
      </c>
      <c r="D1965" s="124">
        <v>2263</v>
      </c>
      <c r="E1965" s="24">
        <v>0.40598024611398964</v>
      </c>
      <c r="F1965" s="150" t="s">
        <v>48</v>
      </c>
      <c r="G1965" s="24">
        <v>8.068529546495648E-2</v>
      </c>
      <c r="H1965" s="24">
        <v>1.5840843632300381</v>
      </c>
      <c r="I1965" s="5"/>
    </row>
    <row r="1966" spans="1:9" ht="15.75" x14ac:dyDescent="0.25">
      <c r="A1966" s="197" t="s">
        <v>1864</v>
      </c>
      <c r="B1966" s="197" t="s">
        <v>1829</v>
      </c>
      <c r="C1966" s="197">
        <v>7</v>
      </c>
      <c r="D1966" s="124">
        <v>2264</v>
      </c>
      <c r="E1966" s="24">
        <v>0.41438665803108804</v>
      </c>
      <c r="F1966" s="150" t="s">
        <v>48</v>
      </c>
      <c r="G1966" s="24">
        <v>7.5765460375629867E-2</v>
      </c>
      <c r="H1966" s="24">
        <v>1.3918195216398712</v>
      </c>
      <c r="I1966" s="5"/>
    </row>
    <row r="1967" spans="1:9" ht="15.75" x14ac:dyDescent="0.25">
      <c r="A1967" s="197" t="s">
        <v>1865</v>
      </c>
      <c r="B1967" s="197" t="s">
        <v>1829</v>
      </c>
      <c r="C1967" s="197">
        <v>7</v>
      </c>
      <c r="D1967" s="124">
        <v>2265</v>
      </c>
      <c r="E1967" s="150" t="s">
        <v>11</v>
      </c>
      <c r="F1967" s="150" t="s">
        <v>48</v>
      </c>
      <c r="G1967" s="24">
        <v>4.5262482821804853E-2</v>
      </c>
      <c r="H1967" s="24">
        <v>1.112071705855721</v>
      </c>
      <c r="I1967" s="5"/>
    </row>
    <row r="1968" spans="1:9" ht="15.75" x14ac:dyDescent="0.25">
      <c r="A1968" s="197" t="s">
        <v>1866</v>
      </c>
      <c r="B1968" s="197" t="s">
        <v>1829</v>
      </c>
      <c r="C1968" s="197">
        <v>7</v>
      </c>
      <c r="D1968" s="124">
        <v>2266</v>
      </c>
      <c r="E1968" s="150" t="s">
        <v>11</v>
      </c>
      <c r="F1968" s="150" t="s">
        <v>48</v>
      </c>
      <c r="G1968" s="24">
        <v>4.919835089326615E-2</v>
      </c>
      <c r="H1968" s="24">
        <v>1.2099340159710246</v>
      </c>
      <c r="I1968" s="5"/>
    </row>
    <row r="1969" spans="1:9" ht="15.75" x14ac:dyDescent="0.25">
      <c r="A1969" s="197" t="s">
        <v>1867</v>
      </c>
      <c r="B1969" s="197" t="s">
        <v>1829</v>
      </c>
      <c r="C1969" s="197">
        <v>7</v>
      </c>
      <c r="D1969" s="124">
        <v>2267</v>
      </c>
      <c r="E1969" s="150" t="s">
        <v>11</v>
      </c>
      <c r="F1969" s="150" t="s">
        <v>48</v>
      </c>
      <c r="G1969" s="24">
        <v>4.5262482821804853E-2</v>
      </c>
      <c r="H1969" s="24">
        <v>1.1590258445474069</v>
      </c>
      <c r="I1969" s="5"/>
    </row>
    <row r="1970" spans="1:9" ht="15.75" x14ac:dyDescent="0.25">
      <c r="A1970" s="197" t="s">
        <v>1868</v>
      </c>
      <c r="B1970" s="197" t="s">
        <v>1829</v>
      </c>
      <c r="C1970" s="197">
        <v>7</v>
      </c>
      <c r="D1970" s="124">
        <v>2268</v>
      </c>
      <c r="E1970" s="150" t="s">
        <v>11</v>
      </c>
      <c r="F1970" s="150" t="s">
        <v>48</v>
      </c>
      <c r="G1970" s="24">
        <v>5.2150251946862111E-2</v>
      </c>
      <c r="H1970" s="24">
        <v>1.1071291649408068</v>
      </c>
      <c r="I1970" s="5"/>
    </row>
    <row r="1971" spans="1:9" ht="15.75" x14ac:dyDescent="0.25">
      <c r="A1971" s="197" t="s">
        <v>1869</v>
      </c>
      <c r="B1971" s="197" t="s">
        <v>1829</v>
      </c>
      <c r="C1971" s="197">
        <v>7</v>
      </c>
      <c r="D1971" s="124">
        <v>2269</v>
      </c>
      <c r="E1971" s="150" t="s">
        <v>11</v>
      </c>
      <c r="F1971" s="24">
        <v>0.14732471411048556</v>
      </c>
      <c r="G1971" s="24">
        <v>0.17514612918002748</v>
      </c>
      <c r="H1971" s="24">
        <v>1.5657969618448553</v>
      </c>
      <c r="I1971" s="5"/>
    </row>
    <row r="1972" spans="1:9" ht="15.75" x14ac:dyDescent="0.25">
      <c r="A1972" s="197" t="s">
        <v>1870</v>
      </c>
      <c r="B1972" s="197" t="s">
        <v>1829</v>
      </c>
      <c r="C1972" s="197">
        <v>7</v>
      </c>
      <c r="D1972" s="124">
        <v>2270</v>
      </c>
      <c r="E1972" s="150" t="s">
        <v>11</v>
      </c>
      <c r="F1972" s="150" t="s">
        <v>48</v>
      </c>
      <c r="G1972" s="24">
        <v>0.17022629409070086</v>
      </c>
      <c r="H1972" s="24">
        <v>1.5845786173215295</v>
      </c>
      <c r="I1972" s="5"/>
    </row>
    <row r="1973" spans="1:9" ht="15.75" x14ac:dyDescent="0.25">
      <c r="A1973" s="197" t="s">
        <v>1871</v>
      </c>
      <c r="B1973" s="197" t="s">
        <v>1829</v>
      </c>
      <c r="C1973" s="197">
        <v>9</v>
      </c>
      <c r="D1973" s="124">
        <v>2271</v>
      </c>
      <c r="E1973" s="24">
        <v>21.74095919689119</v>
      </c>
      <c r="F1973" s="150" t="s">
        <v>48</v>
      </c>
      <c r="G1973" s="24">
        <v>1.405104901511681</v>
      </c>
      <c r="H1973" s="24">
        <v>12.97812393438201</v>
      </c>
      <c r="I1973" s="5"/>
    </row>
    <row r="1974" spans="1:9" ht="15.75" x14ac:dyDescent="0.25">
      <c r="A1974" s="197" t="s">
        <v>1872</v>
      </c>
      <c r="B1974" s="197" t="s">
        <v>1829</v>
      </c>
      <c r="C1974" s="197">
        <v>9</v>
      </c>
      <c r="D1974" s="124">
        <v>2272</v>
      </c>
      <c r="E1974" s="24">
        <v>21.753816062176163</v>
      </c>
      <c r="F1974" s="150" t="s">
        <v>48</v>
      </c>
      <c r="G1974" s="24">
        <v>1.4174044892349977</v>
      </c>
      <c r="H1974" s="24">
        <v>13.169400267789193</v>
      </c>
      <c r="I1974" s="5"/>
    </row>
    <row r="1975" spans="1:9" ht="15.75" x14ac:dyDescent="0.25">
      <c r="A1975" s="197" t="s">
        <v>1873</v>
      </c>
      <c r="B1975" s="197" t="s">
        <v>1829</v>
      </c>
      <c r="C1975" s="197">
        <v>9</v>
      </c>
      <c r="D1975" s="124">
        <v>2273</v>
      </c>
      <c r="E1975" s="24">
        <v>24.801882124352328</v>
      </c>
      <c r="F1975" s="150" t="s">
        <v>48</v>
      </c>
      <c r="G1975" s="24">
        <v>1.5586037562986716</v>
      </c>
      <c r="H1975" s="24">
        <v>13.126400161829439</v>
      </c>
      <c r="I1975" s="5"/>
    </row>
    <row r="1976" spans="1:9" ht="15.75" x14ac:dyDescent="0.25">
      <c r="A1976" s="197" t="s">
        <v>1874</v>
      </c>
      <c r="B1976" s="197" t="s">
        <v>1829</v>
      </c>
      <c r="C1976" s="197">
        <v>9</v>
      </c>
      <c r="D1976" s="124">
        <v>2274</v>
      </c>
      <c r="E1976" s="24">
        <v>24.787047279792745</v>
      </c>
      <c r="F1976" s="150" t="s">
        <v>48</v>
      </c>
      <c r="G1976" s="24">
        <v>1.5467961520842877</v>
      </c>
      <c r="H1976" s="24">
        <v>13.103664473620833</v>
      </c>
      <c r="I1976" s="5"/>
    </row>
    <row r="1977" spans="1:9" ht="15.75" x14ac:dyDescent="0.25">
      <c r="A1977" s="197" t="s">
        <v>1875</v>
      </c>
      <c r="B1977" s="197" t="s">
        <v>1829</v>
      </c>
      <c r="C1977" s="197">
        <v>9</v>
      </c>
      <c r="D1977" s="124">
        <v>2275</v>
      </c>
      <c r="E1977" s="24">
        <v>12.642254533678756</v>
      </c>
      <c r="F1977" s="150" t="s">
        <v>48</v>
      </c>
      <c r="G1977" s="24">
        <v>0.72715162620247364</v>
      </c>
      <c r="H1977" s="24">
        <v>4.9306788167185216</v>
      </c>
      <c r="I1977" s="5"/>
    </row>
    <row r="1978" spans="1:9" ht="15.75" x14ac:dyDescent="0.25">
      <c r="A1978" s="197" t="s">
        <v>1876</v>
      </c>
      <c r="B1978" s="197" t="s">
        <v>1829</v>
      </c>
      <c r="C1978" s="197">
        <v>9</v>
      </c>
      <c r="D1978" s="124">
        <v>2276</v>
      </c>
      <c r="E1978" s="24">
        <v>12.61357383419689</v>
      </c>
      <c r="F1978" s="150" t="s">
        <v>48</v>
      </c>
      <c r="G1978" s="24">
        <v>0.73895923041685752</v>
      </c>
      <c r="H1978" s="24">
        <v>4.935621357633436</v>
      </c>
      <c r="I1978" s="5"/>
    </row>
    <row r="1979" spans="1:9" ht="15.75" x14ac:dyDescent="0.25">
      <c r="A1979" s="197" t="s">
        <v>1877</v>
      </c>
      <c r="B1979" s="197" t="s">
        <v>1829</v>
      </c>
      <c r="C1979" s="197">
        <v>9</v>
      </c>
      <c r="D1979" s="124">
        <v>2277</v>
      </c>
      <c r="E1979" s="24">
        <v>5.7213050518134718</v>
      </c>
      <c r="F1979" s="150" t="s">
        <v>48</v>
      </c>
      <c r="G1979" s="24">
        <v>0.44180119102152998</v>
      </c>
      <c r="H1979" s="24">
        <v>3.6070663597044677</v>
      </c>
      <c r="I1979" s="5"/>
    </row>
    <row r="1980" spans="1:9" ht="15.75" x14ac:dyDescent="0.25">
      <c r="A1980" s="197" t="s">
        <v>1878</v>
      </c>
      <c r="B1980" s="197" t="s">
        <v>1829</v>
      </c>
      <c r="C1980" s="197">
        <v>9</v>
      </c>
      <c r="D1980" s="124">
        <v>2278</v>
      </c>
      <c r="E1980" s="24">
        <v>5.6768005181347148</v>
      </c>
      <c r="F1980" s="150" t="s">
        <v>48</v>
      </c>
      <c r="G1980" s="24">
        <v>0.43884928996793404</v>
      </c>
      <c r="H1980" s="24">
        <v>3.5942157533256904</v>
      </c>
      <c r="I1980" s="5"/>
    </row>
    <row r="1981" spans="1:9" ht="15.75" x14ac:dyDescent="0.25">
      <c r="A1981" s="197" t="s">
        <v>1879</v>
      </c>
      <c r="B1981" s="197" t="s">
        <v>1829</v>
      </c>
      <c r="C1981" s="197">
        <v>9</v>
      </c>
      <c r="D1981" s="124">
        <v>2279</v>
      </c>
      <c r="E1981" s="24">
        <v>2.6109326424870467</v>
      </c>
      <c r="F1981" s="150" t="s">
        <v>48</v>
      </c>
      <c r="G1981" s="24">
        <v>0.24107191937700412</v>
      </c>
      <c r="H1981" s="24">
        <v>2.6719376186026791</v>
      </c>
      <c r="I1981" s="5"/>
    </row>
    <row r="1982" spans="1:9" ht="15.75" x14ac:dyDescent="0.25">
      <c r="A1982" s="197" t="s">
        <v>1880</v>
      </c>
      <c r="B1982" s="197" t="s">
        <v>1829</v>
      </c>
      <c r="C1982" s="197">
        <v>9</v>
      </c>
      <c r="D1982" s="124">
        <v>2280</v>
      </c>
      <c r="E1982" s="24">
        <v>2.6475252590673573</v>
      </c>
      <c r="F1982" s="150" t="s">
        <v>48</v>
      </c>
      <c r="G1982" s="24">
        <v>0.2400879523591388</v>
      </c>
      <c r="H1982" s="24">
        <v>2.6047190621598442</v>
      </c>
      <c r="I1982" s="5"/>
    </row>
    <row r="1983" spans="1:9" ht="15.75" x14ac:dyDescent="0.25">
      <c r="A1983" s="197" t="s">
        <v>1881</v>
      </c>
      <c r="B1983" s="197" t="s">
        <v>1829</v>
      </c>
      <c r="C1983" s="197">
        <v>9</v>
      </c>
      <c r="D1983" s="124">
        <v>2281</v>
      </c>
      <c r="E1983" s="150" t="s">
        <v>11</v>
      </c>
      <c r="F1983" s="150" t="s">
        <v>48</v>
      </c>
      <c r="G1983" s="24">
        <v>2.2139257901969765E-2</v>
      </c>
      <c r="H1983" s="24">
        <v>1.1926351227688243</v>
      </c>
      <c r="I1983" s="5"/>
    </row>
    <row r="1984" spans="1:9" ht="15.75" x14ac:dyDescent="0.25">
      <c r="A1984" s="197" t="s">
        <v>1882</v>
      </c>
      <c r="B1984" s="197" t="s">
        <v>1829</v>
      </c>
      <c r="C1984" s="197">
        <v>9</v>
      </c>
      <c r="D1984" s="124">
        <v>2282</v>
      </c>
      <c r="E1984" s="150" t="s">
        <v>11</v>
      </c>
      <c r="F1984" s="150" t="s">
        <v>48</v>
      </c>
      <c r="G1984" s="24">
        <v>1.9679340357306459E-2</v>
      </c>
      <c r="H1984" s="24">
        <v>1.1367844104302924</v>
      </c>
      <c r="I1984" s="5"/>
    </row>
    <row r="1985" spans="1:9" ht="15.75" x14ac:dyDescent="0.25">
      <c r="A1985" s="197" t="s">
        <v>1883</v>
      </c>
      <c r="B1985" s="197" t="s">
        <v>1829</v>
      </c>
      <c r="C1985" s="197">
        <v>9</v>
      </c>
      <c r="D1985" s="124">
        <v>2283</v>
      </c>
      <c r="E1985" s="150" t="s">
        <v>11</v>
      </c>
      <c r="F1985" s="150" t="s">
        <v>48</v>
      </c>
      <c r="G1985" s="24">
        <v>2.656710948236372E-2</v>
      </c>
      <c r="H1985" s="24">
        <v>1.1407384431622241</v>
      </c>
      <c r="I1985" s="5"/>
    </row>
    <row r="1986" spans="1:9" ht="15.75" x14ac:dyDescent="0.25">
      <c r="A1986" s="197" t="s">
        <v>1884</v>
      </c>
      <c r="B1986" s="197" t="s">
        <v>1829</v>
      </c>
      <c r="C1986" s="197">
        <v>9</v>
      </c>
      <c r="D1986" s="124">
        <v>2284</v>
      </c>
      <c r="E1986" s="150" t="s">
        <v>11</v>
      </c>
      <c r="F1986" s="150" t="s">
        <v>48</v>
      </c>
      <c r="G1986" s="24">
        <v>3.2470911589555659E-2</v>
      </c>
      <c r="H1986" s="24">
        <v>1.64685463284945</v>
      </c>
      <c r="I1986" s="5"/>
    </row>
    <row r="1987" spans="1:9" ht="15.75" x14ac:dyDescent="0.25">
      <c r="A1987" s="197" t="s">
        <v>1885</v>
      </c>
      <c r="B1987" s="197" t="s">
        <v>1829</v>
      </c>
      <c r="C1987" s="197">
        <v>9</v>
      </c>
      <c r="D1987" s="124">
        <v>2285</v>
      </c>
      <c r="E1987" s="150" t="s">
        <v>11</v>
      </c>
      <c r="F1987" s="150" t="s">
        <v>48</v>
      </c>
      <c r="G1987" s="24">
        <v>2.8535043518094366E-2</v>
      </c>
      <c r="H1987" s="24">
        <v>1.2262444009902418</v>
      </c>
      <c r="I1987" s="5"/>
    </row>
    <row r="1988" spans="1:9" ht="15.75" x14ac:dyDescent="0.25">
      <c r="A1988" s="197" t="s">
        <v>1886</v>
      </c>
      <c r="B1988" s="197" t="s">
        <v>1829</v>
      </c>
      <c r="C1988" s="197">
        <v>9</v>
      </c>
      <c r="D1988" s="124">
        <v>2286</v>
      </c>
      <c r="E1988" s="24">
        <v>5.8350388601036265E-2</v>
      </c>
      <c r="F1988" s="150" t="s">
        <v>48</v>
      </c>
      <c r="G1988" s="24">
        <v>3.7390746678882272E-2</v>
      </c>
      <c r="H1988" s="24">
        <v>1.5400957490873008</v>
      </c>
      <c r="I1988" s="5"/>
    </row>
    <row r="1989" spans="1:9" ht="15.75" x14ac:dyDescent="0.25">
      <c r="A1989" s="197" t="s">
        <v>1887</v>
      </c>
      <c r="B1989" s="197" t="s">
        <v>1829</v>
      </c>
      <c r="C1989" s="197">
        <v>12</v>
      </c>
      <c r="D1989" s="124">
        <v>2287</v>
      </c>
      <c r="E1989" s="24">
        <v>21.39382383419689</v>
      </c>
      <c r="F1989" s="150" t="s">
        <v>48</v>
      </c>
      <c r="G1989" s="24">
        <v>1.3805057260650482</v>
      </c>
      <c r="H1989" s="24">
        <v>12.69541059404891</v>
      </c>
      <c r="I1989" s="5"/>
    </row>
    <row r="1990" spans="1:9" ht="15.75" x14ac:dyDescent="0.25">
      <c r="A1990" s="197" t="s">
        <v>1888</v>
      </c>
      <c r="B1990" s="197" t="s">
        <v>1829</v>
      </c>
      <c r="C1990" s="197">
        <v>12</v>
      </c>
      <c r="D1990" s="124">
        <v>2288</v>
      </c>
      <c r="E1990" s="24">
        <v>21.447229274611399</v>
      </c>
      <c r="F1990" s="150" t="s">
        <v>48</v>
      </c>
      <c r="G1990" s="24">
        <v>1.3805057260650482</v>
      </c>
      <c r="H1990" s="24">
        <v>12.710238216793655</v>
      </c>
      <c r="I1990" s="5"/>
    </row>
    <row r="1991" spans="1:9" ht="15.75" x14ac:dyDescent="0.25">
      <c r="A1991" s="197" t="s">
        <v>1889</v>
      </c>
      <c r="B1991" s="197" t="s">
        <v>1829</v>
      </c>
      <c r="C1991" s="197">
        <v>12</v>
      </c>
      <c r="D1991" s="124">
        <v>2289</v>
      </c>
      <c r="E1991" s="24">
        <v>23.386637953367874</v>
      </c>
      <c r="F1991" s="150" t="s">
        <v>48</v>
      </c>
      <c r="G1991" s="24">
        <v>1.44741548327989</v>
      </c>
      <c r="H1991" s="24">
        <v>11.531936462678082</v>
      </c>
      <c r="I1991" s="5"/>
    </row>
    <row r="1992" spans="1:9" ht="15.75" x14ac:dyDescent="0.25">
      <c r="A1992" s="197" t="s">
        <v>1890</v>
      </c>
      <c r="B1992" s="197" t="s">
        <v>1829</v>
      </c>
      <c r="C1992" s="197">
        <v>12</v>
      </c>
      <c r="D1992" s="124">
        <v>2290</v>
      </c>
      <c r="E1992" s="24">
        <v>23.361913212435233</v>
      </c>
      <c r="F1992" s="150" t="s">
        <v>48</v>
      </c>
      <c r="G1992" s="24">
        <v>1.4483994502977553</v>
      </c>
      <c r="H1992" s="24">
        <v>11.571476789997396</v>
      </c>
      <c r="I1992" s="5"/>
    </row>
    <row r="1993" spans="1:9" ht="15.75" x14ac:dyDescent="0.25">
      <c r="A1993" s="197" t="s">
        <v>1891</v>
      </c>
      <c r="B1993" s="197" t="s">
        <v>1829</v>
      </c>
      <c r="C1993" s="197">
        <v>12</v>
      </c>
      <c r="D1993" s="124">
        <v>2291</v>
      </c>
      <c r="E1993" s="24">
        <v>13.494763601036269</v>
      </c>
      <c r="F1993" s="150" t="s">
        <v>48</v>
      </c>
      <c r="G1993" s="24">
        <v>0.77389005955107648</v>
      </c>
      <c r="H1993" s="24">
        <v>5.0290353809253165</v>
      </c>
      <c r="I1993" s="5"/>
    </row>
    <row r="1994" spans="1:9" ht="15.75" x14ac:dyDescent="0.25">
      <c r="A1994" s="197" t="s">
        <v>1892</v>
      </c>
      <c r="B1994" s="197" t="s">
        <v>1829</v>
      </c>
      <c r="C1994" s="197">
        <v>12</v>
      </c>
      <c r="D1994" s="124">
        <v>2292</v>
      </c>
      <c r="E1994" s="24">
        <v>13.483884715025907</v>
      </c>
      <c r="F1994" s="150" t="s">
        <v>48</v>
      </c>
      <c r="G1994" s="24">
        <v>0.77536601007787453</v>
      </c>
      <c r="H1994" s="24">
        <v>5.0621504050552426</v>
      </c>
      <c r="I1994" s="5"/>
    </row>
    <row r="1995" spans="1:9" ht="15.75" x14ac:dyDescent="0.25">
      <c r="A1995" s="197" t="s">
        <v>1893</v>
      </c>
      <c r="B1995" s="197" t="s">
        <v>1829</v>
      </c>
      <c r="C1995" s="197">
        <v>12</v>
      </c>
      <c r="D1995" s="124">
        <v>2293</v>
      </c>
      <c r="E1995" s="24">
        <v>7.3659948186528501</v>
      </c>
      <c r="F1995" s="150" t="s">
        <v>48</v>
      </c>
      <c r="G1995" s="24">
        <v>0.51166284928996797</v>
      </c>
      <c r="H1995" s="24">
        <v>3.8116875535819204</v>
      </c>
      <c r="I1995" s="5"/>
    </row>
    <row r="1996" spans="1:9" ht="15.75" x14ac:dyDescent="0.25">
      <c r="A1996" s="197" t="s">
        <v>1894</v>
      </c>
      <c r="B1996" s="197" t="s">
        <v>1829</v>
      </c>
      <c r="C1996" s="197">
        <v>12</v>
      </c>
      <c r="D1996" s="124">
        <v>2294</v>
      </c>
      <c r="E1996" s="24">
        <v>7.3541269430051814</v>
      </c>
      <c r="F1996" s="150" t="s">
        <v>48</v>
      </c>
      <c r="G1996" s="24">
        <v>0.51363078332569856</v>
      </c>
      <c r="H1996" s="24">
        <v>3.8146530781308687</v>
      </c>
      <c r="I1996" s="5"/>
    </row>
    <row r="1997" spans="1:9" ht="15.75" x14ac:dyDescent="0.25">
      <c r="A1997" s="197" t="s">
        <v>1895</v>
      </c>
      <c r="B1997" s="197" t="s">
        <v>1829</v>
      </c>
      <c r="C1997" s="197">
        <v>12</v>
      </c>
      <c r="D1997" s="124">
        <v>2295</v>
      </c>
      <c r="E1997" s="24">
        <v>3.2705887305699481</v>
      </c>
      <c r="F1997" s="150" t="s">
        <v>48</v>
      </c>
      <c r="G1997" s="24">
        <v>0.25878332569857992</v>
      </c>
      <c r="H1997" s="24">
        <v>2.2893849517883114</v>
      </c>
      <c r="I1997" s="5"/>
    </row>
    <row r="1998" spans="1:9" ht="15.75" x14ac:dyDescent="0.25">
      <c r="A1998" s="197" t="s">
        <v>1896</v>
      </c>
      <c r="B1998" s="197" t="s">
        <v>1829</v>
      </c>
      <c r="C1998" s="197">
        <v>12</v>
      </c>
      <c r="D1998" s="124">
        <v>2296</v>
      </c>
      <c r="E1998" s="24">
        <v>3.2369630829015543</v>
      </c>
      <c r="F1998" s="150" t="s">
        <v>48</v>
      </c>
      <c r="G1998" s="24">
        <v>0.25287952359138799</v>
      </c>
      <c r="H1998" s="24">
        <v>2.3239827381927114</v>
      </c>
      <c r="I1998" s="5"/>
    </row>
    <row r="1999" spans="1:9" ht="15.75" x14ac:dyDescent="0.25">
      <c r="A1999" s="197" t="s">
        <v>1897</v>
      </c>
      <c r="B1999" s="197" t="s">
        <v>1829</v>
      </c>
      <c r="C1999" s="197">
        <v>12</v>
      </c>
      <c r="D1999" s="124">
        <v>2297</v>
      </c>
      <c r="E1999" s="150" t="s">
        <v>11</v>
      </c>
      <c r="F1999" s="150" t="s">
        <v>48</v>
      </c>
      <c r="G1999" s="24">
        <v>1.9679340357306459E-2</v>
      </c>
      <c r="H1999" s="24">
        <v>0.93512874110178845</v>
      </c>
      <c r="I1999" s="5"/>
    </row>
    <row r="2000" spans="1:9" ht="15.75" x14ac:dyDescent="0.25">
      <c r="A2000" s="197" t="s">
        <v>1898</v>
      </c>
      <c r="B2000" s="197" t="s">
        <v>1829</v>
      </c>
      <c r="C2000" s="197">
        <v>12</v>
      </c>
      <c r="D2000" s="124">
        <v>2298</v>
      </c>
      <c r="E2000" s="150" t="s">
        <v>11</v>
      </c>
      <c r="F2000" s="150" t="s">
        <v>48</v>
      </c>
      <c r="G2000" s="24">
        <v>1.771140632157581E-2</v>
      </c>
      <c r="H2000" s="24">
        <v>0.99740475662970884</v>
      </c>
      <c r="I2000" s="5"/>
    </row>
    <row r="2001" spans="1:9" ht="15.75" x14ac:dyDescent="0.25">
      <c r="A2001" s="197" t="s">
        <v>1899</v>
      </c>
      <c r="B2001" s="197" t="s">
        <v>1829</v>
      </c>
      <c r="C2001" s="197">
        <v>12</v>
      </c>
      <c r="D2001" s="124">
        <v>2299</v>
      </c>
      <c r="E2001" s="150" t="s">
        <v>11</v>
      </c>
      <c r="F2001" s="150" t="s">
        <v>48</v>
      </c>
      <c r="G2001" s="24">
        <v>1.3775538250114521E-2</v>
      </c>
      <c r="H2001" s="24">
        <v>0.92326664290599425</v>
      </c>
      <c r="I2001" s="5"/>
    </row>
    <row r="2002" spans="1:9" ht="15.75" x14ac:dyDescent="0.25">
      <c r="A2002" s="197" t="s">
        <v>1900</v>
      </c>
      <c r="B2002" s="197" t="s">
        <v>1829</v>
      </c>
      <c r="C2002" s="197">
        <v>12</v>
      </c>
      <c r="D2002" s="124">
        <v>2300</v>
      </c>
      <c r="E2002" s="150" t="s">
        <v>11</v>
      </c>
      <c r="F2002" s="150" t="s">
        <v>48</v>
      </c>
      <c r="G2002" s="24">
        <v>1.9679340357306459E-2</v>
      </c>
      <c r="H2002" s="24">
        <v>1.0428761330469205</v>
      </c>
      <c r="I2002" s="5"/>
    </row>
    <row r="2003" spans="1:9" ht="15.75" x14ac:dyDescent="0.25">
      <c r="A2003" s="197" t="s">
        <v>1901</v>
      </c>
      <c r="B2003" s="197" t="s">
        <v>1829</v>
      </c>
      <c r="C2003" s="197">
        <v>12</v>
      </c>
      <c r="D2003" s="124">
        <v>2301</v>
      </c>
      <c r="E2003" s="150" t="s">
        <v>11</v>
      </c>
      <c r="F2003" s="150" t="s">
        <v>48</v>
      </c>
      <c r="G2003" s="150" t="s">
        <v>47</v>
      </c>
      <c r="H2003" s="24">
        <v>0.8975654301484397</v>
      </c>
      <c r="I2003" s="5"/>
    </row>
    <row r="2004" spans="1:9" ht="15.75" x14ac:dyDescent="0.25">
      <c r="A2004" s="197" t="s">
        <v>1902</v>
      </c>
      <c r="B2004" s="197" t="s">
        <v>1829</v>
      </c>
      <c r="C2004" s="197">
        <v>12</v>
      </c>
      <c r="D2004" s="124">
        <v>2302</v>
      </c>
      <c r="E2004" s="150" t="s">
        <v>11</v>
      </c>
      <c r="F2004" s="150" t="s">
        <v>48</v>
      </c>
      <c r="G2004" s="150" t="s">
        <v>47</v>
      </c>
      <c r="H2004" s="24">
        <v>0.8866918401356283</v>
      </c>
      <c r="I2004" s="5"/>
    </row>
    <row r="2005" spans="1:9" ht="15.75" x14ac:dyDescent="0.25">
      <c r="A2005" s="197" t="s">
        <v>1903</v>
      </c>
      <c r="B2005" s="197" t="s">
        <v>1829</v>
      </c>
      <c r="C2005" s="197">
        <v>14</v>
      </c>
      <c r="D2005" s="124">
        <v>2303</v>
      </c>
      <c r="E2005" s="24">
        <v>13.542235103626941</v>
      </c>
      <c r="F2005" s="150" t="s">
        <v>48</v>
      </c>
      <c r="G2005" s="24">
        <v>0.86195510765002292</v>
      </c>
      <c r="H2005" s="24">
        <v>7.8378813828711218</v>
      </c>
      <c r="I2005" s="5"/>
    </row>
    <row r="2006" spans="1:9" ht="15.75" x14ac:dyDescent="0.25">
      <c r="A2006" s="197" t="s">
        <v>1904</v>
      </c>
      <c r="B2006" s="197" t="s">
        <v>1829</v>
      </c>
      <c r="C2006" s="197">
        <v>14</v>
      </c>
      <c r="D2006" s="124">
        <v>2304</v>
      </c>
      <c r="E2006" s="24">
        <v>13.471027849740933</v>
      </c>
      <c r="F2006" s="150" t="s">
        <v>48</v>
      </c>
      <c r="G2006" s="24">
        <v>0.86392304168575351</v>
      </c>
      <c r="H2006" s="24">
        <v>7.8171227110284818</v>
      </c>
      <c r="I2006" s="5"/>
    </row>
    <row r="2007" spans="1:9" ht="15.75" x14ac:dyDescent="0.25">
      <c r="A2007" s="197" t="s">
        <v>1905</v>
      </c>
      <c r="B2007" s="197" t="s">
        <v>1829</v>
      </c>
      <c r="C2007" s="197">
        <v>14</v>
      </c>
      <c r="D2007" s="124">
        <v>2305</v>
      </c>
      <c r="E2007" s="24">
        <v>8.1458131476683935</v>
      </c>
      <c r="F2007" s="150" t="s">
        <v>48</v>
      </c>
      <c r="G2007" s="24">
        <v>0.46689234997709572</v>
      </c>
      <c r="H2007" s="24">
        <v>3.6886182848005538</v>
      </c>
      <c r="I2007" s="5"/>
    </row>
    <row r="2008" spans="1:9" ht="15.75" x14ac:dyDescent="0.25">
      <c r="A2008" s="197" t="s">
        <v>1906</v>
      </c>
      <c r="B2008" s="197" t="s">
        <v>1829</v>
      </c>
      <c r="C2008" s="197">
        <v>14</v>
      </c>
      <c r="D2008" s="124">
        <v>2306</v>
      </c>
      <c r="E2008" s="24">
        <v>8.191801165803108</v>
      </c>
      <c r="F2008" s="24">
        <v>0.13946739602459299</v>
      </c>
      <c r="G2008" s="24">
        <v>0.4732881355932203</v>
      </c>
      <c r="H2008" s="24">
        <v>3.7652276689817259</v>
      </c>
      <c r="I2008" s="5"/>
    </row>
    <row r="2009" spans="1:9" ht="15.75" x14ac:dyDescent="0.25">
      <c r="A2009" s="197" t="s">
        <v>1907</v>
      </c>
      <c r="B2009" s="197" t="s">
        <v>1829</v>
      </c>
      <c r="C2009" s="197">
        <v>14</v>
      </c>
      <c r="D2009" s="124">
        <v>2307</v>
      </c>
      <c r="E2009" s="24">
        <v>6.2672273316062173</v>
      </c>
      <c r="F2009" s="150" t="s">
        <v>48</v>
      </c>
      <c r="G2009" s="24">
        <v>0.42310581768208883</v>
      </c>
      <c r="H2009" s="24">
        <v>3.6742849161473026</v>
      </c>
      <c r="I2009" s="5"/>
    </row>
    <row r="2010" spans="1:9" ht="15.75" x14ac:dyDescent="0.25">
      <c r="A2010" s="197" t="s">
        <v>1908</v>
      </c>
      <c r="B2010" s="197" t="s">
        <v>1829</v>
      </c>
      <c r="C2010" s="197">
        <v>14</v>
      </c>
      <c r="D2010" s="124">
        <v>2308</v>
      </c>
      <c r="E2010" s="24">
        <v>6.2583264248704662</v>
      </c>
      <c r="F2010" s="150" t="s">
        <v>48</v>
      </c>
      <c r="G2010" s="24">
        <v>0.42408978469995418</v>
      </c>
      <c r="H2010" s="24">
        <v>3.7474345216880343</v>
      </c>
      <c r="I2010" s="5"/>
    </row>
    <row r="2011" spans="1:9" ht="15.75" x14ac:dyDescent="0.25">
      <c r="A2011" s="197" t="s">
        <v>1909</v>
      </c>
      <c r="B2011" s="197" t="s">
        <v>1829</v>
      </c>
      <c r="C2011" s="197">
        <v>14</v>
      </c>
      <c r="D2011" s="124">
        <v>2309</v>
      </c>
      <c r="E2011" s="24">
        <v>0.84360816062176158</v>
      </c>
      <c r="F2011" s="24">
        <v>7.1206945153401369E-2</v>
      </c>
      <c r="G2011" s="24">
        <v>0.13972331653687586</v>
      </c>
      <c r="H2011" s="24">
        <v>1.8069929584926738</v>
      </c>
      <c r="I2011" s="5"/>
    </row>
    <row r="2012" spans="1:9" ht="15.75" x14ac:dyDescent="0.25">
      <c r="A2012" s="197" t="s">
        <v>1910</v>
      </c>
      <c r="B2012" s="197" t="s">
        <v>1829</v>
      </c>
      <c r="C2012" s="197">
        <v>14</v>
      </c>
      <c r="D2012" s="124">
        <v>2310</v>
      </c>
      <c r="E2012" s="24">
        <v>0.89206865284974091</v>
      </c>
      <c r="F2012" s="24">
        <v>0.1129489474847056</v>
      </c>
      <c r="G2012" s="24">
        <v>0.14169125057260648</v>
      </c>
      <c r="H2012" s="24">
        <v>1.7575675493435308</v>
      </c>
      <c r="I2012" s="5"/>
    </row>
    <row r="2013" spans="1:9" ht="15.75" x14ac:dyDescent="0.25">
      <c r="A2013" s="197" t="s">
        <v>1911</v>
      </c>
      <c r="B2013" s="197" t="s">
        <v>1829</v>
      </c>
      <c r="C2013" s="197">
        <v>14</v>
      </c>
      <c r="D2013" s="124">
        <v>2311</v>
      </c>
      <c r="E2013" s="150" t="s">
        <v>11</v>
      </c>
      <c r="F2013" s="150" t="s">
        <v>48</v>
      </c>
      <c r="G2013" s="24">
        <v>3.8374713696747595E-2</v>
      </c>
      <c r="H2013" s="24">
        <v>1.1229452958685324</v>
      </c>
      <c r="I2013" s="5"/>
    </row>
    <row r="2014" spans="1:9" ht="15.75" x14ac:dyDescent="0.25">
      <c r="A2014" s="197" t="s">
        <v>1912</v>
      </c>
      <c r="B2014" s="197" t="s">
        <v>1829</v>
      </c>
      <c r="C2014" s="197">
        <v>14</v>
      </c>
      <c r="D2014" s="124">
        <v>2312</v>
      </c>
      <c r="E2014" s="150" t="s">
        <v>11</v>
      </c>
      <c r="F2014" s="24">
        <v>1.8661130453994836E-2</v>
      </c>
      <c r="G2014" s="24">
        <v>3.7390746678882272E-2</v>
      </c>
      <c r="H2014" s="24">
        <v>1.090324525830098</v>
      </c>
      <c r="I2014" s="5"/>
    </row>
    <row r="2015" spans="1:9" ht="15.75" x14ac:dyDescent="0.25">
      <c r="A2015" s="197" t="s">
        <v>1913</v>
      </c>
      <c r="B2015" s="197" t="s">
        <v>1829</v>
      </c>
      <c r="C2015" s="197">
        <v>14</v>
      </c>
      <c r="D2015" s="124">
        <v>2313</v>
      </c>
      <c r="E2015" s="150" t="s">
        <v>11</v>
      </c>
      <c r="F2015" s="150" t="s">
        <v>48</v>
      </c>
      <c r="G2015" s="24">
        <v>2.902702702702703E-2</v>
      </c>
      <c r="H2015" s="24">
        <v>1.1155314844961612</v>
      </c>
      <c r="I2015" s="5"/>
    </row>
    <row r="2016" spans="1:9" ht="15.75" x14ac:dyDescent="0.25">
      <c r="A2016" s="197" t="s">
        <v>1914</v>
      </c>
      <c r="B2016" s="197" t="s">
        <v>1829</v>
      </c>
      <c r="C2016" s="197">
        <v>14</v>
      </c>
      <c r="D2016" s="124">
        <v>2314</v>
      </c>
      <c r="E2016" s="150" t="s">
        <v>11</v>
      </c>
      <c r="F2016" s="150" t="s">
        <v>48</v>
      </c>
      <c r="G2016" s="24">
        <v>3.1486944571690337E-2</v>
      </c>
      <c r="H2016" s="24">
        <v>1.3068078179033451</v>
      </c>
      <c r="I2016" s="5"/>
    </row>
    <row r="2017" spans="1:9" ht="15.75" x14ac:dyDescent="0.25">
      <c r="A2017" s="197" t="s">
        <v>1915</v>
      </c>
      <c r="B2017" s="197" t="s">
        <v>1829</v>
      </c>
      <c r="C2017" s="197">
        <v>14</v>
      </c>
      <c r="D2017" s="124">
        <v>2315</v>
      </c>
      <c r="E2017" s="150" t="s">
        <v>11</v>
      </c>
      <c r="F2017" s="24">
        <v>7.5626686576715924E-2</v>
      </c>
      <c r="G2017" s="24">
        <v>2.8535043518094366E-2</v>
      </c>
      <c r="H2017" s="24">
        <v>1.3690838334312654</v>
      </c>
      <c r="I2017" s="5"/>
    </row>
    <row r="2018" spans="1:9" ht="15.75" x14ac:dyDescent="0.25">
      <c r="A2018" s="197" t="s">
        <v>1916</v>
      </c>
      <c r="B2018" s="197" t="s">
        <v>1829</v>
      </c>
      <c r="C2018" s="197">
        <v>14</v>
      </c>
      <c r="D2018" s="124">
        <v>2316</v>
      </c>
      <c r="E2018" s="150" t="s">
        <v>11</v>
      </c>
      <c r="F2018" s="24">
        <v>4.4197414233145667E-2</v>
      </c>
      <c r="G2018" s="24">
        <v>2.9519010535959688E-2</v>
      </c>
      <c r="H2018" s="24">
        <v>1.3601872597844196</v>
      </c>
      <c r="I2018" s="5"/>
    </row>
    <row r="2019" spans="1:9" ht="15.75" x14ac:dyDescent="0.25">
      <c r="A2019" s="197" t="s">
        <v>1917</v>
      </c>
      <c r="B2019" s="197" t="s">
        <v>1829</v>
      </c>
      <c r="C2019" s="197">
        <v>17</v>
      </c>
      <c r="D2019" s="124">
        <v>2317</v>
      </c>
      <c r="E2019" s="24">
        <v>11.768482189119172</v>
      </c>
      <c r="F2019" s="150" t="s">
        <v>48</v>
      </c>
      <c r="G2019" s="24">
        <v>0.91361337608795234</v>
      </c>
      <c r="H2019" s="24">
        <v>13.76201092348742</v>
      </c>
      <c r="I2019" s="5"/>
    </row>
    <row r="2020" spans="1:9" ht="15.75" x14ac:dyDescent="0.25">
      <c r="A2020" s="197" t="s">
        <v>1918</v>
      </c>
      <c r="B2020" s="197" t="s">
        <v>1829</v>
      </c>
      <c r="C2020" s="197">
        <v>17</v>
      </c>
      <c r="D2020" s="124">
        <v>2318</v>
      </c>
      <c r="E2020" s="24">
        <v>12.428632772020725</v>
      </c>
      <c r="F2020" s="24">
        <v>0.12768141889575416</v>
      </c>
      <c r="G2020" s="24">
        <v>0.94952817224003661</v>
      </c>
      <c r="H2020" s="24">
        <v>13.739275235278814</v>
      </c>
      <c r="I2020" s="5" t="s">
        <v>1497</v>
      </c>
    </row>
    <row r="2021" spans="1:9" ht="15.75" x14ac:dyDescent="0.25">
      <c r="A2021" s="197" t="s">
        <v>1919</v>
      </c>
      <c r="B2021" s="197" t="s">
        <v>1829</v>
      </c>
      <c r="C2021" s="197">
        <v>15</v>
      </c>
      <c r="D2021" s="124">
        <v>2319</v>
      </c>
      <c r="E2021" s="24">
        <v>14.393755181347149</v>
      </c>
      <c r="F2021" s="24">
        <v>1.8661130453994836E-2</v>
      </c>
      <c r="G2021" s="24">
        <v>0.95641594136509389</v>
      </c>
      <c r="H2021" s="24">
        <v>9.9700935335651586</v>
      </c>
      <c r="I2021" s="5"/>
    </row>
    <row r="2022" spans="1:9" ht="15.75" x14ac:dyDescent="0.25">
      <c r="A2022" s="197" t="s">
        <v>1920</v>
      </c>
      <c r="B2022" s="197" t="s">
        <v>1829</v>
      </c>
      <c r="C2022" s="197">
        <v>15</v>
      </c>
      <c r="D2022" s="124">
        <v>2320</v>
      </c>
      <c r="E2022" s="24">
        <v>14.452105569948186</v>
      </c>
      <c r="F2022" s="24">
        <v>5.6965556122721091E-2</v>
      </c>
      <c r="G2022" s="24">
        <v>0.95444800732936319</v>
      </c>
      <c r="H2022" s="24">
        <v>9.9868981726758665</v>
      </c>
      <c r="I2022" s="5"/>
    </row>
    <row r="2023" spans="1:9" ht="15.75" x14ac:dyDescent="0.25">
      <c r="A2023" s="197" t="s">
        <v>1921</v>
      </c>
      <c r="B2023" s="197" t="s">
        <v>1829</v>
      </c>
      <c r="C2023" s="197">
        <v>15</v>
      </c>
      <c r="D2023" s="124">
        <v>2321</v>
      </c>
      <c r="E2023" s="24">
        <v>11.665132772020725</v>
      </c>
      <c r="F2023" s="24">
        <v>5.0090402797565096E-2</v>
      </c>
      <c r="G2023" s="24">
        <v>0.786189647274393</v>
      </c>
      <c r="H2023" s="24">
        <v>7.3421445291052159</v>
      </c>
      <c r="I2023" s="5"/>
    </row>
    <row r="2024" spans="1:9" ht="15.75" x14ac:dyDescent="0.25">
      <c r="A2024" s="197" t="s">
        <v>1922</v>
      </c>
      <c r="B2024" s="197" t="s">
        <v>1829</v>
      </c>
      <c r="C2024" s="197">
        <v>15</v>
      </c>
      <c r="D2024" s="124">
        <v>2322</v>
      </c>
      <c r="E2024" s="24">
        <v>11.642386010362694</v>
      </c>
      <c r="F2024" s="150" t="s">
        <v>48</v>
      </c>
      <c r="G2024" s="24">
        <v>0.78618964727439311</v>
      </c>
      <c r="H2024" s="24">
        <v>7.3426387831967075</v>
      </c>
      <c r="I2024" s="5"/>
    </row>
    <row r="2025" spans="1:9" ht="15.75" x14ac:dyDescent="0.25">
      <c r="A2025" s="197" t="s">
        <v>1923</v>
      </c>
      <c r="B2025" s="197" t="s">
        <v>1829</v>
      </c>
      <c r="C2025" s="197">
        <v>15</v>
      </c>
      <c r="D2025" s="124">
        <v>2323</v>
      </c>
      <c r="E2025" s="24">
        <v>7.5281891191709844</v>
      </c>
      <c r="F2025" s="24">
        <v>9.9198640834393614E-2</v>
      </c>
      <c r="G2025" s="24">
        <v>0.69664864864864862</v>
      </c>
      <c r="H2025" s="24">
        <v>7.9268471193395795</v>
      </c>
      <c r="I2025" s="5"/>
    </row>
    <row r="2026" spans="1:9" ht="15.75" x14ac:dyDescent="0.25">
      <c r="A2026" s="197" t="s">
        <v>1924</v>
      </c>
      <c r="B2026" s="197" t="s">
        <v>1829</v>
      </c>
      <c r="C2026" s="197">
        <v>15</v>
      </c>
      <c r="D2026" s="124">
        <v>2324</v>
      </c>
      <c r="E2026" s="24">
        <v>7.5153322538860099</v>
      </c>
      <c r="F2026" s="24">
        <v>0.1129489474847056</v>
      </c>
      <c r="G2026" s="24">
        <v>0.69271278057718733</v>
      </c>
      <c r="H2026" s="24">
        <v>7.9189390538757154</v>
      </c>
      <c r="I2026" s="5"/>
    </row>
    <row r="2027" spans="1:9" ht="15.75" x14ac:dyDescent="0.25">
      <c r="A2027" s="197" t="s">
        <v>1925</v>
      </c>
      <c r="B2027" s="197" t="s">
        <v>1829</v>
      </c>
      <c r="C2027" s="197">
        <v>15</v>
      </c>
      <c r="D2027" s="124">
        <v>2325</v>
      </c>
      <c r="E2027" s="24">
        <v>3.2705887305699481</v>
      </c>
      <c r="F2027" s="24">
        <v>0.16795017408595356</v>
      </c>
      <c r="G2027" s="24">
        <v>0.32077324782409528</v>
      </c>
      <c r="H2027" s="24">
        <v>3.1602606609962134</v>
      </c>
      <c r="I2027" s="5"/>
    </row>
    <row r="2028" spans="1:9" ht="15.75" x14ac:dyDescent="0.25">
      <c r="A2028" s="197" t="s">
        <v>1926</v>
      </c>
      <c r="B2028" s="197" t="s">
        <v>1829</v>
      </c>
      <c r="C2028" s="197">
        <v>15</v>
      </c>
      <c r="D2028" s="124">
        <v>2326</v>
      </c>
      <c r="E2028" s="24">
        <v>3.2067988989637302</v>
      </c>
      <c r="F2028" s="24">
        <v>2.2098707116572837E-2</v>
      </c>
      <c r="G2028" s="24">
        <v>0.32028126431516263</v>
      </c>
      <c r="H2028" s="24">
        <v>3.0796972440831096</v>
      </c>
      <c r="I2028" s="5"/>
    </row>
    <row r="2029" spans="1:9" ht="15.75" x14ac:dyDescent="0.25">
      <c r="A2029" s="197" t="s">
        <v>1927</v>
      </c>
      <c r="B2029" s="197" t="s">
        <v>1829</v>
      </c>
      <c r="C2029" s="197">
        <v>15</v>
      </c>
      <c r="D2029" s="124">
        <v>2327</v>
      </c>
      <c r="E2029" s="150" t="s">
        <v>11</v>
      </c>
      <c r="F2029" s="24">
        <v>4.1250919950935959E-2</v>
      </c>
      <c r="G2029" s="24">
        <v>5.7070087036188731E-2</v>
      </c>
      <c r="H2029" s="24">
        <v>1.1901638523113671</v>
      </c>
      <c r="I2029" s="5"/>
    </row>
    <row r="2030" spans="1:9" ht="15.75" x14ac:dyDescent="0.25">
      <c r="A2030" s="197" t="s">
        <v>1928</v>
      </c>
      <c r="B2030" s="197" t="s">
        <v>1829</v>
      </c>
      <c r="C2030" s="197">
        <v>15</v>
      </c>
      <c r="D2030" s="124">
        <v>2328</v>
      </c>
      <c r="E2030" s="150" t="s">
        <v>11</v>
      </c>
      <c r="F2030" s="24">
        <v>7.955534561966221E-2</v>
      </c>
      <c r="G2030" s="24">
        <v>6.1005955107650021E-2</v>
      </c>
      <c r="H2030" s="24">
        <v>1.1941178850432987</v>
      </c>
      <c r="I2030" s="5"/>
    </row>
    <row r="2031" spans="1:9" ht="15.75" x14ac:dyDescent="0.25">
      <c r="A2031" s="197" t="s">
        <v>1929</v>
      </c>
      <c r="B2031" s="197" t="s">
        <v>1829</v>
      </c>
      <c r="C2031" s="197">
        <v>15</v>
      </c>
      <c r="D2031" s="124">
        <v>2329</v>
      </c>
      <c r="E2031" s="150" t="s">
        <v>11</v>
      </c>
      <c r="F2031" s="24">
        <v>4.0268755190199387E-2</v>
      </c>
      <c r="G2031" s="24">
        <v>4.8214383875400828E-2</v>
      </c>
      <c r="H2031" s="24">
        <v>1.1743477213836413</v>
      </c>
      <c r="I2031" s="5"/>
    </row>
    <row r="2032" spans="1:9" ht="15.75" x14ac:dyDescent="0.25">
      <c r="A2032" s="197" t="s">
        <v>1930</v>
      </c>
      <c r="B2032" s="197" t="s">
        <v>1829</v>
      </c>
      <c r="C2032" s="197">
        <v>15</v>
      </c>
      <c r="D2032" s="124">
        <v>2330</v>
      </c>
      <c r="E2032" s="150" t="s">
        <v>11</v>
      </c>
      <c r="F2032" s="24">
        <v>5.8929885644194227E-2</v>
      </c>
      <c r="G2032" s="24">
        <v>5.2150251946862111E-2</v>
      </c>
      <c r="H2032" s="24">
        <v>1.1694051804687271</v>
      </c>
      <c r="I2032" s="5"/>
    </row>
    <row r="2033" spans="1:9" ht="15.75" x14ac:dyDescent="0.25">
      <c r="A2033" s="197" t="s">
        <v>1931</v>
      </c>
      <c r="B2033" s="197" t="s">
        <v>1829</v>
      </c>
      <c r="C2033" s="197">
        <v>15</v>
      </c>
      <c r="D2033" s="124">
        <v>2331</v>
      </c>
      <c r="E2033" s="150" t="s">
        <v>11</v>
      </c>
      <c r="F2033" s="24">
        <v>0.12375275985280787</v>
      </c>
      <c r="G2033" s="24">
        <v>5.4118185982592763E-2</v>
      </c>
      <c r="H2033" s="24">
        <v>1.1733592132006585</v>
      </c>
      <c r="I2033" s="5"/>
    </row>
    <row r="2034" spans="1:9" ht="15.75" x14ac:dyDescent="0.25">
      <c r="A2034" s="197" t="s">
        <v>1932</v>
      </c>
      <c r="B2034" s="197" t="s">
        <v>1829</v>
      </c>
      <c r="C2034" s="197">
        <v>15</v>
      </c>
      <c r="D2034" s="124">
        <v>2332</v>
      </c>
      <c r="E2034" s="150" t="s">
        <v>11</v>
      </c>
      <c r="F2034" s="24">
        <v>4.616174375461881E-2</v>
      </c>
      <c r="G2034" s="24">
        <v>5.3134218964727441E-2</v>
      </c>
      <c r="H2034" s="24">
        <v>1.2030144586901446</v>
      </c>
      <c r="I2034" s="5"/>
    </row>
    <row r="2035" spans="1:9" ht="15.75" x14ac:dyDescent="0.25">
      <c r="A2035" s="197" t="s">
        <v>1933</v>
      </c>
      <c r="B2035" s="197" t="s">
        <v>1829</v>
      </c>
      <c r="C2035" s="197">
        <v>17</v>
      </c>
      <c r="D2035" s="124">
        <v>2333</v>
      </c>
      <c r="E2035" s="24">
        <v>8.3450945595854922</v>
      </c>
      <c r="F2035" s="24">
        <v>0.17187883312889982</v>
      </c>
      <c r="G2035" s="24">
        <v>0.74289509848831881</v>
      </c>
      <c r="H2035" s="24">
        <v>9.1179994798339301</v>
      </c>
      <c r="I2035" s="5"/>
    </row>
    <row r="2036" spans="1:9" ht="15.75" x14ac:dyDescent="0.25">
      <c r="A2036" s="197" t="s">
        <v>1934</v>
      </c>
      <c r="B2036" s="197" t="s">
        <v>1829</v>
      </c>
      <c r="C2036" s="197">
        <v>17</v>
      </c>
      <c r="D2036" s="124">
        <v>2334</v>
      </c>
      <c r="E2036" s="24">
        <v>8.4716852331606223</v>
      </c>
      <c r="F2036" s="24">
        <v>0.12277059509207131</v>
      </c>
      <c r="G2036" s="24">
        <v>0.76159047182775996</v>
      </c>
      <c r="H2036" s="24">
        <v>9.1061373816381348</v>
      </c>
      <c r="I2036" s="5"/>
    </row>
    <row r="2037" spans="1:9" ht="15.75" x14ac:dyDescent="0.25">
      <c r="A2037" s="197" t="s">
        <v>1935</v>
      </c>
      <c r="B2037" s="197" t="s">
        <v>1829</v>
      </c>
      <c r="C2037" s="197">
        <v>17</v>
      </c>
      <c r="D2037" s="124">
        <v>2335</v>
      </c>
      <c r="E2037" s="24">
        <v>1.0097584196891192</v>
      </c>
      <c r="F2037" s="24">
        <v>0.18710238692031667</v>
      </c>
      <c r="G2037" s="24">
        <v>0.16137059092991296</v>
      </c>
      <c r="H2037" s="24">
        <v>2.0640050860682182</v>
      </c>
      <c r="I2037" s="5"/>
    </row>
    <row r="2038" spans="1:9" ht="15.75" x14ac:dyDescent="0.25">
      <c r="A2038" s="197" t="s">
        <v>1936</v>
      </c>
      <c r="B2038" s="197" t="s">
        <v>1829</v>
      </c>
      <c r="C2038" s="197">
        <v>17</v>
      </c>
      <c r="D2038" s="124">
        <v>2336</v>
      </c>
      <c r="E2038" s="24">
        <v>1.0839326424870466</v>
      </c>
      <c r="F2038" s="24">
        <v>0.17089666836816325</v>
      </c>
      <c r="G2038" s="24">
        <v>0.15645075584058635</v>
      </c>
      <c r="H2038" s="24">
        <v>2.0551085124213726</v>
      </c>
      <c r="I2038" s="5"/>
    </row>
    <row r="2039" spans="1:9" ht="15.75" x14ac:dyDescent="0.25">
      <c r="A2039" s="197" t="s">
        <v>1937</v>
      </c>
      <c r="B2039" s="197" t="s">
        <v>1829</v>
      </c>
      <c r="C2039" s="197">
        <v>17</v>
      </c>
      <c r="D2039" s="124">
        <v>2337</v>
      </c>
      <c r="E2039" s="150" t="s">
        <v>11</v>
      </c>
      <c r="F2039" s="24">
        <v>0.17187883312889982</v>
      </c>
      <c r="G2039" s="24">
        <v>6.3957856161245996E-2</v>
      </c>
      <c r="H2039" s="24">
        <v>1.3018652769884307</v>
      </c>
      <c r="I2039" s="5"/>
    </row>
    <row r="2040" spans="1:9" ht="15.75" x14ac:dyDescent="0.25">
      <c r="A2040" s="197" t="s">
        <v>1938</v>
      </c>
      <c r="B2040" s="197" t="s">
        <v>1829</v>
      </c>
      <c r="C2040" s="197">
        <v>17</v>
      </c>
      <c r="D2040" s="124">
        <v>2338</v>
      </c>
      <c r="E2040" s="150" t="s">
        <v>11</v>
      </c>
      <c r="F2040" s="24">
        <v>0.17973615121479239</v>
      </c>
      <c r="G2040" s="24">
        <v>6.1005955107650021E-2</v>
      </c>
      <c r="H2040" s="24">
        <v>1.3038422933543965</v>
      </c>
      <c r="I2040" s="5"/>
    </row>
    <row r="2041" spans="1:9" ht="15.75" x14ac:dyDescent="0.25">
      <c r="A2041" s="197" t="s">
        <v>1939</v>
      </c>
      <c r="B2041" s="197" t="s">
        <v>1829</v>
      </c>
      <c r="C2041" s="197">
        <v>17</v>
      </c>
      <c r="D2041" s="124">
        <v>2339</v>
      </c>
      <c r="E2041" s="150" t="s">
        <v>11</v>
      </c>
      <c r="F2041" s="24">
        <v>0.11098461796323245</v>
      </c>
      <c r="G2041" s="24">
        <v>5.3626202473660102E-2</v>
      </c>
      <c r="H2041" s="24">
        <v>1.2573824087542018</v>
      </c>
      <c r="I2041" s="5"/>
    </row>
    <row r="2042" spans="1:9" ht="15.75" x14ac:dyDescent="0.25">
      <c r="A2042" s="197" t="s">
        <v>1940</v>
      </c>
      <c r="B2042" s="197" t="s">
        <v>1829</v>
      </c>
      <c r="C2042" s="197">
        <v>17</v>
      </c>
      <c r="D2042" s="124">
        <v>2340</v>
      </c>
      <c r="E2042" s="150" t="s">
        <v>11</v>
      </c>
      <c r="F2042" s="24">
        <v>0.15714636171785126</v>
      </c>
      <c r="G2042" s="24">
        <v>5.9038021071919376E-2</v>
      </c>
      <c r="H2042" s="24">
        <v>1.2534283760222704</v>
      </c>
      <c r="I2042" s="5" t="s">
        <v>1497</v>
      </c>
    </row>
    <row r="2043" spans="1:9" ht="15.75" x14ac:dyDescent="0.25">
      <c r="A2043" s="197" t="s">
        <v>1941</v>
      </c>
      <c r="B2043" s="197" t="s">
        <v>1829</v>
      </c>
      <c r="C2043" s="197">
        <v>17</v>
      </c>
      <c r="D2043" s="124">
        <v>2341</v>
      </c>
      <c r="E2043" s="150" t="s">
        <v>11</v>
      </c>
      <c r="F2043" s="24">
        <v>8.8394828466291334E-2</v>
      </c>
      <c r="G2043" s="24">
        <v>3.0502977553825011E-2</v>
      </c>
      <c r="H2043" s="24">
        <v>1.1407384431622241</v>
      </c>
      <c r="I2043" s="5"/>
    </row>
    <row r="2044" spans="1:9" ht="15.75" x14ac:dyDescent="0.25">
      <c r="A2044" s="197" t="s">
        <v>1942</v>
      </c>
      <c r="B2044" s="197" t="s">
        <v>1829</v>
      </c>
      <c r="C2044" s="197">
        <v>17</v>
      </c>
      <c r="D2044" s="124">
        <v>2342</v>
      </c>
      <c r="E2044" s="150" t="s">
        <v>11</v>
      </c>
      <c r="F2044" s="24">
        <v>0.13848523126385642</v>
      </c>
      <c r="G2044" s="24">
        <v>3.1486944571690337E-2</v>
      </c>
      <c r="H2044" s="24">
        <v>1.1595200986388985</v>
      </c>
      <c r="I2044" s="5"/>
    </row>
    <row r="2045" spans="1:9" ht="15.75" x14ac:dyDescent="0.25">
      <c r="A2045" s="197" t="s">
        <v>1943</v>
      </c>
      <c r="B2045" s="197" t="s">
        <v>1829</v>
      </c>
      <c r="C2045" s="197">
        <v>17</v>
      </c>
      <c r="D2045" s="124">
        <v>2343</v>
      </c>
      <c r="E2045" s="150" t="s">
        <v>11</v>
      </c>
      <c r="F2045" s="24">
        <v>0.15518203219637813</v>
      </c>
      <c r="G2045" s="24">
        <v>3.640677966101695E-2</v>
      </c>
      <c r="H2045" s="24">
        <v>1.0992210994769438</v>
      </c>
      <c r="I2045" s="5"/>
    </row>
    <row r="2046" spans="1:9" ht="15.75" x14ac:dyDescent="0.25">
      <c r="A2046" s="197" t="s">
        <v>1944</v>
      </c>
      <c r="B2046" s="197" t="s">
        <v>1829</v>
      </c>
      <c r="C2046" s="197">
        <v>17</v>
      </c>
      <c r="D2046" s="124">
        <v>2344</v>
      </c>
      <c r="E2046" s="24">
        <v>5.8844883419689117E-2</v>
      </c>
      <c r="F2046" s="150" t="s">
        <v>48</v>
      </c>
      <c r="G2046" s="24">
        <v>3.3946862116353643E-2</v>
      </c>
      <c r="H2046" s="24">
        <v>1.1407384431622241</v>
      </c>
      <c r="I2046" s="5"/>
    </row>
    <row r="2047" spans="1:9" ht="15.75" x14ac:dyDescent="0.25">
      <c r="A2047" s="197" t="s">
        <v>1945</v>
      </c>
      <c r="B2047" s="197" t="s">
        <v>1829</v>
      </c>
      <c r="C2047" s="197">
        <v>19</v>
      </c>
      <c r="D2047" s="124">
        <v>2345</v>
      </c>
      <c r="E2047" s="24">
        <v>12.998290803108809</v>
      </c>
      <c r="F2047" s="150" t="s">
        <v>48</v>
      </c>
      <c r="G2047" s="24">
        <v>0.88065048098946408</v>
      </c>
      <c r="H2047" s="24">
        <v>9.6152190958743109</v>
      </c>
      <c r="I2047" s="5"/>
    </row>
    <row r="2048" spans="1:9" ht="15.75" x14ac:dyDescent="0.25">
      <c r="A2048" s="197" t="s">
        <v>1946</v>
      </c>
      <c r="B2048" s="197" t="s">
        <v>1829</v>
      </c>
      <c r="C2048" s="197">
        <v>19</v>
      </c>
      <c r="D2048" s="124">
        <v>2346</v>
      </c>
      <c r="E2048" s="24">
        <v>13.00422474093264</v>
      </c>
      <c r="F2048" s="24">
        <v>3.33936018650434E-2</v>
      </c>
      <c r="G2048" s="24">
        <v>0.88655428309665596</v>
      </c>
      <c r="H2048" s="24">
        <v>9.6300467186190541</v>
      </c>
      <c r="I2048" s="5"/>
    </row>
    <row r="2049" spans="1:9" ht="15.75" x14ac:dyDescent="0.25">
      <c r="A2049" s="197" t="s">
        <v>1947</v>
      </c>
      <c r="B2049" s="197" t="s">
        <v>1829</v>
      </c>
      <c r="C2049" s="197">
        <v>19</v>
      </c>
      <c r="D2049" s="124">
        <v>2347</v>
      </c>
      <c r="E2049" s="24">
        <v>12.661045336787565</v>
      </c>
      <c r="F2049" s="24">
        <v>6.1876379926403935E-2</v>
      </c>
      <c r="G2049" s="24">
        <v>0.85506733852496564</v>
      </c>
      <c r="H2049" s="24">
        <v>8.7196306820918359</v>
      </c>
      <c r="I2049" s="5"/>
    </row>
    <row r="2050" spans="1:9" ht="15.75" x14ac:dyDescent="0.25">
      <c r="A2050" s="197" t="s">
        <v>1948</v>
      </c>
      <c r="B2050" s="197" t="s">
        <v>1829</v>
      </c>
      <c r="C2050" s="197">
        <v>19</v>
      </c>
      <c r="D2050" s="124">
        <v>2348</v>
      </c>
      <c r="E2050" s="24">
        <v>12.669451748704663</v>
      </c>
      <c r="F2050" s="24">
        <v>0.13161007793870044</v>
      </c>
      <c r="G2050" s="24">
        <v>0.84276775080164912</v>
      </c>
      <c r="H2050" s="24">
        <v>8.7122168707194643</v>
      </c>
      <c r="I2050" s="5"/>
    </row>
    <row r="2051" spans="1:9" ht="15.75" x14ac:dyDescent="0.25">
      <c r="A2051" s="197" t="s">
        <v>1949</v>
      </c>
      <c r="B2051" s="197" t="s">
        <v>1829</v>
      </c>
      <c r="C2051" s="197">
        <v>19</v>
      </c>
      <c r="D2051" s="124">
        <v>2349</v>
      </c>
      <c r="E2051" s="24">
        <v>10.215273963730571</v>
      </c>
      <c r="F2051" s="24">
        <v>0.14830687887122213</v>
      </c>
      <c r="G2051" s="24">
        <v>0.79602931745304628</v>
      </c>
      <c r="H2051" s="24">
        <v>8.6810788629555038</v>
      </c>
      <c r="I2051" s="5" t="s">
        <v>1497</v>
      </c>
    </row>
    <row r="2052" spans="1:9" ht="15.75" x14ac:dyDescent="0.25">
      <c r="A2052" s="197" t="s">
        <v>1950</v>
      </c>
      <c r="B2052" s="197" t="s">
        <v>1829</v>
      </c>
      <c r="C2052" s="197">
        <v>19</v>
      </c>
      <c r="D2052" s="124">
        <v>2350</v>
      </c>
      <c r="E2052" s="24">
        <v>10.227141839378238</v>
      </c>
      <c r="F2052" s="24">
        <v>0.12964574841722731</v>
      </c>
      <c r="G2052" s="24">
        <v>0.78618964727439311</v>
      </c>
      <c r="H2052" s="24">
        <v>8.6474695847340861</v>
      </c>
      <c r="I2052" s="5"/>
    </row>
    <row r="2053" spans="1:9" ht="15.75" x14ac:dyDescent="0.25">
      <c r="A2053" s="197" t="s">
        <v>1951</v>
      </c>
      <c r="B2053" s="197" t="s">
        <v>1829</v>
      </c>
      <c r="C2053" s="197">
        <v>19</v>
      </c>
      <c r="D2053" s="124">
        <v>2351</v>
      </c>
      <c r="E2053" s="24">
        <v>2.1995129533678757</v>
      </c>
      <c r="F2053" s="24">
        <v>0.18955779882215809</v>
      </c>
      <c r="G2053" s="24">
        <v>0.23812001832340815</v>
      </c>
      <c r="H2053" s="24">
        <v>2.4851095720189176</v>
      </c>
      <c r="I2053" s="5"/>
    </row>
    <row r="2054" spans="1:9" ht="15.75" x14ac:dyDescent="0.25">
      <c r="A2054" s="197" t="s">
        <v>1952</v>
      </c>
      <c r="B2054" s="197" t="s">
        <v>1829</v>
      </c>
      <c r="C2054" s="197">
        <v>19</v>
      </c>
      <c r="D2054" s="124">
        <v>2352</v>
      </c>
      <c r="E2054" s="24">
        <v>2.2153367875647669</v>
      </c>
      <c r="F2054" s="24">
        <v>0.19741511690805066</v>
      </c>
      <c r="G2054" s="24">
        <v>0.23713605130554283</v>
      </c>
      <c r="H2054" s="24">
        <v>2.4791785229210208</v>
      </c>
      <c r="I2054" s="5" t="s">
        <v>1497</v>
      </c>
    </row>
    <row r="2055" spans="1:9" ht="15.75" x14ac:dyDescent="0.25">
      <c r="A2055" s="197" t="s">
        <v>1953</v>
      </c>
      <c r="B2055" s="197" t="s">
        <v>1829</v>
      </c>
      <c r="C2055" s="197">
        <v>19</v>
      </c>
      <c r="D2055" s="124">
        <v>2353</v>
      </c>
      <c r="E2055" s="150" t="s">
        <v>11</v>
      </c>
      <c r="F2055" s="24">
        <v>9.0359157987764477E-2</v>
      </c>
      <c r="G2055" s="24">
        <v>2.3615208428767749E-2</v>
      </c>
      <c r="H2055" s="24">
        <v>1.0675888376214924</v>
      </c>
      <c r="I2055" s="5"/>
    </row>
    <row r="2056" spans="1:9" ht="15.75" x14ac:dyDescent="0.25">
      <c r="A2056" s="197" t="s">
        <v>1954</v>
      </c>
      <c r="B2056" s="197" t="s">
        <v>1829</v>
      </c>
      <c r="C2056" s="197">
        <v>19</v>
      </c>
      <c r="D2056" s="124">
        <v>2354</v>
      </c>
      <c r="E2056" s="150" t="s">
        <v>11</v>
      </c>
      <c r="F2056" s="24">
        <v>0.16500367980374384</v>
      </c>
      <c r="G2056" s="24">
        <v>2.8535043518094366E-2</v>
      </c>
      <c r="H2056" s="24">
        <v>1.076485411268338</v>
      </c>
      <c r="I2056" s="5" t="s">
        <v>1497</v>
      </c>
    </row>
    <row r="2057" spans="1:9" ht="15.75" x14ac:dyDescent="0.25">
      <c r="A2057" s="197" t="s">
        <v>1955</v>
      </c>
      <c r="B2057" s="197" t="s">
        <v>1829</v>
      </c>
      <c r="C2057" s="197">
        <v>19</v>
      </c>
      <c r="D2057" s="124">
        <v>2355</v>
      </c>
      <c r="E2057" s="150" t="s">
        <v>11</v>
      </c>
      <c r="F2057" s="24">
        <v>0.1198241008098616</v>
      </c>
      <c r="G2057" s="24">
        <v>2.7551076500229043E-2</v>
      </c>
      <c r="H2057" s="24">
        <v>1.0794509358172866</v>
      </c>
      <c r="I2057" s="5"/>
    </row>
    <row r="2058" spans="1:9" ht="15.75" x14ac:dyDescent="0.25">
      <c r="A2058" s="197" t="s">
        <v>1956</v>
      </c>
      <c r="B2058" s="197" t="s">
        <v>1829</v>
      </c>
      <c r="C2058" s="197">
        <v>19</v>
      </c>
      <c r="D2058" s="124">
        <v>2356</v>
      </c>
      <c r="E2058" s="150" t="s">
        <v>11</v>
      </c>
      <c r="F2058" s="24">
        <v>0.24063036638045976</v>
      </c>
      <c r="G2058" s="24">
        <v>2.7551076500229043E-2</v>
      </c>
      <c r="H2058" s="24">
        <v>1.0735198867193894</v>
      </c>
      <c r="I2058" s="5" t="s">
        <v>1497</v>
      </c>
    </row>
    <row r="2059" spans="1:9" ht="15.75" x14ac:dyDescent="0.25">
      <c r="A2059" s="197" t="s">
        <v>1957</v>
      </c>
      <c r="B2059" s="197" t="s">
        <v>1829</v>
      </c>
      <c r="C2059" s="197">
        <v>19</v>
      </c>
      <c r="D2059" s="124">
        <v>2357</v>
      </c>
      <c r="E2059" s="24">
        <v>0.13400809585492229</v>
      </c>
      <c r="F2059" s="24">
        <v>0.26272907349703262</v>
      </c>
      <c r="G2059" s="24">
        <v>2.6075125973431059E-2</v>
      </c>
      <c r="H2059" s="24">
        <v>1.0918072881045724</v>
      </c>
      <c r="I2059" s="5"/>
    </row>
    <row r="2060" spans="1:9" ht="15.75" x14ac:dyDescent="0.25">
      <c r="A2060" s="197" t="s">
        <v>1958</v>
      </c>
      <c r="B2060" s="197" t="s">
        <v>1829</v>
      </c>
      <c r="C2060" s="197">
        <v>19</v>
      </c>
      <c r="D2060" s="124">
        <v>2358</v>
      </c>
      <c r="E2060" s="150" t="s">
        <v>11</v>
      </c>
      <c r="F2060" s="24">
        <v>0.2563450025522449</v>
      </c>
      <c r="G2060" s="24">
        <v>2.4599175446633075E-2</v>
      </c>
      <c r="H2060" s="24">
        <v>1.0992210994769438</v>
      </c>
      <c r="I2060" s="5"/>
    </row>
    <row r="2061" spans="1:9" ht="15.75" x14ac:dyDescent="0.25">
      <c r="A2061" s="197" t="s">
        <v>1959</v>
      </c>
      <c r="B2061" s="197" t="s">
        <v>1829</v>
      </c>
      <c r="C2061" s="197">
        <v>20</v>
      </c>
      <c r="D2061" s="124">
        <v>2359</v>
      </c>
      <c r="E2061" s="150" t="s">
        <v>11</v>
      </c>
      <c r="F2061" s="24">
        <v>0.24259469590193289</v>
      </c>
      <c r="G2061" s="24">
        <v>0.47230416857535501</v>
      </c>
      <c r="H2061" s="24">
        <v>2.8103287642202797</v>
      </c>
      <c r="I2061" s="5"/>
    </row>
    <row r="2062" spans="1:9" ht="15.75" x14ac:dyDescent="0.25">
      <c r="A2062" s="197" t="s">
        <v>1960</v>
      </c>
      <c r="B2062" s="197" t="s">
        <v>1829</v>
      </c>
      <c r="C2062" s="197">
        <v>20</v>
      </c>
      <c r="D2062" s="124">
        <v>2360</v>
      </c>
      <c r="E2062" s="150" t="s">
        <v>11</v>
      </c>
      <c r="F2062" s="24">
        <v>0.28679211013507855</v>
      </c>
      <c r="G2062" s="24">
        <v>0.46836830050389366</v>
      </c>
      <c r="H2062" s="24">
        <v>2.8419610260757313</v>
      </c>
      <c r="I2062" s="5"/>
    </row>
    <row r="2063" spans="1:9" ht="15.75" x14ac:dyDescent="0.25">
      <c r="A2063" s="197" t="s">
        <v>1961</v>
      </c>
      <c r="B2063" s="197" t="s">
        <v>1829</v>
      </c>
      <c r="C2063" s="197">
        <v>20</v>
      </c>
      <c r="D2063" s="124">
        <v>2361</v>
      </c>
      <c r="E2063" s="150" t="s">
        <v>11</v>
      </c>
      <c r="F2063" s="24">
        <v>0.29366726346023453</v>
      </c>
      <c r="G2063" s="24">
        <v>0.47427210261108566</v>
      </c>
      <c r="H2063" s="24">
        <v>2.8093402560372973</v>
      </c>
      <c r="I2063" s="5" t="s">
        <v>1497</v>
      </c>
    </row>
    <row r="2064" spans="1:9" ht="15.75" x14ac:dyDescent="0.25">
      <c r="A2064" s="197" t="s">
        <v>1962</v>
      </c>
      <c r="B2064" s="197" t="s">
        <v>1829</v>
      </c>
      <c r="C2064" s="197">
        <v>20</v>
      </c>
      <c r="D2064" s="124">
        <v>2362</v>
      </c>
      <c r="E2064" s="150" t="s">
        <v>11</v>
      </c>
      <c r="F2064" s="24">
        <v>0.19594186976694578</v>
      </c>
      <c r="G2064" s="24">
        <v>0.47427210261108566</v>
      </c>
      <c r="H2064" s="24">
        <v>2.8231793705990569</v>
      </c>
      <c r="I2064" s="5"/>
    </row>
    <row r="2065" spans="1:9" ht="15.75" x14ac:dyDescent="0.25">
      <c r="A2065" s="197" t="s">
        <v>1963</v>
      </c>
      <c r="B2065" s="197" t="s">
        <v>1829</v>
      </c>
      <c r="C2065" s="197">
        <v>20</v>
      </c>
      <c r="D2065" s="124">
        <v>2363</v>
      </c>
      <c r="E2065" s="150" t="s">
        <v>11</v>
      </c>
      <c r="F2065" s="24">
        <v>0.27598829776697631</v>
      </c>
      <c r="G2065" s="24">
        <v>0.46148053137883643</v>
      </c>
      <c r="H2065" s="24">
        <v>2.8478920751736285</v>
      </c>
      <c r="I2065" s="5"/>
    </row>
    <row r="2066" spans="1:9" ht="15.75" x14ac:dyDescent="0.25">
      <c r="A2066" s="197" t="s">
        <v>1964</v>
      </c>
      <c r="B2066" s="197" t="s">
        <v>1829</v>
      </c>
      <c r="C2066" s="197">
        <v>20</v>
      </c>
      <c r="D2066" s="124">
        <v>2364</v>
      </c>
      <c r="E2066" s="150" t="s">
        <v>11</v>
      </c>
      <c r="F2066" s="24">
        <v>0.32509653580380482</v>
      </c>
      <c r="G2066" s="24">
        <v>0.46443243243243237</v>
      </c>
      <c r="H2066" s="24">
        <v>2.8419610260757313</v>
      </c>
      <c r="I2066" s="5"/>
    </row>
    <row r="2067" spans="1:9" ht="15.75" x14ac:dyDescent="0.25">
      <c r="A2067" s="197" t="s">
        <v>1600</v>
      </c>
      <c r="B2067" s="197" t="s">
        <v>1551</v>
      </c>
      <c r="C2067" s="197">
        <v>8</v>
      </c>
      <c r="D2067" s="209">
        <v>2001</v>
      </c>
      <c r="E2067" s="24">
        <v>8.4873569372421436</v>
      </c>
      <c r="F2067" s="24">
        <v>0.63460688543321586</v>
      </c>
      <c r="G2067" s="24">
        <v>0.735909140753505</v>
      </c>
      <c r="H2067" s="24">
        <v>5.8392130263157904</v>
      </c>
      <c r="I2067" s="24"/>
    </row>
    <row r="2068" spans="1:9" ht="15.75" x14ac:dyDescent="0.25">
      <c r="A2068" s="197" t="s">
        <v>1601</v>
      </c>
      <c r="B2068" s="197" t="s">
        <v>1551</v>
      </c>
      <c r="C2068" s="197">
        <v>8</v>
      </c>
      <c r="D2068" s="5">
        <v>2002</v>
      </c>
      <c r="E2068" s="24">
        <v>5.9402358173901293</v>
      </c>
      <c r="F2068" s="24">
        <v>0.7516409056402954</v>
      </c>
      <c r="G2068" s="24">
        <v>0.57439273126028034</v>
      </c>
      <c r="H2068" s="24">
        <v>4.7728426973684215</v>
      </c>
      <c r="I2068" s="24"/>
    </row>
    <row r="2069" spans="1:9" ht="15.75" x14ac:dyDescent="0.25">
      <c r="A2069" s="197" t="s">
        <v>1602</v>
      </c>
      <c r="B2069" s="197" t="s">
        <v>1551</v>
      </c>
      <c r="C2069" s="197">
        <v>8</v>
      </c>
      <c r="D2069" s="5">
        <v>2003</v>
      </c>
      <c r="E2069" s="24">
        <v>5.8818389017635369</v>
      </c>
      <c r="F2069" s="24">
        <v>0.73902948104901522</v>
      </c>
      <c r="G2069" s="24">
        <v>0.59508702122659973</v>
      </c>
      <c r="H2069" s="24">
        <v>4.7981601315789479</v>
      </c>
      <c r="I2069" s="24"/>
    </row>
    <row r="2070" spans="1:9" ht="15.75" x14ac:dyDescent="0.25">
      <c r="A2070" s="197" t="s">
        <v>1603</v>
      </c>
      <c r="B2070" s="197" t="s">
        <v>1551</v>
      </c>
      <c r="C2070" s="197">
        <v>8</v>
      </c>
      <c r="D2070" s="5">
        <v>2004</v>
      </c>
      <c r="E2070" s="24">
        <v>5.8234419861369462</v>
      </c>
      <c r="F2070" s="24">
        <v>0.72944479835964238</v>
      </c>
      <c r="G2070" s="24">
        <v>0.58145907417560883</v>
      </c>
      <c r="H2070" s="24">
        <v>4.9804456578947374</v>
      </c>
      <c r="I2070" s="24"/>
    </row>
    <row r="2071" spans="1:9" ht="15.75" x14ac:dyDescent="0.25">
      <c r="A2071" s="197" t="s">
        <v>1604</v>
      </c>
      <c r="B2071" s="197" t="s">
        <v>1551</v>
      </c>
      <c r="C2071" s="197">
        <v>8</v>
      </c>
      <c r="D2071" s="5">
        <v>2005</v>
      </c>
      <c r="E2071" s="24">
        <v>5.8315667743980368</v>
      </c>
      <c r="F2071" s="24">
        <v>0.6608386485830785</v>
      </c>
      <c r="G2071" s="24">
        <v>0.5754022088196129</v>
      </c>
      <c r="H2071" s="24">
        <v>4.80018552631579</v>
      </c>
      <c r="I2071" s="24"/>
    </row>
    <row r="2072" spans="1:9" ht="15.75" x14ac:dyDescent="0.25">
      <c r="A2072" s="197" t="s">
        <v>1605</v>
      </c>
      <c r="B2072" s="197" t="s">
        <v>1551</v>
      </c>
      <c r="C2072" s="197">
        <v>8</v>
      </c>
      <c r="D2072" s="5">
        <v>2006</v>
      </c>
      <c r="E2072" s="24">
        <v>5.8843778980951278</v>
      </c>
      <c r="F2072" s="24">
        <v>0.68505258379833633</v>
      </c>
      <c r="G2072" s="24">
        <v>0.6066960131589253</v>
      </c>
      <c r="H2072" s="24">
        <v>4.7900585526315798</v>
      </c>
      <c r="I2072" s="24"/>
    </row>
    <row r="2073" spans="1:9" ht="15.75" x14ac:dyDescent="0.25">
      <c r="A2073" s="197" t="s">
        <v>1606</v>
      </c>
      <c r="B2073" s="197" t="s">
        <v>1551</v>
      </c>
      <c r="C2073" s="197">
        <v>8</v>
      </c>
      <c r="D2073" s="5">
        <v>2007</v>
      </c>
      <c r="E2073" s="24">
        <v>5.9016430731499465</v>
      </c>
      <c r="F2073" s="24">
        <v>0.69514172347136038</v>
      </c>
      <c r="G2073" s="24">
        <v>0.61376235607425389</v>
      </c>
      <c r="H2073" s="24">
        <v>4.7890458552631587</v>
      </c>
      <c r="I2073" s="24"/>
    </row>
    <row r="2074" spans="1:9" ht="15.75" x14ac:dyDescent="0.25">
      <c r="A2074" s="197" t="s">
        <v>1607</v>
      </c>
      <c r="B2074" s="197" t="s">
        <v>1551</v>
      </c>
      <c r="C2074" s="197">
        <v>8</v>
      </c>
      <c r="D2074" s="5">
        <v>2008</v>
      </c>
      <c r="E2074" s="24">
        <v>9.2307750631319685</v>
      </c>
      <c r="F2074" s="24">
        <v>0.46914499479562061</v>
      </c>
      <c r="G2074" s="24">
        <v>0.5178619879376517</v>
      </c>
      <c r="H2074" s="24">
        <v>4.4720715789473688</v>
      </c>
      <c r="I2074" s="24"/>
    </row>
    <row r="2075" spans="1:9" ht="15.75" x14ac:dyDescent="0.25">
      <c r="A2075" s="197" t="s">
        <v>1608</v>
      </c>
      <c r="B2075" s="197" t="s">
        <v>1551</v>
      </c>
      <c r="C2075" s="197">
        <v>8</v>
      </c>
      <c r="D2075" s="5">
        <v>2009</v>
      </c>
      <c r="E2075" s="24">
        <v>9.2734302015026948</v>
      </c>
      <c r="F2075" s="24">
        <v>0.72238240058852554</v>
      </c>
      <c r="G2075" s="24">
        <v>0.56985008224328326</v>
      </c>
      <c r="H2075" s="24">
        <v>4.4649826973684217</v>
      </c>
      <c r="I2075" s="24"/>
    </row>
    <row r="2076" spans="1:9" ht="15.75" x14ac:dyDescent="0.25">
      <c r="A2076" s="197" t="s">
        <v>1609</v>
      </c>
      <c r="B2076" s="197" t="s">
        <v>1551</v>
      </c>
      <c r="C2076" s="197">
        <v>11</v>
      </c>
      <c r="D2076" s="5">
        <v>2010</v>
      </c>
      <c r="E2076" s="24">
        <v>7.4026977043865019</v>
      </c>
      <c r="F2076" s="24">
        <v>0.6073662083160507</v>
      </c>
      <c r="G2076" s="24">
        <v>0.45022699146236383</v>
      </c>
      <c r="H2076" s="24">
        <v>3.4300059868421058</v>
      </c>
      <c r="I2076" s="24"/>
    </row>
    <row r="2077" spans="1:9" ht="15.75" x14ac:dyDescent="0.25">
      <c r="A2077" s="197" t="s">
        <v>1610</v>
      </c>
      <c r="B2077" s="197" t="s">
        <v>1551</v>
      </c>
      <c r="C2077" s="197">
        <v>11</v>
      </c>
      <c r="D2077" s="5">
        <v>2011</v>
      </c>
      <c r="E2077" s="24">
        <v>7.4351968574308653</v>
      </c>
      <c r="F2077" s="24">
        <v>0.52967983283376519</v>
      </c>
      <c r="G2077" s="24">
        <v>0.44820803634369855</v>
      </c>
      <c r="H2077" s="24">
        <v>3.4502599342105267</v>
      </c>
      <c r="I2077" s="24"/>
    </row>
    <row r="2078" spans="1:9" ht="15.75" x14ac:dyDescent="0.25">
      <c r="A2078" s="197" t="s">
        <v>1611</v>
      </c>
      <c r="B2078" s="197" t="s">
        <v>1551</v>
      </c>
      <c r="C2078" s="197">
        <v>11</v>
      </c>
      <c r="D2078" s="5">
        <v>2012</v>
      </c>
      <c r="E2078" s="24">
        <v>6.333272449520404</v>
      </c>
      <c r="F2078" s="24">
        <v>0.75567656150950502</v>
      </c>
      <c r="G2078" s="24">
        <v>0.34625080285110049</v>
      </c>
      <c r="H2078" s="24">
        <v>2.9459366447368422</v>
      </c>
      <c r="I2078" s="24"/>
    </row>
    <row r="2079" spans="1:9" ht="15.75" x14ac:dyDescent="0.25">
      <c r="A2079" s="197" t="s">
        <v>1612</v>
      </c>
      <c r="B2079" s="197" t="s">
        <v>1551</v>
      </c>
      <c r="C2079" s="197">
        <v>11</v>
      </c>
      <c r="D2079" s="5">
        <v>2013</v>
      </c>
      <c r="E2079" s="24">
        <v>6.335811445851995</v>
      </c>
      <c r="F2079" s="24">
        <v>0.514546123324229</v>
      </c>
      <c r="G2079" s="24">
        <v>0.36744983159708622</v>
      </c>
      <c r="H2079" s="24">
        <v>2.905935098684211</v>
      </c>
      <c r="I2079" s="24"/>
    </row>
    <row r="2080" spans="1:9" ht="15.75" x14ac:dyDescent="0.25">
      <c r="A2080" s="197" t="s">
        <v>1613</v>
      </c>
      <c r="B2080" s="197" t="s">
        <v>1551</v>
      </c>
      <c r="C2080" s="197">
        <v>11</v>
      </c>
      <c r="D2080" s="5">
        <v>2014</v>
      </c>
      <c r="E2080" s="24">
        <v>6.4592066675673143</v>
      </c>
      <c r="F2080" s="24">
        <v>0.69110606760215088</v>
      </c>
      <c r="G2080" s="24">
        <v>0.28568214929114116</v>
      </c>
      <c r="H2080" s="24">
        <v>2.9945461184210527</v>
      </c>
      <c r="I2080" s="24"/>
    </row>
    <row r="2081" spans="1:9" ht="15.75" x14ac:dyDescent="0.25">
      <c r="A2081" s="197" t="s">
        <v>1614</v>
      </c>
      <c r="B2081" s="197" t="s">
        <v>1551</v>
      </c>
      <c r="C2081" s="197">
        <v>11</v>
      </c>
      <c r="D2081" s="5">
        <v>2015</v>
      </c>
      <c r="E2081" s="24">
        <v>6.4653002587631319</v>
      </c>
      <c r="F2081" s="24">
        <v>0.73549828216345681</v>
      </c>
      <c r="G2081" s="24">
        <v>0.3765351296310801</v>
      </c>
      <c r="H2081" s="24">
        <v>2.99150802631579</v>
      </c>
      <c r="I2081" s="24"/>
    </row>
    <row r="2082" spans="1:9" ht="15.75" x14ac:dyDescent="0.25">
      <c r="A2082" s="197" t="s">
        <v>1615</v>
      </c>
      <c r="B2082" s="197" t="s">
        <v>1551</v>
      </c>
      <c r="C2082" s="197">
        <v>11</v>
      </c>
      <c r="D2082" s="5">
        <v>2016</v>
      </c>
      <c r="E2082" s="24">
        <v>5.8153171978758555</v>
      </c>
      <c r="F2082" s="24">
        <v>0.54380462837599897</v>
      </c>
      <c r="G2082" s="24">
        <v>0.38763938278373927</v>
      </c>
      <c r="H2082" s="24">
        <v>3.3307616447368424</v>
      </c>
      <c r="I2082" s="24"/>
    </row>
    <row r="2083" spans="1:9" ht="15.75" x14ac:dyDescent="0.25">
      <c r="A2083" s="197" t="s">
        <v>1616</v>
      </c>
      <c r="B2083" s="197" t="s">
        <v>1551</v>
      </c>
      <c r="C2083" s="197">
        <v>11</v>
      </c>
      <c r="D2083" s="5">
        <v>2017</v>
      </c>
      <c r="E2083" s="24">
        <v>5.8589879347792193</v>
      </c>
      <c r="F2083" s="24">
        <v>0.66941441730514895</v>
      </c>
      <c r="G2083" s="24">
        <v>0.37804934597007911</v>
      </c>
      <c r="H2083" s="24">
        <v>3.3424076644736846</v>
      </c>
      <c r="I2083" s="5"/>
    </row>
    <row r="2084" spans="1:9" ht="15.75" x14ac:dyDescent="0.25">
      <c r="A2084" s="197" t="s">
        <v>1617</v>
      </c>
      <c r="B2084" s="197" t="s">
        <v>1551</v>
      </c>
      <c r="C2084" s="197">
        <v>11</v>
      </c>
      <c r="D2084" s="5">
        <v>2018</v>
      </c>
      <c r="E2084" s="24">
        <v>6.4988150103401328</v>
      </c>
      <c r="F2084" s="24">
        <v>0.73953393803266643</v>
      </c>
      <c r="G2084" s="24">
        <v>0.47950184068301083</v>
      </c>
      <c r="H2084" s="24">
        <v>4.3859923026315801</v>
      </c>
      <c r="I2084" s="24"/>
    </row>
    <row r="2085" spans="1:9" ht="15.75" x14ac:dyDescent="0.25">
      <c r="A2085" s="197" t="s">
        <v>1618</v>
      </c>
      <c r="B2085" s="197" t="s">
        <v>1551</v>
      </c>
      <c r="C2085" s="197">
        <v>11</v>
      </c>
      <c r="D2085" s="5">
        <v>2019</v>
      </c>
      <c r="E2085" s="24">
        <v>6.7080283080632253</v>
      </c>
      <c r="F2085" s="24">
        <v>0.50849263952041457</v>
      </c>
      <c r="G2085" s="24">
        <v>0.52593780841231297</v>
      </c>
      <c r="H2085" s="24">
        <v>4.4842239473684211</v>
      </c>
      <c r="I2085" s="5"/>
    </row>
    <row r="2086" spans="1:9" ht="15.75" x14ac:dyDescent="0.25">
      <c r="A2086" s="197" t="s">
        <v>1619</v>
      </c>
      <c r="B2086" s="197" t="s">
        <v>1551</v>
      </c>
      <c r="C2086" s="197">
        <v>11</v>
      </c>
      <c r="D2086" s="5">
        <v>2020</v>
      </c>
      <c r="E2086" s="24">
        <v>6.8583368908934075</v>
      </c>
      <c r="F2086" s="24">
        <v>0.65276733684465926</v>
      </c>
      <c r="G2086" s="24">
        <v>0.58549698441293951</v>
      </c>
      <c r="H2086" s="24">
        <v>4.9936107236842107</v>
      </c>
      <c r="I2086" s="5"/>
    </row>
    <row r="2087" spans="1:9" ht="15.75" x14ac:dyDescent="0.25">
      <c r="A2087" s="197" t="s">
        <v>1620</v>
      </c>
      <c r="B2087" s="197" t="s">
        <v>1551</v>
      </c>
      <c r="C2087" s="197">
        <v>11</v>
      </c>
      <c r="D2087" s="5">
        <v>2021</v>
      </c>
      <c r="E2087" s="24">
        <v>7.0705969842144087</v>
      </c>
      <c r="F2087" s="24">
        <v>0.56398290772204718</v>
      </c>
      <c r="G2087" s="24">
        <v>0.57388799248061395</v>
      </c>
      <c r="H2087" s="24">
        <v>5.0088011842105269</v>
      </c>
      <c r="I2087" s="5"/>
    </row>
    <row r="2088" spans="1:9" ht="15.75" x14ac:dyDescent="0.25">
      <c r="A2088" s="197" t="s">
        <v>1621</v>
      </c>
      <c r="B2088" s="197" t="s">
        <v>1551</v>
      </c>
      <c r="C2088" s="197">
        <v>11</v>
      </c>
      <c r="D2088" s="5">
        <v>2022</v>
      </c>
      <c r="E2088" s="24">
        <v>5.8660971245076734</v>
      </c>
      <c r="F2088" s="24">
        <v>0.95947718290459172</v>
      </c>
      <c r="G2088" s="24">
        <v>0.60568653559959262</v>
      </c>
      <c r="H2088" s="24">
        <v>4.7586649342105263</v>
      </c>
      <c r="I2088" s="5"/>
    </row>
    <row r="2089" spans="1:9" ht="15.75" x14ac:dyDescent="0.25">
      <c r="A2089" s="197" t="s">
        <v>1622</v>
      </c>
      <c r="B2089" s="197" t="s">
        <v>1551</v>
      </c>
      <c r="C2089" s="197">
        <v>11</v>
      </c>
      <c r="D2089" s="5">
        <v>2023</v>
      </c>
      <c r="E2089" s="24">
        <v>5.8346135699959465</v>
      </c>
      <c r="F2089" s="24">
        <v>0.65074950891005445</v>
      </c>
      <c r="G2089" s="24">
        <v>0.59862019268426403</v>
      </c>
      <c r="H2089" s="24">
        <v>4.7414490789473689</v>
      </c>
      <c r="I2089" s="24"/>
    </row>
    <row r="2090" spans="1:9" ht="15.75" x14ac:dyDescent="0.25">
      <c r="A2090" s="197" t="s">
        <v>1623</v>
      </c>
      <c r="B2090" s="197" t="s">
        <v>1551</v>
      </c>
      <c r="C2090" s="197">
        <v>11</v>
      </c>
      <c r="D2090" s="5">
        <v>2024</v>
      </c>
      <c r="E2090" s="24">
        <v>5.8244575846695827</v>
      </c>
      <c r="F2090" s="24">
        <v>0.5327065747356724</v>
      </c>
      <c r="G2090" s="24">
        <v>0.58751593953160486</v>
      </c>
      <c r="H2090" s="24">
        <v>4.7343601973684217</v>
      </c>
      <c r="I2090" s="5"/>
    </row>
    <row r="2091" spans="1:9" ht="15.75" x14ac:dyDescent="0.25">
      <c r="A2091" s="197" t="s">
        <v>1624</v>
      </c>
      <c r="B2091" s="197" t="s">
        <v>1551</v>
      </c>
      <c r="C2091" s="197">
        <v>11</v>
      </c>
      <c r="D2091" s="5">
        <v>2025</v>
      </c>
      <c r="E2091" s="24">
        <v>5.8539099421160374</v>
      </c>
      <c r="F2091" s="24">
        <v>0.58315227310079287</v>
      </c>
      <c r="G2091" s="24">
        <v>0.59862019268426403</v>
      </c>
      <c r="H2091" s="24">
        <v>4.7272713157894746</v>
      </c>
      <c r="I2091" s="5"/>
    </row>
    <row r="2092" spans="1:9" ht="15.75" x14ac:dyDescent="0.25">
      <c r="A2092" s="197" t="s">
        <v>1625</v>
      </c>
      <c r="B2092" s="197" t="s">
        <v>1551</v>
      </c>
      <c r="C2092" s="197">
        <v>12</v>
      </c>
      <c r="D2092" s="5">
        <v>2026</v>
      </c>
      <c r="E2092" s="24">
        <v>23.353180458707016</v>
      </c>
      <c r="F2092" s="24">
        <v>0.63208460051495985</v>
      </c>
      <c r="G2092" s="24">
        <v>1.4995789143886582</v>
      </c>
      <c r="H2092" s="24">
        <v>14.009149046052634</v>
      </c>
      <c r="I2092" s="5"/>
    </row>
    <row r="2093" spans="1:9" ht="15.75" x14ac:dyDescent="0.25">
      <c r="A2093" s="197" t="s">
        <v>1626</v>
      </c>
      <c r="B2093" s="197" t="s">
        <v>1551</v>
      </c>
      <c r="C2093" s="197">
        <v>12</v>
      </c>
      <c r="D2093" s="5">
        <v>2027</v>
      </c>
      <c r="E2093" s="24">
        <v>23.351657060908057</v>
      </c>
      <c r="F2093" s="24">
        <v>0.51353720935692659</v>
      </c>
      <c r="G2093" s="24">
        <v>1.5071499960836532</v>
      </c>
      <c r="H2093" s="24">
        <v>14.176750460526318</v>
      </c>
      <c r="I2093" s="5"/>
    </row>
    <row r="2094" spans="1:9" ht="15.75" x14ac:dyDescent="0.25">
      <c r="A2094" s="197" t="s">
        <v>1627</v>
      </c>
      <c r="B2094" s="197" t="s">
        <v>1551</v>
      </c>
      <c r="C2094" s="197">
        <v>12</v>
      </c>
      <c r="D2094" s="5">
        <v>2028</v>
      </c>
      <c r="E2094" s="24">
        <v>24.637404803225703</v>
      </c>
      <c r="F2094" s="24">
        <v>0.86060361410895558</v>
      </c>
      <c r="G2094" s="24">
        <v>1.5192637267956448</v>
      </c>
      <c r="H2094" s="24">
        <v>12.650615526315791</v>
      </c>
      <c r="I2094" s="24"/>
    </row>
    <row r="2095" spans="1:9" ht="15.75" x14ac:dyDescent="0.25">
      <c r="A2095" s="197" t="s">
        <v>1628</v>
      </c>
      <c r="B2095" s="197" t="s">
        <v>1551</v>
      </c>
      <c r="C2095" s="197">
        <v>12</v>
      </c>
      <c r="D2095" s="5">
        <v>2029</v>
      </c>
      <c r="E2095" s="24">
        <v>24.203744229789972</v>
      </c>
      <c r="F2095" s="24">
        <v>0.6063572943487483</v>
      </c>
      <c r="G2095" s="24">
        <v>1.5021026082869897</v>
      </c>
      <c r="H2095" s="24">
        <v>12.553396578947371</v>
      </c>
      <c r="I2095" s="24"/>
    </row>
    <row r="2096" spans="1:9" ht="15.75" x14ac:dyDescent="0.25">
      <c r="A2096" s="197" t="s">
        <v>1629</v>
      </c>
      <c r="B2096" s="197" t="s">
        <v>1551</v>
      </c>
      <c r="C2096" s="197">
        <v>12</v>
      </c>
      <c r="D2096" s="5">
        <v>2030</v>
      </c>
      <c r="E2096" s="24">
        <v>8.7717245263803285</v>
      </c>
      <c r="F2096" s="24">
        <v>0.59475478372477064</v>
      </c>
      <c r="G2096" s="24">
        <v>0.47546393044568019</v>
      </c>
      <c r="H2096" s="24">
        <v>3.975849868421053</v>
      </c>
      <c r="I2096" s="24"/>
    </row>
    <row r="2097" spans="1:9" ht="15.75" x14ac:dyDescent="0.25">
      <c r="A2097" s="197" t="s">
        <v>1630</v>
      </c>
      <c r="B2097" s="197" t="s">
        <v>1551</v>
      </c>
      <c r="C2097" s="197">
        <v>12</v>
      </c>
      <c r="D2097" s="5">
        <v>2031</v>
      </c>
      <c r="E2097" s="24">
        <v>8.8550036060565098</v>
      </c>
      <c r="F2097" s="24">
        <v>0.66588321841959053</v>
      </c>
      <c r="G2097" s="24">
        <v>0.49969139186966394</v>
      </c>
      <c r="H2097" s="24">
        <v>3.942430855263158</v>
      </c>
      <c r="I2097" s="24"/>
    </row>
    <row r="2098" spans="1:9" ht="15.75" x14ac:dyDescent="0.25">
      <c r="A2098" s="197" t="s">
        <v>1631</v>
      </c>
      <c r="B2098" s="197" t="s">
        <v>1551</v>
      </c>
      <c r="C2098" s="197">
        <v>12</v>
      </c>
      <c r="D2098" s="5">
        <v>2032</v>
      </c>
      <c r="E2098" s="24">
        <v>6.3058512891392215</v>
      </c>
      <c r="F2098" s="24">
        <v>0.50445698365120495</v>
      </c>
      <c r="G2098" s="24">
        <v>0.36845930915641883</v>
      </c>
      <c r="H2098" s="24">
        <v>3.1059428289473687</v>
      </c>
      <c r="I2098" s="24"/>
    </row>
    <row r="2099" spans="1:9" ht="15.75" x14ac:dyDescent="0.25">
      <c r="A2099" s="197" t="s">
        <v>1632</v>
      </c>
      <c r="B2099" s="197" t="s">
        <v>1551</v>
      </c>
      <c r="C2099" s="197">
        <v>12</v>
      </c>
      <c r="D2099" s="5">
        <v>2033</v>
      </c>
      <c r="E2099" s="24">
        <v>6.3342880480530406</v>
      </c>
      <c r="F2099" s="24">
        <v>0.52665309093185797</v>
      </c>
      <c r="G2099" s="24">
        <v>0.32101386386778408</v>
      </c>
      <c r="H2099" s="24">
        <v>3.0583460526315793</v>
      </c>
      <c r="I2099" s="24"/>
    </row>
    <row r="2100" spans="1:9" ht="15.75" x14ac:dyDescent="0.25">
      <c r="A2100" s="197" t="s">
        <v>1633</v>
      </c>
      <c r="B2100" s="197" t="s">
        <v>1551</v>
      </c>
      <c r="C2100" s="197">
        <v>12</v>
      </c>
      <c r="D2100" s="5">
        <v>2034</v>
      </c>
      <c r="E2100" s="24">
        <v>5.8681283215729465</v>
      </c>
      <c r="F2100" s="24">
        <v>0.72137348662122303</v>
      </c>
      <c r="G2100" s="24">
        <v>0.20189551186653087</v>
      </c>
      <c r="H2100" s="24">
        <v>3.1616411842105263</v>
      </c>
      <c r="I2100" s="24"/>
    </row>
    <row r="2101" spans="1:9" ht="15.75" x14ac:dyDescent="0.25">
      <c r="A2101" s="197" t="s">
        <v>1634</v>
      </c>
      <c r="B2101" s="197" t="s">
        <v>1551</v>
      </c>
      <c r="C2101" s="197">
        <v>12</v>
      </c>
      <c r="D2101" s="5">
        <v>2035</v>
      </c>
      <c r="E2101" s="24">
        <v>5.8970728797530825</v>
      </c>
      <c r="F2101" s="24" t="e">
        <v>#REF!</v>
      </c>
      <c r="G2101" s="24">
        <v>0.27053998590115136</v>
      </c>
      <c r="H2101" s="24">
        <v>3.1479697697368421</v>
      </c>
      <c r="I2101" s="24"/>
    </row>
    <row r="2102" spans="1:9" ht="15.75" x14ac:dyDescent="0.25">
      <c r="A2102" s="197" t="s">
        <v>1635</v>
      </c>
      <c r="B2102" s="197" t="s">
        <v>1551</v>
      </c>
      <c r="C2102" s="197">
        <v>12</v>
      </c>
      <c r="D2102" s="5">
        <v>2036</v>
      </c>
      <c r="E2102" s="24">
        <v>5.8122704022779459</v>
      </c>
      <c r="F2102" s="24">
        <v>0.4005193814223218</v>
      </c>
      <c r="G2102" s="24">
        <v>0.30284326779979631</v>
      </c>
      <c r="H2102" s="24">
        <v>3.1089809210526318</v>
      </c>
      <c r="I2102" s="24"/>
    </row>
    <row r="2103" spans="1:9" ht="15.75" x14ac:dyDescent="0.25">
      <c r="A2103" s="197" t="s">
        <v>1636</v>
      </c>
      <c r="B2103" s="197" t="s">
        <v>1551</v>
      </c>
      <c r="C2103" s="197">
        <v>12</v>
      </c>
      <c r="D2103" s="5">
        <v>2037</v>
      </c>
      <c r="E2103" s="24">
        <v>5.8732063142361284</v>
      </c>
      <c r="F2103" s="24">
        <v>0.46105421946046632</v>
      </c>
      <c r="G2103" s="24">
        <v>0.35028871308843107</v>
      </c>
      <c r="H2103" s="24">
        <v>3.1342983552631583</v>
      </c>
      <c r="I2103" s="24"/>
    </row>
    <row r="2104" spans="1:9" ht="15.75" x14ac:dyDescent="0.25">
      <c r="A2104" s="197" t="s">
        <v>1637</v>
      </c>
      <c r="B2104" s="197" t="s">
        <v>1551</v>
      </c>
      <c r="C2104" s="197">
        <v>12</v>
      </c>
      <c r="D2104" s="5">
        <v>2038</v>
      </c>
      <c r="E2104" s="24">
        <v>5.914845854074219</v>
      </c>
      <c r="F2104" s="24">
        <v>0.38639458588008807</v>
      </c>
      <c r="G2104" s="24">
        <v>0.34019393749510457</v>
      </c>
      <c r="H2104" s="24">
        <v>3.1251840789473686</v>
      </c>
      <c r="I2104" s="24"/>
    </row>
    <row r="2105" spans="1:9" ht="15.75" x14ac:dyDescent="0.25">
      <c r="A2105" s="197" t="s">
        <v>1638</v>
      </c>
      <c r="B2105" s="197" t="s">
        <v>1551</v>
      </c>
      <c r="C2105" s="197">
        <v>12</v>
      </c>
      <c r="D2105" s="5">
        <v>2039</v>
      </c>
      <c r="E2105" s="24">
        <v>5.8945338834214924</v>
      </c>
      <c r="F2105" s="24" t="e">
        <v>#REF!</v>
      </c>
      <c r="G2105" s="24">
        <v>0.3321181170204433</v>
      </c>
      <c r="H2105" s="24">
        <v>3.1611348355263162</v>
      </c>
      <c r="I2105" s="24"/>
    </row>
    <row r="2106" spans="1:9" ht="15.75" x14ac:dyDescent="0.25">
      <c r="A2106" s="197" t="s">
        <v>1639</v>
      </c>
      <c r="B2106" s="197" t="s">
        <v>1551</v>
      </c>
      <c r="C2106" s="197">
        <v>12</v>
      </c>
      <c r="D2106" s="5">
        <v>2040</v>
      </c>
      <c r="E2106" s="24">
        <v>6.0428112691864024</v>
      </c>
      <c r="F2106" s="24">
        <v>0.78491560296453999</v>
      </c>
      <c r="G2106" s="24">
        <v>0.37754460719041272</v>
      </c>
      <c r="H2106" s="24">
        <v>3.1535396052631581</v>
      </c>
      <c r="I2106" s="24"/>
    </row>
    <row r="2107" spans="1:9" ht="15.75" x14ac:dyDescent="0.25">
      <c r="A2107" s="197" t="s">
        <v>1640</v>
      </c>
      <c r="B2107" s="197" t="s">
        <v>1551</v>
      </c>
      <c r="C2107" s="197">
        <v>12</v>
      </c>
      <c r="D2107" s="5">
        <v>2041</v>
      </c>
      <c r="E2107" s="24">
        <v>5.9575009924449471</v>
      </c>
      <c r="F2107" s="24">
        <v>0.54277625081196168</v>
      </c>
      <c r="G2107" s="24">
        <v>0.26246416542649015</v>
      </c>
      <c r="H2107" s="24">
        <v>3.1505015131578951</v>
      </c>
      <c r="I2107" s="24"/>
    </row>
    <row r="2108" spans="1:9" ht="15.75" x14ac:dyDescent="0.25">
      <c r="A2108" s="197" t="s">
        <v>1641</v>
      </c>
      <c r="B2108" s="197" t="s">
        <v>1551</v>
      </c>
      <c r="C2108" s="197">
        <v>16</v>
      </c>
      <c r="D2108" s="5">
        <v>2042</v>
      </c>
      <c r="E2108" s="24">
        <v>24.844586903883524</v>
      </c>
      <c r="F2108" s="24">
        <v>0.72034510905718574</v>
      </c>
      <c r="G2108" s="24">
        <v>1.5031120858463225</v>
      </c>
      <c r="H2108" s="24">
        <v>14.952476644736844</v>
      </c>
      <c r="I2108" s="24"/>
    </row>
    <row r="2109" spans="1:9" ht="15.75" x14ac:dyDescent="0.25">
      <c r="A2109" s="197" t="s">
        <v>1642</v>
      </c>
      <c r="B2109" s="197" t="s">
        <v>1551</v>
      </c>
      <c r="C2109" s="197">
        <v>16</v>
      </c>
      <c r="D2109" s="5">
        <v>2043</v>
      </c>
      <c r="E2109" s="24">
        <v>24.969505523397796</v>
      </c>
      <c r="F2109" s="24">
        <v>0.69108660400541588</v>
      </c>
      <c r="G2109" s="24">
        <v>1.5697376047622775</v>
      </c>
      <c r="H2109" s="24">
        <v>14.49575013157895</v>
      </c>
      <c r="I2109" s="24"/>
    </row>
    <row r="2110" spans="1:9" ht="15.75" x14ac:dyDescent="0.25">
      <c r="A2110" s="197" t="s">
        <v>1643</v>
      </c>
      <c r="B2110" s="197" t="s">
        <v>1551</v>
      </c>
      <c r="C2110" s="197">
        <v>16</v>
      </c>
      <c r="D2110" s="5">
        <v>2044</v>
      </c>
      <c r="E2110" s="24">
        <v>22.470625333846009</v>
      </c>
      <c r="F2110" s="24">
        <v>0.57657486871659236</v>
      </c>
      <c r="G2110" s="24">
        <v>1.4597045507950184</v>
      </c>
      <c r="H2110" s="24">
        <v>13.507863848684211</v>
      </c>
      <c r="I2110" s="24"/>
    </row>
    <row r="2111" spans="1:9" ht="15.75" x14ac:dyDescent="0.25">
      <c r="A2111" s="197" t="s">
        <v>1644</v>
      </c>
      <c r="B2111" s="197" t="s">
        <v>1551</v>
      </c>
      <c r="C2111" s="197">
        <v>16</v>
      </c>
      <c r="D2111" s="5">
        <v>2045</v>
      </c>
      <c r="E2111" s="24">
        <v>22.454883556590143</v>
      </c>
      <c r="F2111" s="24">
        <v>0.55286539048498573</v>
      </c>
      <c r="G2111" s="24">
        <v>1.4475908200830263</v>
      </c>
      <c r="H2111" s="24">
        <v>13.349376710526318</v>
      </c>
      <c r="I2111" s="24"/>
    </row>
    <row r="2112" spans="1:9" ht="15.75" x14ac:dyDescent="0.25">
      <c r="A2112" s="197" t="s">
        <v>1645</v>
      </c>
      <c r="B2112" s="197" t="s">
        <v>1551</v>
      </c>
      <c r="C2112" s="197">
        <v>16</v>
      </c>
      <c r="D2112" s="5">
        <v>2046</v>
      </c>
      <c r="E2112" s="24">
        <v>25.70987685368971</v>
      </c>
      <c r="F2112" s="24">
        <v>0.56699018602721951</v>
      </c>
      <c r="G2112" s="24">
        <v>1.6343441685595674</v>
      </c>
      <c r="H2112" s="24">
        <v>14.362074078947371</v>
      </c>
      <c r="I2112" s="24"/>
    </row>
    <row r="2113" spans="1:9" ht="15.75" x14ac:dyDescent="0.25">
      <c r="A2113" s="197" t="s">
        <v>1646</v>
      </c>
      <c r="B2113" s="197" t="s">
        <v>1551</v>
      </c>
      <c r="C2113" s="197">
        <v>16</v>
      </c>
      <c r="D2113" s="5">
        <v>2047</v>
      </c>
      <c r="E2113" s="24">
        <v>25.368635746723889</v>
      </c>
      <c r="F2113" s="24">
        <v>0.54277625081196168</v>
      </c>
      <c r="G2113" s="24">
        <v>1.6070882744575858</v>
      </c>
      <c r="H2113" s="24">
        <v>14.191940921052632</v>
      </c>
      <c r="I2113" s="24"/>
    </row>
    <row r="2114" spans="1:9" ht="15.75" x14ac:dyDescent="0.25">
      <c r="A2114" s="197" t="s">
        <v>1647</v>
      </c>
      <c r="B2114" s="197" t="s">
        <v>1551</v>
      </c>
      <c r="C2114" s="197">
        <v>16</v>
      </c>
      <c r="D2114" s="5">
        <v>2048</v>
      </c>
      <c r="E2114" s="24">
        <v>21.92169432695605</v>
      </c>
      <c r="F2114" s="24">
        <v>0.49838403625065558</v>
      </c>
      <c r="G2114" s="24">
        <v>1.3123208271324507</v>
      </c>
      <c r="H2114" s="24">
        <v>10.546230394736842</v>
      </c>
      <c r="I2114" s="24"/>
    </row>
    <row r="2115" spans="1:9" ht="15.75" x14ac:dyDescent="0.25">
      <c r="A2115" s="197" t="s">
        <v>1648</v>
      </c>
      <c r="B2115" s="197" t="s">
        <v>1551</v>
      </c>
      <c r="C2115" s="197">
        <v>16</v>
      </c>
      <c r="D2115" s="5">
        <v>2049</v>
      </c>
      <c r="E2115" s="24">
        <v>21.888179575379048</v>
      </c>
      <c r="F2115" s="24">
        <v>0.69512225987462561</v>
      </c>
      <c r="G2115" s="24">
        <v>1.3234250802851097</v>
      </c>
      <c r="H2115" s="24">
        <v>10.535090723684212</v>
      </c>
      <c r="I2115" s="24"/>
    </row>
    <row r="2116" spans="1:9" ht="15.75" x14ac:dyDescent="0.25">
      <c r="A2116" s="197" t="s">
        <v>1649</v>
      </c>
      <c r="B2116" s="197" t="s">
        <v>1551</v>
      </c>
      <c r="C2116" s="197">
        <v>16</v>
      </c>
      <c r="D2116" s="5">
        <v>2050</v>
      </c>
      <c r="E2116" s="24">
        <v>7.2381707420994097</v>
      </c>
      <c r="F2116" s="24">
        <v>0.65981027101904122</v>
      </c>
      <c r="G2116" s="24">
        <v>0.44215117098770262</v>
      </c>
      <c r="H2116" s="24">
        <v>3.3317743421052635</v>
      </c>
      <c r="I2116" s="24"/>
    </row>
    <row r="2117" spans="1:9" ht="15.75" x14ac:dyDescent="0.25">
      <c r="A2117" s="197" t="s">
        <v>1650</v>
      </c>
      <c r="B2117" s="197" t="s">
        <v>1551</v>
      </c>
      <c r="C2117" s="197">
        <v>16</v>
      </c>
      <c r="D2117" s="5">
        <v>2051</v>
      </c>
      <c r="E2117" s="24">
        <v>7.2300459538383191</v>
      </c>
      <c r="F2117" s="24">
        <v>0.66687266879015805</v>
      </c>
      <c r="G2117" s="24">
        <v>0.42297109736038219</v>
      </c>
      <c r="H2117" s="24">
        <v>3.2993680263157898</v>
      </c>
      <c r="I2117" s="24"/>
    </row>
    <row r="2118" spans="1:9" ht="15.75" x14ac:dyDescent="0.25">
      <c r="A2118" s="197" t="s">
        <v>1651</v>
      </c>
      <c r="B2118" s="197" t="s">
        <v>1551</v>
      </c>
      <c r="C2118" s="197">
        <v>16</v>
      </c>
      <c r="D2118" s="5">
        <v>2052</v>
      </c>
      <c r="E2118" s="24">
        <v>6.7334182713791337</v>
      </c>
      <c r="F2118" s="24">
        <v>0.6941133459073231</v>
      </c>
      <c r="G2118" s="24">
        <v>0.42700900759771276</v>
      </c>
      <c r="H2118" s="24">
        <v>3.2841775657894741</v>
      </c>
      <c r="I2118" s="24"/>
    </row>
    <row r="2119" spans="1:9" ht="15.75" x14ac:dyDescent="0.25">
      <c r="A2119" s="197" t="s">
        <v>1652</v>
      </c>
      <c r="B2119" s="197" t="s">
        <v>1551</v>
      </c>
      <c r="C2119" s="197">
        <v>16</v>
      </c>
      <c r="D2119" s="5">
        <v>2053</v>
      </c>
      <c r="E2119" s="24">
        <v>6.7344338699117703</v>
      </c>
      <c r="F2119" s="24">
        <v>0.42441605296727908</v>
      </c>
      <c r="G2119" s="24">
        <v>0.40934315030939139</v>
      </c>
      <c r="H2119" s="24">
        <v>3.2937981907894738</v>
      </c>
      <c r="I2119" s="24"/>
    </row>
    <row r="2120" spans="1:9" ht="15.75" x14ac:dyDescent="0.25">
      <c r="A2120" s="197" t="s">
        <v>1653</v>
      </c>
      <c r="B2120" s="197" t="s">
        <v>1551</v>
      </c>
      <c r="C2120" s="197">
        <v>16</v>
      </c>
      <c r="D2120" s="5">
        <v>2054</v>
      </c>
      <c r="E2120" s="24">
        <v>6.3454596319120409</v>
      </c>
      <c r="F2120" s="24">
        <v>0.58029326091550137</v>
      </c>
      <c r="G2120" s="24">
        <v>0.41489527688572092</v>
      </c>
      <c r="H2120" s="24">
        <v>3.225441118421053</v>
      </c>
      <c r="I2120" s="24"/>
    </row>
    <row r="2121" spans="1:9" ht="15.75" x14ac:dyDescent="0.25">
      <c r="A2121" s="197" t="s">
        <v>1654</v>
      </c>
      <c r="B2121" s="197" t="s">
        <v>1551</v>
      </c>
      <c r="C2121" s="197">
        <v>16</v>
      </c>
      <c r="D2121" s="5">
        <v>2055</v>
      </c>
      <c r="E2121" s="24">
        <v>6.3464752304446765</v>
      </c>
      <c r="F2121" s="24">
        <v>0.56919520727517481</v>
      </c>
      <c r="G2121" s="24">
        <v>0.43205639539437607</v>
      </c>
      <c r="H2121" s="24">
        <v>3.3489901973684213</v>
      </c>
      <c r="I2121" s="24"/>
    </row>
    <row r="2122" spans="1:9" ht="15.75" x14ac:dyDescent="0.25">
      <c r="A2122" s="197" t="s">
        <v>1655</v>
      </c>
      <c r="B2122" s="197" t="s">
        <v>1551</v>
      </c>
      <c r="C2122" s="197">
        <v>16</v>
      </c>
      <c r="D2122" s="5">
        <v>2056</v>
      </c>
      <c r="E2122" s="24">
        <v>6.0346864809253118</v>
      </c>
      <c r="F2122" s="24">
        <v>0.53085647651768331</v>
      </c>
      <c r="G2122" s="24">
        <v>0.41590475444505359</v>
      </c>
      <c r="H2122" s="24">
        <v>3.1373364473684213</v>
      </c>
      <c r="I2122" s="24"/>
    </row>
    <row r="2123" spans="1:9" ht="15.75" x14ac:dyDescent="0.25">
      <c r="A2123" s="197" t="s">
        <v>1656</v>
      </c>
      <c r="B2123" s="197" t="s">
        <v>1551</v>
      </c>
      <c r="C2123" s="197">
        <v>16</v>
      </c>
      <c r="D2123" s="5">
        <v>2057</v>
      </c>
      <c r="E2123" s="24">
        <v>6.0423034699200837</v>
      </c>
      <c r="F2123" s="24">
        <v>0.55759269665119715</v>
      </c>
      <c r="G2123" s="24">
        <v>0.41338106054672197</v>
      </c>
      <c r="H2123" s="24">
        <v>3.1596157894736847</v>
      </c>
      <c r="I2123" s="24"/>
    </row>
    <row r="2124" spans="1:9" ht="15.75" x14ac:dyDescent="0.25">
      <c r="A2124" s="197" t="s">
        <v>1657</v>
      </c>
      <c r="B2124" s="197" t="s">
        <v>1551</v>
      </c>
      <c r="C2124" s="197">
        <v>16</v>
      </c>
      <c r="D2124" s="5">
        <v>2058</v>
      </c>
      <c r="E2124" s="24">
        <v>5.7950052272231281</v>
      </c>
      <c r="F2124" s="24">
        <v>0.73970166774928214</v>
      </c>
      <c r="G2124" s="24">
        <v>0.40278154617372913</v>
      </c>
      <c r="H2124" s="24">
        <v>3.1839205263157901</v>
      </c>
      <c r="I2124" s="24"/>
    </row>
    <row r="2125" spans="1:9" ht="15.75" x14ac:dyDescent="0.25">
      <c r="A2125" s="197" t="s">
        <v>1658</v>
      </c>
      <c r="B2125" s="197" t="s">
        <v>1551</v>
      </c>
      <c r="C2125" s="197">
        <v>16</v>
      </c>
      <c r="D2125" s="5">
        <v>2059</v>
      </c>
      <c r="E2125" s="24">
        <v>5.7939896286904915</v>
      </c>
      <c r="F2125" s="24">
        <v>0.66100637829969422</v>
      </c>
      <c r="G2125" s="24">
        <v>0.35836453356309228</v>
      </c>
      <c r="H2125" s="24">
        <v>3.2072125657894737</v>
      </c>
      <c r="I2125" s="24"/>
    </row>
    <row r="2126" spans="1:9" ht="15.75" x14ac:dyDescent="0.25">
      <c r="A2126" s="197" t="s">
        <v>1659</v>
      </c>
      <c r="B2126" s="197" t="s">
        <v>1551</v>
      </c>
      <c r="C2126" s="197">
        <v>19</v>
      </c>
      <c r="D2126" s="5">
        <v>2060</v>
      </c>
      <c r="E2126" s="24">
        <v>6.9365379779064078</v>
      </c>
      <c r="F2126" s="24">
        <v>0.8789317952370147</v>
      </c>
      <c r="G2126" s="24">
        <v>0.56631691078561919</v>
      </c>
      <c r="H2126" s="24">
        <v>5.9830160526315801</v>
      </c>
      <c r="I2126" s="24"/>
    </row>
    <row r="2127" spans="1:9" ht="15.75" x14ac:dyDescent="0.25">
      <c r="A2127" s="197" t="s">
        <v>1660</v>
      </c>
      <c r="B2127" s="197" t="s">
        <v>1551</v>
      </c>
      <c r="C2127" s="197">
        <v>19</v>
      </c>
      <c r="D2127" s="5">
        <v>2061</v>
      </c>
      <c r="E2127" s="24">
        <v>6.9466939632327716</v>
      </c>
      <c r="F2127" s="24">
        <v>0.7871206242124954</v>
      </c>
      <c r="G2127" s="24">
        <v>0.48152079580167612</v>
      </c>
      <c r="H2127" s="24">
        <v>5.9971938157894744</v>
      </c>
      <c r="I2127" s="24"/>
    </row>
    <row r="2128" spans="1:9" ht="15.75" x14ac:dyDescent="0.25">
      <c r="A2128" s="197" t="s">
        <v>1661</v>
      </c>
      <c r="B2128" s="197" t="s">
        <v>1551</v>
      </c>
      <c r="C2128" s="197">
        <v>19</v>
      </c>
      <c r="D2128" s="5">
        <v>2062</v>
      </c>
      <c r="E2128" s="24">
        <v>6.6823128253618576</v>
      </c>
      <c r="F2128" s="150" t="s">
        <v>48</v>
      </c>
      <c r="G2128" s="24">
        <v>0.6074149492792309</v>
      </c>
      <c r="H2128" s="24">
        <v>4.9028513524175201</v>
      </c>
      <c r="I2128" s="24"/>
    </row>
    <row r="2129" spans="1:9" ht="15.75" x14ac:dyDescent="0.25">
      <c r="A2129" s="197" t="s">
        <v>1662</v>
      </c>
      <c r="B2129" s="197" t="s">
        <v>1551</v>
      </c>
      <c r="C2129" s="197">
        <v>19</v>
      </c>
      <c r="D2129" s="5">
        <v>2063</v>
      </c>
      <c r="E2129" s="24">
        <v>6.619861303629504</v>
      </c>
      <c r="F2129" s="150" t="s">
        <v>48</v>
      </c>
      <c r="G2129" s="24">
        <v>0.54290613988254122</v>
      </c>
      <c r="H2129" s="24">
        <v>4.9114537337769066</v>
      </c>
      <c r="I2129" s="24"/>
    </row>
    <row r="2130" spans="1:9" ht="15.75" x14ac:dyDescent="0.25">
      <c r="A2130" s="197" t="s">
        <v>1663</v>
      </c>
      <c r="B2130" s="197" t="s">
        <v>1551</v>
      </c>
      <c r="C2130" s="197">
        <v>19</v>
      </c>
      <c r="D2130" s="5">
        <v>2064</v>
      </c>
      <c r="E2130" s="24">
        <v>6.4929273163686227</v>
      </c>
      <c r="F2130" s="150" t="s">
        <v>48</v>
      </c>
      <c r="G2130" s="24">
        <v>0.58212749599572855</v>
      </c>
      <c r="H2130" s="24">
        <v>4.402395166274375</v>
      </c>
      <c r="I2130" s="24"/>
    </row>
    <row r="2131" spans="1:9" ht="15.75" x14ac:dyDescent="0.25">
      <c r="A2131" s="197" t="s">
        <v>1664</v>
      </c>
      <c r="B2131" s="197" t="s">
        <v>1551</v>
      </c>
      <c r="C2131" s="197">
        <v>19</v>
      </c>
      <c r="D2131" s="5">
        <v>2065</v>
      </c>
      <c r="E2131" s="24">
        <v>6.499020147757145</v>
      </c>
      <c r="F2131" s="150" t="s">
        <v>48</v>
      </c>
      <c r="G2131" s="24">
        <v>0.59244890549919893</v>
      </c>
      <c r="H2131" s="24">
        <v>4.6260570816184297</v>
      </c>
      <c r="I2131" s="24"/>
    </row>
    <row r="2132" spans="1:9" ht="15.75" x14ac:dyDescent="0.25">
      <c r="A2132" s="197" t="s">
        <v>1665</v>
      </c>
      <c r="B2132" s="197" t="s">
        <v>1551</v>
      </c>
      <c r="C2132" s="197">
        <v>19</v>
      </c>
      <c r="D2132" s="5">
        <v>2066</v>
      </c>
      <c r="E2132" s="24">
        <v>6.316742942050519</v>
      </c>
      <c r="F2132" s="150" t="s">
        <v>48</v>
      </c>
      <c r="G2132" s="24">
        <v>0.54806684463427646</v>
      </c>
      <c r="H2132" s="24">
        <v>4.0264204986258862</v>
      </c>
      <c r="I2132" s="24"/>
    </row>
    <row r="2133" spans="1:9" ht="15.75" x14ac:dyDescent="0.25">
      <c r="A2133" s="197" t="s">
        <v>1666</v>
      </c>
      <c r="B2133" s="197" t="s">
        <v>1551</v>
      </c>
      <c r="C2133" s="197">
        <v>19</v>
      </c>
      <c r="D2133" s="5">
        <v>2067</v>
      </c>
      <c r="E2133" s="24">
        <v>6.3294363407766063</v>
      </c>
      <c r="F2133" s="150" t="s">
        <v>48</v>
      </c>
      <c r="G2133" s="24">
        <v>0.58109535504538146</v>
      </c>
      <c r="H2133" s="24">
        <v>4.0390710594485135</v>
      </c>
      <c r="I2133" s="24"/>
    </row>
    <row r="2134" spans="1:9" ht="15.75" x14ac:dyDescent="0.25">
      <c r="A2134" s="197" t="s">
        <v>1667</v>
      </c>
      <c r="B2134" s="197" t="s">
        <v>1551</v>
      </c>
      <c r="C2134" s="197">
        <v>19</v>
      </c>
      <c r="D2134" s="5">
        <v>2068</v>
      </c>
      <c r="E2134" s="24">
        <v>6.1456359272228491</v>
      </c>
      <c r="F2134" s="150" t="s">
        <v>48</v>
      </c>
      <c r="G2134" s="24">
        <v>0.53774543513080597</v>
      </c>
      <c r="H2134" s="24">
        <v>3.744566003497745</v>
      </c>
      <c r="I2134" s="24"/>
    </row>
    <row r="2135" spans="1:9" ht="15.75" x14ac:dyDescent="0.25">
      <c r="A2135" s="197" t="s">
        <v>1668</v>
      </c>
      <c r="B2135" s="197" t="s">
        <v>1551</v>
      </c>
      <c r="C2135" s="197">
        <v>19</v>
      </c>
      <c r="D2135" s="5">
        <v>2069</v>
      </c>
      <c r="E2135" s="24">
        <v>6.1710227246750264</v>
      </c>
      <c r="F2135" s="24">
        <v>4.8899734479706657E-2</v>
      </c>
      <c r="G2135" s="24">
        <v>0.53877757608115306</v>
      </c>
      <c r="H2135" s="24">
        <v>3.7415298689003142</v>
      </c>
      <c r="I2135" s="24"/>
    </row>
    <row r="2136" spans="1:9" ht="15.75" x14ac:dyDescent="0.25">
      <c r="A2136" s="197" t="s">
        <v>1669</v>
      </c>
      <c r="B2136" s="197" t="s">
        <v>1551</v>
      </c>
      <c r="C2136" s="197">
        <v>19</v>
      </c>
      <c r="D2136" s="5">
        <v>2070</v>
      </c>
      <c r="E2136" s="24">
        <v>5.6551630004468025</v>
      </c>
      <c r="F2136" s="24">
        <v>4.3626233702483391E-2</v>
      </c>
      <c r="G2136" s="24">
        <v>0.52690795515216204</v>
      </c>
      <c r="H2136" s="24">
        <v>3.5325426041105077</v>
      </c>
      <c r="I2136" s="24"/>
    </row>
    <row r="2137" spans="1:9" ht="15.75" x14ac:dyDescent="0.25">
      <c r="A2137" s="197" t="s">
        <v>1670</v>
      </c>
      <c r="B2137" s="197" t="s">
        <v>1551</v>
      </c>
      <c r="C2137" s="197">
        <v>19</v>
      </c>
      <c r="D2137" s="5">
        <v>2071</v>
      </c>
      <c r="E2137" s="24">
        <v>5.6419618657716715</v>
      </c>
      <c r="F2137" s="150" t="s">
        <v>48</v>
      </c>
      <c r="G2137" s="24">
        <v>0.56045253603844081</v>
      </c>
      <c r="H2137" s="24">
        <v>3.1626402056568788</v>
      </c>
      <c r="I2137" s="24"/>
    </row>
    <row r="2138" spans="1:9" ht="15.75" x14ac:dyDescent="0.25">
      <c r="A2138" s="197" t="s">
        <v>1671</v>
      </c>
      <c r="B2138" s="197" t="s">
        <v>1551</v>
      </c>
      <c r="C2138" s="197">
        <v>19</v>
      </c>
      <c r="D2138" s="5">
        <v>2072</v>
      </c>
      <c r="E2138" s="24">
        <v>5.7079675391473303</v>
      </c>
      <c r="F2138" s="150" t="s">
        <v>48</v>
      </c>
      <c r="G2138" s="24">
        <v>0.6110274426054455</v>
      </c>
      <c r="H2138" s="24">
        <v>3.182881102973083</v>
      </c>
      <c r="I2138" s="24"/>
    </row>
    <row r="2139" spans="1:9" ht="15.75" x14ac:dyDescent="0.25">
      <c r="A2139" s="197" t="s">
        <v>1672</v>
      </c>
      <c r="B2139" s="197" t="s">
        <v>1551</v>
      </c>
      <c r="C2139" s="197">
        <v>19</v>
      </c>
      <c r="D2139" s="5">
        <v>2073</v>
      </c>
      <c r="E2139" s="24">
        <v>5.6592248880391516</v>
      </c>
      <c r="F2139" s="24">
        <v>3.0682186340208101E-2</v>
      </c>
      <c r="G2139" s="24">
        <v>0.5439382808328882</v>
      </c>
      <c r="H2139" s="24">
        <v>3.1818690581072731</v>
      </c>
      <c r="I2139" s="24"/>
    </row>
    <row r="2140" spans="1:9" ht="15.75" x14ac:dyDescent="0.25">
      <c r="A2140" s="197" t="s">
        <v>1673</v>
      </c>
      <c r="B2140" s="197" t="s">
        <v>1551</v>
      </c>
      <c r="C2140" s="197">
        <v>20</v>
      </c>
      <c r="D2140" s="5">
        <v>2074</v>
      </c>
      <c r="E2140" s="24">
        <v>5.6531320566506293</v>
      </c>
      <c r="F2140" s="24">
        <v>1.7738138977932805E-2</v>
      </c>
      <c r="G2140" s="24">
        <v>0.52174725040042691</v>
      </c>
      <c r="H2140" s="24">
        <v>2.5078471774776787</v>
      </c>
      <c r="I2140" s="24"/>
    </row>
    <row r="2141" spans="1:9" ht="15.75" x14ac:dyDescent="0.25">
      <c r="A2141" s="197" t="s">
        <v>1674</v>
      </c>
      <c r="B2141" s="197" t="s">
        <v>1551</v>
      </c>
      <c r="C2141" s="197">
        <v>20</v>
      </c>
      <c r="D2141" s="5">
        <v>2075</v>
      </c>
      <c r="E2141" s="24">
        <v>5.7394471679880281</v>
      </c>
      <c r="F2141" s="150" t="s">
        <v>48</v>
      </c>
      <c r="G2141" s="24">
        <v>0.54806684463427635</v>
      </c>
      <c r="H2141" s="24">
        <v>2.5108833120751091</v>
      </c>
      <c r="I2141" s="24"/>
    </row>
    <row r="2142" spans="1:9" ht="15.75" x14ac:dyDescent="0.25">
      <c r="A2142" s="197" t="s">
        <v>1675</v>
      </c>
      <c r="B2142" s="197" t="s">
        <v>1551</v>
      </c>
      <c r="C2142" s="197">
        <v>20</v>
      </c>
      <c r="D2142" s="5">
        <v>2076</v>
      </c>
      <c r="E2142" s="24">
        <v>5.5586931701285334</v>
      </c>
      <c r="F2142" s="150" t="s">
        <v>48</v>
      </c>
      <c r="G2142" s="24">
        <v>0.51090977042178309</v>
      </c>
      <c r="H2142" s="24">
        <v>2.3550284027403383</v>
      </c>
      <c r="I2142" s="24"/>
    </row>
    <row r="2143" spans="1:9" ht="15.75" x14ac:dyDescent="0.25">
      <c r="A2143" s="197" t="s">
        <v>1676</v>
      </c>
      <c r="B2143" s="197" t="s">
        <v>1551</v>
      </c>
      <c r="C2143" s="197">
        <v>20</v>
      </c>
      <c r="D2143" s="5">
        <v>2077</v>
      </c>
      <c r="E2143" s="24">
        <v>5.5637705296189681</v>
      </c>
      <c r="F2143" s="24">
        <v>5.6570281064758685E-2</v>
      </c>
      <c r="G2143" s="24">
        <v>0.52535974372664151</v>
      </c>
      <c r="H2143" s="24">
        <v>2.3550284027403383</v>
      </c>
      <c r="I2143" s="24"/>
    </row>
    <row r="2144" spans="1:9" ht="15.75" x14ac:dyDescent="0.25">
      <c r="A2144" s="197" t="s">
        <v>1677</v>
      </c>
      <c r="B2144" s="197" t="s">
        <v>1551</v>
      </c>
      <c r="C2144" s="197">
        <v>20</v>
      </c>
      <c r="D2144" s="5">
        <v>2078</v>
      </c>
      <c r="E2144" s="24">
        <v>5.6744569665104567</v>
      </c>
      <c r="F2144" s="150" t="s">
        <v>48</v>
      </c>
      <c r="G2144" s="24">
        <v>0.50058836091831271</v>
      </c>
      <c r="H2144" s="24">
        <v>2.4612931136504095</v>
      </c>
      <c r="I2144" s="24"/>
    </row>
    <row r="2145" spans="1:9" ht="15.75" x14ac:dyDescent="0.25">
      <c r="A2145" s="197" t="s">
        <v>1678</v>
      </c>
      <c r="B2145" s="197" t="s">
        <v>1551</v>
      </c>
      <c r="C2145" s="197">
        <v>20</v>
      </c>
      <c r="D2145" s="5">
        <v>2079</v>
      </c>
      <c r="E2145" s="24">
        <v>5.6577016801920204</v>
      </c>
      <c r="F2145" s="24">
        <v>5.9926145195718948E-2</v>
      </c>
      <c r="G2145" s="24">
        <v>0.50832941804591547</v>
      </c>
      <c r="H2145" s="24">
        <v>2.4790038988020879</v>
      </c>
      <c r="I2145" s="24"/>
    </row>
    <row r="2146" spans="1:9" ht="15.75" x14ac:dyDescent="0.25">
      <c r="A2146" s="197" t="s">
        <v>1679</v>
      </c>
      <c r="B2146" s="197" t="s">
        <v>1551</v>
      </c>
      <c r="C2146" s="197">
        <v>20</v>
      </c>
      <c r="D2146" s="5">
        <v>2080</v>
      </c>
      <c r="E2146" s="24">
        <v>5.8724739866374325</v>
      </c>
      <c r="F2146" s="24">
        <v>6.2323191003547711E-2</v>
      </c>
      <c r="G2146" s="24">
        <v>0.48613838761345413</v>
      </c>
      <c r="H2146" s="24">
        <v>2.6120877986561295</v>
      </c>
      <c r="I2146" s="24"/>
    </row>
    <row r="2147" spans="1:9" ht="15.75" x14ac:dyDescent="0.25">
      <c r="A2147" s="197" t="s">
        <v>1680</v>
      </c>
      <c r="B2147" s="197" t="s">
        <v>1551</v>
      </c>
      <c r="C2147" s="197">
        <v>20</v>
      </c>
      <c r="D2147" s="5">
        <v>2081</v>
      </c>
      <c r="E2147" s="24">
        <v>5.8816132337202154</v>
      </c>
      <c r="F2147" s="24">
        <v>6.0405554357284702E-2</v>
      </c>
      <c r="G2147" s="24">
        <v>0.42317778964228492</v>
      </c>
      <c r="H2147" s="24">
        <v>2.6060155294612684</v>
      </c>
      <c r="I2147" s="24"/>
    </row>
    <row r="2148" spans="1:9" ht="15.75" x14ac:dyDescent="0.25">
      <c r="A2148" s="197" t="s">
        <v>1681</v>
      </c>
      <c r="B2148" s="197" t="s">
        <v>1551</v>
      </c>
      <c r="C2148" s="197">
        <v>20</v>
      </c>
      <c r="D2148" s="5">
        <v>2082</v>
      </c>
      <c r="E2148" s="24">
        <v>5.7445245274784638</v>
      </c>
      <c r="F2148" s="24">
        <v>6.2323191003547711E-2</v>
      </c>
      <c r="G2148" s="24">
        <v>0.55942039508809382</v>
      </c>
      <c r="H2148" s="24">
        <v>2.6252443819116618</v>
      </c>
      <c r="I2148" s="24"/>
    </row>
    <row r="2149" spans="1:9" ht="15.75" x14ac:dyDescent="0.25">
      <c r="A2149" s="197" t="s">
        <v>1682</v>
      </c>
      <c r="B2149" s="197" t="s">
        <v>1551</v>
      </c>
      <c r="C2149" s="197">
        <v>20</v>
      </c>
      <c r="D2149" s="5">
        <v>2083</v>
      </c>
      <c r="E2149" s="24">
        <v>5.8156075603445574</v>
      </c>
      <c r="F2149" s="24">
        <v>0.11841406290674064</v>
      </c>
      <c r="G2149" s="24">
        <v>0.43453134009610234</v>
      </c>
      <c r="H2149" s="24">
        <v>2.6318226735394283</v>
      </c>
      <c r="I2149" s="24"/>
    </row>
    <row r="2150" spans="1:9" ht="15.75" x14ac:dyDescent="0.25">
      <c r="A2150" s="197" t="s">
        <v>1683</v>
      </c>
      <c r="B2150" s="197" t="s">
        <v>1551</v>
      </c>
      <c r="C2150" s="197">
        <v>20</v>
      </c>
      <c r="D2150" s="5">
        <v>2084</v>
      </c>
      <c r="E2150" s="24">
        <v>5.699843763962634</v>
      </c>
      <c r="F2150" s="24">
        <v>7.3829010881125742E-2</v>
      </c>
      <c r="G2150" s="24">
        <v>0.58212749599572855</v>
      </c>
      <c r="H2150" s="24">
        <v>2.6495334586911068</v>
      </c>
      <c r="I2150" s="24"/>
    </row>
    <row r="2151" spans="1:9" ht="15.75" x14ac:dyDescent="0.25">
      <c r="A2151" s="197" t="s">
        <v>1684</v>
      </c>
      <c r="B2151" s="197" t="s">
        <v>1551</v>
      </c>
      <c r="C2151" s="197">
        <v>20</v>
      </c>
      <c r="D2151" s="5">
        <v>2085</v>
      </c>
      <c r="E2151" s="24">
        <v>5.7191377300262873</v>
      </c>
      <c r="F2151" s="150" t="s">
        <v>48</v>
      </c>
      <c r="G2151" s="24">
        <v>0.58212749599572855</v>
      </c>
      <c r="H2151" s="24">
        <v>2.6394130100330049</v>
      </c>
      <c r="I2151" s="24"/>
    </row>
    <row r="2152" spans="1:9" ht="15.75" x14ac:dyDescent="0.25">
      <c r="A2152" s="197" t="s">
        <v>1685</v>
      </c>
      <c r="B2152" s="197" t="s">
        <v>1551</v>
      </c>
      <c r="C2152" s="197">
        <v>21</v>
      </c>
      <c r="D2152" s="5">
        <v>2086</v>
      </c>
      <c r="E2152" s="24">
        <v>4.6792945063851441</v>
      </c>
      <c r="F2152" s="24">
        <v>0.45927397677998999</v>
      </c>
      <c r="G2152" s="24">
        <v>0.45827058195408421</v>
      </c>
      <c r="H2152" s="24">
        <v>2.1222580836039922</v>
      </c>
      <c r="I2152" s="24"/>
    </row>
    <row r="2153" spans="1:9" ht="15.75" x14ac:dyDescent="0.25">
      <c r="A2153" s="197" t="s">
        <v>1686</v>
      </c>
      <c r="B2153" s="197" t="s">
        <v>1551</v>
      </c>
      <c r="C2153" s="197">
        <v>21</v>
      </c>
      <c r="D2153" s="5">
        <v>2087</v>
      </c>
      <c r="E2153" s="24">
        <v>4.67726356258897</v>
      </c>
      <c r="F2153" s="24">
        <v>0.39790960409957382</v>
      </c>
      <c r="G2153" s="24">
        <v>0.46859199145755459</v>
      </c>
      <c r="H2153" s="24">
        <v>1.9856320267196148</v>
      </c>
      <c r="I2153" s="24"/>
    </row>
    <row r="2154" spans="1:9" ht="15.75" x14ac:dyDescent="0.25">
      <c r="A2154" s="197" t="s">
        <v>1687</v>
      </c>
      <c r="B2154" s="197" t="s">
        <v>1551</v>
      </c>
      <c r="C2154" s="197">
        <v>21</v>
      </c>
      <c r="D2154" s="5">
        <v>2088</v>
      </c>
      <c r="E2154" s="24">
        <v>4.1192617545901342</v>
      </c>
      <c r="F2154" s="24">
        <v>0.32360118405688232</v>
      </c>
      <c r="G2154" s="24">
        <v>0.50471692471970075</v>
      </c>
      <c r="H2154" s="24">
        <v>1.6101633815040304</v>
      </c>
      <c r="I2154" s="24"/>
    </row>
    <row r="2155" spans="1:9" ht="15.75" x14ac:dyDescent="0.25">
      <c r="A2155" s="197" t="s">
        <v>1688</v>
      </c>
      <c r="B2155" s="197" t="s">
        <v>1551</v>
      </c>
      <c r="C2155" s="197">
        <v>21</v>
      </c>
      <c r="D2155" s="5">
        <v>2089</v>
      </c>
      <c r="E2155" s="24">
        <v>4.117738546743003</v>
      </c>
      <c r="F2155" s="24">
        <v>0.36914505440562873</v>
      </c>
      <c r="G2155" s="24">
        <v>0.37157074212493313</v>
      </c>
      <c r="H2155" s="24">
        <v>1.5686695420058121</v>
      </c>
      <c r="I2155" s="24"/>
    </row>
    <row r="2156" spans="1:9" ht="15.75" x14ac:dyDescent="0.25">
      <c r="A2156" s="197" t="s">
        <v>1689</v>
      </c>
      <c r="B2156" s="197" t="s">
        <v>1551</v>
      </c>
      <c r="C2156" s="197">
        <v>21</v>
      </c>
      <c r="D2156" s="5">
        <v>2090</v>
      </c>
      <c r="E2156" s="24">
        <v>3.4576818129864182</v>
      </c>
      <c r="F2156" s="24">
        <v>0.53022653269172126</v>
      </c>
      <c r="G2156" s="24">
        <v>0.41801708489054978</v>
      </c>
      <c r="H2156" s="24">
        <v>1.5757538560664832</v>
      </c>
      <c r="I2156" s="24"/>
    </row>
    <row r="2157" spans="1:9" ht="15.75" x14ac:dyDescent="0.25">
      <c r="A2157" s="197" t="s">
        <v>1690</v>
      </c>
      <c r="B2157" s="197" t="s">
        <v>1551</v>
      </c>
      <c r="C2157" s="197">
        <v>21</v>
      </c>
      <c r="D2157" s="5">
        <v>2091</v>
      </c>
      <c r="E2157" s="24">
        <v>3.4576818129864182</v>
      </c>
      <c r="F2157" s="24">
        <v>0.4487269752255435</v>
      </c>
      <c r="G2157" s="24">
        <v>0.45207773625200198</v>
      </c>
      <c r="H2157" s="24">
        <v>1.578789990663914</v>
      </c>
      <c r="I2157" s="24"/>
    </row>
    <row r="2158" spans="1:9" ht="15.75" x14ac:dyDescent="0.25">
      <c r="A2158" s="197" t="s">
        <v>1691</v>
      </c>
      <c r="B2158" s="197" t="s">
        <v>1551</v>
      </c>
      <c r="C2158" s="197">
        <v>21</v>
      </c>
      <c r="D2158" s="5">
        <v>2092</v>
      </c>
      <c r="E2158" s="24">
        <v>3.088050042082731</v>
      </c>
      <c r="F2158" s="24">
        <v>0.51057075706752553</v>
      </c>
      <c r="G2158" s="24">
        <v>0.43091884676988768</v>
      </c>
      <c r="H2158" s="24">
        <v>1.6521632434351536</v>
      </c>
      <c r="I2158" s="24"/>
    </row>
    <row r="2159" spans="1:9" ht="15.75" x14ac:dyDescent="0.25">
      <c r="A2159" s="197" t="s">
        <v>1692</v>
      </c>
      <c r="B2159" s="197" t="s">
        <v>1551</v>
      </c>
      <c r="C2159" s="197">
        <v>21</v>
      </c>
      <c r="D2159" s="5">
        <v>2093</v>
      </c>
      <c r="E2159" s="24">
        <v>3.1042975924521237</v>
      </c>
      <c r="F2159" s="24">
        <v>0.59542617866466352</v>
      </c>
      <c r="G2159" s="24">
        <v>0.45827058195408421</v>
      </c>
      <c r="H2159" s="24">
        <v>1.6293922339544242</v>
      </c>
      <c r="I2159" s="24"/>
    </row>
    <row r="2160" spans="1:9" ht="15.75" x14ac:dyDescent="0.25">
      <c r="A2160" s="197" t="s">
        <v>1693</v>
      </c>
      <c r="B2160" s="197" t="s">
        <v>1551</v>
      </c>
      <c r="C2160" s="197">
        <v>21</v>
      </c>
      <c r="D2160" s="5">
        <v>2094</v>
      </c>
      <c r="E2160" s="24">
        <v>0.73418618231693988</v>
      </c>
      <c r="F2160" s="24">
        <v>0.48420325318140911</v>
      </c>
      <c r="G2160" s="24">
        <v>0.50781334757074192</v>
      </c>
      <c r="H2160" s="24">
        <v>1.4725252797538428</v>
      </c>
      <c r="I2160" s="24"/>
    </row>
    <row r="2161" spans="1:9" ht="15.75" x14ac:dyDescent="0.25">
      <c r="A2161" s="197" t="s">
        <v>1694</v>
      </c>
      <c r="B2161" s="197" t="s">
        <v>1551</v>
      </c>
      <c r="C2161" s="197">
        <v>21</v>
      </c>
      <c r="D2161" s="5">
        <v>2095</v>
      </c>
      <c r="E2161" s="24">
        <v>0.75043373268633273</v>
      </c>
      <c r="F2161" s="24">
        <v>0.53118535101485276</v>
      </c>
      <c r="G2161" s="24">
        <v>0.34267079551521612</v>
      </c>
      <c r="H2161" s="24">
        <v>1.448236202974398</v>
      </c>
      <c r="I2161" s="24"/>
    </row>
    <row r="2162" spans="1:9" ht="15.75" x14ac:dyDescent="0.25">
      <c r="A2162" s="197" t="s">
        <v>1695</v>
      </c>
      <c r="B2162" s="197" t="s">
        <v>1551</v>
      </c>
      <c r="C2162" s="197">
        <v>21</v>
      </c>
      <c r="D2162" s="5">
        <v>2096</v>
      </c>
      <c r="E2162" s="24">
        <v>0.74738731699207162</v>
      </c>
      <c r="F2162" s="24">
        <v>0.55419699077000883</v>
      </c>
      <c r="G2162" s="24">
        <v>0.2631959423384943</v>
      </c>
      <c r="H2162" s="24">
        <v>1.5555129587502792</v>
      </c>
      <c r="I2162" s="24"/>
    </row>
    <row r="2163" spans="1:9" ht="15.75" x14ac:dyDescent="0.25">
      <c r="A2163" s="197" t="s">
        <v>1696</v>
      </c>
      <c r="B2163" s="197" t="s">
        <v>1551</v>
      </c>
      <c r="C2163" s="197">
        <v>21</v>
      </c>
      <c r="D2163" s="5">
        <v>2097</v>
      </c>
      <c r="E2163" s="24">
        <v>0.73723259801120111</v>
      </c>
      <c r="F2163" s="24">
        <v>0.55036171747748275</v>
      </c>
      <c r="G2163" s="24">
        <v>0.30035301655098756</v>
      </c>
      <c r="H2163" s="24">
        <v>1.5190793435811121</v>
      </c>
      <c r="I2163" s="24"/>
    </row>
    <row r="2164" spans="1:9" ht="15.75" x14ac:dyDescent="0.25">
      <c r="A2164" s="197" t="s">
        <v>1697</v>
      </c>
      <c r="B2164" s="197" t="s">
        <v>1551</v>
      </c>
      <c r="C2164" s="197">
        <v>28</v>
      </c>
      <c r="D2164" s="5">
        <v>2098</v>
      </c>
      <c r="E2164" s="24">
        <v>7.6201011232452522</v>
      </c>
      <c r="F2164" s="150" t="s">
        <v>48</v>
      </c>
      <c r="G2164" s="24">
        <v>0.3653778964228509</v>
      </c>
      <c r="H2164" s="24">
        <v>5.4402471761627371</v>
      </c>
      <c r="I2164" s="24"/>
    </row>
    <row r="2165" spans="1:9" ht="15.75" x14ac:dyDescent="0.25">
      <c r="A2165" s="197" t="s">
        <v>1698</v>
      </c>
      <c r="B2165" s="197" t="s">
        <v>1551</v>
      </c>
      <c r="C2165" s="197">
        <v>28</v>
      </c>
      <c r="D2165" s="5">
        <v>2099</v>
      </c>
      <c r="E2165" s="24">
        <v>7.5997916852835106</v>
      </c>
      <c r="F2165" s="150" t="s">
        <v>48</v>
      </c>
      <c r="G2165" s="24">
        <v>0.34267079551521612</v>
      </c>
      <c r="H2165" s="24">
        <v>4.5167562361109281</v>
      </c>
      <c r="I2165" s="24"/>
    </row>
    <row r="2166" spans="1:9" ht="15.75" x14ac:dyDescent="0.25">
      <c r="A2166" s="197" t="s">
        <v>1699</v>
      </c>
      <c r="B2166" s="197" t="s">
        <v>1551</v>
      </c>
      <c r="C2166" s="197">
        <v>28</v>
      </c>
      <c r="D2166" s="5">
        <v>2100</v>
      </c>
      <c r="E2166" s="24">
        <v>6.8493579525971784</v>
      </c>
      <c r="F2166" s="150" t="s">
        <v>48</v>
      </c>
      <c r="G2166" s="24">
        <v>0.30344943940202868</v>
      </c>
      <c r="H2166" s="24">
        <v>4.2465402569396042</v>
      </c>
      <c r="I2166" s="24"/>
    </row>
    <row r="2167" spans="1:9" ht="15.75" x14ac:dyDescent="0.25">
      <c r="A2167" s="197" t="s">
        <v>1700</v>
      </c>
      <c r="B2167" s="197" t="s">
        <v>1551</v>
      </c>
      <c r="C2167" s="197">
        <v>28</v>
      </c>
      <c r="D2167" s="5">
        <v>2101</v>
      </c>
      <c r="E2167" s="24">
        <v>6.8493579525971784</v>
      </c>
      <c r="F2167" s="24">
        <v>6.9034919265468217E-2</v>
      </c>
      <c r="G2167" s="24">
        <v>0.41079209823812052</v>
      </c>
      <c r="H2167" s="24">
        <v>4.1200346487133288</v>
      </c>
      <c r="I2167" s="24"/>
    </row>
    <row r="2168" spans="1:9" ht="15.75" x14ac:dyDescent="0.25">
      <c r="A2168" s="197" t="s">
        <v>1701</v>
      </c>
      <c r="B2168" s="197" t="s">
        <v>1551</v>
      </c>
      <c r="C2168" s="197">
        <v>28</v>
      </c>
      <c r="D2168" s="5">
        <v>2102</v>
      </c>
      <c r="E2168" s="24">
        <v>6.1111098826878898</v>
      </c>
      <c r="F2168" s="150" t="s">
        <v>48</v>
      </c>
      <c r="G2168" s="24">
        <v>0.37518323545114773</v>
      </c>
      <c r="H2168" s="24">
        <v>4.0218662967297396</v>
      </c>
      <c r="I2168" s="24"/>
    </row>
    <row r="2169" spans="1:9" ht="15.75" x14ac:dyDescent="0.25">
      <c r="A2169" s="197" t="s">
        <v>1702</v>
      </c>
      <c r="B2169" s="197" t="s">
        <v>1551</v>
      </c>
      <c r="C2169" s="197">
        <v>28</v>
      </c>
      <c r="D2169" s="5">
        <v>2103</v>
      </c>
      <c r="E2169" s="24">
        <v>6.0999396918089319</v>
      </c>
      <c r="F2169" s="150" t="s">
        <v>48</v>
      </c>
      <c r="G2169" s="24">
        <v>0.40047068873465014</v>
      </c>
      <c r="H2169" s="24">
        <v>4.0137699378032581</v>
      </c>
      <c r="I2169" s="24"/>
    </row>
    <row r="2170" spans="1:9" ht="15.75" x14ac:dyDescent="0.25">
      <c r="A2170" s="197" t="s">
        <v>1703</v>
      </c>
      <c r="B2170" s="197" t="s">
        <v>1551</v>
      </c>
      <c r="C2170" s="197">
        <v>28</v>
      </c>
      <c r="D2170" s="5">
        <v>2104</v>
      </c>
      <c r="E2170" s="24">
        <v>7.1885255665582539</v>
      </c>
      <c r="F2170" s="24">
        <v>7.5746647527388758E-2</v>
      </c>
      <c r="G2170" s="24">
        <v>0.53671329418045899</v>
      </c>
      <c r="H2170" s="24">
        <v>5.0156943549553574</v>
      </c>
      <c r="I2170" s="24"/>
    </row>
    <row r="2171" spans="1:9" ht="15.75" x14ac:dyDescent="0.25">
      <c r="A2171" s="197" t="s">
        <v>1704</v>
      </c>
      <c r="B2171" s="197" t="s">
        <v>1551</v>
      </c>
      <c r="C2171" s="197">
        <v>28</v>
      </c>
      <c r="D2171" s="5">
        <v>2105</v>
      </c>
      <c r="E2171" s="24">
        <v>7.2088350045199956</v>
      </c>
      <c r="F2171" s="24">
        <v>9.2046559020624308E-2</v>
      </c>
      <c r="G2171" s="24">
        <v>0.5862560597971167</v>
      </c>
      <c r="H2171" s="24">
        <v>5.1796456232166106</v>
      </c>
      <c r="I2171" s="24"/>
    </row>
    <row r="2172" spans="1:9" ht="15.75" x14ac:dyDescent="0.25">
      <c r="A2172" s="197" t="s">
        <v>1705</v>
      </c>
      <c r="B2172" s="197" t="s">
        <v>1551</v>
      </c>
      <c r="C2172" s="197">
        <v>28</v>
      </c>
      <c r="D2172" s="5">
        <v>2106</v>
      </c>
      <c r="E2172" s="24">
        <v>6.0176864680638813</v>
      </c>
      <c r="F2172" s="150" t="s">
        <v>48</v>
      </c>
      <c r="G2172" s="24">
        <v>0.50678120662039494</v>
      </c>
      <c r="H2172" s="24">
        <v>4.7545867795763259</v>
      </c>
      <c r="I2172" s="24"/>
    </row>
    <row r="2173" spans="1:9" ht="15.75" x14ac:dyDescent="0.25">
      <c r="A2173" s="197" t="s">
        <v>1706</v>
      </c>
      <c r="B2173" s="197" t="s">
        <v>1551</v>
      </c>
      <c r="C2173" s="197">
        <v>28</v>
      </c>
      <c r="D2173" s="5">
        <v>2107</v>
      </c>
      <c r="E2173" s="24">
        <v>5.9801140078346604</v>
      </c>
      <c r="F2173" s="150" t="s">
        <v>48</v>
      </c>
      <c r="G2173" s="24">
        <v>0.51607047517351823</v>
      </c>
      <c r="H2173" s="24">
        <v>4.7566108693079459</v>
      </c>
      <c r="I2173" s="24"/>
    </row>
    <row r="2174" spans="1:9" ht="15.75" x14ac:dyDescent="0.25">
      <c r="A2174" s="197" t="s">
        <v>1550</v>
      </c>
      <c r="B2174" s="197" t="s">
        <v>1551</v>
      </c>
      <c r="C2174" s="197">
        <v>1</v>
      </c>
      <c r="D2174" s="5">
        <v>1952</v>
      </c>
      <c r="E2174" s="150" t="s">
        <v>11</v>
      </c>
      <c r="F2174" s="24">
        <v>0.80780443723829143</v>
      </c>
      <c r="G2174" s="24">
        <v>0.18578537106246656</v>
      </c>
      <c r="H2174" s="24">
        <v>0.12093936146431905</v>
      </c>
      <c r="I2174" s="24"/>
    </row>
    <row r="2175" spans="1:9" ht="15.75" x14ac:dyDescent="0.25">
      <c r="A2175" s="197" t="s">
        <v>1552</v>
      </c>
      <c r="B2175" s="197" t="s">
        <v>1551</v>
      </c>
      <c r="C2175" s="197">
        <v>1</v>
      </c>
      <c r="D2175" s="5">
        <v>1953</v>
      </c>
      <c r="E2175" s="150" t="s">
        <v>11</v>
      </c>
      <c r="F2175" s="24">
        <v>0.88978340386603494</v>
      </c>
      <c r="G2175" s="24">
        <v>0.16823897490656695</v>
      </c>
      <c r="H2175" s="24">
        <v>0.86327427053610162</v>
      </c>
      <c r="I2175" s="24"/>
    </row>
    <row r="2176" spans="1:9" ht="15.75" x14ac:dyDescent="0.25">
      <c r="A2176" s="197" t="s">
        <v>1553</v>
      </c>
      <c r="B2176" s="197" t="s">
        <v>1551</v>
      </c>
      <c r="C2176" s="197">
        <v>1</v>
      </c>
      <c r="D2176" s="5">
        <v>1954</v>
      </c>
      <c r="E2176" s="150" t="s">
        <v>11</v>
      </c>
      <c r="F2176" s="24">
        <v>0.80061329981480511</v>
      </c>
      <c r="G2176" s="24">
        <v>0.17959252536038434</v>
      </c>
      <c r="H2176" s="24">
        <v>8.8047903325487509E-2</v>
      </c>
      <c r="I2176" s="24"/>
    </row>
    <row r="2177" spans="1:9" ht="15.75" x14ac:dyDescent="0.25">
      <c r="A2177" s="197" t="s">
        <v>1554</v>
      </c>
      <c r="B2177" s="197" t="s">
        <v>1551</v>
      </c>
      <c r="C2177" s="197">
        <v>1</v>
      </c>
      <c r="D2177" s="5">
        <v>1955</v>
      </c>
      <c r="E2177" s="150" t="s">
        <v>11</v>
      </c>
      <c r="F2177" s="24">
        <v>0.8600600358489584</v>
      </c>
      <c r="G2177" s="24">
        <v>0.18165680726107841</v>
      </c>
      <c r="H2177" s="24">
        <v>0.10019244171520993</v>
      </c>
      <c r="I2177" s="24"/>
    </row>
    <row r="2178" spans="1:9" ht="15.75" x14ac:dyDescent="0.25">
      <c r="A2178" s="197" t="s">
        <v>1555</v>
      </c>
      <c r="B2178" s="197" t="s">
        <v>1551</v>
      </c>
      <c r="C2178" s="197">
        <v>1</v>
      </c>
      <c r="D2178" s="5">
        <v>1956</v>
      </c>
      <c r="E2178" s="150" t="s">
        <v>11</v>
      </c>
      <c r="F2178" s="24">
        <v>0.82841903118561877</v>
      </c>
      <c r="G2178" s="24">
        <v>0.26680843566470891</v>
      </c>
      <c r="H2178" s="24">
        <v>9.2096082788728315E-2</v>
      </c>
      <c r="I2178" s="24"/>
    </row>
    <row r="2179" spans="1:9" ht="15.75" x14ac:dyDescent="0.25">
      <c r="A2179" s="197" t="s">
        <v>1556</v>
      </c>
      <c r="B2179" s="197" t="s">
        <v>1551</v>
      </c>
      <c r="C2179" s="197">
        <v>1</v>
      </c>
      <c r="D2179" s="5">
        <v>1957</v>
      </c>
      <c r="E2179" s="150" t="s">
        <v>11</v>
      </c>
      <c r="F2179" s="24">
        <v>1.2148228154076144</v>
      </c>
      <c r="G2179" s="24">
        <v>0.21881388147357173</v>
      </c>
      <c r="H2179" s="24">
        <v>0.11233698010493234</v>
      </c>
      <c r="I2179" s="24"/>
    </row>
    <row r="2180" spans="1:9" ht="15.75" x14ac:dyDescent="0.25">
      <c r="A2180" s="197" t="s">
        <v>1557</v>
      </c>
      <c r="B2180" s="197" t="s">
        <v>1551</v>
      </c>
      <c r="C2180" s="197">
        <v>2</v>
      </c>
      <c r="D2180" s="5">
        <v>1958</v>
      </c>
      <c r="E2180" s="150" t="s">
        <v>11</v>
      </c>
      <c r="F2180" s="24">
        <v>0.66637873457639463</v>
      </c>
      <c r="G2180" s="24">
        <v>0.16101398825413768</v>
      </c>
      <c r="H2180" s="150" t="s">
        <v>49</v>
      </c>
      <c r="I2180" s="24"/>
    </row>
    <row r="2181" spans="1:9" ht="15.75" x14ac:dyDescent="0.25">
      <c r="A2181" s="197" t="s">
        <v>1558</v>
      </c>
      <c r="B2181" s="197" t="s">
        <v>1551</v>
      </c>
      <c r="C2181" s="197">
        <v>2</v>
      </c>
      <c r="D2181" s="5">
        <v>1959</v>
      </c>
      <c r="E2181" s="150" t="s">
        <v>11</v>
      </c>
      <c r="F2181" s="24">
        <v>0.92717731846816354</v>
      </c>
      <c r="G2181" s="24">
        <v>9.392482648158032E-2</v>
      </c>
      <c r="H2181" s="24">
        <v>7.9951544399005897E-2</v>
      </c>
      <c r="I2181" s="24"/>
    </row>
    <row r="2182" spans="1:9" ht="15.75" x14ac:dyDescent="0.25">
      <c r="A2182" s="197" t="s">
        <v>1559</v>
      </c>
      <c r="B2182" s="197" t="s">
        <v>1551</v>
      </c>
      <c r="C2182" s="197">
        <v>2</v>
      </c>
      <c r="D2182" s="5">
        <v>1960</v>
      </c>
      <c r="E2182" s="150" t="s">
        <v>11</v>
      </c>
      <c r="F2182" s="24">
        <v>0.64288768565967291</v>
      </c>
      <c r="G2182" s="24">
        <v>0.18217287773625193</v>
      </c>
      <c r="H2182" s="24">
        <v>4.1999861931123358E-2</v>
      </c>
      <c r="I2182" s="24"/>
    </row>
    <row r="2183" spans="1:9" ht="15.75" x14ac:dyDescent="0.25">
      <c r="A2183" s="197" t="s">
        <v>1560</v>
      </c>
      <c r="B2183" s="197" t="s">
        <v>1551</v>
      </c>
      <c r="C2183" s="197">
        <v>2</v>
      </c>
      <c r="D2183" s="5">
        <v>1961</v>
      </c>
      <c r="E2183" s="150" t="s">
        <v>11</v>
      </c>
      <c r="F2183" s="24">
        <v>0.68555510103902473</v>
      </c>
      <c r="G2183" s="24">
        <v>0.12385691404164437</v>
      </c>
      <c r="H2183" s="150" t="s">
        <v>49</v>
      </c>
      <c r="I2183" s="24"/>
    </row>
    <row r="2184" spans="1:9" ht="15.75" x14ac:dyDescent="0.25">
      <c r="A2184" s="197" t="s">
        <v>1561</v>
      </c>
      <c r="B2184" s="197" t="s">
        <v>1551</v>
      </c>
      <c r="C2184" s="197">
        <v>2</v>
      </c>
      <c r="D2184" s="210">
        <v>1962</v>
      </c>
      <c r="E2184" s="150" t="s">
        <v>11</v>
      </c>
      <c r="F2184" s="24">
        <v>0.71240201408670689</v>
      </c>
      <c r="G2184" s="24">
        <v>0.11353550453817401</v>
      </c>
      <c r="H2184" s="24">
        <v>6.983109574090389E-2</v>
      </c>
      <c r="I2184" s="24"/>
    </row>
    <row r="2185" spans="1:9" ht="15.75" x14ac:dyDescent="0.25">
      <c r="A2185" s="197" t="s">
        <v>1562</v>
      </c>
      <c r="B2185" s="197" t="s">
        <v>1551</v>
      </c>
      <c r="C2185" s="197">
        <v>2</v>
      </c>
      <c r="D2185" s="5">
        <v>1963</v>
      </c>
      <c r="E2185" s="150" t="s">
        <v>11</v>
      </c>
      <c r="F2185" s="24">
        <v>0.86197767249522139</v>
      </c>
      <c r="G2185" s="24">
        <v>0.13314618259476771</v>
      </c>
      <c r="H2185" s="24">
        <v>3.8457704900787648E-2</v>
      </c>
      <c r="I2185" s="24"/>
    </row>
    <row r="2186" spans="1:9" ht="15.75" x14ac:dyDescent="0.25">
      <c r="A2186" s="197" t="s">
        <v>1563</v>
      </c>
      <c r="B2186" s="197" t="s">
        <v>1551</v>
      </c>
      <c r="C2186" s="197">
        <v>5</v>
      </c>
      <c r="D2186" s="5">
        <v>1964</v>
      </c>
      <c r="E2186" s="24">
        <v>2.2711029000716962</v>
      </c>
      <c r="F2186" s="24">
        <v>0.90176863290517872</v>
      </c>
      <c r="G2186" s="24">
        <v>0.49491158569140398</v>
      </c>
      <c r="H2186" s="24">
        <v>1.6385006377467159</v>
      </c>
      <c r="I2186" s="24"/>
    </row>
    <row r="2187" spans="1:9" ht="15.75" x14ac:dyDescent="0.25">
      <c r="A2187" s="197" t="s">
        <v>1564</v>
      </c>
      <c r="B2187" s="197" t="s">
        <v>1551</v>
      </c>
      <c r="C2187" s="197">
        <v>5</v>
      </c>
      <c r="D2187" s="5">
        <v>1965</v>
      </c>
      <c r="E2187" s="24">
        <v>2.2787189393073493</v>
      </c>
      <c r="F2187" s="24">
        <v>0.71623728737923287</v>
      </c>
      <c r="G2187" s="24">
        <v>0.47994554191137195</v>
      </c>
      <c r="H2187" s="24">
        <v>1.5929586187852569</v>
      </c>
      <c r="I2187" s="24"/>
    </row>
    <row r="2188" spans="1:9" ht="15.75" x14ac:dyDescent="0.25">
      <c r="A2188" s="197" t="s">
        <v>1565</v>
      </c>
      <c r="B2188" s="197" t="s">
        <v>1551</v>
      </c>
      <c r="C2188" s="197">
        <v>5</v>
      </c>
      <c r="D2188" s="5">
        <v>1966</v>
      </c>
      <c r="E2188" s="24">
        <v>2.2198215692182997</v>
      </c>
      <c r="F2188" s="24">
        <v>0.94827132157705663</v>
      </c>
      <c r="G2188" s="24">
        <v>0.4634312867058194</v>
      </c>
      <c r="H2188" s="24">
        <v>1.5514647792870384</v>
      </c>
      <c r="I2188" s="24"/>
    </row>
    <row r="2189" spans="1:9" ht="15.75" x14ac:dyDescent="0.25">
      <c r="A2189" s="197" t="s">
        <v>1566</v>
      </c>
      <c r="B2189" s="197" t="s">
        <v>1551</v>
      </c>
      <c r="C2189" s="197">
        <v>5</v>
      </c>
      <c r="D2189" s="5">
        <v>1967</v>
      </c>
      <c r="E2189" s="24">
        <v>2.2330227038934312</v>
      </c>
      <c r="F2189" s="24">
        <v>0.86677176411087886</v>
      </c>
      <c r="G2189" s="24">
        <v>0.43040277629471418</v>
      </c>
      <c r="H2189" s="24">
        <v>1.6091513366382202</v>
      </c>
      <c r="I2189" s="24"/>
    </row>
    <row r="2190" spans="1:9" ht="15.75" x14ac:dyDescent="0.25">
      <c r="A2190" s="197" t="s">
        <v>1567</v>
      </c>
      <c r="B2190" s="197" t="s">
        <v>1551</v>
      </c>
      <c r="C2190" s="197">
        <v>5</v>
      </c>
      <c r="D2190" s="5">
        <v>1968</v>
      </c>
      <c r="E2190" s="24">
        <v>2.2573940294475205</v>
      </c>
      <c r="F2190" s="24">
        <v>0.75650765695075606</v>
      </c>
      <c r="G2190" s="24">
        <v>0.44485274959957272</v>
      </c>
      <c r="H2190" s="24">
        <v>1.4310314402556246</v>
      </c>
      <c r="I2190" s="24"/>
    </row>
    <row r="2191" spans="1:9" ht="15.75" x14ac:dyDescent="0.25">
      <c r="A2191" s="197" t="s">
        <v>1568</v>
      </c>
      <c r="B2191" s="197" t="s">
        <v>1551</v>
      </c>
      <c r="C2191" s="197">
        <v>5</v>
      </c>
      <c r="D2191" s="5">
        <v>1969</v>
      </c>
      <c r="E2191" s="24">
        <v>2.236576855536736</v>
      </c>
      <c r="F2191" s="24">
        <v>0.81595439298490913</v>
      </c>
      <c r="G2191" s="24">
        <v>0.45569022957821659</v>
      </c>
      <c r="H2191" s="24">
        <v>1.4452000683769675</v>
      </c>
      <c r="I2191" s="24"/>
    </row>
    <row r="2192" spans="1:9" ht="15.75" x14ac:dyDescent="0.25">
      <c r="A2192" s="197" t="s">
        <v>1569</v>
      </c>
      <c r="B2192" s="197" t="s">
        <v>1551</v>
      </c>
      <c r="C2192" s="197">
        <v>5</v>
      </c>
      <c r="D2192" s="5">
        <v>1970</v>
      </c>
      <c r="E2192" s="24">
        <v>2.2066204345431681</v>
      </c>
      <c r="F2192" s="24">
        <v>0.79581920819914764</v>
      </c>
      <c r="G2192" s="24">
        <v>0.36331361452215682</v>
      </c>
      <c r="H2192" s="24">
        <v>1.4654409656931713</v>
      </c>
      <c r="I2192" s="24"/>
    </row>
    <row r="2193" spans="1:9" ht="15.75" x14ac:dyDescent="0.25">
      <c r="A2193" s="197" t="s">
        <v>1570</v>
      </c>
      <c r="B2193" s="197" t="s">
        <v>1551</v>
      </c>
      <c r="C2193" s="197">
        <v>5</v>
      </c>
      <c r="D2193" s="5">
        <v>1971</v>
      </c>
      <c r="E2193" s="24">
        <v>2.2056049626450811</v>
      </c>
      <c r="F2193" s="24">
        <v>0.75938411192015054</v>
      </c>
      <c r="G2193" s="24">
        <v>0.43040277629471418</v>
      </c>
      <c r="H2193" s="24">
        <v>1.4492482478402082</v>
      </c>
      <c r="I2193" s="24"/>
    </row>
    <row r="2194" spans="1:9" ht="15.75" x14ac:dyDescent="0.25">
      <c r="A2194" s="197" t="s">
        <v>1571</v>
      </c>
      <c r="B2194" s="197" t="s">
        <v>1551</v>
      </c>
      <c r="C2194" s="197">
        <v>6</v>
      </c>
      <c r="D2194" s="5">
        <v>1972</v>
      </c>
      <c r="E2194" s="24">
        <v>1.734426001932688</v>
      </c>
      <c r="F2194" s="24">
        <v>1.4046688433876522</v>
      </c>
      <c r="G2194" s="24">
        <v>0.39840640683395606</v>
      </c>
      <c r="H2194" s="24">
        <v>2.3003779799865876</v>
      </c>
      <c r="I2194" s="24"/>
    </row>
    <row r="2195" spans="1:9" ht="15.75" x14ac:dyDescent="0.25">
      <c r="A2195" s="197" t="s">
        <v>1572</v>
      </c>
      <c r="B2195" s="197" t="s">
        <v>1551</v>
      </c>
      <c r="C2195" s="197">
        <v>6</v>
      </c>
      <c r="D2195" s="5">
        <v>1973</v>
      </c>
      <c r="E2195" s="24">
        <v>1.752704496098255</v>
      </c>
      <c r="F2195" s="24">
        <v>1.5226034971328271</v>
      </c>
      <c r="G2195" s="24">
        <v>0.41646887346502925</v>
      </c>
      <c r="H2195" s="24">
        <v>2.3282092137963679</v>
      </c>
      <c r="I2195" s="24"/>
    </row>
    <row r="2196" spans="1:9" ht="15.75" x14ac:dyDescent="0.25">
      <c r="A2196" s="197" t="s">
        <v>1573</v>
      </c>
      <c r="B2196" s="197" t="s">
        <v>1551</v>
      </c>
      <c r="C2196" s="197">
        <v>6</v>
      </c>
      <c r="D2196" s="5">
        <v>1974</v>
      </c>
      <c r="E2196" s="24">
        <v>0.11576379638192415</v>
      </c>
      <c r="F2196" s="24">
        <v>1.2483814567172171</v>
      </c>
      <c r="G2196" s="24">
        <v>0.2466816871329417</v>
      </c>
      <c r="H2196" s="24">
        <v>1.3379233126010861</v>
      </c>
      <c r="I2196" s="24"/>
    </row>
    <row r="2197" spans="1:9" ht="15.75" x14ac:dyDescent="0.25">
      <c r="A2197" s="197" t="s">
        <v>1574</v>
      </c>
      <c r="B2197" s="197" t="s">
        <v>1551</v>
      </c>
      <c r="C2197" s="197">
        <v>6</v>
      </c>
      <c r="D2197" s="5">
        <v>1975</v>
      </c>
      <c r="E2197" s="24">
        <v>0.13404229054749112</v>
      </c>
      <c r="F2197" s="24">
        <v>1.2886518262887403</v>
      </c>
      <c r="G2197" s="24">
        <v>0.2631959423384943</v>
      </c>
      <c r="H2197" s="24">
        <v>1.1962370313876578</v>
      </c>
      <c r="I2197" s="24"/>
    </row>
    <row r="2198" spans="1:9" ht="15.75" x14ac:dyDescent="0.25">
      <c r="A2198" s="197" t="s">
        <v>1575</v>
      </c>
      <c r="B2198" s="197" t="s">
        <v>1551</v>
      </c>
      <c r="C2198" s="197">
        <v>6</v>
      </c>
      <c r="D2198" s="5">
        <v>1976</v>
      </c>
      <c r="E2198" s="24">
        <v>0.1208411558723594</v>
      </c>
      <c r="F2198" s="24">
        <v>1.1141468914788066</v>
      </c>
      <c r="G2198" s="24">
        <v>0.28383876134543506</v>
      </c>
      <c r="H2198" s="24">
        <v>1.2620199476653211</v>
      </c>
      <c r="I2198" s="24"/>
    </row>
    <row r="2199" spans="1:9" ht="15.75" x14ac:dyDescent="0.25">
      <c r="A2199" s="197" t="s">
        <v>1576</v>
      </c>
      <c r="B2199" s="197" t="s">
        <v>1551</v>
      </c>
      <c r="C2199" s="197">
        <v>6</v>
      </c>
      <c r="D2199" s="5">
        <v>1977</v>
      </c>
      <c r="E2199" s="24">
        <v>0.11271738068766297</v>
      </c>
      <c r="F2199" s="24">
        <v>1.1515408060809353</v>
      </c>
      <c r="G2199" s="24">
        <v>0.26422808328884134</v>
      </c>
      <c r="H2199" s="24">
        <v>1.2863090244447657</v>
      </c>
      <c r="I2199" s="24"/>
    </row>
    <row r="2200" spans="1:9" ht="15.75" x14ac:dyDescent="0.25">
      <c r="A2200" s="197" t="s">
        <v>1577</v>
      </c>
      <c r="B2200" s="197" t="s">
        <v>1551</v>
      </c>
      <c r="C2200" s="197">
        <v>6</v>
      </c>
      <c r="D2200" s="5">
        <v>1978</v>
      </c>
      <c r="E2200" s="24">
        <v>0.10814775714627123</v>
      </c>
      <c r="F2200" s="24" t="e">
        <v>#REF!</v>
      </c>
      <c r="G2200" s="24">
        <v>0.26835664709022949</v>
      </c>
      <c r="H2200" s="24">
        <v>1.2756825533537586</v>
      </c>
      <c r="I2200" s="24"/>
    </row>
    <row r="2201" spans="1:9" ht="15.75" x14ac:dyDescent="0.25">
      <c r="A2201" s="197" t="s">
        <v>1578</v>
      </c>
      <c r="B2201" s="197" t="s">
        <v>1551</v>
      </c>
      <c r="C2201" s="197">
        <v>6</v>
      </c>
      <c r="D2201" s="5">
        <v>1979</v>
      </c>
      <c r="E2201" s="24">
        <v>0.11170190878957592</v>
      </c>
      <c r="F2201" s="24">
        <v>1.0730349862033575</v>
      </c>
      <c r="G2201" s="24">
        <v>0.25700309663641208</v>
      </c>
      <c r="H2201" s="24">
        <v>1.2478513195439782</v>
      </c>
      <c r="I2201" s="24"/>
    </row>
    <row r="2202" spans="1:9" ht="15.75" x14ac:dyDescent="0.25">
      <c r="A2202" s="197" t="s">
        <v>1579</v>
      </c>
      <c r="B2202" s="197" t="s">
        <v>1551</v>
      </c>
      <c r="C2202" s="197">
        <v>7</v>
      </c>
      <c r="D2202" s="5">
        <v>1980</v>
      </c>
      <c r="E2202" s="24">
        <v>7.1215044212845084</v>
      </c>
      <c r="F2202" s="24">
        <v>0.77484248770945974</v>
      </c>
      <c r="G2202" s="24">
        <v>0.4200813667912438</v>
      </c>
      <c r="H2202" s="24">
        <v>5.9528479006956037</v>
      </c>
      <c r="I2202" s="24"/>
    </row>
    <row r="2203" spans="1:9" ht="15.75" x14ac:dyDescent="0.25">
      <c r="A2203" s="197" t="s">
        <v>1580</v>
      </c>
      <c r="B2203" s="197" t="s">
        <v>1551</v>
      </c>
      <c r="C2203" s="197">
        <v>7</v>
      </c>
      <c r="D2203" s="5">
        <v>1981</v>
      </c>
      <c r="E2203" s="24">
        <v>7.1783708475773835</v>
      </c>
      <c r="F2203" s="24">
        <v>0.75278966627743515</v>
      </c>
      <c r="G2203" s="24">
        <v>0.47375269620928978</v>
      </c>
      <c r="H2203" s="24">
        <v>5.9579081250246544</v>
      </c>
      <c r="I2203" s="24"/>
    </row>
    <row r="2204" spans="1:9" ht="15.75" x14ac:dyDescent="0.25">
      <c r="A2204" s="197" t="s">
        <v>1581</v>
      </c>
      <c r="B2204" s="197" t="s">
        <v>1551</v>
      </c>
      <c r="C2204" s="197">
        <v>7</v>
      </c>
      <c r="D2204" s="5">
        <v>1982</v>
      </c>
      <c r="E2204" s="24">
        <v>6.6112297924957639</v>
      </c>
      <c r="F2204" s="24" t="e">
        <v>#REF!</v>
      </c>
      <c r="G2204" s="24">
        <v>0.47736518953550439</v>
      </c>
      <c r="H2204" s="24">
        <v>4.8269479874817547</v>
      </c>
      <c r="I2204" s="24"/>
    </row>
    <row r="2205" spans="1:9" ht="15.75" x14ac:dyDescent="0.25">
      <c r="A2205" s="197" t="s">
        <v>1582</v>
      </c>
      <c r="B2205" s="197" t="s">
        <v>1551</v>
      </c>
      <c r="C2205" s="197">
        <v>7</v>
      </c>
      <c r="D2205" s="5">
        <v>1983</v>
      </c>
      <c r="E2205" s="24">
        <v>6.6472790448778545</v>
      </c>
      <c r="F2205" s="24">
        <v>0.77100721441693376</v>
      </c>
      <c r="G2205" s="24">
        <v>0.48717052856380116</v>
      </c>
      <c r="H2205" s="24">
        <v>4.9458632592144527</v>
      </c>
      <c r="I2205" s="24"/>
    </row>
    <row r="2206" spans="1:9" ht="15.75" x14ac:dyDescent="0.25">
      <c r="A2206" s="197" t="s">
        <v>1583</v>
      </c>
      <c r="B2206" s="197" t="s">
        <v>1551</v>
      </c>
      <c r="C2206" s="197">
        <v>7</v>
      </c>
      <c r="D2206" s="5">
        <v>1984</v>
      </c>
      <c r="E2206" s="24">
        <v>6.4370763619738351</v>
      </c>
      <c r="F2206" s="24">
        <v>0.54760254512729345</v>
      </c>
      <c r="G2206" s="24">
        <v>0.49955621996796562</v>
      </c>
      <c r="H2206" s="24">
        <v>4.6817195492379913</v>
      </c>
      <c r="I2206" s="24"/>
    </row>
    <row r="2207" spans="1:9" ht="15.75" x14ac:dyDescent="0.25">
      <c r="A2207" s="197" t="s">
        <v>1584</v>
      </c>
      <c r="B2207" s="197" t="s">
        <v>1551</v>
      </c>
      <c r="C2207" s="197">
        <v>7</v>
      </c>
      <c r="D2207" s="5">
        <v>1985</v>
      </c>
      <c r="E2207" s="24">
        <v>6.4533239123432278</v>
      </c>
      <c r="F2207" s="24">
        <v>0.78251303429451191</v>
      </c>
      <c r="G2207" s="24">
        <v>0.54600256273358228</v>
      </c>
      <c r="H2207" s="24">
        <v>4.7262495233336397</v>
      </c>
      <c r="I2207" s="24"/>
    </row>
    <row r="2208" spans="1:9" ht="15.75" x14ac:dyDescent="0.25">
      <c r="A2208" s="197" t="s">
        <v>1585</v>
      </c>
      <c r="B2208" s="197" t="s">
        <v>1551</v>
      </c>
      <c r="C2208" s="197">
        <v>7</v>
      </c>
      <c r="D2208" s="5">
        <v>1986</v>
      </c>
      <c r="E2208" s="24">
        <v>6.404581261235049</v>
      </c>
      <c r="F2208" s="24">
        <v>0.68854883862762462</v>
      </c>
      <c r="G2208" s="24">
        <v>0.57283822744260526</v>
      </c>
      <c r="H2208" s="24">
        <v>4.5602741653407675</v>
      </c>
      <c r="I2208" s="24"/>
    </row>
    <row r="2209" spans="1:9" ht="15.75" x14ac:dyDescent="0.25">
      <c r="A2209" s="197" t="s">
        <v>1586</v>
      </c>
      <c r="B2209" s="197" t="s">
        <v>1551</v>
      </c>
      <c r="C2209" s="197">
        <v>7</v>
      </c>
      <c r="D2209" s="5">
        <v>1987</v>
      </c>
      <c r="E2209" s="24">
        <v>6.4035657893369615</v>
      </c>
      <c r="F2209" s="24">
        <v>0.6348550125322604</v>
      </c>
      <c r="G2209" s="24">
        <v>0.57129001601708473</v>
      </c>
      <c r="H2209" s="24">
        <v>4.4939852266301994</v>
      </c>
      <c r="I2209" s="24"/>
    </row>
    <row r="2210" spans="1:9" ht="15.75" x14ac:dyDescent="0.25">
      <c r="A2210" s="197" t="s">
        <v>1587</v>
      </c>
      <c r="B2210" s="197" t="s">
        <v>1551</v>
      </c>
      <c r="C2210" s="197">
        <v>7</v>
      </c>
      <c r="D2210" s="5">
        <v>1988</v>
      </c>
      <c r="E2210" s="24">
        <v>6.3802099356809601</v>
      </c>
      <c r="F2210" s="24">
        <v>0.6137610094233672</v>
      </c>
      <c r="G2210" s="24">
        <v>0.65644164442071518</v>
      </c>
      <c r="H2210" s="24">
        <v>4.4479371852358343</v>
      </c>
      <c r="I2210" s="24"/>
    </row>
    <row r="2211" spans="1:9" ht="15.75" x14ac:dyDescent="0.25">
      <c r="A2211" s="197" t="s">
        <v>1588</v>
      </c>
      <c r="B2211" s="197" t="s">
        <v>1551</v>
      </c>
      <c r="C2211" s="197">
        <v>7</v>
      </c>
      <c r="D2211" s="5">
        <v>1989</v>
      </c>
      <c r="E2211" s="24">
        <v>6.4015348455407874</v>
      </c>
      <c r="F2211" s="24">
        <v>0.74128384639985723</v>
      </c>
      <c r="G2211" s="24">
        <v>0.65128093966898004</v>
      </c>
      <c r="H2211" s="24">
        <v>4.4691901274178489</v>
      </c>
      <c r="I2211" s="24"/>
    </row>
    <row r="2212" spans="1:9" ht="15.75" x14ac:dyDescent="0.25">
      <c r="A2212" s="197" t="s">
        <v>1589</v>
      </c>
      <c r="B2212" s="197" t="s">
        <v>1551</v>
      </c>
      <c r="C2212" s="197">
        <v>7</v>
      </c>
      <c r="D2212" s="5">
        <v>1990</v>
      </c>
      <c r="E2212" s="24">
        <v>6.2329665104583363</v>
      </c>
      <c r="F2212" s="24">
        <v>0.68471356533509842</v>
      </c>
      <c r="G2212" s="24">
        <v>0.65540950347036819</v>
      </c>
      <c r="H2212" s="24">
        <v>4.9094296440452867</v>
      </c>
      <c r="I2212" s="24"/>
    </row>
    <row r="2213" spans="1:9" ht="15.75" x14ac:dyDescent="0.25">
      <c r="A2213" s="197" t="s">
        <v>1590</v>
      </c>
      <c r="B2213" s="197" t="s">
        <v>1551</v>
      </c>
      <c r="C2213" s="197">
        <v>7</v>
      </c>
      <c r="D2213" s="5">
        <v>1991</v>
      </c>
      <c r="E2213" s="24">
        <v>6.261907459553818</v>
      </c>
      <c r="F2213" s="24">
        <v>0.5936258246376056</v>
      </c>
      <c r="G2213" s="24">
        <v>0.56716145221569658</v>
      </c>
      <c r="H2213" s="24">
        <v>4.3315520256676612</v>
      </c>
      <c r="I2213" s="24"/>
    </row>
    <row r="2214" spans="1:9" ht="15.75" x14ac:dyDescent="0.25">
      <c r="A2214" s="197" t="s">
        <v>1591</v>
      </c>
      <c r="B2214" s="197" t="s">
        <v>1551</v>
      </c>
      <c r="C2214" s="197">
        <v>7</v>
      </c>
      <c r="D2214" s="5">
        <v>1992</v>
      </c>
      <c r="E2214" s="24">
        <v>6.200471409719551</v>
      </c>
      <c r="F2214" s="24">
        <v>0.67320774545752049</v>
      </c>
      <c r="G2214" s="24">
        <v>0.65128093966898004</v>
      </c>
      <c r="H2214" s="24">
        <v>4.2293354942208312</v>
      </c>
      <c r="I2214" s="24"/>
    </row>
    <row r="2215" spans="1:9" ht="15.75" x14ac:dyDescent="0.25">
      <c r="A2215" s="197" t="s">
        <v>1592</v>
      </c>
      <c r="B2215" s="197" t="s">
        <v>1551</v>
      </c>
      <c r="C2215" s="197">
        <v>7</v>
      </c>
      <c r="D2215" s="5">
        <v>1993</v>
      </c>
      <c r="E2215" s="24">
        <v>6.1324347925477181</v>
      </c>
      <c r="F2215" s="24">
        <v>0.84387740697492797</v>
      </c>
      <c r="G2215" s="24">
        <v>0.67295589962626778</v>
      </c>
      <c r="H2215" s="24">
        <v>4.2667811542558089</v>
      </c>
      <c r="I2215" s="24"/>
    </row>
    <row r="2216" spans="1:9" ht="15.75" x14ac:dyDescent="0.25">
      <c r="A2216" s="197" t="s">
        <v>1593</v>
      </c>
      <c r="B2216" s="197" t="s">
        <v>1551</v>
      </c>
      <c r="C2216" s="197">
        <v>8</v>
      </c>
      <c r="D2216" s="5">
        <v>1994</v>
      </c>
      <c r="E2216" s="24">
        <v>6.8838839971321377</v>
      </c>
      <c r="F2216" s="24">
        <v>0.6904664752738876</v>
      </c>
      <c r="G2216" s="24">
        <v>0.49129909236518932</v>
      </c>
      <c r="H2216" s="24">
        <v>4.2748775131822905</v>
      </c>
      <c r="I2216" s="24"/>
    </row>
    <row r="2217" spans="1:9" ht="15.75" x14ac:dyDescent="0.25">
      <c r="A2217" s="197" t="s">
        <v>1594</v>
      </c>
      <c r="B2217" s="197" t="s">
        <v>1551</v>
      </c>
      <c r="C2217" s="197">
        <v>8</v>
      </c>
      <c r="D2217" s="5">
        <v>1995</v>
      </c>
      <c r="E2217" s="24">
        <v>6.8848994690302252</v>
      </c>
      <c r="F2217" s="24">
        <v>0.62047273768528766</v>
      </c>
      <c r="G2217" s="24">
        <v>0.44278846769887864</v>
      </c>
      <c r="H2217" s="24">
        <v>4.3052388591565958</v>
      </c>
      <c r="I2217" s="24"/>
    </row>
    <row r="2218" spans="1:9" ht="15.75" x14ac:dyDescent="0.25">
      <c r="A2218" s="197" t="s">
        <v>1595</v>
      </c>
      <c r="B2218" s="197" t="s">
        <v>1551</v>
      </c>
      <c r="C2218" s="197">
        <v>8</v>
      </c>
      <c r="D2218" s="5">
        <v>1996</v>
      </c>
      <c r="E2218" s="24">
        <v>7.0895170564947669</v>
      </c>
      <c r="F2218" s="24">
        <v>0.58822877882977698</v>
      </c>
      <c r="G2218" s="24">
        <v>0.56251681793913488</v>
      </c>
      <c r="H2218" s="24">
        <v>4.8335262791095213</v>
      </c>
      <c r="I2218" s="24"/>
    </row>
    <row r="2219" spans="1:9" ht="15.75" x14ac:dyDescent="0.25">
      <c r="A2219" s="197" t="s">
        <v>1596</v>
      </c>
      <c r="B2219" s="197" t="s">
        <v>1551</v>
      </c>
      <c r="C2219" s="197">
        <v>8</v>
      </c>
      <c r="D2219" s="5">
        <v>1997</v>
      </c>
      <c r="E2219" s="24">
        <v>7.0839319610552876</v>
      </c>
      <c r="F2219" s="24">
        <v>0.62226682930094523</v>
      </c>
      <c r="G2219" s="24">
        <v>0.54497042178323529</v>
      </c>
      <c r="H2219" s="24">
        <v>4.8760321634735488</v>
      </c>
      <c r="I2219" s="24"/>
    </row>
    <row r="2220" spans="1:9" ht="15.75" x14ac:dyDescent="0.25">
      <c r="A2220" s="197" t="s">
        <v>1597</v>
      </c>
      <c r="B2220" s="197" t="s">
        <v>1551</v>
      </c>
      <c r="C2220" s="197">
        <v>8</v>
      </c>
      <c r="D2220" s="5">
        <v>1998</v>
      </c>
      <c r="E2220" s="24">
        <v>7.2992120034497425</v>
      </c>
      <c r="F2220" s="24">
        <v>0.60500809948457812</v>
      </c>
      <c r="G2220" s="24">
        <v>0.64818451681793887</v>
      </c>
      <c r="H2220" s="24">
        <v>5.1755974437533689</v>
      </c>
      <c r="I2220" s="24"/>
    </row>
    <row r="2221" spans="1:9" ht="15.75" x14ac:dyDescent="0.25">
      <c r="A2221" s="197" t="s">
        <v>1598</v>
      </c>
      <c r="B2221" s="197" t="s">
        <v>1551</v>
      </c>
      <c r="C2221" s="197">
        <v>8</v>
      </c>
      <c r="D2221" s="5">
        <v>1999</v>
      </c>
      <c r="E2221" s="24">
        <v>7.3347535198827902</v>
      </c>
      <c r="F2221" s="24">
        <v>0.59925518954578916</v>
      </c>
      <c r="G2221" s="24">
        <v>0.59760961025093406</v>
      </c>
      <c r="H2221" s="24">
        <v>5.173573354021749</v>
      </c>
      <c r="I2221" s="24"/>
    </row>
    <row r="2222" spans="1:9" ht="15.75" x14ac:dyDescent="0.25">
      <c r="A2222" s="197" t="s">
        <v>1599</v>
      </c>
      <c r="B2222" s="197" t="s">
        <v>1551</v>
      </c>
      <c r="C2222" s="197">
        <v>8</v>
      </c>
      <c r="D2222" s="210">
        <v>2000</v>
      </c>
      <c r="E2222" s="24">
        <v>8.3766276873201075</v>
      </c>
      <c r="F2222" s="24">
        <v>0.61843155600841926</v>
      </c>
      <c r="G2222" s="24">
        <v>0.77616999466097136</v>
      </c>
      <c r="H2222" s="24">
        <v>5.7474027929361329</v>
      </c>
      <c r="I2222" s="24"/>
    </row>
    <row r="2223" spans="1:9" ht="15.75" x14ac:dyDescent="0.25">
      <c r="A2223" s="197" t="s">
        <v>2349</v>
      </c>
      <c r="B2223" s="197" t="s">
        <v>1973</v>
      </c>
      <c r="C2223" s="197">
        <v>1</v>
      </c>
      <c r="D2223" s="5">
        <v>2365</v>
      </c>
      <c r="E2223" s="216" t="s">
        <v>11</v>
      </c>
      <c r="F2223" s="24">
        <v>0.23512602178112579</v>
      </c>
      <c r="G2223" s="24">
        <v>0.18015924567836561</v>
      </c>
      <c r="H2223" s="24">
        <v>0.38240918009908154</v>
      </c>
      <c r="I2223" s="5" t="s">
        <v>1974</v>
      </c>
    </row>
    <row r="2224" spans="1:9" ht="15.75" x14ac:dyDescent="0.25">
      <c r="A2224" s="197" t="s">
        <v>2350</v>
      </c>
      <c r="B2224" s="197" t="s">
        <v>1973</v>
      </c>
      <c r="C2224" s="197">
        <v>1</v>
      </c>
      <c r="D2224" s="5" t="s">
        <v>1975</v>
      </c>
      <c r="E2224" s="216" t="s">
        <v>1976</v>
      </c>
      <c r="F2224" s="24">
        <v>0.23612231848358817</v>
      </c>
      <c r="G2224" s="24">
        <v>0.17660680984808796</v>
      </c>
      <c r="H2224" s="24">
        <v>0.32436097315472501</v>
      </c>
      <c r="I2224" s="5"/>
    </row>
    <row r="2225" spans="1:9" ht="15.75" x14ac:dyDescent="0.25">
      <c r="A2225" s="197" t="s">
        <v>2351</v>
      </c>
      <c r="B2225" s="197" t="s">
        <v>1973</v>
      </c>
      <c r="C2225" s="197">
        <v>1</v>
      </c>
      <c r="D2225" s="5" t="s">
        <v>1977</v>
      </c>
      <c r="E2225" s="216" t="s">
        <v>1976</v>
      </c>
      <c r="F2225" s="24">
        <v>0.40051127438988376</v>
      </c>
      <c r="G2225" s="24">
        <v>0.26389523310633833</v>
      </c>
      <c r="H2225" s="24">
        <v>0.30575009764584732</v>
      </c>
      <c r="I2225" s="5"/>
    </row>
    <row r="2226" spans="1:9" ht="15.75" x14ac:dyDescent="0.25">
      <c r="A2226" s="197" t="s">
        <v>2352</v>
      </c>
      <c r="B2226" s="197" t="s">
        <v>1973</v>
      </c>
      <c r="C2226" s="197">
        <v>1</v>
      </c>
      <c r="D2226" s="5" t="s">
        <v>1978</v>
      </c>
      <c r="E2226" s="216" t="s">
        <v>11</v>
      </c>
      <c r="F2226" s="24">
        <v>0.23761676353728178</v>
      </c>
      <c r="G2226" s="24">
        <v>0.22735589313776844</v>
      </c>
      <c r="H2226" s="24">
        <v>0.32347474098763562</v>
      </c>
      <c r="I2226" s="5"/>
    </row>
    <row r="2227" spans="1:9" ht="15.75" x14ac:dyDescent="0.25">
      <c r="A2227" s="197" t="s">
        <v>2353</v>
      </c>
      <c r="B2227" s="197" t="s">
        <v>1973</v>
      </c>
      <c r="C2227" s="197">
        <v>1</v>
      </c>
      <c r="D2227" s="5" t="s">
        <v>1979</v>
      </c>
      <c r="E2227" s="216" t="s">
        <v>1976</v>
      </c>
      <c r="F2227" s="24">
        <v>0.23114083497127622</v>
      </c>
      <c r="G2227" s="24">
        <v>0.17660680984808796</v>
      </c>
      <c r="H2227" s="24">
        <v>0.31018125848129441</v>
      </c>
      <c r="I2227" s="5"/>
    </row>
    <row r="2228" spans="1:9" ht="15.75" x14ac:dyDescent="0.25">
      <c r="A2228" s="197" t="s">
        <v>2354</v>
      </c>
      <c r="B2228" s="197" t="s">
        <v>1973</v>
      </c>
      <c r="C2228" s="197">
        <v>1</v>
      </c>
      <c r="D2228" s="5" t="s">
        <v>1980</v>
      </c>
      <c r="E2228" s="216" t="s">
        <v>1976</v>
      </c>
      <c r="F2228" s="24">
        <v>0.22615935145896424</v>
      </c>
      <c r="G2228" s="24">
        <v>0.30043457307490828</v>
      </c>
      <c r="H2228" s="24">
        <v>0.29157038297241678</v>
      </c>
      <c r="I2228" s="5"/>
    </row>
    <row r="2229" spans="1:9" ht="15.75" x14ac:dyDescent="0.25">
      <c r="A2229" s="197" t="s">
        <v>2355</v>
      </c>
      <c r="B2229" s="197" t="s">
        <v>1973</v>
      </c>
      <c r="C2229" s="197">
        <v>1</v>
      </c>
      <c r="D2229" s="5" t="s">
        <v>1981</v>
      </c>
      <c r="E2229" s="216" t="s">
        <v>1976</v>
      </c>
      <c r="F2229" s="24">
        <v>0.27198899977223451</v>
      </c>
      <c r="G2229" s="24">
        <v>0.2141611314824515</v>
      </c>
      <c r="H2229" s="24">
        <v>0.32524720532181445</v>
      </c>
      <c r="I2229" s="5"/>
    </row>
    <row r="2230" spans="1:9" ht="15.75" x14ac:dyDescent="0.25">
      <c r="A2230" s="197" t="s">
        <v>2356</v>
      </c>
      <c r="B2230" s="197" t="s">
        <v>1973</v>
      </c>
      <c r="C2230" s="197">
        <v>1</v>
      </c>
      <c r="D2230" s="5" t="s">
        <v>1982</v>
      </c>
      <c r="E2230" s="216" t="s">
        <v>1976</v>
      </c>
      <c r="F2230" s="24">
        <v>0.22018157124418983</v>
      </c>
      <c r="G2230" s="24">
        <v>0.23649072812991093</v>
      </c>
      <c r="H2230" s="24">
        <v>0.28979791863823795</v>
      </c>
      <c r="I2230" s="5"/>
    </row>
    <row r="2231" spans="1:9" ht="15.75" x14ac:dyDescent="0.25">
      <c r="A2231" s="197" t="s">
        <v>2357</v>
      </c>
      <c r="B2231" s="197" t="s">
        <v>1973</v>
      </c>
      <c r="C2231" s="197">
        <v>2</v>
      </c>
      <c r="D2231" s="5" t="s">
        <v>1983</v>
      </c>
      <c r="E2231" s="216" t="s">
        <v>1976</v>
      </c>
      <c r="F2231" s="24">
        <v>0.19278341192647391</v>
      </c>
      <c r="G2231" s="24">
        <v>7.1048716605552634E-2</v>
      </c>
      <c r="H2231" s="24">
        <v>0.57516467644102875</v>
      </c>
      <c r="I2231" s="5"/>
    </row>
    <row r="2232" spans="1:9" ht="15.75" x14ac:dyDescent="0.25">
      <c r="A2232" s="197" t="s">
        <v>2358</v>
      </c>
      <c r="B2232" s="197" t="s">
        <v>1973</v>
      </c>
      <c r="C2232" s="197">
        <v>2</v>
      </c>
      <c r="D2232" s="5" t="s">
        <v>1984</v>
      </c>
      <c r="E2232" s="216" t="s">
        <v>1976</v>
      </c>
      <c r="F2232" s="24">
        <v>0.27995937339193372</v>
      </c>
      <c r="G2232" s="24">
        <v>0.1573221581980094</v>
      </c>
      <c r="H2232" s="24">
        <v>0.52908060375237931</v>
      </c>
      <c r="I2232" s="5" t="s">
        <v>1974</v>
      </c>
    </row>
    <row r="2233" spans="1:9" ht="15.75" x14ac:dyDescent="0.25">
      <c r="A2233" s="197" t="s">
        <v>2359</v>
      </c>
      <c r="B2233" s="197" t="s">
        <v>1973</v>
      </c>
      <c r="C2233" s="197">
        <v>2</v>
      </c>
      <c r="D2233" s="5" t="s">
        <v>1985</v>
      </c>
      <c r="E2233" s="216" t="s">
        <v>1976</v>
      </c>
      <c r="F2233" s="24">
        <v>0.60774098850206237</v>
      </c>
      <c r="G2233" s="24">
        <v>8.0183551597695121E-2</v>
      </c>
      <c r="H2233" s="24">
        <v>0.93497493627933026</v>
      </c>
      <c r="I2233" s="5"/>
    </row>
    <row r="2234" spans="1:9" ht="15.75" x14ac:dyDescent="0.25">
      <c r="A2234" s="197" t="s">
        <v>2360</v>
      </c>
      <c r="B2234" s="197" t="s">
        <v>1973</v>
      </c>
      <c r="C2234" s="197">
        <v>2</v>
      </c>
      <c r="D2234" s="5" t="s">
        <v>1986</v>
      </c>
      <c r="E2234" s="216" t="s">
        <v>1976</v>
      </c>
      <c r="F2234" s="24">
        <v>0.56888541710602891</v>
      </c>
      <c r="G2234" s="24">
        <v>0.16138208486118383</v>
      </c>
      <c r="H2234" s="24">
        <v>0.93143000761097261</v>
      </c>
      <c r="I2234" s="5"/>
    </row>
    <row r="2235" spans="1:9" ht="15.75" x14ac:dyDescent="0.25">
      <c r="A2235" s="197" t="s">
        <v>2361</v>
      </c>
      <c r="B2235" s="197" t="s">
        <v>1973</v>
      </c>
      <c r="C2235" s="197">
        <v>2</v>
      </c>
      <c r="D2235" s="5" t="s">
        <v>1987</v>
      </c>
      <c r="E2235" s="216" t="s">
        <v>1976</v>
      </c>
      <c r="F2235" s="24">
        <v>0.45431129632285322</v>
      </c>
      <c r="G2235" s="24">
        <v>9.0333368255631194E-2</v>
      </c>
      <c r="H2235" s="24">
        <v>0.82774084406151149</v>
      </c>
      <c r="I2235" s="5"/>
    </row>
    <row r="2236" spans="1:9" ht="15.75" x14ac:dyDescent="0.25">
      <c r="A2236" s="197" t="s">
        <v>2362</v>
      </c>
      <c r="B2236" s="197" t="s">
        <v>1973</v>
      </c>
      <c r="C2236" s="197">
        <v>2</v>
      </c>
      <c r="D2236" s="5" t="s">
        <v>1988</v>
      </c>
      <c r="E2236" s="216" t="s">
        <v>1976</v>
      </c>
      <c r="F2236" s="24">
        <v>0.44036314248837966</v>
      </c>
      <c r="G2236" s="24">
        <v>0.17660680984808796</v>
      </c>
      <c r="H2236" s="24">
        <v>0.8330582370640478</v>
      </c>
      <c r="I2236" s="5" t="s">
        <v>1974</v>
      </c>
    </row>
    <row r="2237" spans="1:9" ht="15.75" x14ac:dyDescent="0.25">
      <c r="A2237" s="197" t="s">
        <v>2363</v>
      </c>
      <c r="B2237" s="197" t="s">
        <v>1973</v>
      </c>
      <c r="C2237" s="197">
        <v>2</v>
      </c>
      <c r="D2237" s="5" t="s">
        <v>1989</v>
      </c>
      <c r="E2237" s="216" t="s">
        <v>1976</v>
      </c>
      <c r="F2237" s="24">
        <v>0.35169273596922629</v>
      </c>
      <c r="G2237" s="24">
        <v>6.089889994761654E-2</v>
      </c>
      <c r="H2237" s="24">
        <v>0.60706903445624771</v>
      </c>
      <c r="I2237" s="5"/>
    </row>
    <row r="2238" spans="1:9" ht="15.75" x14ac:dyDescent="0.25">
      <c r="A2238" s="197" t="s">
        <v>2364</v>
      </c>
      <c r="B2238" s="197" t="s">
        <v>1973</v>
      </c>
      <c r="C2238" s="197">
        <v>2</v>
      </c>
      <c r="D2238" s="5" t="s">
        <v>1990</v>
      </c>
      <c r="E2238" s="216" t="s">
        <v>1976</v>
      </c>
      <c r="F2238" s="24">
        <v>0.45231870291792847</v>
      </c>
      <c r="G2238" s="24">
        <v>5.8868936616029328E-2</v>
      </c>
      <c r="H2238" s="24">
        <v>0.61504512396005229</v>
      </c>
      <c r="I2238" s="5"/>
    </row>
    <row r="2239" spans="1:9" ht="15.75" x14ac:dyDescent="0.25">
      <c r="A2239" s="197" t="s">
        <v>2365</v>
      </c>
      <c r="B2239" s="197" t="s">
        <v>1973</v>
      </c>
      <c r="C2239" s="197">
        <v>2</v>
      </c>
      <c r="D2239" s="5" t="s">
        <v>1991</v>
      </c>
      <c r="E2239" s="216" t="s">
        <v>1976</v>
      </c>
      <c r="F2239" s="24">
        <v>0.5449742962469315</v>
      </c>
      <c r="G2239" s="24">
        <v>0.20299633315872181</v>
      </c>
      <c r="H2239" s="24">
        <v>0.58624257852964656</v>
      </c>
      <c r="I2239" s="5"/>
    </row>
    <row r="2240" spans="1:9" ht="15.75" x14ac:dyDescent="0.25">
      <c r="A2240" s="197" t="s">
        <v>2366</v>
      </c>
      <c r="B2240" s="197" t="s">
        <v>1973</v>
      </c>
      <c r="C2240" s="197">
        <v>2</v>
      </c>
      <c r="D2240" s="5" t="s">
        <v>1992</v>
      </c>
      <c r="E2240" s="216" t="s">
        <v>1976</v>
      </c>
      <c r="F2240" s="150" t="s">
        <v>48</v>
      </c>
      <c r="G2240" s="24">
        <v>7.7138606600314283E-2</v>
      </c>
      <c r="H2240" s="24">
        <v>0.62036251696258882</v>
      </c>
      <c r="I2240" s="5"/>
    </row>
    <row r="2241" spans="1:9" ht="15.75" x14ac:dyDescent="0.25">
      <c r="A2241" s="197" t="s">
        <v>2367</v>
      </c>
      <c r="B2241" s="197" t="s">
        <v>1973</v>
      </c>
      <c r="C2241" s="197">
        <v>5</v>
      </c>
      <c r="D2241" s="5" t="s">
        <v>1993</v>
      </c>
      <c r="E2241" s="24">
        <v>2.6686806481057457</v>
      </c>
      <c r="F2241" s="150" t="s">
        <v>48</v>
      </c>
      <c r="G2241" s="24">
        <v>0.22126600314300676</v>
      </c>
      <c r="H2241" s="24">
        <v>0.96953799079581748</v>
      </c>
      <c r="I2241" s="5"/>
    </row>
    <row r="2242" spans="1:9" ht="15.75" x14ac:dyDescent="0.25">
      <c r="A2242" s="197" t="s">
        <v>2368</v>
      </c>
      <c r="B2242" s="197" t="s">
        <v>1973</v>
      </c>
      <c r="C2242" s="197">
        <v>5</v>
      </c>
      <c r="D2242" s="5" t="s">
        <v>1994</v>
      </c>
      <c r="E2242" s="24">
        <v>2.6617128135153911</v>
      </c>
      <c r="F2242" s="150" t="s">
        <v>48</v>
      </c>
      <c r="G2242" s="24">
        <v>0.3628559455212152</v>
      </c>
      <c r="H2242" s="24">
        <v>0.94738218661858209</v>
      </c>
      <c r="I2242" s="5"/>
    </row>
    <row r="2243" spans="1:9" ht="15.75" x14ac:dyDescent="0.25">
      <c r="A2243" s="197" t="s">
        <v>2369</v>
      </c>
      <c r="B2243" s="197" t="s">
        <v>1973</v>
      </c>
      <c r="C2243" s="197">
        <v>5</v>
      </c>
      <c r="D2243" s="5" t="s">
        <v>1995</v>
      </c>
      <c r="E2243" s="24">
        <v>2.6676852431642666</v>
      </c>
      <c r="F2243" s="150" t="s">
        <v>48</v>
      </c>
      <c r="G2243" s="24">
        <v>0.33494394971189101</v>
      </c>
      <c r="H2243" s="24">
        <v>0.97131045512999636</v>
      </c>
      <c r="I2243" s="5"/>
    </row>
    <row r="2244" spans="1:9" ht="15.75" x14ac:dyDescent="0.25">
      <c r="A2244" s="197" t="s">
        <v>2370</v>
      </c>
      <c r="B2244" s="197" t="s">
        <v>1973</v>
      </c>
      <c r="C2244" s="197">
        <v>5</v>
      </c>
      <c r="D2244" s="5" t="s">
        <v>1996</v>
      </c>
      <c r="E2244" s="24">
        <v>2.6587265986909534</v>
      </c>
      <c r="F2244" s="150" t="s">
        <v>48</v>
      </c>
      <c r="G2244" s="24">
        <v>0.36133347302252478</v>
      </c>
      <c r="H2244" s="24">
        <v>0.95535827612238688</v>
      </c>
      <c r="I2244" s="5"/>
    </row>
    <row r="2245" spans="1:9" ht="15.75" x14ac:dyDescent="0.25">
      <c r="A2245" s="197" t="s">
        <v>2371</v>
      </c>
      <c r="B2245" s="197" t="s">
        <v>1973</v>
      </c>
      <c r="C2245" s="197">
        <v>5</v>
      </c>
      <c r="D2245" s="5" t="s">
        <v>1997</v>
      </c>
      <c r="E2245" s="24">
        <v>2.6268736405636188</v>
      </c>
      <c r="F2245" s="150" t="s">
        <v>48</v>
      </c>
      <c r="G2245" s="24">
        <v>0.24968548978522781</v>
      </c>
      <c r="H2245" s="24">
        <v>1.0023285809781257</v>
      </c>
      <c r="I2245" s="5"/>
    </row>
    <row r="2246" spans="1:9" ht="15.75" x14ac:dyDescent="0.25">
      <c r="A2246" s="197" t="s">
        <v>2372</v>
      </c>
      <c r="B2246" s="197" t="s">
        <v>1973</v>
      </c>
      <c r="C2246" s="197">
        <v>5</v>
      </c>
      <c r="D2246" s="5" t="s">
        <v>1998</v>
      </c>
      <c r="E2246" s="24">
        <v>2.6189104010317852</v>
      </c>
      <c r="F2246" s="150" t="s">
        <v>48</v>
      </c>
      <c r="G2246" s="24">
        <v>0.36539339968569923</v>
      </c>
      <c r="H2246" s="24">
        <v>0.95801697262365504</v>
      </c>
      <c r="I2246" s="5"/>
    </row>
    <row r="2247" spans="1:9" ht="15.75" x14ac:dyDescent="0.25">
      <c r="A2247" s="197" t="s">
        <v>2373</v>
      </c>
      <c r="B2247" s="197" t="s">
        <v>1973</v>
      </c>
      <c r="C2247" s="197">
        <v>5</v>
      </c>
      <c r="D2247" s="5" t="s">
        <v>1999</v>
      </c>
      <c r="E2247" s="24">
        <v>2.684607127169413</v>
      </c>
      <c r="F2247" s="150" t="s">
        <v>48</v>
      </c>
      <c r="G2247" s="24">
        <v>0.38873797799895227</v>
      </c>
      <c r="H2247" s="24">
        <v>0.94649595445149282</v>
      </c>
      <c r="I2247" s="5"/>
    </row>
    <row r="2248" spans="1:9" ht="15.75" x14ac:dyDescent="0.25">
      <c r="A2248" s="197" t="s">
        <v>2374</v>
      </c>
      <c r="B2248" s="197" t="s">
        <v>1973</v>
      </c>
      <c r="C2248" s="197">
        <v>5</v>
      </c>
      <c r="D2248" s="5" t="s">
        <v>2000</v>
      </c>
      <c r="E2248" s="24">
        <v>2.6408093097443279</v>
      </c>
      <c r="F2248" s="24">
        <v>8.9666703221615768E-2</v>
      </c>
      <c r="G2248" s="24">
        <v>0.40091775798847556</v>
      </c>
      <c r="H2248" s="24">
        <v>0.94295102578313517</v>
      </c>
      <c r="I2248" s="5"/>
    </row>
    <row r="2249" spans="1:9" ht="15.75" x14ac:dyDescent="0.25">
      <c r="A2249" s="197" t="s">
        <v>2375</v>
      </c>
      <c r="B2249" s="197" t="s">
        <v>1973</v>
      </c>
      <c r="C2249" s="197">
        <v>5</v>
      </c>
      <c r="D2249" s="5" t="s">
        <v>2001</v>
      </c>
      <c r="E2249" s="24">
        <v>2.5343009810060528</v>
      </c>
      <c r="F2249" s="24">
        <v>5.3800021932969462E-2</v>
      </c>
      <c r="G2249" s="24">
        <v>0.20807124148768985</v>
      </c>
      <c r="H2249" s="24">
        <v>0.95447204395529739</v>
      </c>
      <c r="I2249" s="5"/>
    </row>
    <row r="2250" spans="1:9" ht="16.5" thickBot="1" x14ac:dyDescent="0.3">
      <c r="A2250" s="214" t="s">
        <v>2376</v>
      </c>
      <c r="B2250" s="197" t="s">
        <v>1973</v>
      </c>
      <c r="C2250" s="214">
        <v>5</v>
      </c>
      <c r="D2250" s="5" t="s">
        <v>2002</v>
      </c>
      <c r="E2250" s="24">
        <v>2.6009931120851597</v>
      </c>
      <c r="F2250" s="24">
        <v>0.12453708780779968</v>
      </c>
      <c r="G2250" s="24">
        <v>0.25577537977998949</v>
      </c>
      <c r="H2250" s="24">
        <v>1.0816463599326283</v>
      </c>
      <c r="I2250" s="5" t="s">
        <v>2449</v>
      </c>
    </row>
    <row r="2251" spans="1:9" ht="15.75" x14ac:dyDescent="0.25">
      <c r="A2251" s="215" t="s">
        <v>2377</v>
      </c>
      <c r="B2251" s="197" t="s">
        <v>1973</v>
      </c>
      <c r="C2251" s="215">
        <v>6</v>
      </c>
      <c r="D2251" s="5" t="s">
        <v>2003</v>
      </c>
      <c r="E2251" s="24">
        <v>4.0184497487515456</v>
      </c>
      <c r="F2251" s="150" t="s">
        <v>48</v>
      </c>
      <c r="G2251" s="24">
        <v>0.19487647983237294</v>
      </c>
      <c r="H2251" s="24">
        <v>2.3644674217945529</v>
      </c>
      <c r="I2251" s="5"/>
    </row>
    <row r="2252" spans="1:9" ht="15.75" x14ac:dyDescent="0.25">
      <c r="A2252" s="197" t="s">
        <v>2378</v>
      </c>
      <c r="B2252" s="197" t="s">
        <v>1973</v>
      </c>
      <c r="C2252" s="197">
        <v>6</v>
      </c>
      <c r="D2252" s="5" t="s">
        <v>2004</v>
      </c>
      <c r="E2252" s="24">
        <v>4.0084956993367538</v>
      </c>
      <c r="F2252" s="24">
        <v>0.13450005483242367</v>
      </c>
      <c r="G2252" s="24">
        <v>0.36640838135149284</v>
      </c>
      <c r="H2252" s="24">
        <v>3.1558727470053984</v>
      </c>
      <c r="I2252" s="5"/>
    </row>
    <row r="2253" spans="1:9" ht="15.75" x14ac:dyDescent="0.25">
      <c r="A2253" s="197" t="s">
        <v>2379</v>
      </c>
      <c r="B2253" s="197" t="s">
        <v>1973</v>
      </c>
      <c r="C2253" s="197">
        <v>6</v>
      </c>
      <c r="D2253" s="5" t="s">
        <v>2005</v>
      </c>
      <c r="E2253" s="24">
        <v>4.0134727240441501</v>
      </c>
      <c r="F2253" s="24">
        <v>0.27697048328454649</v>
      </c>
      <c r="G2253" s="24">
        <v>0.16645699319015189</v>
      </c>
      <c r="H2253" s="24">
        <v>2.2953413127615785</v>
      </c>
      <c r="I2253" s="5" t="s">
        <v>1974</v>
      </c>
    </row>
    <row r="2254" spans="1:9" ht="15.75" x14ac:dyDescent="0.25">
      <c r="A2254" s="197" t="s">
        <v>2380</v>
      </c>
      <c r="B2254" s="197" t="s">
        <v>1973</v>
      </c>
      <c r="C2254" s="197">
        <v>6</v>
      </c>
      <c r="D2254" s="5" t="s">
        <v>2006</v>
      </c>
      <c r="E2254" s="24">
        <v>3.9756473362679405</v>
      </c>
      <c r="F2254" s="24">
        <v>5.3800021932969462E-2</v>
      </c>
      <c r="G2254" s="24">
        <v>0.4039627029858564</v>
      </c>
      <c r="H2254" s="24">
        <v>2.2864789910906849</v>
      </c>
      <c r="I2254" s="5"/>
    </row>
    <row r="2255" spans="1:9" ht="15.75" x14ac:dyDescent="0.25">
      <c r="A2255" s="197" t="s">
        <v>2381</v>
      </c>
      <c r="B2255" s="197" t="s">
        <v>1973</v>
      </c>
      <c r="C2255" s="197">
        <v>6</v>
      </c>
      <c r="D2255" s="5" t="s">
        <v>2007</v>
      </c>
      <c r="E2255" s="24">
        <v>3.9492691053187414</v>
      </c>
      <c r="F2255" s="24">
        <v>0.21221119762449064</v>
      </c>
      <c r="G2255" s="24">
        <v>0.22481843897328441</v>
      </c>
      <c r="H2255" s="24">
        <v>2.3143953043540009</v>
      </c>
      <c r="I2255" s="5"/>
    </row>
    <row r="2256" spans="1:9" ht="15.75" x14ac:dyDescent="0.25">
      <c r="A2256" s="197" t="s">
        <v>2382</v>
      </c>
      <c r="B2256" s="197" t="s">
        <v>1973</v>
      </c>
      <c r="C2256" s="197">
        <v>6</v>
      </c>
      <c r="D2256" s="5" t="s">
        <v>2008</v>
      </c>
      <c r="E2256" s="24">
        <v>3.999537054863441</v>
      </c>
      <c r="F2256" s="24">
        <v>0.24807787891313696</v>
      </c>
      <c r="G2256" s="24">
        <v>0.3136293347302252</v>
      </c>
      <c r="H2256" s="24">
        <v>2.2563470974096447</v>
      </c>
      <c r="I2256" s="5" t="s">
        <v>1974</v>
      </c>
    </row>
    <row r="2257" spans="1:9" ht="15.75" x14ac:dyDescent="0.25">
      <c r="A2257" s="197" t="s">
        <v>2383</v>
      </c>
      <c r="B2257" s="197" t="s">
        <v>1973</v>
      </c>
      <c r="C2257" s="197">
        <v>6</v>
      </c>
      <c r="D2257" s="5" t="s">
        <v>2009</v>
      </c>
      <c r="E2257" s="24">
        <v>3.9587254522627937</v>
      </c>
      <c r="F2257" s="24">
        <v>0.16837414271614518</v>
      </c>
      <c r="G2257" s="24">
        <v>0.39381288632792033</v>
      </c>
      <c r="H2257" s="24">
        <v>2.2891376875919529</v>
      </c>
      <c r="I2257" s="5"/>
    </row>
    <row r="2258" spans="1:9" ht="15.75" x14ac:dyDescent="0.25">
      <c r="A2258" s="197" t="s">
        <v>2384</v>
      </c>
      <c r="B2258" s="197" t="s">
        <v>1973</v>
      </c>
      <c r="C2258" s="197">
        <v>6</v>
      </c>
      <c r="D2258" s="5" t="s">
        <v>2010</v>
      </c>
      <c r="E2258" s="24">
        <v>3.9403104608454287</v>
      </c>
      <c r="F2258" s="24">
        <v>7.8707439494529408E-2</v>
      </c>
      <c r="G2258" s="24">
        <v>0.36133347302252483</v>
      </c>
      <c r="H2258" s="24">
        <v>2.2612213743286365</v>
      </c>
      <c r="I2258" s="5"/>
    </row>
    <row r="2259" spans="1:9" ht="15.75" x14ac:dyDescent="0.25">
      <c r="A2259" s="197" t="s">
        <v>2385</v>
      </c>
      <c r="B2259" s="197" t="s">
        <v>1973</v>
      </c>
      <c r="C2259" s="197">
        <v>6</v>
      </c>
      <c r="D2259" s="5" t="s">
        <v>2011</v>
      </c>
      <c r="E2259" s="24">
        <v>3.9218954694280632</v>
      </c>
      <c r="F2259" s="24">
        <v>9.7637076841314951E-2</v>
      </c>
      <c r="G2259" s="24">
        <v>0.35625856469355677</v>
      </c>
      <c r="H2259" s="24">
        <v>5.3306864850428166</v>
      </c>
      <c r="I2259" s="5"/>
    </row>
    <row r="2260" spans="1:9" ht="15.75" x14ac:dyDescent="0.25">
      <c r="A2260" s="197" t="s">
        <v>2386</v>
      </c>
      <c r="B2260" s="197" t="s">
        <v>1973</v>
      </c>
      <c r="C2260" s="197">
        <v>6</v>
      </c>
      <c r="D2260" s="5" t="s">
        <v>2012</v>
      </c>
      <c r="E2260" s="24">
        <v>3.9905784103901287</v>
      </c>
      <c r="F2260" s="24">
        <v>0.23512602178112579</v>
      </c>
      <c r="G2260" s="24">
        <v>0.22126600314300676</v>
      </c>
      <c r="H2260" s="24">
        <v>2.3077485631008305</v>
      </c>
      <c r="I2260" s="5" t="s">
        <v>1974</v>
      </c>
    </row>
    <row r="2261" spans="1:9" ht="15.75" x14ac:dyDescent="0.25">
      <c r="A2261" s="197" t="s">
        <v>2387</v>
      </c>
      <c r="B2261" s="197" t="s">
        <v>1973</v>
      </c>
      <c r="C2261" s="197">
        <v>7</v>
      </c>
      <c r="D2261" s="5" t="s">
        <v>2013</v>
      </c>
      <c r="E2261" s="24">
        <v>4.4345290142898532</v>
      </c>
      <c r="F2261" s="24">
        <v>0.10760004386593892</v>
      </c>
      <c r="G2261" s="24">
        <v>8.8303404924043982E-2</v>
      </c>
      <c r="H2261" s="24">
        <v>1.9319861242549197</v>
      </c>
      <c r="I2261" s="5"/>
    </row>
    <row r="2262" spans="1:9" ht="15.75" x14ac:dyDescent="0.25">
      <c r="A2262" s="197" t="s">
        <v>2388</v>
      </c>
      <c r="B2262" s="197" t="s">
        <v>1973</v>
      </c>
      <c r="C2262" s="197">
        <v>7</v>
      </c>
      <c r="D2262" s="5" t="s">
        <v>2014</v>
      </c>
      <c r="E2262" s="24">
        <v>4.4016806512210396</v>
      </c>
      <c r="F2262" s="24">
        <v>6.6751879064980632E-2</v>
      </c>
      <c r="G2262" s="24">
        <v>6.5973808276584583E-2</v>
      </c>
      <c r="H2262" s="24">
        <v>2.6595827334353275</v>
      </c>
      <c r="I2262" s="5"/>
    </row>
    <row r="2263" spans="1:9" ht="15.75" x14ac:dyDescent="0.25">
      <c r="A2263" s="197" t="s">
        <v>2389</v>
      </c>
      <c r="B2263" s="197" t="s">
        <v>1973</v>
      </c>
      <c r="C2263" s="197">
        <v>7</v>
      </c>
      <c r="D2263" s="5" t="s">
        <v>2015</v>
      </c>
      <c r="E2263" s="24">
        <v>24.098753633211526</v>
      </c>
      <c r="F2263" s="24">
        <v>0.2286500932151202</v>
      </c>
      <c r="G2263" s="24">
        <v>0.75057894185437379</v>
      </c>
      <c r="H2263" s="24">
        <v>13.460094153754</v>
      </c>
      <c r="I2263" s="5"/>
    </row>
    <row r="2264" spans="1:9" ht="15.75" x14ac:dyDescent="0.25">
      <c r="A2264" s="197" t="s">
        <v>2390</v>
      </c>
      <c r="B2264" s="197" t="s">
        <v>1973</v>
      </c>
      <c r="C2264" s="197">
        <v>7</v>
      </c>
      <c r="D2264" s="5" t="s">
        <v>2016</v>
      </c>
      <c r="E2264" s="24">
        <v>24.389411876123454</v>
      </c>
      <c r="F2264" s="24">
        <v>0.17136303282353235</v>
      </c>
      <c r="G2264" s="24">
        <v>2.0472180199057095</v>
      </c>
      <c r="H2264" s="24">
        <v>13.517699244614811</v>
      </c>
      <c r="I2264" s="5"/>
    </row>
    <row r="2265" spans="1:9" ht="15.75" x14ac:dyDescent="0.25">
      <c r="A2265" s="197" t="s">
        <v>2391</v>
      </c>
      <c r="B2265" s="197" t="s">
        <v>1973</v>
      </c>
      <c r="C2265" s="197">
        <v>7</v>
      </c>
      <c r="D2265" s="5" t="s">
        <v>2017</v>
      </c>
      <c r="E2265" s="24">
        <v>16.983599111518178</v>
      </c>
      <c r="F2265" s="24">
        <v>3.2877791181259115E-2</v>
      </c>
      <c r="G2265" s="24">
        <v>0.74804148768988987</v>
      </c>
      <c r="H2265" s="24">
        <v>7.1687319995862593</v>
      </c>
      <c r="I2265" s="5"/>
    </row>
    <row r="2266" spans="1:9" ht="15.75" x14ac:dyDescent="0.25">
      <c r="A2266" s="197" t="s">
        <v>2392</v>
      </c>
      <c r="B2266" s="197" t="s">
        <v>1973</v>
      </c>
      <c r="C2266" s="197">
        <v>7</v>
      </c>
      <c r="D2266" s="5" t="s">
        <v>2018</v>
      </c>
      <c r="E2266" s="24">
        <v>16.867136733365111</v>
      </c>
      <c r="F2266" s="24">
        <v>0.1912889668727803</v>
      </c>
      <c r="G2266" s="24">
        <v>0.41208255631220531</v>
      </c>
      <c r="H2266" s="24">
        <v>7.2289957869483388</v>
      </c>
      <c r="I2266" s="5"/>
    </row>
    <row r="2267" spans="1:9" ht="15.75" x14ac:dyDescent="0.25">
      <c r="A2267" s="197" t="s">
        <v>2393</v>
      </c>
      <c r="B2267" s="197" t="s">
        <v>1973</v>
      </c>
      <c r="C2267" s="197">
        <v>7</v>
      </c>
      <c r="D2267" s="5" t="s">
        <v>2019</v>
      </c>
      <c r="E2267" s="24">
        <v>8.7167610725333873</v>
      </c>
      <c r="F2267" s="24">
        <v>3.5866681288646306E-2</v>
      </c>
      <c r="G2267" s="24">
        <v>0.40497768465165002</v>
      </c>
      <c r="H2267" s="24">
        <v>3.8178881758211896</v>
      </c>
      <c r="I2267" s="5"/>
    </row>
    <row r="2268" spans="1:9" ht="15.75" x14ac:dyDescent="0.25">
      <c r="A2268" s="197" t="s">
        <v>2394</v>
      </c>
      <c r="B2268" s="197" t="s">
        <v>1973</v>
      </c>
      <c r="C2268" s="197">
        <v>7</v>
      </c>
      <c r="D2268" s="5" t="s">
        <v>2020</v>
      </c>
      <c r="E2268" s="24">
        <v>8.7595634850169954</v>
      </c>
      <c r="F2268" s="24">
        <v>0.15442598888167161</v>
      </c>
      <c r="G2268" s="24">
        <v>0.1918315348349921</v>
      </c>
      <c r="H2268" s="24">
        <v>3.8710621058465549</v>
      </c>
      <c r="I2268" s="5"/>
    </row>
    <row r="2269" spans="1:9" ht="15.75" x14ac:dyDescent="0.25">
      <c r="A2269" s="197" t="s">
        <v>2395</v>
      </c>
      <c r="B2269" s="197" t="s">
        <v>1973</v>
      </c>
      <c r="C2269" s="197">
        <v>7</v>
      </c>
      <c r="D2269" s="5" t="s">
        <v>2021</v>
      </c>
      <c r="E2269" s="24">
        <v>5.2577289008931549</v>
      </c>
      <c r="F2269" s="24">
        <v>5.2803725230507061E-2</v>
      </c>
      <c r="G2269" s="24">
        <v>0.27911995809324253</v>
      </c>
      <c r="H2269" s="24">
        <v>2.3307905994451552</v>
      </c>
      <c r="I2269" s="5"/>
    </row>
    <row r="2270" spans="1:9" ht="15.75" x14ac:dyDescent="0.25">
      <c r="A2270" s="197" t="s">
        <v>2396</v>
      </c>
      <c r="B2270" s="197" t="s">
        <v>1973</v>
      </c>
      <c r="C2270" s="197">
        <v>7</v>
      </c>
      <c r="D2270" s="5" t="s">
        <v>2022</v>
      </c>
      <c r="E2270" s="24">
        <v>5.2527518761857594</v>
      </c>
      <c r="F2270" s="24">
        <v>8.3688923006841387E-2</v>
      </c>
      <c r="G2270" s="24">
        <v>0.26288025144054478</v>
      </c>
      <c r="H2270" s="24">
        <v>2.3316768316122447</v>
      </c>
      <c r="I2270" s="5"/>
    </row>
    <row r="2271" spans="1:9" ht="15.75" x14ac:dyDescent="0.25">
      <c r="A2271" s="197" t="s">
        <v>2397</v>
      </c>
      <c r="B2271" s="197" t="s">
        <v>1973</v>
      </c>
      <c r="C2271" s="197">
        <v>7</v>
      </c>
      <c r="D2271" s="5" t="s">
        <v>2023</v>
      </c>
      <c r="E2271" s="24">
        <v>4.6341077050564339</v>
      </c>
      <c r="F2271" s="24">
        <v>0.16040376909644599</v>
      </c>
      <c r="G2271" s="24">
        <v>0.33240649554740698</v>
      </c>
      <c r="H2271" s="24">
        <v>2.1083463255057131</v>
      </c>
      <c r="I2271" s="5"/>
    </row>
    <row r="2272" spans="1:9" ht="15.75" x14ac:dyDescent="0.25">
      <c r="A2272" s="197" t="s">
        <v>2398</v>
      </c>
      <c r="B2272" s="197" t="s">
        <v>1973</v>
      </c>
      <c r="C2272" s="197">
        <v>7</v>
      </c>
      <c r="D2272" s="5" t="s">
        <v>2024</v>
      </c>
      <c r="E2272" s="24">
        <v>4.519138434315586</v>
      </c>
      <c r="F2272" s="24">
        <v>0.20125193389740428</v>
      </c>
      <c r="G2272" s="24">
        <v>0.16341204819277105</v>
      </c>
      <c r="H2272" s="24">
        <v>1.9940223759511784</v>
      </c>
      <c r="I2272" s="5"/>
    </row>
    <row r="2273" spans="1:9" ht="15.75" x14ac:dyDescent="0.25">
      <c r="A2273" s="197" t="s">
        <v>2399</v>
      </c>
      <c r="B2273" s="197" t="s">
        <v>1973</v>
      </c>
      <c r="C2273" s="197">
        <v>7</v>
      </c>
      <c r="D2273" s="5" t="s">
        <v>2025</v>
      </c>
      <c r="E2273" s="24">
        <v>4.407653080869915</v>
      </c>
      <c r="F2273" s="24">
        <v>0.17036673612106998</v>
      </c>
      <c r="G2273" s="24">
        <v>0.10251314824515452</v>
      </c>
      <c r="H2273" s="24">
        <v>1.9505969997637973</v>
      </c>
      <c r="I2273" s="5"/>
    </row>
    <row r="2274" spans="1:9" ht="15.75" x14ac:dyDescent="0.25">
      <c r="A2274" s="197" t="s">
        <v>2400</v>
      </c>
      <c r="B2274" s="197" t="s">
        <v>1973</v>
      </c>
      <c r="C2274" s="197">
        <v>7</v>
      </c>
      <c r="D2274" s="5" t="s">
        <v>2026</v>
      </c>
      <c r="E2274" s="24">
        <v>4.4151186179310091</v>
      </c>
      <c r="F2274" s="24">
        <v>0.11258152737825092</v>
      </c>
      <c r="G2274" s="24">
        <v>0.15630717653221579</v>
      </c>
      <c r="H2274" s="24">
        <v>1.9497107675967078</v>
      </c>
      <c r="I2274" s="5"/>
    </row>
    <row r="2275" spans="1:9" ht="15.75" x14ac:dyDescent="0.25">
      <c r="A2275" s="197" t="s">
        <v>2401</v>
      </c>
      <c r="B2275" s="197" t="s">
        <v>1973</v>
      </c>
      <c r="C2275" s="197">
        <v>7</v>
      </c>
      <c r="D2275" s="5" t="s">
        <v>2027</v>
      </c>
      <c r="E2275" s="24">
        <v>4.4743452119490215</v>
      </c>
      <c r="F2275" s="24">
        <v>0.13250746142749886</v>
      </c>
      <c r="G2275" s="24">
        <v>9.236333158721842E-2</v>
      </c>
      <c r="H2275" s="24">
        <v>3.4297184866360273</v>
      </c>
      <c r="I2275" s="5"/>
    </row>
    <row r="2276" spans="1:9" ht="16.5" thickBot="1" x14ac:dyDescent="0.3">
      <c r="A2276" s="214" t="s">
        <v>2402</v>
      </c>
      <c r="B2276" s="197" t="s">
        <v>1973</v>
      </c>
      <c r="C2276" s="214">
        <v>7</v>
      </c>
      <c r="D2276" s="5" t="s">
        <v>2028</v>
      </c>
      <c r="E2276" s="24">
        <v>4.4096438907528732</v>
      </c>
      <c r="F2276" s="24">
        <v>0.18431488995554351</v>
      </c>
      <c r="G2276" s="24">
        <v>8.119853326348872E-2</v>
      </c>
      <c r="H2276" s="24">
        <v>1.9869325186144631</v>
      </c>
      <c r="I2276" s="5" t="s">
        <v>2449</v>
      </c>
    </row>
    <row r="2277" spans="1:9" ht="15.75" x14ac:dyDescent="0.25">
      <c r="A2277" s="215" t="s">
        <v>2403</v>
      </c>
      <c r="B2277" s="197" t="s">
        <v>1973</v>
      </c>
      <c r="C2277" s="215">
        <v>10</v>
      </c>
      <c r="D2277" s="5" t="s">
        <v>2029</v>
      </c>
      <c r="E2277" s="24">
        <v>22.045730941410667</v>
      </c>
      <c r="F2277" s="24">
        <v>9.2157444977771757E-2</v>
      </c>
      <c r="G2277" s="24">
        <v>1.3022214772132004</v>
      </c>
      <c r="H2277" s="24">
        <v>13.257590103574069</v>
      </c>
      <c r="I2277" s="5"/>
    </row>
    <row r="2278" spans="1:9" ht="15.75" x14ac:dyDescent="0.25">
      <c r="A2278" s="197" t="s">
        <v>2404</v>
      </c>
      <c r="B2278" s="197" t="s">
        <v>1973</v>
      </c>
      <c r="C2278" s="197">
        <v>10</v>
      </c>
      <c r="D2278" s="5" t="s">
        <v>2030</v>
      </c>
      <c r="E2278" s="24">
        <v>21.823257936990064</v>
      </c>
      <c r="F2278" s="24">
        <v>0.15641858228659639</v>
      </c>
      <c r="G2278" s="24">
        <v>1.3072963855421684</v>
      </c>
      <c r="H2278" s="24">
        <v>14.393296625699151</v>
      </c>
      <c r="I2278" s="5"/>
    </row>
    <row r="2279" spans="1:9" ht="15.75" x14ac:dyDescent="0.25">
      <c r="A2279" s="197" t="s">
        <v>2405</v>
      </c>
      <c r="B2279" s="197" t="s">
        <v>1973</v>
      </c>
      <c r="C2279" s="197">
        <v>10</v>
      </c>
      <c r="D2279" s="5" t="s">
        <v>2031</v>
      </c>
      <c r="E2279" s="24">
        <v>23.927543983277104</v>
      </c>
      <c r="F2279" s="150" t="s">
        <v>48</v>
      </c>
      <c r="G2279" s="24">
        <v>1.5458170770036666</v>
      </c>
      <c r="H2279" s="24">
        <v>12.464855430112589</v>
      </c>
      <c r="I2279" s="5"/>
    </row>
    <row r="2280" spans="1:9" ht="15.75" x14ac:dyDescent="0.25">
      <c r="A2280" s="197" t="s">
        <v>2406</v>
      </c>
      <c r="B2280" s="197" t="s">
        <v>1973</v>
      </c>
      <c r="C2280" s="197">
        <v>10</v>
      </c>
      <c r="D2280" s="5" t="s">
        <v>2032</v>
      </c>
      <c r="E2280" s="24">
        <v>20.250020426982182</v>
      </c>
      <c r="F2280" s="24">
        <v>0.45231870291792842</v>
      </c>
      <c r="G2280" s="24">
        <v>0.9048561550550025</v>
      </c>
      <c r="H2280" s="24">
        <v>12.205632521238936</v>
      </c>
      <c r="I2280" s="5"/>
    </row>
    <row r="2281" spans="1:9" ht="15.75" x14ac:dyDescent="0.25">
      <c r="A2281" s="197" t="s">
        <v>2407</v>
      </c>
      <c r="B2281" s="197" t="s">
        <v>1973</v>
      </c>
      <c r="C2281" s="197">
        <v>10</v>
      </c>
      <c r="D2281" s="5" t="s">
        <v>2033</v>
      </c>
      <c r="E2281" s="24">
        <v>6.8862113851531328</v>
      </c>
      <c r="F2281" s="24">
        <v>3.4870384586183911E-2</v>
      </c>
      <c r="G2281" s="24">
        <v>0.28825479308538493</v>
      </c>
      <c r="H2281" s="24">
        <v>3.2551307497194126</v>
      </c>
      <c r="I2281" s="5"/>
    </row>
    <row r="2282" spans="1:9" ht="15.75" x14ac:dyDescent="0.25">
      <c r="A2282" s="197" t="s">
        <v>2408</v>
      </c>
      <c r="B2282" s="197" t="s">
        <v>1973</v>
      </c>
      <c r="C2282" s="197">
        <v>10</v>
      </c>
      <c r="D2282" s="5" t="s">
        <v>2034</v>
      </c>
      <c r="E2282" s="24">
        <v>7.0126278127209911</v>
      </c>
      <c r="F2282" s="24">
        <v>0.19726674708755471</v>
      </c>
      <c r="G2282" s="24">
        <v>0.32276416972236766</v>
      </c>
      <c r="H2282" s="24">
        <v>3.5910127410462995</v>
      </c>
      <c r="I2282" s="5"/>
    </row>
    <row r="2283" spans="1:9" ht="15.75" x14ac:dyDescent="0.25">
      <c r="A2283" s="197" t="s">
        <v>2409</v>
      </c>
      <c r="B2283" s="197" t="s">
        <v>1973</v>
      </c>
      <c r="C2283" s="197">
        <v>10</v>
      </c>
      <c r="D2283" s="5" t="s">
        <v>2035</v>
      </c>
      <c r="E2283" s="24">
        <v>5.4030580223491187</v>
      </c>
      <c r="F2283" s="24">
        <v>0.32080753819289198</v>
      </c>
      <c r="G2283" s="24">
        <v>0.2689701414353064</v>
      </c>
      <c r="H2283" s="24">
        <v>2.3892819224730566</v>
      </c>
      <c r="I2283" s="5"/>
    </row>
    <row r="2284" spans="1:9" ht="15.75" x14ac:dyDescent="0.25">
      <c r="A2284" s="197" t="s">
        <v>2410</v>
      </c>
      <c r="B2284" s="197" t="s">
        <v>1973</v>
      </c>
      <c r="C2284" s="197">
        <v>10</v>
      </c>
      <c r="D2284" s="5" t="s">
        <v>2036</v>
      </c>
      <c r="E2284" s="24">
        <v>5.3512969653922005</v>
      </c>
      <c r="F2284" s="24">
        <v>2.3911120859097537E-2</v>
      </c>
      <c r="G2284" s="24">
        <v>0.1674719748559455</v>
      </c>
      <c r="H2284" s="24">
        <v>2.4495457098351365</v>
      </c>
      <c r="I2284" s="5"/>
    </row>
    <row r="2285" spans="1:9" ht="15.75" x14ac:dyDescent="0.25">
      <c r="A2285" s="197" t="s">
        <v>2411</v>
      </c>
      <c r="B2285" s="197" t="s">
        <v>1973</v>
      </c>
      <c r="C2285" s="197">
        <v>10</v>
      </c>
      <c r="D2285" s="5" t="s">
        <v>2037</v>
      </c>
      <c r="E2285" s="24">
        <v>5.0815422262513366</v>
      </c>
      <c r="F2285" s="150" t="s">
        <v>48</v>
      </c>
      <c r="G2285" s="24">
        <v>0.25171545311681504</v>
      </c>
      <c r="H2285" s="24">
        <v>2.3649105378780977</v>
      </c>
      <c r="I2285" s="5"/>
    </row>
    <row r="2286" spans="1:9" ht="15.75" x14ac:dyDescent="0.25">
      <c r="A2286" s="197" t="s">
        <v>2412</v>
      </c>
      <c r="B2286" s="197" t="s">
        <v>1973</v>
      </c>
      <c r="C2286" s="197">
        <v>10</v>
      </c>
      <c r="D2286" s="5" t="s">
        <v>2038</v>
      </c>
      <c r="E2286" s="24">
        <v>5.0566571027143556</v>
      </c>
      <c r="F2286" s="24">
        <v>8.6677813114228577E-2</v>
      </c>
      <c r="G2286" s="24">
        <v>0.28419486642221053</v>
      </c>
      <c r="H2286" s="24">
        <v>2.2607782582450917</v>
      </c>
      <c r="I2286" s="5"/>
    </row>
    <row r="2287" spans="1:9" ht="15.75" x14ac:dyDescent="0.25">
      <c r="A2287" s="197" t="s">
        <v>2413</v>
      </c>
      <c r="B2287" s="197" t="s">
        <v>1973</v>
      </c>
      <c r="C2287" s="197">
        <v>10</v>
      </c>
      <c r="D2287" s="5" t="s">
        <v>2039</v>
      </c>
      <c r="E2287" s="24">
        <v>4.6475456717664025</v>
      </c>
      <c r="F2287" s="150" t="s">
        <v>48</v>
      </c>
      <c r="G2287" s="24">
        <v>0.26998512310110001</v>
      </c>
      <c r="H2287" s="24">
        <v>2.1154361828424282</v>
      </c>
      <c r="I2287" s="5"/>
    </row>
    <row r="2288" spans="1:9" ht="15.75" x14ac:dyDescent="0.25">
      <c r="A2288" s="197" t="s">
        <v>2414</v>
      </c>
      <c r="B2288" s="197" t="s">
        <v>1973</v>
      </c>
      <c r="C2288" s="197">
        <v>10</v>
      </c>
      <c r="D2288" s="5" t="s">
        <v>2040</v>
      </c>
      <c r="E2288" s="24">
        <v>4.665462960713028</v>
      </c>
      <c r="F2288" s="150" t="s">
        <v>48</v>
      </c>
      <c r="G2288" s="24">
        <v>0.25729785227867991</v>
      </c>
      <c r="H2288" s="24">
        <v>2.080873128325941</v>
      </c>
      <c r="I2288" s="5"/>
    </row>
    <row r="2289" spans="1:9" ht="15.75" x14ac:dyDescent="0.25">
      <c r="A2289" s="197" t="s">
        <v>2415</v>
      </c>
      <c r="B2289" s="197" t="s">
        <v>1973</v>
      </c>
      <c r="C2289" s="197">
        <v>10</v>
      </c>
      <c r="D2289" s="5" t="s">
        <v>2041</v>
      </c>
      <c r="E2289" s="24">
        <v>4.6395824322345689</v>
      </c>
      <c r="F2289" s="150" t="s">
        <v>48</v>
      </c>
      <c r="G2289" s="24">
        <v>0.10758805657412256</v>
      </c>
      <c r="H2289" s="24">
        <v>4.3469687795735696</v>
      </c>
      <c r="I2289" s="5"/>
    </row>
    <row r="2290" spans="1:9" ht="16.5" thickBot="1" x14ac:dyDescent="0.3">
      <c r="A2290" s="214" t="s">
        <v>2416</v>
      </c>
      <c r="B2290" s="197" t="s">
        <v>1973</v>
      </c>
      <c r="C2290" s="214">
        <v>10</v>
      </c>
      <c r="D2290" s="5" t="s">
        <v>2042</v>
      </c>
      <c r="E2290" s="24">
        <v>4.6286329778782989</v>
      </c>
      <c r="F2290" s="24">
        <v>3.8855571396033503E-2</v>
      </c>
      <c r="G2290" s="24">
        <v>0.16239706652697744</v>
      </c>
      <c r="H2290" s="24">
        <v>2.3449703141185858</v>
      </c>
      <c r="I2290" s="5" t="s">
        <v>2449</v>
      </c>
    </row>
    <row r="2291" spans="1:9" ht="15.75" x14ac:dyDescent="0.25">
      <c r="A2291" s="215" t="s">
        <v>2417</v>
      </c>
      <c r="B2291" s="197" t="s">
        <v>1973</v>
      </c>
      <c r="C2291" s="215">
        <v>12</v>
      </c>
      <c r="D2291" s="5" t="s">
        <v>2043</v>
      </c>
      <c r="E2291" s="24">
        <v>0.11048994850419164</v>
      </c>
      <c r="F2291" s="24">
        <v>0.61870025222914882</v>
      </c>
      <c r="G2291" s="24">
        <v>0.24461058145625977</v>
      </c>
      <c r="H2291" s="24">
        <v>2.0693521101537784</v>
      </c>
      <c r="I2291" s="5"/>
    </row>
    <row r="2292" spans="1:9" ht="15.75" x14ac:dyDescent="0.25">
      <c r="A2292" s="197" t="s">
        <v>2418</v>
      </c>
      <c r="B2292" s="197" t="s">
        <v>1973</v>
      </c>
      <c r="C2292" s="197">
        <v>12</v>
      </c>
      <c r="D2292" s="5" t="s">
        <v>2044</v>
      </c>
      <c r="E2292" s="24">
        <v>0.11496927074084805</v>
      </c>
      <c r="F2292" s="24">
        <v>0.63713174122470317</v>
      </c>
      <c r="G2292" s="24">
        <v>0.11672289156626504</v>
      </c>
      <c r="H2292" s="24">
        <v>1.2079344437428694</v>
      </c>
      <c r="I2292" s="5"/>
    </row>
    <row r="2293" spans="1:9" ht="15.75" x14ac:dyDescent="0.25">
      <c r="A2293" s="197" t="s">
        <v>2419</v>
      </c>
      <c r="B2293" s="197" t="s">
        <v>1973</v>
      </c>
      <c r="C2293" s="197">
        <v>12</v>
      </c>
      <c r="D2293" s="5" t="s">
        <v>2045</v>
      </c>
      <c r="E2293" s="24">
        <v>0.15926479063667262</v>
      </c>
      <c r="F2293" s="24">
        <v>0.67548916426950556</v>
      </c>
      <c r="G2293" s="24">
        <v>0.11773787323205866</v>
      </c>
      <c r="H2293" s="24">
        <v>1.1848924073985447</v>
      </c>
      <c r="I2293" s="5" t="s">
        <v>1974</v>
      </c>
    </row>
    <row r="2294" spans="1:9" ht="15.75" x14ac:dyDescent="0.25">
      <c r="A2294" s="197" t="s">
        <v>2420</v>
      </c>
      <c r="B2294" s="197" t="s">
        <v>1973</v>
      </c>
      <c r="C2294" s="197">
        <v>12</v>
      </c>
      <c r="D2294" s="5" t="s">
        <v>2046</v>
      </c>
      <c r="E2294" s="24">
        <v>0.15727398075371421</v>
      </c>
      <c r="F2294" s="24">
        <v>0.67947435107935505</v>
      </c>
      <c r="G2294" s="24">
        <v>0.15529219486642218</v>
      </c>
      <c r="H2294" s="24">
        <v>1.1715989248922036</v>
      </c>
      <c r="I2294" s="5"/>
    </row>
    <row r="2295" spans="1:9" ht="15.75" x14ac:dyDescent="0.25">
      <c r="A2295" s="197" t="s">
        <v>2421</v>
      </c>
      <c r="B2295" s="197" t="s">
        <v>1973</v>
      </c>
      <c r="C2295" s="197">
        <v>12</v>
      </c>
      <c r="D2295" s="5" t="s">
        <v>2047</v>
      </c>
      <c r="E2295" s="24">
        <v>0.21600287230098725</v>
      </c>
      <c r="F2295" s="24">
        <v>0.9434929772318903</v>
      </c>
      <c r="G2295" s="24">
        <v>0.28926977475117854</v>
      </c>
      <c r="H2295" s="24">
        <v>3.0707944589648148</v>
      </c>
      <c r="I2295" s="5"/>
    </row>
    <row r="2296" spans="1:9" ht="15.75" x14ac:dyDescent="0.25">
      <c r="A2296" s="197" t="s">
        <v>2422</v>
      </c>
      <c r="B2296" s="197" t="s">
        <v>1973</v>
      </c>
      <c r="C2296" s="197">
        <v>12</v>
      </c>
      <c r="D2296" s="5" t="s">
        <v>2048</v>
      </c>
      <c r="E2296" s="24">
        <v>0.24138569830870693</v>
      </c>
      <c r="F2296" s="24">
        <v>0.90862259264570655</v>
      </c>
      <c r="G2296" s="24">
        <v>0.26694017810371917</v>
      </c>
      <c r="H2296" s="24">
        <v>1.1312753612896351</v>
      </c>
      <c r="I2296" s="5"/>
    </row>
    <row r="2297" spans="1:9" ht="15.75" x14ac:dyDescent="0.25">
      <c r="A2297" s="197" t="s">
        <v>2423</v>
      </c>
      <c r="B2297" s="197" t="s">
        <v>1973</v>
      </c>
      <c r="C2297" s="197">
        <v>12</v>
      </c>
      <c r="D2297" s="5" t="s">
        <v>2049</v>
      </c>
      <c r="E2297" s="24">
        <v>0.28568121820453152</v>
      </c>
      <c r="F2297" s="24">
        <v>0.83688923006841376</v>
      </c>
      <c r="G2297" s="24">
        <v>0.85258459926663155</v>
      </c>
      <c r="H2297" s="24">
        <v>2.7508646466455371</v>
      </c>
      <c r="I2297" s="5"/>
    </row>
    <row r="2298" spans="1:9" ht="15.75" x14ac:dyDescent="0.25">
      <c r="A2298" s="197" t="s">
        <v>2424</v>
      </c>
      <c r="B2298" s="197" t="s">
        <v>1973</v>
      </c>
      <c r="C2298" s="197">
        <v>12</v>
      </c>
      <c r="D2298" s="5" t="s">
        <v>2050</v>
      </c>
      <c r="E2298" s="24">
        <v>0.24785583042832177</v>
      </c>
      <c r="F2298" s="24">
        <v>0.83390033996102664</v>
      </c>
      <c r="G2298" s="24">
        <v>0.28419486642221053</v>
      </c>
      <c r="H2298" s="24">
        <v>1.0944967263554246</v>
      </c>
      <c r="I2298" s="5"/>
    </row>
    <row r="2299" spans="1:9" ht="15.75" x14ac:dyDescent="0.25">
      <c r="A2299" s="197" t="s">
        <v>2425</v>
      </c>
      <c r="B2299" s="197" t="s">
        <v>1973</v>
      </c>
      <c r="C2299" s="197">
        <v>12</v>
      </c>
      <c r="D2299" s="5" t="s">
        <v>2051</v>
      </c>
      <c r="E2299" s="24">
        <v>0.41807007542126562</v>
      </c>
      <c r="F2299" s="24">
        <v>0.87375220805952258</v>
      </c>
      <c r="G2299" s="24">
        <v>0.16239706652697744</v>
      </c>
      <c r="H2299" s="24">
        <v>1.080317011681994</v>
      </c>
      <c r="I2299" s="5" t="s">
        <v>1974</v>
      </c>
    </row>
    <row r="2300" spans="1:9" ht="15.75" x14ac:dyDescent="0.25">
      <c r="A2300" s="197" t="s">
        <v>2426</v>
      </c>
      <c r="B2300" s="197" t="s">
        <v>1973</v>
      </c>
      <c r="C2300" s="197">
        <v>12</v>
      </c>
      <c r="D2300" s="5" t="s">
        <v>2052</v>
      </c>
      <c r="E2300" s="24">
        <v>0.45290924837303781</v>
      </c>
      <c r="F2300" s="24">
        <v>0.82493366963886505</v>
      </c>
      <c r="G2300" s="24">
        <v>0.18777160817181768</v>
      </c>
      <c r="H2300" s="24">
        <v>1.0812032438490835</v>
      </c>
      <c r="I2300" s="5"/>
    </row>
    <row r="2301" spans="1:9" ht="15.75" x14ac:dyDescent="0.25">
      <c r="A2301" s="197" t="s">
        <v>2427</v>
      </c>
      <c r="B2301" s="197" t="s">
        <v>1973</v>
      </c>
      <c r="C2301" s="197">
        <v>13</v>
      </c>
      <c r="D2301" s="5" t="s">
        <v>2053</v>
      </c>
      <c r="E2301" s="150" t="s">
        <v>11</v>
      </c>
      <c r="F2301" s="24">
        <v>0.21221119762449064</v>
      </c>
      <c r="G2301" s="24">
        <v>0.22075851231010996</v>
      </c>
      <c r="H2301" s="24">
        <v>0.20206093409638609</v>
      </c>
      <c r="I2301" s="5"/>
    </row>
    <row r="2302" spans="1:9" ht="15.75" x14ac:dyDescent="0.25">
      <c r="A2302" s="197" t="s">
        <v>2428</v>
      </c>
      <c r="B2302" s="197" t="s">
        <v>1973</v>
      </c>
      <c r="C2302" s="197">
        <v>13</v>
      </c>
      <c r="D2302" s="5" t="s">
        <v>2054</v>
      </c>
      <c r="E2302" s="150" t="s">
        <v>1976</v>
      </c>
      <c r="F2302" s="24">
        <v>0.22914824156635141</v>
      </c>
      <c r="G2302" s="24">
        <v>0.19792142482975378</v>
      </c>
      <c r="H2302" s="24">
        <v>0.17192904041534607</v>
      </c>
      <c r="I2302" s="5"/>
    </row>
    <row r="2303" spans="1:9" ht="15.75" x14ac:dyDescent="0.25">
      <c r="A2303" s="197" t="s">
        <v>2429</v>
      </c>
      <c r="B2303" s="197" t="s">
        <v>1973</v>
      </c>
      <c r="C2303" s="197">
        <v>13</v>
      </c>
      <c r="D2303" s="5" t="s">
        <v>2055</v>
      </c>
      <c r="E2303" s="150" t="s">
        <v>1976</v>
      </c>
      <c r="F2303" s="24">
        <v>0.12652968121272448</v>
      </c>
      <c r="G2303" s="24">
        <v>0.19487647983237294</v>
      </c>
      <c r="H2303" s="24">
        <v>0.16395295091154133</v>
      </c>
      <c r="I2303" s="5"/>
    </row>
    <row r="2304" spans="1:9" ht="15.75" x14ac:dyDescent="0.25">
      <c r="A2304" s="197" t="s">
        <v>2430</v>
      </c>
      <c r="B2304" s="197" t="s">
        <v>1973</v>
      </c>
      <c r="C2304" s="197">
        <v>13</v>
      </c>
      <c r="D2304" s="5" t="s">
        <v>2056</v>
      </c>
      <c r="E2304" s="150" t="s">
        <v>11</v>
      </c>
      <c r="F2304" s="24">
        <v>0.13051486802257406</v>
      </c>
      <c r="G2304" s="24">
        <v>0.30500199057097949</v>
      </c>
      <c r="H2304" s="24">
        <v>0.14844388798747665</v>
      </c>
      <c r="I2304" s="5"/>
    </row>
    <row r="2305" spans="1:9" ht="15.75" x14ac:dyDescent="0.25">
      <c r="A2305" s="197" t="s">
        <v>2431</v>
      </c>
      <c r="B2305" s="197" t="s">
        <v>1973</v>
      </c>
      <c r="C2305" s="197">
        <v>13</v>
      </c>
      <c r="D2305" s="5" t="s">
        <v>2057</v>
      </c>
      <c r="E2305" s="150" t="s">
        <v>1976</v>
      </c>
      <c r="F2305" s="24">
        <v>0.23412972507866339</v>
      </c>
      <c r="G2305" s="24">
        <v>0.33900387637506546</v>
      </c>
      <c r="H2305" s="24">
        <v>6.0839838270688178</v>
      </c>
      <c r="I2305" s="5"/>
    </row>
    <row r="2306" spans="1:9" ht="15.75" x14ac:dyDescent="0.25">
      <c r="A2306" s="197" t="s">
        <v>2432</v>
      </c>
      <c r="B2306" s="197" t="s">
        <v>1973</v>
      </c>
      <c r="C2306" s="197">
        <v>13</v>
      </c>
      <c r="D2306" s="5" t="s">
        <v>2058</v>
      </c>
      <c r="E2306" s="150" t="s">
        <v>1976</v>
      </c>
      <c r="F2306" s="24">
        <v>0.27099270306977213</v>
      </c>
      <c r="G2306" s="24">
        <v>0.15123226820324775</v>
      </c>
      <c r="H2306" s="24">
        <v>0.19762977326093903</v>
      </c>
      <c r="I2306" s="5"/>
    </row>
    <row r="2307" spans="1:9" ht="15.75" x14ac:dyDescent="0.25">
      <c r="A2307" s="197" t="s">
        <v>2433</v>
      </c>
      <c r="B2307" s="197" t="s">
        <v>1973</v>
      </c>
      <c r="C2307" s="197">
        <v>13</v>
      </c>
      <c r="D2307" s="5" t="s">
        <v>2059</v>
      </c>
      <c r="E2307" s="150" t="s">
        <v>1976</v>
      </c>
      <c r="F2307" s="24">
        <v>0.18929637346785552</v>
      </c>
      <c r="G2307" s="24">
        <v>0.16544201152435828</v>
      </c>
      <c r="H2307" s="24">
        <v>3.8861280526870745</v>
      </c>
      <c r="I2307" s="5"/>
    </row>
    <row r="2308" spans="1:9" ht="15.75" x14ac:dyDescent="0.25">
      <c r="A2308" s="197" t="s">
        <v>2434</v>
      </c>
      <c r="B2308" s="197" t="s">
        <v>1973</v>
      </c>
      <c r="C2308" s="197">
        <v>13</v>
      </c>
      <c r="D2308" s="5" t="s">
        <v>2060</v>
      </c>
      <c r="E2308" s="150" t="s">
        <v>1976</v>
      </c>
      <c r="F2308" s="24">
        <v>0.25405565912791134</v>
      </c>
      <c r="G2308" s="24">
        <v>0.17356186485070715</v>
      </c>
      <c r="H2308" s="24">
        <v>0.22776166694197905</v>
      </c>
      <c r="I2308" s="5"/>
    </row>
    <row r="2309" spans="1:9" ht="15.75" x14ac:dyDescent="0.25">
      <c r="A2309" s="197" t="s">
        <v>2435</v>
      </c>
      <c r="B2309" s="197" t="s">
        <v>1973</v>
      </c>
      <c r="C2309" s="197">
        <v>14</v>
      </c>
      <c r="D2309" s="5" t="s">
        <v>2061</v>
      </c>
      <c r="E2309" s="150" t="s">
        <v>11</v>
      </c>
      <c r="F2309" s="24">
        <v>0.19826304379001708</v>
      </c>
      <c r="G2309" s="24">
        <v>0.16138208486118383</v>
      </c>
      <c r="H2309" s="24">
        <v>0.19984535367866257</v>
      </c>
      <c r="I2309" s="5"/>
    </row>
    <row r="2310" spans="1:9" ht="15.75" x14ac:dyDescent="0.25">
      <c r="A2310" s="197" t="s">
        <v>2436</v>
      </c>
      <c r="B2310" s="197" t="s">
        <v>1973</v>
      </c>
      <c r="C2310" s="197">
        <v>14</v>
      </c>
      <c r="D2310" s="5" t="s">
        <v>2062</v>
      </c>
      <c r="E2310" s="150" t="s">
        <v>1976</v>
      </c>
      <c r="F2310" s="24">
        <v>0.28195196679685847</v>
      </c>
      <c r="G2310" s="24">
        <v>0.41005259298061808</v>
      </c>
      <c r="H2310" s="24">
        <v>0.23042036344324729</v>
      </c>
      <c r="I2310" s="5"/>
    </row>
    <row r="2311" spans="1:9" ht="15.75" x14ac:dyDescent="0.25">
      <c r="A2311" s="197" t="s">
        <v>2437</v>
      </c>
      <c r="B2311" s="197" t="s">
        <v>1973</v>
      </c>
      <c r="C2311" s="197">
        <v>14</v>
      </c>
      <c r="D2311" s="5" t="s">
        <v>2063</v>
      </c>
      <c r="E2311" s="150" t="s">
        <v>1976</v>
      </c>
      <c r="F2311" s="24">
        <v>0.71733362577292614</v>
      </c>
      <c r="G2311" s="24">
        <v>5.9883918281822927E-2</v>
      </c>
      <c r="H2311" s="24">
        <v>0.56896105127140295</v>
      </c>
      <c r="I2311" s="5"/>
    </row>
    <row r="2312" spans="1:9" ht="15.75" x14ac:dyDescent="0.25">
      <c r="A2312" s="197" t="s">
        <v>2438</v>
      </c>
      <c r="B2312" s="197" t="s">
        <v>1973</v>
      </c>
      <c r="C2312" s="197">
        <v>14</v>
      </c>
      <c r="D2312" s="5" t="s">
        <v>2064</v>
      </c>
      <c r="E2312" s="150" t="s">
        <v>1976</v>
      </c>
      <c r="F2312" s="24">
        <v>0.29091863711902005</v>
      </c>
      <c r="G2312" s="24">
        <v>0.11266296490309061</v>
      </c>
      <c r="H2312" s="24">
        <v>2.8208769878456001</v>
      </c>
      <c r="I2312" s="5"/>
    </row>
    <row r="2313" spans="1:9" ht="15.75" x14ac:dyDescent="0.25">
      <c r="A2313" s="197" t="s">
        <v>2439</v>
      </c>
      <c r="B2313" s="197" t="s">
        <v>1973</v>
      </c>
      <c r="C2313" s="197">
        <v>14</v>
      </c>
      <c r="D2313" s="5" t="s">
        <v>2065</v>
      </c>
      <c r="E2313" s="150" t="s">
        <v>11</v>
      </c>
      <c r="F2313" s="24">
        <v>0.29340937887517604</v>
      </c>
      <c r="G2313" s="24">
        <v>3.044944997380827E-2</v>
      </c>
      <c r="H2313" s="24">
        <v>0.19231238025840255</v>
      </c>
      <c r="I2313" s="5"/>
    </row>
    <row r="2314" spans="1:9" ht="15.75" x14ac:dyDescent="0.25">
      <c r="A2314" s="197" t="s">
        <v>2440</v>
      </c>
      <c r="B2314" s="197" t="s">
        <v>1973</v>
      </c>
      <c r="C2314" s="197">
        <v>14</v>
      </c>
      <c r="D2314" s="5" t="s">
        <v>2066</v>
      </c>
      <c r="E2314" s="150" t="s">
        <v>1976</v>
      </c>
      <c r="F2314" s="24">
        <v>0.30187790084610644</v>
      </c>
      <c r="G2314" s="24">
        <v>0.13702252488213723</v>
      </c>
      <c r="H2314" s="24">
        <v>0.1834500585875084</v>
      </c>
      <c r="I2314" s="5"/>
    </row>
    <row r="2315" spans="1:9" ht="15.75" x14ac:dyDescent="0.25">
      <c r="A2315" s="197" t="s">
        <v>2441</v>
      </c>
      <c r="B2315" s="197" t="s">
        <v>1973</v>
      </c>
      <c r="C2315" s="197">
        <v>17</v>
      </c>
      <c r="D2315" s="5" t="s">
        <v>2067</v>
      </c>
      <c r="E2315" s="24">
        <v>9.7549684264961981E-2</v>
      </c>
      <c r="F2315" s="24">
        <v>0.68943731810397901</v>
      </c>
      <c r="G2315" s="24">
        <v>0.2567903614457831</v>
      </c>
      <c r="H2315" s="24">
        <v>1.0492988858338645</v>
      </c>
      <c r="I2315" s="5"/>
    </row>
    <row r="2316" spans="1:9" ht="15.75" x14ac:dyDescent="0.25">
      <c r="A2316" s="197" t="s">
        <v>2442</v>
      </c>
      <c r="B2316" s="197" t="s">
        <v>1973</v>
      </c>
      <c r="C2316" s="197">
        <v>17</v>
      </c>
      <c r="D2316" s="5" t="s">
        <v>2068</v>
      </c>
      <c r="E2316" s="24">
        <v>8.759563485016994E-2</v>
      </c>
      <c r="F2316" s="24">
        <v>0.52106317538783387</v>
      </c>
      <c r="G2316" s="24">
        <v>0.21314614981665789</v>
      </c>
      <c r="H2316" s="24">
        <v>0.86319013074508788</v>
      </c>
      <c r="I2316" s="5" t="s">
        <v>2069</v>
      </c>
    </row>
    <row r="2317" spans="1:9" ht="15.75" x14ac:dyDescent="0.25">
      <c r="A2317" s="197" t="s">
        <v>2443</v>
      </c>
      <c r="B2317" s="197" t="s">
        <v>1973</v>
      </c>
      <c r="C2317" s="197">
        <v>17</v>
      </c>
      <c r="D2317" s="5" t="s">
        <v>2070</v>
      </c>
      <c r="E2317" s="24">
        <v>9.2572659557565967E-2</v>
      </c>
      <c r="F2317" s="24">
        <v>0.49316686771888674</v>
      </c>
      <c r="G2317" s="24">
        <v>7.9168569931901508E-2</v>
      </c>
      <c r="H2317" s="24">
        <v>0.85698650557546197</v>
      </c>
      <c r="I2317" s="5"/>
    </row>
    <row r="2318" spans="1:9" ht="15.75" x14ac:dyDescent="0.25">
      <c r="A2318" s="197" t="s">
        <v>2444</v>
      </c>
      <c r="B2318" s="197" t="s">
        <v>1973</v>
      </c>
      <c r="C2318" s="197">
        <v>17</v>
      </c>
      <c r="D2318" s="5" t="s">
        <v>2071</v>
      </c>
      <c r="E2318" s="24">
        <v>0.10949454356271243</v>
      </c>
      <c r="F2318" s="24">
        <v>0.59080394456020169</v>
      </c>
      <c r="G2318" s="24">
        <v>0.181681718177056</v>
      </c>
      <c r="H2318" s="24">
        <v>4.6385391625459862</v>
      </c>
      <c r="I2318" s="5"/>
    </row>
    <row r="2319" spans="1:9" ht="15.75" x14ac:dyDescent="0.25">
      <c r="A2319" s="197" t="s">
        <v>2445</v>
      </c>
      <c r="B2319" s="197" t="s">
        <v>1973</v>
      </c>
      <c r="C2319" s="197">
        <v>17</v>
      </c>
      <c r="D2319" s="5" t="s">
        <v>2072</v>
      </c>
      <c r="E2319" s="150" t="s">
        <v>11</v>
      </c>
      <c r="F2319" s="24">
        <v>0.51608169187552189</v>
      </c>
      <c r="G2319" s="24">
        <v>0.23344578313253009</v>
      </c>
      <c r="H2319" s="24">
        <v>0.86895063983116905</v>
      </c>
      <c r="I2319" s="5"/>
    </row>
    <row r="2320" spans="1:9" ht="15.75" x14ac:dyDescent="0.25">
      <c r="A2320" s="197" t="s">
        <v>2446</v>
      </c>
      <c r="B2320" s="197" t="s">
        <v>1973</v>
      </c>
      <c r="C2320" s="197">
        <v>17</v>
      </c>
      <c r="D2320" s="5" t="s">
        <v>2073</v>
      </c>
      <c r="E2320" s="150" t="s">
        <v>1976</v>
      </c>
      <c r="F2320" s="24">
        <v>0.48320390069426272</v>
      </c>
      <c r="G2320" s="24">
        <v>0.18574164484023045</v>
      </c>
      <c r="H2320" s="24">
        <v>0.8693937559147138</v>
      </c>
      <c r="I2320" s="5"/>
    </row>
    <row r="2321" spans="1:9" ht="15.75" x14ac:dyDescent="0.25">
      <c r="A2321" s="197" t="s">
        <v>2447</v>
      </c>
      <c r="B2321" s="197" t="s">
        <v>1973</v>
      </c>
      <c r="C2321" s="197">
        <v>17</v>
      </c>
      <c r="D2321" s="5" t="s">
        <v>2074</v>
      </c>
      <c r="E2321" s="150" t="s">
        <v>1976</v>
      </c>
      <c r="F2321" s="24">
        <v>0.60375580169221288</v>
      </c>
      <c r="G2321" s="24">
        <v>0.16950193818753273</v>
      </c>
      <c r="H2321" s="24">
        <v>1.3213721611303144</v>
      </c>
      <c r="I2321" s="5"/>
    </row>
    <row r="2322" spans="1:9" ht="15.75" x14ac:dyDescent="0.25">
      <c r="A2322" s="197" t="s">
        <v>2448</v>
      </c>
      <c r="B2322" s="197" t="s">
        <v>1973</v>
      </c>
      <c r="C2322" s="197">
        <v>17</v>
      </c>
      <c r="D2322" s="5" t="s">
        <v>2075</v>
      </c>
      <c r="E2322" s="150" t="s">
        <v>1976</v>
      </c>
      <c r="F2322" s="24">
        <v>0.5280372523050707</v>
      </c>
      <c r="G2322" s="24">
        <v>0.35625856469355677</v>
      </c>
      <c r="H2322" s="24">
        <v>0.8330582370640478</v>
      </c>
      <c r="I2322" s="5"/>
    </row>
    <row r="2323" spans="1:9" ht="15.75" x14ac:dyDescent="0.25">
      <c r="A2323" s="197" t="s">
        <v>2450</v>
      </c>
      <c r="B2323" s="197" t="s">
        <v>2451</v>
      </c>
      <c r="C2323" s="197">
        <v>1</v>
      </c>
      <c r="D2323" s="5">
        <v>2508</v>
      </c>
      <c r="E2323" s="150" t="s">
        <v>11</v>
      </c>
      <c r="F2323" s="24">
        <v>0.2067487938434216</v>
      </c>
      <c r="G2323" s="24">
        <v>0.21035011308562196</v>
      </c>
      <c r="H2323" s="24">
        <v>3.3053218013888079</v>
      </c>
      <c r="I2323" s="5"/>
    </row>
    <row r="2324" spans="1:9" ht="15.75" x14ac:dyDescent="0.25">
      <c r="A2324" s="197" t="s">
        <v>2452</v>
      </c>
      <c r="B2324" s="197" t="s">
        <v>2451</v>
      </c>
      <c r="C2324" s="197">
        <v>1</v>
      </c>
      <c r="D2324" s="5">
        <v>2509</v>
      </c>
      <c r="E2324" s="150" t="s">
        <v>1976</v>
      </c>
      <c r="F2324" s="24">
        <v>0.11186408169305904</v>
      </c>
      <c r="G2324" s="24">
        <v>9.7161718901453961E-2</v>
      </c>
      <c r="H2324" s="24">
        <v>3.2596844121966999</v>
      </c>
      <c r="I2324" s="5"/>
    </row>
    <row r="2325" spans="1:9" ht="15.75" x14ac:dyDescent="0.25">
      <c r="A2325" s="197" t="s">
        <v>2453</v>
      </c>
      <c r="B2325" s="197" t="s">
        <v>2451</v>
      </c>
      <c r="C2325" s="197">
        <v>1</v>
      </c>
      <c r="D2325" s="5">
        <v>2510</v>
      </c>
      <c r="E2325" s="150" t="s">
        <v>1976</v>
      </c>
      <c r="F2325" s="24">
        <v>0.11486044102412313</v>
      </c>
      <c r="G2325" s="24">
        <v>0.10517505654281099</v>
      </c>
      <c r="H2325" s="24">
        <v>3.1702170551666269</v>
      </c>
      <c r="I2325" s="5"/>
    </row>
    <row r="2326" spans="1:9" ht="15.75" x14ac:dyDescent="0.25">
      <c r="A2326" s="197" t="s">
        <v>2454</v>
      </c>
      <c r="B2326" s="197" t="s">
        <v>2451</v>
      </c>
      <c r="C2326" s="197">
        <v>1</v>
      </c>
      <c r="D2326" s="5">
        <v>2511</v>
      </c>
      <c r="E2326" s="150" t="s">
        <v>11</v>
      </c>
      <c r="F2326" s="24">
        <v>0.12484830546100339</v>
      </c>
      <c r="G2326" s="24">
        <v>7.4624206785137315E-2</v>
      </c>
      <c r="H2326" s="24">
        <v>3.1837727153226987</v>
      </c>
      <c r="I2326" s="5"/>
    </row>
    <row r="2327" spans="1:9" ht="15.75" x14ac:dyDescent="0.25">
      <c r="A2327" s="197" t="s">
        <v>2455</v>
      </c>
      <c r="B2327" s="197" t="s">
        <v>2451</v>
      </c>
      <c r="C2327" s="197">
        <v>1</v>
      </c>
      <c r="D2327" s="5">
        <v>2512</v>
      </c>
      <c r="E2327" s="150" t="s">
        <v>1976</v>
      </c>
      <c r="F2327" s="24">
        <v>0.35456918750924965</v>
      </c>
      <c r="G2327" s="24">
        <v>0.10617672374798062</v>
      </c>
      <c r="H2327" s="24">
        <v>2.6930578176729041</v>
      </c>
      <c r="I2327" s="5"/>
    </row>
    <row r="2328" spans="1:9" ht="15.75" x14ac:dyDescent="0.25">
      <c r="A2328" s="197" t="s">
        <v>2456</v>
      </c>
      <c r="B2328" s="197" t="s">
        <v>2451</v>
      </c>
      <c r="C2328" s="197">
        <v>1</v>
      </c>
      <c r="D2328" s="5">
        <v>2513</v>
      </c>
      <c r="E2328" s="150" t="s">
        <v>1976</v>
      </c>
      <c r="F2328" s="150" t="s">
        <v>48</v>
      </c>
      <c r="G2328" s="24">
        <v>3.8063353796445883E-2</v>
      </c>
      <c r="H2328" s="24">
        <v>3.0409864283454104</v>
      </c>
      <c r="I2328" s="5"/>
    </row>
    <row r="2329" spans="1:9" ht="15.75" x14ac:dyDescent="0.25">
      <c r="A2329" s="197" t="s">
        <v>2457</v>
      </c>
      <c r="B2329" s="197" t="s">
        <v>2451</v>
      </c>
      <c r="C2329" s="197">
        <v>1</v>
      </c>
      <c r="D2329" s="5">
        <v>2514</v>
      </c>
      <c r="E2329" s="150" t="s">
        <v>1976</v>
      </c>
      <c r="F2329" s="24">
        <v>0.12584709190469143</v>
      </c>
      <c r="G2329" s="24">
        <v>3.8063353796445883E-2</v>
      </c>
      <c r="H2329" s="24">
        <v>3.9663861616665694</v>
      </c>
      <c r="I2329" s="5"/>
    </row>
    <row r="2330" spans="1:9" ht="15.75" x14ac:dyDescent="0.25">
      <c r="A2330" s="197" t="s">
        <v>2458</v>
      </c>
      <c r="B2330" s="197" t="s">
        <v>2451</v>
      </c>
      <c r="C2330" s="197">
        <v>1</v>
      </c>
      <c r="D2330" s="5">
        <v>2515</v>
      </c>
      <c r="E2330" s="150" t="s">
        <v>1976</v>
      </c>
      <c r="F2330" s="24">
        <v>0.17079248187065266</v>
      </c>
      <c r="G2330" s="24">
        <v>2.5041680129240712E-2</v>
      </c>
      <c r="H2330" s="24">
        <v>2.7264951127245474</v>
      </c>
      <c r="I2330" s="5"/>
    </row>
    <row r="2331" spans="1:9" ht="15.75" x14ac:dyDescent="0.25">
      <c r="A2331" s="197" t="s">
        <v>2459</v>
      </c>
      <c r="B2331" s="197" t="s">
        <v>2451</v>
      </c>
      <c r="C2331" s="197">
        <v>2</v>
      </c>
      <c r="D2331" s="5">
        <v>2516</v>
      </c>
      <c r="E2331" s="24">
        <v>0.70806100392997506</v>
      </c>
      <c r="F2331" s="24">
        <v>1.9331511617581767</v>
      </c>
      <c r="G2331" s="24">
        <v>0.46527441680129245</v>
      </c>
      <c r="H2331" s="24">
        <v>7.4059089986004869</v>
      </c>
      <c r="I2331" s="5"/>
    </row>
    <row r="2332" spans="1:9" ht="15.75" x14ac:dyDescent="0.25">
      <c r="A2332" s="197" t="s">
        <v>2460</v>
      </c>
      <c r="B2332" s="197" t="s">
        <v>2451</v>
      </c>
      <c r="C2332" s="197">
        <v>2</v>
      </c>
      <c r="D2332" s="5">
        <v>2517</v>
      </c>
      <c r="E2332" s="24">
        <v>0.53239889246159355</v>
      </c>
      <c r="F2332" s="24">
        <v>1.7229066153618469</v>
      </c>
      <c r="G2332" s="24">
        <v>0.46677691760904688</v>
      </c>
      <c r="H2332" s="24">
        <v>9.2015821139414467</v>
      </c>
      <c r="I2332" s="5"/>
    </row>
    <row r="2333" spans="1:9" ht="15.75" x14ac:dyDescent="0.25">
      <c r="A2333" s="197" t="s">
        <v>2461</v>
      </c>
      <c r="B2333" s="197" t="s">
        <v>2451</v>
      </c>
      <c r="C2333" s="197">
        <v>2</v>
      </c>
      <c r="D2333" s="5">
        <v>2518</v>
      </c>
      <c r="E2333" s="24">
        <v>0.37789496248660243</v>
      </c>
      <c r="F2333" s="24">
        <v>1.6749648660648215</v>
      </c>
      <c r="G2333" s="24">
        <v>0.46176858158319878</v>
      </c>
      <c r="H2333" s="24">
        <v>7.4700724566725594</v>
      </c>
      <c r="I2333" s="5"/>
    </row>
    <row r="2334" spans="1:9" ht="15.75" x14ac:dyDescent="0.25">
      <c r="A2334" s="197" t="s">
        <v>2462</v>
      </c>
      <c r="B2334" s="197" t="s">
        <v>2451</v>
      </c>
      <c r="C2334" s="197">
        <v>2</v>
      </c>
      <c r="D2334" s="5">
        <v>2519</v>
      </c>
      <c r="E2334" s="24">
        <v>0.38872007859949986</v>
      </c>
      <c r="F2334" s="24">
        <v>1.654989137191061</v>
      </c>
      <c r="G2334" s="24">
        <v>0.47479025525040386</v>
      </c>
      <c r="H2334" s="24">
        <v>7.6923852832321344</v>
      </c>
      <c r="I2334" s="5"/>
    </row>
    <row r="2335" spans="1:9" ht="15.75" x14ac:dyDescent="0.25">
      <c r="A2335" s="197" t="s">
        <v>2463</v>
      </c>
      <c r="B2335" s="197" t="s">
        <v>2451</v>
      </c>
      <c r="C2335" s="197">
        <v>2</v>
      </c>
      <c r="D2335" s="5">
        <v>2520</v>
      </c>
      <c r="E2335" s="24">
        <v>0.13679010360843161</v>
      </c>
      <c r="F2335" s="24">
        <v>1.3084102412313157</v>
      </c>
      <c r="G2335" s="24">
        <v>0.39065021001615513</v>
      </c>
      <c r="H2335" s="24">
        <v>7.2188408884466977</v>
      </c>
      <c r="I2335" s="5"/>
    </row>
    <row r="2336" spans="1:9" ht="15.75" x14ac:dyDescent="0.25">
      <c r="A2336" s="197" t="s">
        <v>2464</v>
      </c>
      <c r="B2336" s="197" t="s">
        <v>2451</v>
      </c>
      <c r="C2336" s="197">
        <v>2</v>
      </c>
      <c r="D2336" s="5">
        <v>2521</v>
      </c>
      <c r="E2336" s="24">
        <v>0.12498088603072527</v>
      </c>
      <c r="F2336" s="24">
        <v>1.1575934882344234</v>
      </c>
      <c r="G2336" s="24">
        <v>0.40267021647819068</v>
      </c>
      <c r="H2336" s="24">
        <v>6.3684491413224684</v>
      </c>
      <c r="I2336" s="5"/>
    </row>
    <row r="2337" spans="1:9" ht="15.75" x14ac:dyDescent="0.25">
      <c r="A2337" s="197" t="s">
        <v>2465</v>
      </c>
      <c r="B2337" s="197" t="s">
        <v>2451</v>
      </c>
      <c r="C2337" s="197">
        <v>2</v>
      </c>
      <c r="D2337" s="5">
        <v>2522</v>
      </c>
      <c r="E2337" s="150" t="s">
        <v>1976</v>
      </c>
      <c r="F2337" s="24">
        <v>0.15181553944058013</v>
      </c>
      <c r="G2337" s="24">
        <v>0.10517505654281099</v>
      </c>
      <c r="H2337" s="24">
        <v>2.9723044168879809</v>
      </c>
      <c r="I2337" s="5"/>
    </row>
    <row r="2338" spans="1:9" ht="15.75" x14ac:dyDescent="0.25">
      <c r="A2338" s="197" t="s">
        <v>2466</v>
      </c>
      <c r="B2338" s="197" t="s">
        <v>2451</v>
      </c>
      <c r="C2338" s="197">
        <v>2</v>
      </c>
      <c r="D2338" s="5">
        <v>2523</v>
      </c>
      <c r="E2338" s="150" t="s">
        <v>1976</v>
      </c>
      <c r="F2338" s="24">
        <v>0.10087743081249075</v>
      </c>
      <c r="G2338" s="24">
        <v>0.16727842326332798</v>
      </c>
      <c r="H2338" s="24">
        <v>2.9451930965758373</v>
      </c>
      <c r="I2338" s="5"/>
    </row>
    <row r="2339" spans="1:9" ht="15.75" x14ac:dyDescent="0.25">
      <c r="A2339" s="197" t="s">
        <v>2467</v>
      </c>
      <c r="B2339" s="197" t="s">
        <v>2451</v>
      </c>
      <c r="C2339" s="197">
        <v>2</v>
      </c>
      <c r="D2339" s="5">
        <v>2524</v>
      </c>
      <c r="E2339" s="150" t="s">
        <v>11</v>
      </c>
      <c r="F2339" s="24">
        <v>3.2959952641704898E-2</v>
      </c>
      <c r="G2339" s="24">
        <v>4.3572523424878842E-2</v>
      </c>
      <c r="H2339" s="24">
        <v>1.3749957951642027</v>
      </c>
      <c r="I2339" s="5"/>
    </row>
    <row r="2340" spans="1:9" ht="15.75" x14ac:dyDescent="0.25">
      <c r="A2340" s="197" t="s">
        <v>2468</v>
      </c>
      <c r="B2340" s="197" t="s">
        <v>2451</v>
      </c>
      <c r="C2340" s="197">
        <v>2</v>
      </c>
      <c r="D2340" s="5">
        <v>2525</v>
      </c>
      <c r="E2340" s="150" t="s">
        <v>1976</v>
      </c>
      <c r="F2340" s="24">
        <v>7.8904129051354147E-2</v>
      </c>
      <c r="G2340" s="24">
        <v>2.1035011308562199E-2</v>
      </c>
      <c r="H2340" s="24">
        <v>1.2877877148268082</v>
      </c>
      <c r="I2340" s="5"/>
    </row>
    <row r="2341" spans="1:9" ht="15.75" x14ac:dyDescent="0.25">
      <c r="A2341" s="197" t="s">
        <v>2469</v>
      </c>
      <c r="B2341" s="197" t="s">
        <v>2451</v>
      </c>
      <c r="C2341" s="197">
        <v>5</v>
      </c>
      <c r="D2341" s="5">
        <v>2526</v>
      </c>
      <c r="E2341" s="24">
        <v>6.6928740621650595</v>
      </c>
      <c r="F2341" s="24">
        <v>4.4945389965961223E-2</v>
      </c>
      <c r="G2341" s="24">
        <v>0.39565854604200329</v>
      </c>
      <c r="H2341" s="24">
        <v>7.3896422064132006</v>
      </c>
      <c r="I2341" s="5"/>
    </row>
    <row r="2342" spans="1:9" ht="15.75" x14ac:dyDescent="0.25">
      <c r="A2342" s="197" t="s">
        <v>2470</v>
      </c>
      <c r="B2342" s="197" t="s">
        <v>2451</v>
      </c>
      <c r="C2342" s="197">
        <v>5</v>
      </c>
      <c r="D2342" s="5">
        <v>2527</v>
      </c>
      <c r="E2342" s="24">
        <v>6.6815568953197575</v>
      </c>
      <c r="F2342" s="24">
        <v>5.7430220512061564E-2</v>
      </c>
      <c r="G2342" s="24">
        <v>0.39165187722132477</v>
      </c>
      <c r="H2342" s="24">
        <v>7.4013904452151298</v>
      </c>
      <c r="I2342" s="5"/>
    </row>
    <row r="2343" spans="1:9" ht="15.75" x14ac:dyDescent="0.25">
      <c r="A2343" s="197" t="s">
        <v>2471</v>
      </c>
      <c r="B2343" s="197" t="s">
        <v>2451</v>
      </c>
      <c r="C2343" s="197">
        <v>5</v>
      </c>
      <c r="D2343" s="5">
        <v>2528</v>
      </c>
      <c r="E2343" s="24">
        <v>4.0850051804215797</v>
      </c>
      <c r="F2343" s="24">
        <v>0.49240171673819738</v>
      </c>
      <c r="G2343" s="24">
        <v>0.33555851373182555</v>
      </c>
      <c r="H2343" s="24">
        <v>5.470160728313453</v>
      </c>
      <c r="I2343" s="5"/>
    </row>
    <row r="2344" spans="1:9" ht="15.75" x14ac:dyDescent="0.25">
      <c r="A2344" s="197" t="s">
        <v>2472</v>
      </c>
      <c r="B2344" s="197" t="s">
        <v>2451</v>
      </c>
      <c r="C2344" s="197">
        <v>5</v>
      </c>
      <c r="D2344" s="5">
        <v>2529</v>
      </c>
      <c r="E2344" s="24">
        <v>4.122401036084316</v>
      </c>
      <c r="F2344" s="24">
        <v>0.59327914755068811</v>
      </c>
      <c r="G2344" s="24">
        <v>0.5409002907915994</v>
      </c>
      <c r="H2344" s="24">
        <v>9.5251105363330222</v>
      </c>
      <c r="I2344" s="5"/>
    </row>
    <row r="2345" spans="1:9" ht="15.75" x14ac:dyDescent="0.25">
      <c r="A2345" s="197" t="s">
        <v>2473</v>
      </c>
      <c r="B2345" s="197" t="s">
        <v>2451</v>
      </c>
      <c r="C2345" s="197">
        <v>5</v>
      </c>
      <c r="D2345" s="5">
        <v>2530</v>
      </c>
      <c r="E2345" s="24">
        <v>2.3667640228653091</v>
      </c>
      <c r="F2345" s="24">
        <v>0.8269951753736865</v>
      </c>
      <c r="G2345" s="24">
        <v>0.32053350565428113</v>
      </c>
      <c r="H2345" s="24">
        <v>4.4616196127017211</v>
      </c>
      <c r="I2345" s="5"/>
    </row>
    <row r="2346" spans="1:9" ht="15.75" x14ac:dyDescent="0.25">
      <c r="A2346" s="197" t="s">
        <v>2474</v>
      </c>
      <c r="B2346" s="197" t="s">
        <v>2451</v>
      </c>
      <c r="C2346" s="197">
        <v>5</v>
      </c>
      <c r="D2346" s="5">
        <v>2531</v>
      </c>
      <c r="E2346" s="24">
        <v>2.3844778492318688</v>
      </c>
      <c r="F2346" s="24">
        <v>0.85496119579695118</v>
      </c>
      <c r="G2346" s="24">
        <v>0.33756184814216483</v>
      </c>
      <c r="H2346" s="24">
        <v>4.4616196127017211</v>
      </c>
      <c r="I2346" s="5"/>
    </row>
    <row r="2347" spans="1:9" ht="15.75" x14ac:dyDescent="0.25">
      <c r="A2347" s="197" t="s">
        <v>2475</v>
      </c>
      <c r="B2347" s="197" t="s">
        <v>2451</v>
      </c>
      <c r="C2347" s="197">
        <v>5</v>
      </c>
      <c r="D2347" s="5">
        <v>2532</v>
      </c>
      <c r="E2347" s="150" t="s">
        <v>11</v>
      </c>
      <c r="F2347" s="24">
        <v>0.10986650880568299</v>
      </c>
      <c r="G2347" s="24">
        <v>0.18330509854604204</v>
      </c>
      <c r="H2347" s="24">
        <v>2.799243822228799</v>
      </c>
      <c r="I2347" s="5"/>
    </row>
    <row r="2348" spans="1:9" ht="15.75" x14ac:dyDescent="0.25">
      <c r="A2348" s="197" t="s">
        <v>2476</v>
      </c>
      <c r="B2348" s="197" t="s">
        <v>2451</v>
      </c>
      <c r="C2348" s="197">
        <v>5</v>
      </c>
      <c r="D2348" s="5">
        <v>2533</v>
      </c>
      <c r="E2348" s="24">
        <v>5.117327617006074E-2</v>
      </c>
      <c r="F2348" s="24">
        <v>0.16080461743377239</v>
      </c>
      <c r="G2348" s="24">
        <v>0.22938178998384492</v>
      </c>
      <c r="H2348" s="24">
        <v>2.5565975054351164</v>
      </c>
      <c r="I2348" s="5"/>
    </row>
    <row r="2349" spans="1:9" ht="15.75" x14ac:dyDescent="0.25">
      <c r="A2349" s="197" t="s">
        <v>2477</v>
      </c>
      <c r="B2349" s="197" t="s">
        <v>2451</v>
      </c>
      <c r="C2349" s="197">
        <v>5</v>
      </c>
      <c r="D2349" s="5">
        <v>2534</v>
      </c>
      <c r="E2349" s="150" t="s">
        <v>1976</v>
      </c>
      <c r="F2349" s="24">
        <v>6.9915051058161912E-2</v>
      </c>
      <c r="G2349" s="150" t="s">
        <v>47</v>
      </c>
      <c r="H2349" s="24">
        <v>0.58831565077351033</v>
      </c>
      <c r="I2349" s="5"/>
    </row>
    <row r="2350" spans="1:9" ht="15.75" x14ac:dyDescent="0.25">
      <c r="A2350" s="197" t="s">
        <v>2478</v>
      </c>
      <c r="B2350" s="197" t="s">
        <v>2451</v>
      </c>
      <c r="C2350" s="197">
        <v>5</v>
      </c>
      <c r="D2350" s="5">
        <v>2535</v>
      </c>
      <c r="E2350" s="150" t="s">
        <v>11</v>
      </c>
      <c r="F2350" s="24">
        <v>7.7905342607666128E-2</v>
      </c>
      <c r="G2350" s="150" t="s">
        <v>47</v>
      </c>
      <c r="H2350" s="24">
        <v>2.0925420727589295</v>
      </c>
      <c r="I2350" s="5"/>
    </row>
    <row r="2351" spans="1:9" ht="15.75" x14ac:dyDescent="0.25">
      <c r="A2351" s="197" t="s">
        <v>2479</v>
      </c>
      <c r="B2351" s="197" t="s">
        <v>2451</v>
      </c>
      <c r="C2351" s="197">
        <v>5</v>
      </c>
      <c r="D2351" s="5">
        <v>2536</v>
      </c>
      <c r="E2351" s="150" t="s">
        <v>1976</v>
      </c>
      <c r="F2351" s="24">
        <v>5.792961373390558E-2</v>
      </c>
      <c r="G2351" s="150" t="s">
        <v>47</v>
      </c>
      <c r="H2351" s="24">
        <v>0.73652420181322709</v>
      </c>
      <c r="I2351" s="5"/>
    </row>
    <row r="2352" spans="1:9" ht="15.75" x14ac:dyDescent="0.25">
      <c r="A2352" s="197" t="s">
        <v>2480</v>
      </c>
      <c r="B2352" s="197" t="s">
        <v>2451</v>
      </c>
      <c r="C2352" s="197">
        <v>5</v>
      </c>
      <c r="D2352" s="5">
        <v>2537</v>
      </c>
      <c r="E2352" s="150" t="s">
        <v>1976</v>
      </c>
      <c r="F2352" s="24">
        <v>0.15281432588426816</v>
      </c>
      <c r="G2352" s="150" t="s">
        <v>47</v>
      </c>
      <c r="H2352" s="24">
        <v>0.72296854165715552</v>
      </c>
      <c r="I2352" s="5"/>
    </row>
    <row r="2353" spans="1:9" ht="15.75" x14ac:dyDescent="0.25">
      <c r="A2353" s="197" t="s">
        <v>2481</v>
      </c>
      <c r="B2353" s="197" t="s">
        <v>2451</v>
      </c>
      <c r="C2353" s="197">
        <v>7</v>
      </c>
      <c r="D2353" s="5">
        <v>2538</v>
      </c>
      <c r="E2353" s="24">
        <v>6.1565387638442308</v>
      </c>
      <c r="F2353" s="24">
        <v>0.30962379754328839</v>
      </c>
      <c r="G2353" s="24">
        <v>0.28247015185783519</v>
      </c>
      <c r="H2353" s="24">
        <v>5.6617473918525985</v>
      </c>
      <c r="I2353" s="5"/>
    </row>
    <row r="2354" spans="1:9" ht="15.75" x14ac:dyDescent="0.25">
      <c r="A2354" s="197" t="s">
        <v>2482</v>
      </c>
      <c r="B2354" s="197" t="s">
        <v>2451</v>
      </c>
      <c r="C2354" s="197">
        <v>7</v>
      </c>
      <c r="D2354" s="5">
        <v>2539</v>
      </c>
      <c r="E2354" s="24">
        <v>6.1348885316184356</v>
      </c>
      <c r="F2354" s="24">
        <v>5.3934467959153465E-2</v>
      </c>
      <c r="G2354" s="24">
        <v>0.32454017447495964</v>
      </c>
      <c r="H2354" s="24">
        <v>5.6165618579990264</v>
      </c>
      <c r="I2354" s="5"/>
    </row>
    <row r="2355" spans="1:9" ht="15.75" x14ac:dyDescent="0.25">
      <c r="A2355" s="197" t="s">
        <v>2483</v>
      </c>
      <c r="B2355" s="197" t="s">
        <v>2451</v>
      </c>
      <c r="C2355" s="197">
        <v>7</v>
      </c>
      <c r="D2355" s="5">
        <v>2540</v>
      </c>
      <c r="E2355" s="24">
        <v>5.9439728474455169</v>
      </c>
      <c r="F2355" s="24">
        <v>5.9427793399437615E-2</v>
      </c>
      <c r="G2355" s="24">
        <v>0.32403934087237485</v>
      </c>
      <c r="H2355" s="24">
        <v>4.0725721662224643</v>
      </c>
      <c r="I2355" s="5"/>
    </row>
    <row r="2356" spans="1:9" ht="15.75" x14ac:dyDescent="0.25">
      <c r="A2356" s="197" t="s">
        <v>2484</v>
      </c>
      <c r="B2356" s="197" t="s">
        <v>2451</v>
      </c>
      <c r="C2356" s="197">
        <v>7</v>
      </c>
      <c r="D2356" s="5">
        <v>2541</v>
      </c>
      <c r="E2356" s="24">
        <v>5.5296661307609867</v>
      </c>
      <c r="F2356" s="24">
        <v>0.31162137043066446</v>
      </c>
      <c r="G2356" s="24">
        <v>0.42971523101777059</v>
      </c>
      <c r="H2356" s="24">
        <v>3.7666661020337804</v>
      </c>
      <c r="I2356" s="5"/>
    </row>
    <row r="2357" spans="1:9" ht="15.75" x14ac:dyDescent="0.25">
      <c r="A2357" s="197" t="s">
        <v>2485</v>
      </c>
      <c r="B2357" s="197" t="s">
        <v>2451</v>
      </c>
      <c r="C2357" s="197">
        <v>7</v>
      </c>
      <c r="D2357" s="5">
        <v>2542</v>
      </c>
      <c r="E2357" s="24">
        <v>2.8401168274383712</v>
      </c>
      <c r="F2357" s="24">
        <v>0.25568932958413498</v>
      </c>
      <c r="G2357" s="24">
        <v>0.32854684329563816</v>
      </c>
      <c r="H2357" s="24">
        <v>1.5390192830526699</v>
      </c>
      <c r="I2357" s="5"/>
    </row>
    <row r="2358" spans="1:9" ht="15.75" x14ac:dyDescent="0.25">
      <c r="A2358" s="197" t="s">
        <v>2486</v>
      </c>
      <c r="B2358" s="197" t="s">
        <v>2451</v>
      </c>
      <c r="C2358" s="197">
        <v>7</v>
      </c>
      <c r="D2358" s="5">
        <v>2543</v>
      </c>
      <c r="E2358" s="24">
        <v>2.6428044837441949</v>
      </c>
      <c r="F2358" s="24">
        <v>0.28665170933846379</v>
      </c>
      <c r="G2358" s="24">
        <v>0.29048348949919223</v>
      </c>
      <c r="H2358" s="24">
        <v>1.4341888445123823</v>
      </c>
      <c r="I2358" s="5"/>
    </row>
    <row r="2359" spans="1:9" ht="15.75" x14ac:dyDescent="0.25">
      <c r="A2359" s="197" t="s">
        <v>2487</v>
      </c>
      <c r="B2359" s="197" t="s">
        <v>2451</v>
      </c>
      <c r="C2359" s="197">
        <v>7</v>
      </c>
      <c r="D2359" s="5">
        <v>2544</v>
      </c>
      <c r="E2359" s="24">
        <v>1.0598772775991425</v>
      </c>
      <c r="F2359" s="24">
        <v>0.1767852005327808</v>
      </c>
      <c r="G2359" s="24">
        <v>0.27145181260096934</v>
      </c>
      <c r="H2359" s="24">
        <v>1.7794063231536741</v>
      </c>
      <c r="I2359" s="5"/>
    </row>
    <row r="2360" spans="1:9" ht="15.75" x14ac:dyDescent="0.25">
      <c r="A2360" s="197" t="s">
        <v>2488</v>
      </c>
      <c r="B2360" s="197" t="s">
        <v>2451</v>
      </c>
      <c r="C2360" s="197">
        <v>7</v>
      </c>
      <c r="D2360" s="5">
        <v>2545</v>
      </c>
      <c r="E2360" s="24">
        <v>1.1523828152911755</v>
      </c>
      <c r="F2360" s="24">
        <v>0.16679733609590056</v>
      </c>
      <c r="G2360" s="24">
        <v>0.26544180936995154</v>
      </c>
      <c r="H2360" s="24">
        <v>1.7504875814873877</v>
      </c>
      <c r="I2360" s="5"/>
    </row>
    <row r="2361" spans="1:9" ht="15.75" x14ac:dyDescent="0.25">
      <c r="A2361" s="197" t="s">
        <v>2489</v>
      </c>
      <c r="B2361" s="197" t="s">
        <v>2451</v>
      </c>
      <c r="C2361" s="197">
        <v>7</v>
      </c>
      <c r="D2361" s="5">
        <v>2546</v>
      </c>
      <c r="E2361" s="150" t="s">
        <v>1976</v>
      </c>
      <c r="F2361" s="24">
        <v>0.13883131567263579</v>
      </c>
      <c r="G2361" s="24">
        <v>4.0066688206785141E-2</v>
      </c>
      <c r="H2361" s="24">
        <v>2.1273349338261802</v>
      </c>
      <c r="I2361" s="5"/>
    </row>
    <row r="2362" spans="1:9" ht="15.75" x14ac:dyDescent="0.25">
      <c r="A2362" s="197" t="s">
        <v>2490</v>
      </c>
      <c r="B2362" s="197" t="s">
        <v>2451</v>
      </c>
      <c r="C2362" s="197">
        <v>7</v>
      </c>
      <c r="D2362" s="5">
        <v>2547</v>
      </c>
      <c r="E2362" s="150" t="s">
        <v>1976</v>
      </c>
      <c r="F2362" s="24">
        <v>0.12085315968625128</v>
      </c>
      <c r="G2362" s="150" t="s">
        <v>47</v>
      </c>
      <c r="H2362" s="24">
        <v>0.88473275285294406</v>
      </c>
      <c r="I2362" s="5"/>
    </row>
    <row r="2363" spans="1:9" ht="15.75" x14ac:dyDescent="0.25">
      <c r="A2363" s="197" t="s">
        <v>2491</v>
      </c>
      <c r="B2363" s="197" t="s">
        <v>2451</v>
      </c>
      <c r="C2363" s="197">
        <v>7</v>
      </c>
      <c r="D2363" s="5">
        <v>2548</v>
      </c>
      <c r="E2363" s="150" t="s">
        <v>11</v>
      </c>
      <c r="F2363" s="24">
        <v>8.9890779931922446E-2</v>
      </c>
      <c r="G2363" s="150" t="s">
        <v>47</v>
      </c>
      <c r="H2363" s="24">
        <v>0.32895068645400571</v>
      </c>
      <c r="I2363" s="5"/>
    </row>
    <row r="2364" spans="1:9" ht="15.75" x14ac:dyDescent="0.25">
      <c r="A2364" s="197" t="s">
        <v>2492</v>
      </c>
      <c r="B2364" s="197" t="s">
        <v>2451</v>
      </c>
      <c r="C2364" s="197">
        <v>7</v>
      </c>
      <c r="D2364" s="5">
        <v>2549</v>
      </c>
      <c r="E2364" s="150" t="s">
        <v>1976</v>
      </c>
      <c r="F2364" s="24">
        <v>2.9963593310640815E-2</v>
      </c>
      <c r="G2364" s="150" t="s">
        <v>47</v>
      </c>
      <c r="H2364" s="24">
        <v>1.5796862635208848</v>
      </c>
      <c r="I2364" s="5"/>
    </row>
    <row r="2365" spans="1:9" ht="15.75" x14ac:dyDescent="0.25">
      <c r="A2365" s="197" t="s">
        <v>2493</v>
      </c>
      <c r="B2365" s="197" t="s">
        <v>2451</v>
      </c>
      <c r="C2365" s="197">
        <v>8</v>
      </c>
      <c r="D2365" s="5">
        <v>2550</v>
      </c>
      <c r="E2365" s="24">
        <v>22.171806002143626</v>
      </c>
      <c r="F2365" s="24">
        <v>0.32260802131123278</v>
      </c>
      <c r="G2365" s="24">
        <v>1.2130189854604201</v>
      </c>
      <c r="H2365" s="24">
        <v>16.011945776351851</v>
      </c>
      <c r="I2365" s="5"/>
    </row>
    <row r="2366" spans="1:9" ht="15.75" x14ac:dyDescent="0.25">
      <c r="A2366" s="197" t="s">
        <v>2494</v>
      </c>
      <c r="B2366" s="197" t="s">
        <v>2451</v>
      </c>
      <c r="C2366" s="197">
        <v>8</v>
      </c>
      <c r="D2366" s="5">
        <v>2551</v>
      </c>
      <c r="E2366" s="24">
        <v>22.898072883172564</v>
      </c>
      <c r="F2366" s="24">
        <v>8.939138671007843E-2</v>
      </c>
      <c r="G2366" s="24">
        <v>1.3161907075928918</v>
      </c>
      <c r="H2366" s="24">
        <v>14.334206904368715</v>
      </c>
      <c r="I2366" s="5"/>
    </row>
    <row r="2367" spans="1:9" ht="15.75" x14ac:dyDescent="0.25">
      <c r="A2367" s="197" t="s">
        <v>2495</v>
      </c>
      <c r="B2367" s="197" t="s">
        <v>2451</v>
      </c>
      <c r="C2367" s="197">
        <v>8</v>
      </c>
      <c r="D2367" s="5">
        <v>2552</v>
      </c>
      <c r="E2367" s="24">
        <v>24.96665416220079</v>
      </c>
      <c r="F2367" s="150" t="s">
        <v>48</v>
      </c>
      <c r="G2367" s="24">
        <v>1.3963240840064619</v>
      </c>
      <c r="H2367" s="24">
        <v>15.284458681309339</v>
      </c>
      <c r="I2367" s="5"/>
    </row>
    <row r="2368" spans="1:9" ht="15.75" x14ac:dyDescent="0.25">
      <c r="A2368" s="197" t="s">
        <v>2496</v>
      </c>
      <c r="B2368" s="197" t="s">
        <v>2451</v>
      </c>
      <c r="C2368" s="197">
        <v>8</v>
      </c>
      <c r="D2368" s="5">
        <v>2553</v>
      </c>
      <c r="E2368" s="24">
        <v>24.771802072168633</v>
      </c>
      <c r="F2368" s="150" t="s">
        <v>48</v>
      </c>
      <c r="G2368" s="24">
        <v>1.4273757673667207</v>
      </c>
      <c r="H2368" s="24">
        <v>13.452637138885521</v>
      </c>
      <c r="I2368" s="5"/>
    </row>
    <row r="2369" spans="1:9" ht="15.75" x14ac:dyDescent="0.25">
      <c r="A2369" s="197" t="s">
        <v>2497</v>
      </c>
      <c r="B2369" s="197" t="s">
        <v>2451</v>
      </c>
      <c r="C2369" s="197">
        <v>8</v>
      </c>
      <c r="D2369" s="5">
        <v>2554</v>
      </c>
      <c r="E2369" s="24">
        <v>10.332081279028227</v>
      </c>
      <c r="F2369" s="150" t="s">
        <v>48</v>
      </c>
      <c r="G2369" s="24">
        <v>0.52086694668820688</v>
      </c>
      <c r="H2369" s="24">
        <v>3.949215658802212</v>
      </c>
      <c r="I2369" s="5"/>
    </row>
    <row r="2370" spans="1:9" ht="15.75" x14ac:dyDescent="0.25">
      <c r="A2370" s="197" t="s">
        <v>2498</v>
      </c>
      <c r="B2370" s="197" t="s">
        <v>2451</v>
      </c>
      <c r="C2370" s="197">
        <v>8</v>
      </c>
      <c r="D2370" s="5">
        <v>2555</v>
      </c>
      <c r="E2370" s="24">
        <v>9.0310991425509108</v>
      </c>
      <c r="F2370" s="24">
        <v>0.12984223767944353</v>
      </c>
      <c r="G2370" s="24">
        <v>0.43873023586429727</v>
      </c>
      <c r="H2370" s="24">
        <v>3.4268708874549167</v>
      </c>
      <c r="I2370" s="5"/>
    </row>
    <row r="2371" spans="1:9" ht="15.75" x14ac:dyDescent="0.25">
      <c r="A2371" s="197" t="s">
        <v>2499</v>
      </c>
      <c r="B2371" s="197" t="s">
        <v>2451</v>
      </c>
      <c r="C2371" s="197">
        <v>8</v>
      </c>
      <c r="D2371" s="5">
        <v>2556</v>
      </c>
      <c r="E2371" s="24">
        <v>9.293362182922472</v>
      </c>
      <c r="F2371" s="24">
        <v>5.6930827290217548E-2</v>
      </c>
      <c r="G2371" s="24">
        <v>0.44073357027463655</v>
      </c>
      <c r="H2371" s="24">
        <v>3.4268708874549167</v>
      </c>
      <c r="I2371" s="5"/>
    </row>
    <row r="2372" spans="1:9" ht="15.75" x14ac:dyDescent="0.25">
      <c r="A2372" s="197" t="s">
        <v>2500</v>
      </c>
      <c r="B2372" s="197" t="s">
        <v>2451</v>
      </c>
      <c r="C2372" s="197">
        <v>8</v>
      </c>
      <c r="D2372" s="5">
        <v>2557</v>
      </c>
      <c r="E2372" s="24">
        <v>10.075230796713113</v>
      </c>
      <c r="F2372" s="150" t="s">
        <v>48</v>
      </c>
      <c r="G2372" s="24">
        <v>0.51085027463651056</v>
      </c>
      <c r="H2372" s="24">
        <v>3.8091405038561379</v>
      </c>
      <c r="I2372" s="5"/>
    </row>
    <row r="2373" spans="1:9" ht="15.75" x14ac:dyDescent="0.25">
      <c r="A2373" s="197" t="s">
        <v>2501</v>
      </c>
      <c r="B2373" s="197" t="s">
        <v>2451</v>
      </c>
      <c r="C2373" s="197">
        <v>8</v>
      </c>
      <c r="D2373" s="5">
        <v>2558</v>
      </c>
      <c r="E2373" s="24">
        <v>7.9781105752054309</v>
      </c>
      <c r="F2373" s="150" t="s">
        <v>48</v>
      </c>
      <c r="G2373" s="24">
        <v>0.40567521809369955</v>
      </c>
      <c r="H2373" s="24">
        <v>3.0364678749600529</v>
      </c>
      <c r="I2373" s="5"/>
    </row>
    <row r="2374" spans="1:9" ht="15.75" x14ac:dyDescent="0.25">
      <c r="A2374" s="197" t="s">
        <v>2502</v>
      </c>
      <c r="B2374" s="197" t="s">
        <v>2451</v>
      </c>
      <c r="C2374" s="197">
        <v>8</v>
      </c>
      <c r="D2374" s="5">
        <v>2559</v>
      </c>
      <c r="E2374" s="24">
        <v>7.7876869417649166</v>
      </c>
      <c r="F2374" s="150" t="s">
        <v>48</v>
      </c>
      <c r="G2374" s="24">
        <v>0.38163520516962846</v>
      </c>
      <c r="H2374" s="24">
        <v>3.3798779322472017</v>
      </c>
      <c r="I2374" s="5"/>
    </row>
    <row r="2375" spans="1:9" ht="15.75" x14ac:dyDescent="0.25">
      <c r="A2375" s="197" t="s">
        <v>2503</v>
      </c>
      <c r="B2375" s="197" t="s">
        <v>2451</v>
      </c>
      <c r="C2375" s="197">
        <v>8</v>
      </c>
      <c r="D2375" s="5">
        <v>2560</v>
      </c>
      <c r="E2375" s="24">
        <v>2.9532884958913899</v>
      </c>
      <c r="F2375" s="24">
        <v>5.1936895071777407E-2</v>
      </c>
      <c r="G2375" s="24">
        <v>0.15325508239095315</v>
      </c>
      <c r="H2375" s="24">
        <v>2.228550529658182</v>
      </c>
      <c r="I2375" s="5"/>
    </row>
    <row r="2376" spans="1:9" ht="15.75" x14ac:dyDescent="0.25">
      <c r="A2376" s="197" t="s">
        <v>2504</v>
      </c>
      <c r="B2376" s="197" t="s">
        <v>2451</v>
      </c>
      <c r="C2376" s="197">
        <v>8</v>
      </c>
      <c r="D2376" s="5">
        <v>2561</v>
      </c>
      <c r="E2376" s="24">
        <v>2.6334555198285106</v>
      </c>
      <c r="F2376" s="24">
        <v>0.24370389225987862</v>
      </c>
      <c r="G2376" s="24">
        <v>0.13121840387722133</v>
      </c>
      <c r="H2376" s="24">
        <v>2.0089488351298206</v>
      </c>
      <c r="I2376" s="5"/>
    </row>
    <row r="2377" spans="1:9" ht="15.75" x14ac:dyDescent="0.25">
      <c r="A2377" s="197" t="s">
        <v>2505</v>
      </c>
      <c r="B2377" s="197" t="s">
        <v>2451</v>
      </c>
      <c r="C2377" s="197">
        <v>8</v>
      </c>
      <c r="D2377" s="5">
        <v>2562</v>
      </c>
      <c r="E2377" s="24">
        <v>2.0538197570560919</v>
      </c>
      <c r="F2377" s="24">
        <v>0.12834405801391149</v>
      </c>
      <c r="G2377" s="24">
        <v>0.15325508239095315</v>
      </c>
      <c r="H2377" s="24">
        <v>2.0455491175512144</v>
      </c>
      <c r="I2377" s="5"/>
    </row>
    <row r="2378" spans="1:9" ht="15.75" x14ac:dyDescent="0.25">
      <c r="A2378" s="197" t="s">
        <v>2506</v>
      </c>
      <c r="B2378" s="197" t="s">
        <v>2451</v>
      </c>
      <c r="C2378" s="197">
        <v>8</v>
      </c>
      <c r="D2378" s="5">
        <v>2563</v>
      </c>
      <c r="E2378" s="24">
        <v>2.1994667738478029</v>
      </c>
      <c r="F2378" s="24">
        <v>7.1912623945537948E-2</v>
      </c>
      <c r="G2378" s="24">
        <v>0.17729509531502424</v>
      </c>
      <c r="H2378" s="24">
        <v>2.1417943046593231</v>
      </c>
      <c r="I2378" s="5"/>
    </row>
    <row r="2379" spans="1:9" ht="15.75" x14ac:dyDescent="0.25">
      <c r="A2379" s="197" t="s">
        <v>2507</v>
      </c>
      <c r="B2379" s="197" t="s">
        <v>2451</v>
      </c>
      <c r="C2379" s="197">
        <v>8</v>
      </c>
      <c r="D2379" s="5">
        <v>2564</v>
      </c>
      <c r="E2379" s="24">
        <v>5.904608788853162E-2</v>
      </c>
      <c r="F2379" s="24">
        <v>0.13583495634157169</v>
      </c>
      <c r="G2379" s="150" t="s">
        <v>47</v>
      </c>
      <c r="H2379" s="24">
        <v>0.76725036483365627</v>
      </c>
      <c r="I2379" s="5"/>
    </row>
    <row r="2380" spans="1:9" ht="15.75" x14ac:dyDescent="0.25">
      <c r="A2380" s="197" t="s">
        <v>2508</v>
      </c>
      <c r="B2380" s="197" t="s">
        <v>2451</v>
      </c>
      <c r="C2380" s="197">
        <v>8</v>
      </c>
      <c r="D2380" s="5">
        <v>2565</v>
      </c>
      <c r="E2380" s="24">
        <v>0.18353492318685247</v>
      </c>
      <c r="F2380" s="24">
        <v>0.12984223767944353</v>
      </c>
      <c r="G2380" s="150" t="s">
        <v>47</v>
      </c>
      <c r="H2380" s="24">
        <v>0.78984313176044241</v>
      </c>
      <c r="I2380" s="5"/>
    </row>
    <row r="2381" spans="1:9" ht="15.75" x14ac:dyDescent="0.25">
      <c r="A2381" s="197" t="s">
        <v>2509</v>
      </c>
      <c r="B2381" s="197" t="s">
        <v>2451</v>
      </c>
      <c r="C2381" s="197">
        <v>8</v>
      </c>
      <c r="D2381" s="5">
        <v>2566</v>
      </c>
      <c r="E2381" s="150" t="s">
        <v>1976</v>
      </c>
      <c r="F2381" s="24">
        <v>0.28165777712002366</v>
      </c>
      <c r="G2381" s="150" t="s">
        <v>47</v>
      </c>
      <c r="H2381" s="24">
        <v>0.20333490234107499</v>
      </c>
      <c r="I2381" s="5"/>
    </row>
    <row r="2382" spans="1:9" ht="15.75" x14ac:dyDescent="0.25">
      <c r="A2382" s="197" t="s">
        <v>2510</v>
      </c>
      <c r="B2382" s="197" t="s">
        <v>2451</v>
      </c>
      <c r="C2382" s="197">
        <v>8</v>
      </c>
      <c r="D2382" s="5">
        <v>2567</v>
      </c>
      <c r="E2382" s="150" t="s">
        <v>1976</v>
      </c>
      <c r="F2382" s="24">
        <v>0.18177913275122093</v>
      </c>
      <c r="G2382" s="150" t="s">
        <v>47</v>
      </c>
      <c r="H2382" s="24">
        <v>0.23948332942393277</v>
      </c>
      <c r="I2382" s="5"/>
    </row>
    <row r="2383" spans="1:9" ht="15.75" x14ac:dyDescent="0.25">
      <c r="A2383" s="197" t="s">
        <v>2511</v>
      </c>
      <c r="B2383" s="197" t="s">
        <v>2451</v>
      </c>
      <c r="C2383" s="197">
        <v>8</v>
      </c>
      <c r="D2383" s="5">
        <v>2568</v>
      </c>
      <c r="E2383" s="24">
        <v>0.16828135048231513</v>
      </c>
      <c r="F2383" s="24">
        <v>0.16380097676483646</v>
      </c>
      <c r="G2383" s="150" t="s">
        <v>47</v>
      </c>
      <c r="H2383" s="24">
        <v>0.4807740802020084</v>
      </c>
      <c r="I2383" s="5"/>
    </row>
    <row r="2384" spans="1:9" ht="15.75" x14ac:dyDescent="0.25">
      <c r="A2384" s="197" t="s">
        <v>2512</v>
      </c>
      <c r="B2384" s="197" t="s">
        <v>2451</v>
      </c>
      <c r="C2384" s="197">
        <v>8</v>
      </c>
      <c r="D2384" s="5">
        <v>2569</v>
      </c>
      <c r="E2384" s="150" t="s">
        <v>1976</v>
      </c>
      <c r="F2384" s="24">
        <v>7.3910196832914013E-2</v>
      </c>
      <c r="G2384" s="150" t="s">
        <v>47</v>
      </c>
      <c r="H2384" s="24">
        <v>0.37052137759929216</v>
      </c>
      <c r="I2384" s="5"/>
    </row>
    <row r="2385" spans="1:9" ht="15.75" x14ac:dyDescent="0.25">
      <c r="A2385" s="197" t="s">
        <v>2513</v>
      </c>
      <c r="B2385" s="197" t="s">
        <v>2451</v>
      </c>
      <c r="C2385" s="197">
        <v>11</v>
      </c>
      <c r="D2385" s="5">
        <v>2570</v>
      </c>
      <c r="E2385" s="24">
        <v>21.80916461236156</v>
      </c>
      <c r="F2385" s="150" t="s">
        <v>48</v>
      </c>
      <c r="G2385" s="24">
        <v>1.2666081809369953</v>
      </c>
      <c r="H2385" s="24">
        <v>13.739113423517168</v>
      </c>
      <c r="I2385" s="5"/>
    </row>
    <row r="2386" spans="1:9" ht="15.75" x14ac:dyDescent="0.25">
      <c r="A2386" s="197" t="s">
        <v>2514</v>
      </c>
      <c r="B2386" s="197" t="s">
        <v>2451</v>
      </c>
      <c r="C2386" s="197">
        <v>11</v>
      </c>
      <c r="D2386" s="5">
        <v>2571</v>
      </c>
      <c r="E2386" s="24">
        <v>21.561663093962132</v>
      </c>
      <c r="F2386" s="150" t="s">
        <v>48</v>
      </c>
      <c r="G2386" s="24">
        <v>1.3011656995153473</v>
      </c>
      <c r="H2386" s="24">
        <v>13.394799655552948</v>
      </c>
      <c r="I2386" s="5"/>
    </row>
    <row r="2387" spans="1:9" ht="15.75" x14ac:dyDescent="0.25">
      <c r="A2387" s="197" t="s">
        <v>2515</v>
      </c>
      <c r="B2387" s="197" t="s">
        <v>2451</v>
      </c>
      <c r="C2387" s="197">
        <v>11</v>
      </c>
      <c r="D2387" s="5">
        <v>2572</v>
      </c>
      <c r="E2387" s="24">
        <v>23.337966237942123</v>
      </c>
      <c r="F2387" s="150" t="s">
        <v>48</v>
      </c>
      <c r="G2387" s="24">
        <v>1.3392290533117932</v>
      </c>
      <c r="H2387" s="24">
        <v>12.037426218591639</v>
      </c>
      <c r="I2387" s="5"/>
    </row>
    <row r="2388" spans="1:9" ht="15.75" x14ac:dyDescent="0.25">
      <c r="A2388" s="197" t="s">
        <v>2516</v>
      </c>
      <c r="B2388" s="197" t="s">
        <v>2451</v>
      </c>
      <c r="C2388" s="197">
        <v>11</v>
      </c>
      <c r="D2388" s="5">
        <v>2573</v>
      </c>
      <c r="E2388" s="24">
        <v>23.034370936048589</v>
      </c>
      <c r="F2388" s="150" t="s">
        <v>48</v>
      </c>
      <c r="G2388" s="24">
        <v>1.0302147205169629</v>
      </c>
      <c r="H2388" s="24">
        <v>11.889669522890458</v>
      </c>
      <c r="I2388" s="5"/>
    </row>
    <row r="2389" spans="1:9" ht="15.75" x14ac:dyDescent="0.25">
      <c r="A2389" s="197" t="s">
        <v>2517</v>
      </c>
      <c r="B2389" s="197" t="s">
        <v>2451</v>
      </c>
      <c r="C2389" s="197">
        <v>11</v>
      </c>
      <c r="D2389" s="5">
        <v>2574</v>
      </c>
      <c r="E2389" s="24">
        <v>7.9879515898535205</v>
      </c>
      <c r="F2389" s="150" t="s">
        <v>48</v>
      </c>
      <c r="G2389" s="24">
        <v>0.46777858481421652</v>
      </c>
      <c r="H2389" s="24">
        <v>3.9519267908334266</v>
      </c>
      <c r="I2389" s="5"/>
    </row>
    <row r="2390" spans="1:9" ht="15.75" x14ac:dyDescent="0.25">
      <c r="A2390" s="197" t="s">
        <v>2518</v>
      </c>
      <c r="B2390" s="197" t="s">
        <v>2451</v>
      </c>
      <c r="C2390" s="197">
        <v>11</v>
      </c>
      <c r="D2390" s="5">
        <v>2575</v>
      </c>
      <c r="E2390" s="24">
        <v>7.9712218649517688</v>
      </c>
      <c r="F2390" s="150" t="s">
        <v>48</v>
      </c>
      <c r="G2390" s="24">
        <v>0.4527535767366721</v>
      </c>
      <c r="H2390" s="24">
        <v>3.9275266025524971</v>
      </c>
      <c r="I2390" s="5"/>
    </row>
    <row r="2391" spans="1:9" ht="15.75" x14ac:dyDescent="0.25">
      <c r="A2391" s="197" t="s">
        <v>2519</v>
      </c>
      <c r="B2391" s="197" t="s">
        <v>2451</v>
      </c>
      <c r="C2391" s="197">
        <v>11</v>
      </c>
      <c r="D2391" s="5">
        <v>2576</v>
      </c>
      <c r="E2391" s="24">
        <v>3.5427652733118977</v>
      </c>
      <c r="F2391" s="150" t="s">
        <v>48</v>
      </c>
      <c r="G2391" s="24">
        <v>0.20734511147011309</v>
      </c>
      <c r="H2391" s="24">
        <v>3.6997915119304934</v>
      </c>
      <c r="I2391" s="5"/>
    </row>
    <row r="2392" spans="1:9" ht="15.75" x14ac:dyDescent="0.25">
      <c r="A2392" s="197" t="s">
        <v>2520</v>
      </c>
      <c r="B2392" s="197" t="s">
        <v>2451</v>
      </c>
      <c r="C2392" s="197">
        <v>11</v>
      </c>
      <c r="D2392" s="5">
        <v>2577</v>
      </c>
      <c r="E2392" s="24">
        <v>3.3479131832797431</v>
      </c>
      <c r="F2392" s="150" t="s">
        <v>48</v>
      </c>
      <c r="G2392" s="24">
        <v>0.31452350242326332</v>
      </c>
      <c r="H2392" s="24">
        <v>3.6049018908379917</v>
      </c>
      <c r="I2392" s="5"/>
    </row>
    <row r="2393" spans="1:9" ht="15.75" x14ac:dyDescent="0.25">
      <c r="A2393" s="197" t="s">
        <v>2521</v>
      </c>
      <c r="B2393" s="197" t="s">
        <v>2451</v>
      </c>
      <c r="C2393" s="197">
        <v>11</v>
      </c>
      <c r="D2393" s="5">
        <v>2578</v>
      </c>
      <c r="E2393" s="150" t="s">
        <v>1976</v>
      </c>
      <c r="F2393" s="150" t="s">
        <v>48</v>
      </c>
      <c r="G2393" s="150" t="s">
        <v>47</v>
      </c>
      <c r="H2393" s="24">
        <v>0.68230156118894048</v>
      </c>
      <c r="I2393" s="5"/>
    </row>
    <row r="2394" spans="1:9" ht="15.75" x14ac:dyDescent="0.25">
      <c r="A2394" s="197" t="s">
        <v>2522</v>
      </c>
      <c r="B2394" s="197" t="s">
        <v>2451</v>
      </c>
      <c r="C2394" s="197">
        <v>11</v>
      </c>
      <c r="D2394" s="5">
        <v>2579</v>
      </c>
      <c r="E2394" s="150" t="s">
        <v>1976</v>
      </c>
      <c r="F2394" s="24">
        <v>4.3946603522273191E-2</v>
      </c>
      <c r="G2394" s="150" t="s">
        <v>47</v>
      </c>
      <c r="H2394" s="24">
        <v>0.79165055311458532</v>
      </c>
      <c r="I2394" s="5"/>
    </row>
    <row r="2395" spans="1:9" ht="15.75" x14ac:dyDescent="0.25">
      <c r="A2395" s="197" t="s">
        <v>2523</v>
      </c>
      <c r="B2395" s="197" t="s">
        <v>2451</v>
      </c>
      <c r="C2395" s="197">
        <v>11</v>
      </c>
      <c r="D2395" s="5">
        <v>2580</v>
      </c>
      <c r="E2395" s="150" t="s">
        <v>1976</v>
      </c>
      <c r="F2395" s="24">
        <v>3.3958739085392924E-2</v>
      </c>
      <c r="G2395" s="150" t="s">
        <v>47</v>
      </c>
      <c r="H2395" s="24">
        <v>0.39944011926557843</v>
      </c>
      <c r="I2395" s="5"/>
    </row>
    <row r="2396" spans="1:9" ht="15.75" x14ac:dyDescent="0.25">
      <c r="A2396" s="197" t="s">
        <v>2524</v>
      </c>
      <c r="B2396" s="197" t="s">
        <v>2451</v>
      </c>
      <c r="C2396" s="197">
        <v>11</v>
      </c>
      <c r="D2396" s="5">
        <v>2581</v>
      </c>
      <c r="E2396" s="150" t="s">
        <v>11</v>
      </c>
      <c r="F2396" s="24">
        <v>3.3958739085392924E-2</v>
      </c>
      <c r="G2396" s="150" t="s">
        <v>47</v>
      </c>
      <c r="H2396" s="24">
        <v>0.48529263358736563</v>
      </c>
      <c r="I2396" s="5"/>
    </row>
    <row r="2397" spans="1:9" ht="15.75" x14ac:dyDescent="0.25">
      <c r="A2397" s="197" t="s">
        <v>2525</v>
      </c>
      <c r="B2397" s="197" t="s">
        <v>2451</v>
      </c>
      <c r="C2397" s="197">
        <v>11</v>
      </c>
      <c r="D2397" s="5">
        <v>2582</v>
      </c>
      <c r="E2397" s="150" t="s">
        <v>1976</v>
      </c>
      <c r="F2397" s="24">
        <v>7.8904129051354147E-2</v>
      </c>
      <c r="G2397" s="150" t="s">
        <v>47</v>
      </c>
      <c r="H2397" s="24">
        <v>0.35063974270372045</v>
      </c>
      <c r="I2397" s="5"/>
    </row>
    <row r="2398" spans="1:9" ht="15.75" x14ac:dyDescent="0.25">
      <c r="A2398" s="197" t="s">
        <v>2526</v>
      </c>
      <c r="B2398" s="197" t="s">
        <v>2451</v>
      </c>
      <c r="C2398" s="197">
        <v>11</v>
      </c>
      <c r="D2398" s="5">
        <v>2583</v>
      </c>
      <c r="E2398" s="24">
        <v>0.57963576277241879</v>
      </c>
      <c r="F2398" s="24">
        <v>0.32160923486754478</v>
      </c>
      <c r="G2398" s="150" t="s">
        <v>47</v>
      </c>
      <c r="H2398" s="24">
        <v>0.30274307681893387</v>
      </c>
      <c r="I2398" s="5"/>
    </row>
    <row r="2399" spans="1:9" ht="15.75" x14ac:dyDescent="0.25">
      <c r="A2399" s="197" t="s">
        <v>2527</v>
      </c>
      <c r="B2399" s="197" t="s">
        <v>2451</v>
      </c>
      <c r="C2399" s="197">
        <v>14</v>
      </c>
      <c r="D2399" s="5">
        <v>2584</v>
      </c>
      <c r="E2399" s="24">
        <v>12.255999642729549</v>
      </c>
      <c r="F2399" s="24">
        <v>0.10087743081249075</v>
      </c>
      <c r="G2399" s="24">
        <v>0.5879786494345719</v>
      </c>
      <c r="H2399" s="24">
        <v>6.8175933478269757</v>
      </c>
      <c r="I2399" s="5"/>
    </row>
    <row r="2400" spans="1:9" ht="15.75" x14ac:dyDescent="0.25">
      <c r="A2400" s="197" t="s">
        <v>2528</v>
      </c>
      <c r="B2400" s="197" t="s">
        <v>2451</v>
      </c>
      <c r="C2400" s="197">
        <v>14</v>
      </c>
      <c r="D2400" s="5">
        <v>2585</v>
      </c>
      <c r="E2400" s="24">
        <v>12.222540192926045</v>
      </c>
      <c r="F2400" s="24">
        <v>9.5883498594050612E-2</v>
      </c>
      <c r="G2400" s="24">
        <v>0.61402199676898228</v>
      </c>
      <c r="H2400" s="24">
        <v>6.7760226566816897</v>
      </c>
      <c r="I2400" s="5"/>
    </row>
    <row r="2401" spans="1:9" ht="15.75" x14ac:dyDescent="0.25">
      <c r="A2401" s="197" t="s">
        <v>2529</v>
      </c>
      <c r="B2401" s="197" t="s">
        <v>2451</v>
      </c>
      <c r="C2401" s="197">
        <v>14</v>
      </c>
      <c r="D2401" s="5">
        <v>2586</v>
      </c>
      <c r="E2401" s="24">
        <v>9.3450275098249378</v>
      </c>
      <c r="F2401" s="150" t="s">
        <v>48</v>
      </c>
      <c r="G2401" s="24">
        <v>0.4342227334410339</v>
      </c>
      <c r="H2401" s="24">
        <v>3.4377154155797744</v>
      </c>
      <c r="I2401" s="5"/>
    </row>
    <row r="2402" spans="1:9" ht="15.75" x14ac:dyDescent="0.25">
      <c r="A2402" s="197" t="s">
        <v>2530</v>
      </c>
      <c r="B2402" s="197" t="s">
        <v>2451</v>
      </c>
      <c r="C2402" s="197">
        <v>14</v>
      </c>
      <c r="D2402" s="5">
        <v>2587</v>
      </c>
      <c r="E2402" s="24">
        <v>9.3460116112897467</v>
      </c>
      <c r="F2402" s="150" t="s">
        <v>48</v>
      </c>
      <c r="G2402" s="24">
        <v>0.47378858804523427</v>
      </c>
      <c r="H2402" s="24">
        <v>3.4359079942256314</v>
      </c>
      <c r="I2402" s="5"/>
    </row>
    <row r="2403" spans="1:9" ht="15.75" x14ac:dyDescent="0.25">
      <c r="A2403" s="197" t="s">
        <v>2531</v>
      </c>
      <c r="B2403" s="197" t="s">
        <v>2451</v>
      </c>
      <c r="C2403" s="197">
        <v>14</v>
      </c>
      <c r="D2403" s="5">
        <v>2588</v>
      </c>
      <c r="E2403" s="24">
        <v>7.2705416220078609</v>
      </c>
      <c r="F2403" s="24">
        <v>5.4933254402841497E-2</v>
      </c>
      <c r="G2403" s="24">
        <v>0.52287028109854605</v>
      </c>
      <c r="H2403" s="24">
        <v>4.6414580374389383</v>
      </c>
      <c r="I2403" s="5"/>
    </row>
    <row r="2404" spans="1:9" ht="15.75" x14ac:dyDescent="0.25">
      <c r="A2404" s="197" t="s">
        <v>2532</v>
      </c>
      <c r="B2404" s="197" t="s">
        <v>2451</v>
      </c>
      <c r="C2404" s="197">
        <v>14</v>
      </c>
      <c r="D2404" s="5">
        <v>2589</v>
      </c>
      <c r="E2404" s="24">
        <v>7.2749700785995</v>
      </c>
      <c r="F2404" s="150" t="s">
        <v>48</v>
      </c>
      <c r="G2404" s="24">
        <v>0.52287028109854616</v>
      </c>
      <c r="H2404" s="24">
        <v>4.6459765908242954</v>
      </c>
      <c r="I2404" s="5"/>
    </row>
    <row r="2405" spans="1:9" ht="15.75" x14ac:dyDescent="0.25">
      <c r="A2405" s="197" t="s">
        <v>2533</v>
      </c>
      <c r="B2405" s="197" t="s">
        <v>2451</v>
      </c>
      <c r="C2405" s="197">
        <v>14</v>
      </c>
      <c r="D2405" s="5">
        <v>2590</v>
      </c>
      <c r="E2405" s="24">
        <v>5.5227774205073246</v>
      </c>
      <c r="F2405" s="24">
        <v>0.13483616989788366</v>
      </c>
      <c r="G2405" s="24">
        <v>0.43372189983844911</v>
      </c>
      <c r="H2405" s="24">
        <v>3.6356280538584205</v>
      </c>
      <c r="I2405" s="5"/>
    </row>
    <row r="2406" spans="1:9" ht="15.75" x14ac:dyDescent="0.25">
      <c r="A2406" s="197" t="s">
        <v>2534</v>
      </c>
      <c r="B2406" s="197" t="s">
        <v>2451</v>
      </c>
      <c r="C2406" s="197">
        <v>14</v>
      </c>
      <c r="D2406" s="5">
        <v>2591</v>
      </c>
      <c r="E2406" s="24">
        <v>5.5296661307609867</v>
      </c>
      <c r="F2406" s="24">
        <v>0.10087743081249075</v>
      </c>
      <c r="G2406" s="24">
        <v>0.43472356704361875</v>
      </c>
      <c r="H2406" s="24">
        <v>3.6708727702642072</v>
      </c>
      <c r="I2406" s="5"/>
    </row>
    <row r="2407" spans="1:9" ht="15.75" x14ac:dyDescent="0.25">
      <c r="A2407" s="197" t="s">
        <v>2535</v>
      </c>
      <c r="B2407" s="197" t="s">
        <v>2451</v>
      </c>
      <c r="C2407" s="197">
        <v>14</v>
      </c>
      <c r="D2407" s="5">
        <v>2592</v>
      </c>
      <c r="E2407" s="24">
        <v>4.4018858520900324</v>
      </c>
      <c r="F2407" s="24">
        <v>4.4945389965961223E-2</v>
      </c>
      <c r="G2407" s="24">
        <v>0.35759519224555736</v>
      </c>
      <c r="H2407" s="24">
        <v>3.3789742215701302</v>
      </c>
      <c r="I2407" s="5"/>
    </row>
    <row r="2408" spans="1:9" ht="15.75" x14ac:dyDescent="0.25">
      <c r="A2408" s="197" t="s">
        <v>2536</v>
      </c>
      <c r="B2408" s="197" t="s">
        <v>2451</v>
      </c>
      <c r="C2408" s="197">
        <v>14</v>
      </c>
      <c r="D2408" s="5">
        <v>2593</v>
      </c>
      <c r="E2408" s="24">
        <v>4.4038540550196501</v>
      </c>
      <c r="F2408" s="24">
        <v>9.0889566375610464E-2</v>
      </c>
      <c r="G2408" s="24">
        <v>0.35959852665589659</v>
      </c>
      <c r="H2408" s="24">
        <v>3.304869946050272</v>
      </c>
      <c r="I2408" s="5"/>
    </row>
    <row r="2409" spans="1:9" ht="15.75" x14ac:dyDescent="0.25">
      <c r="A2409" s="197" t="s">
        <v>2537</v>
      </c>
      <c r="B2409" s="197" t="s">
        <v>2451</v>
      </c>
      <c r="C2409" s="197">
        <v>14</v>
      </c>
      <c r="D2409" s="5">
        <v>2594</v>
      </c>
      <c r="E2409" s="24">
        <v>0.63277724187209727</v>
      </c>
      <c r="F2409" s="24">
        <v>0.10736954269646293</v>
      </c>
      <c r="G2409" s="24">
        <v>0.17128509208400647</v>
      </c>
      <c r="H2409" s="24">
        <v>1.3885514553202742</v>
      </c>
      <c r="I2409" s="5"/>
    </row>
    <row r="2410" spans="1:9" ht="15.75" x14ac:dyDescent="0.25">
      <c r="A2410" s="197" t="s">
        <v>2538</v>
      </c>
      <c r="B2410" s="197" t="s">
        <v>2451</v>
      </c>
      <c r="C2410" s="197">
        <v>14</v>
      </c>
      <c r="D2410" s="5">
        <v>2595</v>
      </c>
      <c r="E2410" s="24">
        <v>0.63376134333690615</v>
      </c>
      <c r="F2410" s="24">
        <v>6.3922332396033746E-2</v>
      </c>
      <c r="G2410" s="24">
        <v>0.15425674959612279</v>
      </c>
      <c r="H2410" s="24">
        <v>1.3853884679505242</v>
      </c>
      <c r="I2410" s="5"/>
    </row>
    <row r="2411" spans="1:9" ht="15.75" x14ac:dyDescent="0.25">
      <c r="A2411" s="197" t="s">
        <v>2539</v>
      </c>
      <c r="B2411" s="197" t="s">
        <v>2451</v>
      </c>
      <c r="C2411" s="197">
        <v>14</v>
      </c>
      <c r="D2411" s="5">
        <v>2596</v>
      </c>
      <c r="E2411" s="150" t="s">
        <v>1976</v>
      </c>
      <c r="F2411" s="24">
        <v>0.12285073257362734</v>
      </c>
      <c r="G2411" s="150" t="s">
        <v>47</v>
      </c>
      <c r="H2411" s="24">
        <v>0.63259747395001098</v>
      </c>
      <c r="I2411" s="5"/>
    </row>
    <row r="2412" spans="1:9" ht="15.75" x14ac:dyDescent="0.25">
      <c r="A2412" s="197" t="s">
        <v>2540</v>
      </c>
      <c r="B2412" s="197" t="s">
        <v>2451</v>
      </c>
      <c r="C2412" s="197">
        <v>14</v>
      </c>
      <c r="D2412" s="5">
        <v>2597</v>
      </c>
      <c r="E2412" s="150" t="s">
        <v>1976</v>
      </c>
      <c r="F2412" s="24">
        <v>0.22672452271718216</v>
      </c>
      <c r="G2412" s="150" t="s">
        <v>47</v>
      </c>
      <c r="H2412" s="24">
        <v>0.65519024087679711</v>
      </c>
      <c r="I2412" s="5"/>
    </row>
    <row r="2413" spans="1:9" ht="15.75" x14ac:dyDescent="0.25">
      <c r="A2413" s="197" t="s">
        <v>2541</v>
      </c>
      <c r="B2413" s="197" t="s">
        <v>2451</v>
      </c>
      <c r="C2413" s="197">
        <v>14</v>
      </c>
      <c r="D2413" s="5">
        <v>2598</v>
      </c>
      <c r="E2413" s="150" t="s">
        <v>11</v>
      </c>
      <c r="F2413" s="24">
        <v>0.12434891223915939</v>
      </c>
      <c r="G2413" s="150" t="s">
        <v>47</v>
      </c>
      <c r="H2413" s="24">
        <v>0.19972005963278922</v>
      </c>
      <c r="I2413" s="5"/>
    </row>
    <row r="2414" spans="1:9" ht="15.75" x14ac:dyDescent="0.25">
      <c r="A2414" s="197" t="s">
        <v>2542</v>
      </c>
      <c r="B2414" s="197" t="s">
        <v>2451</v>
      </c>
      <c r="C2414" s="197">
        <v>14</v>
      </c>
      <c r="D2414" s="5">
        <v>2599</v>
      </c>
      <c r="E2414" s="150" t="s">
        <v>1976</v>
      </c>
      <c r="F2414" s="24">
        <v>0.16080461743377239</v>
      </c>
      <c r="G2414" s="150" t="s">
        <v>47</v>
      </c>
      <c r="H2414" s="24">
        <v>0.20604603437228933</v>
      </c>
      <c r="I2414" s="5"/>
    </row>
    <row r="2415" spans="1:9" ht="15.75" x14ac:dyDescent="0.25">
      <c r="A2415" s="197" t="s">
        <v>2543</v>
      </c>
      <c r="B2415" s="197" t="s">
        <v>2451</v>
      </c>
      <c r="C2415" s="197">
        <v>15</v>
      </c>
      <c r="D2415" s="5">
        <v>2600</v>
      </c>
      <c r="E2415" s="24">
        <v>12.120193640585926</v>
      </c>
      <c r="F2415" s="24">
        <v>3.9951457747521089E-2</v>
      </c>
      <c r="G2415" s="24">
        <v>0.33956518255250406</v>
      </c>
      <c r="H2415" s="24">
        <v>8.7090597949375095</v>
      </c>
      <c r="I2415" s="5"/>
    </row>
    <row r="2416" spans="1:9" ht="15.75" x14ac:dyDescent="0.25">
      <c r="A2416" s="197" t="s">
        <v>2544</v>
      </c>
      <c r="B2416" s="197" t="s">
        <v>2451</v>
      </c>
      <c r="C2416" s="197">
        <v>15</v>
      </c>
      <c r="D2416" s="5">
        <v>2601</v>
      </c>
      <c r="E2416" s="24">
        <v>12.100511611289747</v>
      </c>
      <c r="F2416" s="24">
        <v>0.10387379014355481</v>
      </c>
      <c r="G2416" s="24">
        <v>0.67011536025848151</v>
      </c>
      <c r="H2416" s="24">
        <v>8.6647779717610085</v>
      </c>
      <c r="I2416" s="5"/>
    </row>
    <row r="2417" spans="1:9" ht="15.75" x14ac:dyDescent="0.25">
      <c r="A2417" s="197" t="s">
        <v>2545</v>
      </c>
      <c r="B2417" s="197" t="s">
        <v>2451</v>
      </c>
      <c r="C2417" s="197">
        <v>15</v>
      </c>
      <c r="D2417" s="5">
        <v>2602</v>
      </c>
      <c r="E2417" s="24">
        <v>9.9817411575562716</v>
      </c>
      <c r="F2417" s="24">
        <v>0.1068701494746189</v>
      </c>
      <c r="G2417" s="24">
        <v>0.48781192891760905</v>
      </c>
      <c r="H2417" s="24">
        <v>4.4805975369202216</v>
      </c>
      <c r="I2417" s="5"/>
    </row>
    <row r="2418" spans="1:9" ht="15.75" x14ac:dyDescent="0.25">
      <c r="A2418" s="197" t="s">
        <v>2546</v>
      </c>
      <c r="B2418" s="197" t="s">
        <v>2451</v>
      </c>
      <c r="C2418" s="197">
        <v>15</v>
      </c>
      <c r="D2418" s="5">
        <v>2603</v>
      </c>
      <c r="E2418" s="24">
        <v>9.9846934619506982</v>
      </c>
      <c r="F2418" s="24">
        <v>0.15381311232795619</v>
      </c>
      <c r="G2418" s="24">
        <v>0.48380526009693053</v>
      </c>
      <c r="H2418" s="24">
        <v>4.4345082923895776</v>
      </c>
      <c r="I2418" s="5"/>
    </row>
    <row r="2419" spans="1:9" ht="15.75" x14ac:dyDescent="0.25">
      <c r="A2419" s="197" t="s">
        <v>2547</v>
      </c>
      <c r="B2419" s="197" t="s">
        <v>2451</v>
      </c>
      <c r="C2419" s="197">
        <v>15</v>
      </c>
      <c r="D2419" s="5">
        <v>2604</v>
      </c>
      <c r="E2419" s="24">
        <v>7.0082785816362989</v>
      </c>
      <c r="F2419" s="24">
        <v>4.5444783187805232E-2</v>
      </c>
      <c r="G2419" s="24">
        <v>0.34858018739903074</v>
      </c>
      <c r="H2419" s="24">
        <v>3.8059775164863878</v>
      </c>
      <c r="I2419" s="5"/>
    </row>
    <row r="2420" spans="1:9" ht="15.75" x14ac:dyDescent="0.25">
      <c r="A2420" s="197" t="s">
        <v>2548</v>
      </c>
      <c r="B2420" s="197" t="s">
        <v>2451</v>
      </c>
      <c r="C2420" s="197">
        <v>15</v>
      </c>
      <c r="D2420" s="5">
        <v>2605</v>
      </c>
      <c r="E2420" s="24">
        <v>6.9772793854948203</v>
      </c>
      <c r="F2420" s="24">
        <v>6.6918691727097829E-2</v>
      </c>
      <c r="G2420" s="24">
        <v>0.41969855896607433</v>
      </c>
      <c r="H2420" s="24">
        <v>3.7991996864083517</v>
      </c>
      <c r="I2420" s="5"/>
    </row>
    <row r="2421" spans="1:9" ht="15.75" x14ac:dyDescent="0.25">
      <c r="A2421" s="197" t="s">
        <v>2549</v>
      </c>
      <c r="B2421" s="197" t="s">
        <v>2451</v>
      </c>
      <c r="C2421" s="197">
        <v>15</v>
      </c>
      <c r="D2421" s="5">
        <v>2606</v>
      </c>
      <c r="E2421" s="24">
        <v>3.4463233297606291</v>
      </c>
      <c r="F2421" s="24">
        <v>6.5919905283409796E-2</v>
      </c>
      <c r="G2421" s="24">
        <v>0.22136845234248789</v>
      </c>
      <c r="H2421" s="24">
        <v>2.514123103612758</v>
      </c>
      <c r="I2421" s="5"/>
    </row>
    <row r="2422" spans="1:9" ht="15.75" x14ac:dyDescent="0.25">
      <c r="A2422" s="197" t="s">
        <v>2550</v>
      </c>
      <c r="B2422" s="197" t="s">
        <v>2451</v>
      </c>
      <c r="C2422" s="197">
        <v>15</v>
      </c>
      <c r="D2422" s="5">
        <v>2607</v>
      </c>
      <c r="E2422" s="24">
        <v>3.5545744908896038</v>
      </c>
      <c r="F2422" s="24">
        <v>0.13983010211632382</v>
      </c>
      <c r="G2422" s="24">
        <v>0.21636011631663976</v>
      </c>
      <c r="H2422" s="24">
        <v>2.5511752413726874</v>
      </c>
      <c r="I2422" s="5"/>
    </row>
    <row r="2423" spans="1:9" ht="15.75" x14ac:dyDescent="0.25">
      <c r="A2423" s="197" t="s">
        <v>2551</v>
      </c>
      <c r="B2423" s="197" t="s">
        <v>2451</v>
      </c>
      <c r="C2423" s="197">
        <v>15</v>
      </c>
      <c r="D2423" s="5">
        <v>2608</v>
      </c>
      <c r="E2423" s="24">
        <v>0.39865934161194555</v>
      </c>
      <c r="F2423" s="150" t="s">
        <v>48</v>
      </c>
      <c r="G2423" s="24">
        <v>0.1904691169242532</v>
      </c>
      <c r="H2423" s="24">
        <v>1.4433121328348788</v>
      </c>
      <c r="I2423" s="5"/>
    </row>
    <row r="2424" spans="1:9" ht="15.75" x14ac:dyDescent="0.25">
      <c r="A2424" s="197" t="s">
        <v>2552</v>
      </c>
      <c r="B2424" s="197" t="s">
        <v>2451</v>
      </c>
      <c r="C2424" s="197">
        <v>15</v>
      </c>
      <c r="D2424" s="5">
        <v>2609</v>
      </c>
      <c r="E2424" s="24">
        <v>0.38876705025681046</v>
      </c>
      <c r="F2424" s="150" t="s">
        <v>48</v>
      </c>
      <c r="G2424" s="24">
        <v>0.162251469972512</v>
      </c>
      <c r="H2424" s="24">
        <v>1.3812189015043799</v>
      </c>
      <c r="I2424" s="5"/>
    </row>
    <row r="2425" spans="1:9" ht="15.75" x14ac:dyDescent="0.25">
      <c r="A2425" s="197" t="s">
        <v>2553</v>
      </c>
      <c r="B2425" s="197" t="s">
        <v>2451</v>
      </c>
      <c r="C2425" s="197">
        <v>15</v>
      </c>
      <c r="D2425" s="5">
        <v>2610</v>
      </c>
      <c r="E2425" s="150" t="s">
        <v>1976</v>
      </c>
      <c r="F2425" s="150" t="s">
        <v>48</v>
      </c>
      <c r="G2425" s="24">
        <v>4.6357562849289137E-2</v>
      </c>
      <c r="H2425" s="24">
        <v>0.95746814723364704</v>
      </c>
      <c r="I2425" s="5"/>
    </row>
    <row r="2426" spans="1:9" ht="15.75" x14ac:dyDescent="0.25">
      <c r="A2426" s="197" t="s">
        <v>2554</v>
      </c>
      <c r="B2426" s="197" t="s">
        <v>2451</v>
      </c>
      <c r="C2426" s="197">
        <v>15</v>
      </c>
      <c r="D2426" s="5">
        <v>2611</v>
      </c>
      <c r="E2426" s="150" t="s">
        <v>11</v>
      </c>
      <c r="F2426" s="150" t="s">
        <v>48</v>
      </c>
      <c r="G2426" s="24">
        <v>3.1744852820708866E-2</v>
      </c>
      <c r="H2426" s="24">
        <v>0.8835250625958011</v>
      </c>
      <c r="I2426" s="5"/>
    </row>
    <row r="2427" spans="1:9" ht="15.75" x14ac:dyDescent="0.25">
      <c r="A2427" s="197" t="s">
        <v>2555</v>
      </c>
      <c r="B2427" s="197" t="s">
        <v>2451</v>
      </c>
      <c r="C2427" s="197">
        <v>15</v>
      </c>
      <c r="D2427" s="5">
        <v>2612</v>
      </c>
      <c r="E2427" s="150" t="s">
        <v>1976</v>
      </c>
      <c r="F2427" s="150" t="s">
        <v>48</v>
      </c>
      <c r="G2427" s="24">
        <v>3.1240966267999201E-2</v>
      </c>
      <c r="H2427" s="24">
        <v>0.70625125711788816</v>
      </c>
      <c r="I2427" s="5"/>
    </row>
    <row r="2428" spans="1:9" ht="15.75" x14ac:dyDescent="0.25">
      <c r="A2428" s="197" t="s">
        <v>2556</v>
      </c>
      <c r="B2428" s="197" t="s">
        <v>2451</v>
      </c>
      <c r="C2428" s="197">
        <v>15</v>
      </c>
      <c r="D2428" s="5">
        <v>2613</v>
      </c>
      <c r="E2428" s="150" t="s">
        <v>1976</v>
      </c>
      <c r="F2428" s="150" t="s">
        <v>48</v>
      </c>
      <c r="G2428" s="24">
        <v>2.3178781424644569E-2</v>
      </c>
      <c r="H2428" s="24">
        <v>0.7034072923241248</v>
      </c>
      <c r="I2428" s="5"/>
    </row>
    <row r="2429" spans="1:9" ht="15.75" x14ac:dyDescent="0.25">
      <c r="A2429" s="197" t="s">
        <v>2557</v>
      </c>
      <c r="B2429" s="197" t="s">
        <v>2451</v>
      </c>
      <c r="C2429" s="197">
        <v>15</v>
      </c>
      <c r="D2429" s="5">
        <v>2614</v>
      </c>
      <c r="E2429" s="150" t="s">
        <v>1976</v>
      </c>
      <c r="F2429" s="150" t="s">
        <v>48</v>
      </c>
      <c r="G2429" s="150" t="s">
        <v>47</v>
      </c>
      <c r="H2429" s="24">
        <v>0.19528558250508046</v>
      </c>
      <c r="I2429" s="5"/>
    </row>
    <row r="2430" spans="1:9" ht="15.75" x14ac:dyDescent="0.25">
      <c r="A2430" s="197" t="s">
        <v>2558</v>
      </c>
      <c r="B2430" s="197" t="s">
        <v>2451</v>
      </c>
      <c r="C2430" s="197">
        <v>15</v>
      </c>
      <c r="D2430" s="5">
        <v>2615</v>
      </c>
      <c r="E2430" s="150" t="s">
        <v>1976</v>
      </c>
      <c r="F2430" s="150" t="s">
        <v>48</v>
      </c>
      <c r="G2430" s="150" t="s">
        <v>47</v>
      </c>
      <c r="H2430" s="24">
        <v>0.27396860846586529</v>
      </c>
      <c r="I2430" s="5"/>
    </row>
    <row r="2431" spans="1:9" ht="15.75" x14ac:dyDescent="0.25">
      <c r="A2431" s="197" t="s">
        <v>2559</v>
      </c>
      <c r="B2431" s="197" t="s">
        <v>2451</v>
      </c>
      <c r="C2431" s="197">
        <v>17</v>
      </c>
      <c r="D2431" s="5">
        <v>2616</v>
      </c>
      <c r="E2431" s="24">
        <v>14.04210757861431</v>
      </c>
      <c r="F2431" s="150" t="s">
        <v>48</v>
      </c>
      <c r="G2431" s="24">
        <v>0.44291627983179516</v>
      </c>
      <c r="H2431" s="24">
        <v>10.778152574230642</v>
      </c>
      <c r="I2431" s="5"/>
    </row>
    <row r="2432" spans="1:9" ht="15.75" x14ac:dyDescent="0.25">
      <c r="A2432" s="197" t="s">
        <v>2560</v>
      </c>
      <c r="B2432" s="197" t="s">
        <v>2451</v>
      </c>
      <c r="C2432" s="197">
        <v>17</v>
      </c>
      <c r="D2432" s="5">
        <v>2617</v>
      </c>
      <c r="E2432" s="24">
        <v>14.081676744034851</v>
      </c>
      <c r="F2432" s="150" t="s">
        <v>48</v>
      </c>
      <c r="G2432" s="24">
        <v>0.43938907396282745</v>
      </c>
      <c r="H2432" s="24">
        <v>10.829817934650675</v>
      </c>
      <c r="I2432" s="5"/>
    </row>
    <row r="2433" spans="1:9" ht="15.75" x14ac:dyDescent="0.25">
      <c r="A2433" s="197" t="s">
        <v>2561</v>
      </c>
      <c r="B2433" s="197" t="s">
        <v>2451</v>
      </c>
      <c r="C2433" s="197">
        <v>17</v>
      </c>
      <c r="D2433" s="5">
        <v>2618</v>
      </c>
      <c r="E2433" s="24">
        <v>10.13860940987799</v>
      </c>
      <c r="F2433" s="150" t="s">
        <v>48</v>
      </c>
      <c r="G2433" s="24">
        <v>0.24085777219521964</v>
      </c>
      <c r="H2433" s="24">
        <v>3.4743769897141745</v>
      </c>
      <c r="I2433" s="5"/>
    </row>
    <row r="2434" spans="1:9" ht="15.75" x14ac:dyDescent="0.25">
      <c r="A2434" s="197" t="s">
        <v>2562</v>
      </c>
      <c r="B2434" s="197" t="s">
        <v>2451</v>
      </c>
      <c r="C2434" s="197">
        <v>17</v>
      </c>
      <c r="D2434" s="5">
        <v>2619</v>
      </c>
      <c r="E2434" s="24">
        <v>10.082223349153718</v>
      </c>
      <c r="F2434" s="150" t="s">
        <v>48</v>
      </c>
      <c r="G2434" s="24">
        <v>0.47818833852147163</v>
      </c>
      <c r="H2434" s="24">
        <v>3.4672670777297663</v>
      </c>
      <c r="I2434" s="5"/>
    </row>
    <row r="2435" spans="1:9" ht="15.75" x14ac:dyDescent="0.25">
      <c r="A2435" s="197" t="s">
        <v>2563</v>
      </c>
      <c r="B2435" s="197" t="s">
        <v>2451</v>
      </c>
      <c r="C2435" s="197">
        <v>17</v>
      </c>
      <c r="D2435" s="5">
        <v>2620</v>
      </c>
      <c r="E2435" s="24">
        <v>4.9728548642264281</v>
      </c>
      <c r="F2435" s="150" t="s">
        <v>48</v>
      </c>
      <c r="G2435" s="24">
        <v>0.1904691169242532</v>
      </c>
      <c r="H2435" s="24">
        <v>2.3860864619674151</v>
      </c>
      <c r="I2435" s="5"/>
    </row>
    <row r="2436" spans="1:9" ht="15.75" x14ac:dyDescent="0.25">
      <c r="A2436" s="197" t="s">
        <v>2564</v>
      </c>
      <c r="B2436" s="197" t="s">
        <v>2451</v>
      </c>
      <c r="C2436" s="197">
        <v>17</v>
      </c>
      <c r="D2436" s="5">
        <v>2621</v>
      </c>
      <c r="E2436" s="24">
        <v>5.0450685911189135</v>
      </c>
      <c r="F2436" s="150" t="s">
        <v>48</v>
      </c>
      <c r="G2436" s="24">
        <v>0.13705714233702876</v>
      </c>
      <c r="H2436" s="24">
        <v>2.3775545675861256</v>
      </c>
      <c r="I2436" s="5"/>
    </row>
    <row r="2437" spans="1:9" ht="15.75" x14ac:dyDescent="0.25">
      <c r="A2437" s="197" t="s">
        <v>2565</v>
      </c>
      <c r="B2437" s="197" t="s">
        <v>2451</v>
      </c>
      <c r="C2437" s="197">
        <v>17</v>
      </c>
      <c r="D2437" s="5">
        <v>2622</v>
      </c>
      <c r="E2437" s="150" t="s">
        <v>1976</v>
      </c>
      <c r="F2437" s="150" t="s">
        <v>48</v>
      </c>
      <c r="G2437" s="24">
        <v>3.5272058689676519E-2</v>
      </c>
      <c r="H2437" s="24">
        <v>0.96505205335034916</v>
      </c>
      <c r="I2437" s="5"/>
    </row>
    <row r="2438" spans="1:9" ht="15.75" x14ac:dyDescent="0.25">
      <c r="A2438" s="197" t="s">
        <v>2566</v>
      </c>
      <c r="B2438" s="197" t="s">
        <v>2451</v>
      </c>
      <c r="C2438" s="197">
        <v>17</v>
      </c>
      <c r="D2438" s="5">
        <v>2623</v>
      </c>
      <c r="E2438" s="150" t="s">
        <v>1976</v>
      </c>
      <c r="F2438" s="150" t="s">
        <v>48</v>
      </c>
      <c r="G2438" s="150" t="s">
        <v>47</v>
      </c>
      <c r="H2438" s="24">
        <v>0.99538767781715776</v>
      </c>
      <c r="I2438" s="5"/>
    </row>
    <row r="2439" spans="1:9" ht="15.75" x14ac:dyDescent="0.25">
      <c r="A2439" s="197" t="s">
        <v>2567</v>
      </c>
      <c r="B2439" s="197" t="s">
        <v>2451</v>
      </c>
      <c r="C2439" s="197">
        <v>17</v>
      </c>
      <c r="D2439" s="5">
        <v>2624</v>
      </c>
      <c r="E2439" s="150" t="s">
        <v>11</v>
      </c>
      <c r="F2439" s="150" t="s">
        <v>48</v>
      </c>
      <c r="G2439" s="150" t="s">
        <v>47</v>
      </c>
      <c r="H2439" s="24">
        <v>0.6953493920751288</v>
      </c>
      <c r="I2439" s="5"/>
    </row>
    <row r="2440" spans="1:9" ht="15.75" x14ac:dyDescent="0.25">
      <c r="A2440" s="197" t="s">
        <v>2568</v>
      </c>
      <c r="B2440" s="197" t="s">
        <v>2451</v>
      </c>
      <c r="C2440" s="197">
        <v>17</v>
      </c>
      <c r="D2440" s="5">
        <v>2625</v>
      </c>
      <c r="E2440" s="150" t="s">
        <v>1976</v>
      </c>
      <c r="F2440" s="150" t="s">
        <v>48</v>
      </c>
      <c r="G2440" s="150" t="s">
        <v>47</v>
      </c>
      <c r="H2440" s="24">
        <v>0.64368403165509536</v>
      </c>
      <c r="I2440" s="5"/>
    </row>
    <row r="2441" spans="1:9" ht="15.75" x14ac:dyDescent="0.25">
      <c r="A2441" s="197" t="s">
        <v>2569</v>
      </c>
      <c r="B2441" s="197" t="s">
        <v>2451</v>
      </c>
      <c r="C2441" s="197">
        <v>17</v>
      </c>
      <c r="D2441" s="5">
        <v>2626</v>
      </c>
      <c r="E2441" s="150" t="s">
        <v>1976</v>
      </c>
      <c r="F2441" s="150" t="s">
        <v>48</v>
      </c>
      <c r="G2441" s="150" t="s">
        <v>47</v>
      </c>
      <c r="H2441" s="24">
        <v>0.61619237198205001</v>
      </c>
      <c r="I2441" s="5"/>
    </row>
    <row r="2442" spans="1:9" ht="15.75" x14ac:dyDescent="0.25">
      <c r="A2442" s="197" t="s">
        <v>2570</v>
      </c>
      <c r="B2442" s="197" t="s">
        <v>2451</v>
      </c>
      <c r="C2442" s="197">
        <v>17</v>
      </c>
      <c r="D2442" s="5">
        <v>2627</v>
      </c>
      <c r="E2442" s="150" t="s">
        <v>11</v>
      </c>
      <c r="F2442" s="150" t="s">
        <v>48</v>
      </c>
      <c r="G2442" s="150" t="s">
        <v>47</v>
      </c>
      <c r="H2442" s="24">
        <v>0.60102455974864577</v>
      </c>
      <c r="I2442" s="5"/>
    </row>
    <row r="2443" spans="1:9" ht="15.75" x14ac:dyDescent="0.25">
      <c r="A2443" s="197" t="s">
        <v>2571</v>
      </c>
      <c r="B2443" s="197" t="s">
        <v>2451</v>
      </c>
      <c r="C2443" s="197">
        <v>17</v>
      </c>
      <c r="D2443" s="5">
        <v>2628</v>
      </c>
      <c r="E2443" s="150" t="s">
        <v>1976</v>
      </c>
      <c r="F2443" s="150" t="s">
        <v>48</v>
      </c>
      <c r="G2443" s="150" t="s">
        <v>47</v>
      </c>
      <c r="H2443" s="24">
        <v>0.36687145839546675</v>
      </c>
      <c r="I2443" s="5"/>
    </row>
    <row r="2444" spans="1:9" ht="15.75" x14ac:dyDescent="0.25">
      <c r="A2444" s="197" t="s">
        <v>2572</v>
      </c>
      <c r="B2444" s="197" t="s">
        <v>2451</v>
      </c>
      <c r="C2444" s="197">
        <v>17</v>
      </c>
      <c r="D2444" s="5">
        <v>2629</v>
      </c>
      <c r="E2444" s="150" t="s">
        <v>1976</v>
      </c>
      <c r="F2444" s="150" t="s">
        <v>48</v>
      </c>
      <c r="G2444" s="150" t="s">
        <v>47</v>
      </c>
      <c r="H2444" s="24">
        <v>0.27112464367210198</v>
      </c>
      <c r="I2444" s="5"/>
    </row>
    <row r="2445" spans="1:9" ht="15.75" x14ac:dyDescent="0.25">
      <c r="A2445" s="197" t="s">
        <v>2573</v>
      </c>
      <c r="B2445" s="197" t="s">
        <v>2451</v>
      </c>
      <c r="C2445" s="197">
        <v>18</v>
      </c>
      <c r="D2445" s="5">
        <v>2630</v>
      </c>
      <c r="E2445" s="24">
        <v>9.0751880892009638</v>
      </c>
      <c r="F2445" s="150" t="s">
        <v>48</v>
      </c>
      <c r="G2445" s="24">
        <v>0.42326470427611818</v>
      </c>
      <c r="H2445" s="24">
        <v>5.4234408617066281</v>
      </c>
      <c r="I2445" s="5"/>
    </row>
    <row r="2446" spans="1:9" ht="15.75" x14ac:dyDescent="0.25">
      <c r="A2446" s="197" t="s">
        <v>2574</v>
      </c>
      <c r="B2446" s="197" t="s">
        <v>2451</v>
      </c>
      <c r="C2446" s="197">
        <v>18</v>
      </c>
      <c r="D2446" s="5">
        <v>2631</v>
      </c>
      <c r="E2446" s="24">
        <v>9.0712311726589103</v>
      </c>
      <c r="F2446" s="150" t="s">
        <v>48</v>
      </c>
      <c r="G2446" s="24">
        <v>0.4343502084357308</v>
      </c>
      <c r="H2446" s="24">
        <v>5.4376606856754446</v>
      </c>
      <c r="I2446" s="5"/>
    </row>
    <row r="2447" spans="1:9" ht="15.75" x14ac:dyDescent="0.25">
      <c r="A2447" s="197" t="s">
        <v>2575</v>
      </c>
      <c r="B2447" s="197" t="s">
        <v>2451</v>
      </c>
      <c r="C2447" s="197">
        <v>18</v>
      </c>
      <c r="D2447" s="5">
        <v>2632</v>
      </c>
      <c r="E2447" s="24">
        <v>5.2903974167262655</v>
      </c>
      <c r="F2447" s="150" t="s">
        <v>48</v>
      </c>
      <c r="G2447" s="24">
        <v>0.25798991498734825</v>
      </c>
      <c r="H2447" s="24">
        <v>1.9538038133153925</v>
      </c>
      <c r="I2447" s="5"/>
    </row>
    <row r="2448" spans="1:9" ht="15.75" x14ac:dyDescent="0.25">
      <c r="A2448" s="197" t="s">
        <v>2576</v>
      </c>
      <c r="B2448" s="197" t="s">
        <v>2451</v>
      </c>
      <c r="C2448" s="197">
        <v>18</v>
      </c>
      <c r="D2448" s="5">
        <v>2633</v>
      </c>
      <c r="E2448" s="24">
        <v>5.3448050191795078</v>
      </c>
      <c r="F2448" s="150" t="s">
        <v>48</v>
      </c>
      <c r="G2448" s="24">
        <v>0.24488886461689696</v>
      </c>
      <c r="H2448" s="24">
        <v>2.01447506224901</v>
      </c>
      <c r="I2448" s="5"/>
    </row>
    <row r="2449" spans="1:9" ht="15.75" x14ac:dyDescent="0.25">
      <c r="A2449" s="197" t="s">
        <v>2577</v>
      </c>
      <c r="B2449" s="197" t="s">
        <v>2451</v>
      </c>
      <c r="C2449" s="197">
        <v>18</v>
      </c>
      <c r="D2449" s="5">
        <v>2634</v>
      </c>
      <c r="E2449" s="24">
        <v>7.0106668833842631</v>
      </c>
      <c r="F2449" s="150" t="s">
        <v>48</v>
      </c>
      <c r="G2449" s="24">
        <v>0.49481659476089057</v>
      </c>
      <c r="H2449" s="24">
        <v>5.4907480284923595</v>
      </c>
      <c r="I2449" s="5"/>
    </row>
    <row r="2450" spans="1:9" ht="15.75" x14ac:dyDescent="0.25">
      <c r="A2450" s="197" t="s">
        <v>2578</v>
      </c>
      <c r="B2450" s="197" t="s">
        <v>2451</v>
      </c>
      <c r="C2450" s="197">
        <v>18</v>
      </c>
      <c r="D2450" s="5">
        <v>2635</v>
      </c>
      <c r="E2450" s="24">
        <v>6.9804953947511006</v>
      </c>
      <c r="F2450" s="150" t="s">
        <v>48</v>
      </c>
      <c r="G2450" s="24">
        <v>0.49884768718256789</v>
      </c>
      <c r="H2450" s="24">
        <v>5.4694182925391353</v>
      </c>
      <c r="I2450" s="5"/>
    </row>
    <row r="2451" spans="1:9" ht="15.75" x14ac:dyDescent="0.25">
      <c r="A2451" s="197" t="s">
        <v>2579</v>
      </c>
      <c r="B2451" s="197" t="s">
        <v>2451</v>
      </c>
      <c r="C2451" s="197">
        <v>18</v>
      </c>
      <c r="D2451" s="5">
        <v>2636</v>
      </c>
      <c r="E2451" s="24">
        <v>6.2202728041089674</v>
      </c>
      <c r="F2451" s="150" t="s">
        <v>48</v>
      </c>
      <c r="G2451" s="24">
        <v>0.54520525003185705</v>
      </c>
      <c r="H2451" s="24">
        <v>5.0802691099258555</v>
      </c>
      <c r="I2451" s="5"/>
    </row>
    <row r="2452" spans="1:9" ht="15.75" x14ac:dyDescent="0.25">
      <c r="A2452" s="197" t="s">
        <v>2580</v>
      </c>
      <c r="B2452" s="197" t="s">
        <v>2451</v>
      </c>
      <c r="C2452" s="197">
        <v>18</v>
      </c>
      <c r="D2452" s="5">
        <v>2637</v>
      </c>
      <c r="E2452" s="24">
        <v>6.3538187374032908</v>
      </c>
      <c r="F2452" s="24">
        <v>0.33720267260579068</v>
      </c>
      <c r="G2452" s="24">
        <v>0.47063004023082672</v>
      </c>
      <c r="H2452" s="24">
        <v>5.1001768634821989</v>
      </c>
      <c r="I2452" s="5"/>
    </row>
    <row r="2453" spans="1:9" ht="15.75" x14ac:dyDescent="0.25">
      <c r="A2453" s="197" t="s">
        <v>2581</v>
      </c>
      <c r="B2453" s="197" t="s">
        <v>2451</v>
      </c>
      <c r="C2453" s="197">
        <v>18</v>
      </c>
      <c r="D2453" s="5">
        <v>2638</v>
      </c>
      <c r="E2453" s="24">
        <v>3.8777782112129691</v>
      </c>
      <c r="F2453" s="150" t="s">
        <v>48</v>
      </c>
      <c r="G2453" s="24">
        <v>0.30132415852037936</v>
      </c>
      <c r="H2453" s="24">
        <v>2.7311541902773633</v>
      </c>
      <c r="I2453" s="5"/>
    </row>
    <row r="2454" spans="1:9" ht="15.75" x14ac:dyDescent="0.25">
      <c r="A2454" s="197" t="s">
        <v>2582</v>
      </c>
      <c r="B2454" s="197" t="s">
        <v>2451</v>
      </c>
      <c r="C2454" s="197">
        <v>18</v>
      </c>
      <c r="D2454" s="5">
        <v>2639</v>
      </c>
      <c r="E2454" s="24">
        <v>3.9292181262596717</v>
      </c>
      <c r="F2454" s="150" t="s">
        <v>48</v>
      </c>
      <c r="G2454" s="24">
        <v>0.30333970473121802</v>
      </c>
      <c r="H2454" s="24">
        <v>2.7396860846586533</v>
      </c>
      <c r="I2454" s="5"/>
    </row>
    <row r="2455" spans="1:9" ht="15.75" x14ac:dyDescent="0.25">
      <c r="A2455" s="197" t="s">
        <v>2583</v>
      </c>
      <c r="B2455" s="197" t="s">
        <v>2451</v>
      </c>
      <c r="C2455" s="197">
        <v>18</v>
      </c>
      <c r="D2455" s="5">
        <v>2640</v>
      </c>
      <c r="E2455" s="24">
        <v>0.69740654053702622</v>
      </c>
      <c r="F2455" s="150" t="s">
        <v>48</v>
      </c>
      <c r="G2455" s="24">
        <v>0.26907541914696087</v>
      </c>
      <c r="H2455" s="24">
        <v>1.3982826902669598</v>
      </c>
      <c r="I2455" s="5"/>
    </row>
    <row r="2456" spans="1:9" ht="15.75" x14ac:dyDescent="0.25">
      <c r="A2456" s="197" t="s">
        <v>2584</v>
      </c>
      <c r="B2456" s="197" t="s">
        <v>2451</v>
      </c>
      <c r="C2456" s="197">
        <v>18</v>
      </c>
      <c r="D2456" s="5">
        <v>2641</v>
      </c>
      <c r="E2456" s="24">
        <v>0.69443885313048581</v>
      </c>
      <c r="F2456" s="150" t="s">
        <v>48</v>
      </c>
      <c r="G2456" s="24">
        <v>0.25395882256567093</v>
      </c>
      <c r="H2456" s="24">
        <v>1.3963867137377843</v>
      </c>
      <c r="I2456" s="5"/>
    </row>
    <row r="2457" spans="1:9" ht="15.75" x14ac:dyDescent="0.25">
      <c r="A2457" s="197" t="s">
        <v>2585</v>
      </c>
      <c r="B2457" s="197" t="s">
        <v>2451</v>
      </c>
      <c r="C2457" s="197">
        <v>18</v>
      </c>
      <c r="D2457" s="5">
        <v>2642</v>
      </c>
      <c r="E2457" s="150" t="s">
        <v>1976</v>
      </c>
      <c r="F2457" s="150" t="s">
        <v>48</v>
      </c>
      <c r="G2457" s="150" t="s">
        <v>47</v>
      </c>
      <c r="H2457" s="24">
        <v>0.43323063691661057</v>
      </c>
      <c r="I2457" s="5"/>
    </row>
    <row r="2458" spans="1:9" ht="15.75" x14ac:dyDescent="0.25">
      <c r="A2458" s="197" t="s">
        <v>2586</v>
      </c>
      <c r="B2458" s="197" t="s">
        <v>2451</v>
      </c>
      <c r="C2458" s="197">
        <v>18</v>
      </c>
      <c r="D2458" s="5">
        <v>2643</v>
      </c>
      <c r="E2458" s="150" t="s">
        <v>11</v>
      </c>
      <c r="F2458" s="150" t="s">
        <v>48</v>
      </c>
      <c r="G2458" s="150" t="s">
        <v>47</v>
      </c>
      <c r="H2458" s="24">
        <v>0.34317175178077247</v>
      </c>
      <c r="I2458" s="5"/>
    </row>
    <row r="2459" spans="1:9" ht="15.75" x14ac:dyDescent="0.25">
      <c r="A2459" s="197" t="s">
        <v>2587</v>
      </c>
      <c r="B2459" s="197" t="s">
        <v>2451</v>
      </c>
      <c r="C2459" s="197">
        <v>18</v>
      </c>
      <c r="D2459" s="5">
        <v>2644</v>
      </c>
      <c r="E2459" s="150" t="s">
        <v>1976</v>
      </c>
      <c r="F2459" s="150" t="s">
        <v>48</v>
      </c>
      <c r="G2459" s="150" t="s">
        <v>47</v>
      </c>
      <c r="H2459" s="24">
        <v>0.61050444239452339</v>
      </c>
      <c r="I2459" s="5"/>
    </row>
    <row r="2460" spans="1:9" ht="15.75" x14ac:dyDescent="0.25">
      <c r="A2460" s="197" t="s">
        <v>2588</v>
      </c>
      <c r="B2460" s="197" t="s">
        <v>2451</v>
      </c>
      <c r="C2460" s="197">
        <v>18</v>
      </c>
      <c r="D2460" s="5">
        <v>2645</v>
      </c>
      <c r="E2460" s="150" t="s">
        <v>1976</v>
      </c>
      <c r="F2460" s="150" t="s">
        <v>48</v>
      </c>
      <c r="G2460" s="150" t="s">
        <v>47</v>
      </c>
      <c r="H2460" s="24">
        <v>0.64747598471344647</v>
      </c>
      <c r="I2460" s="5"/>
    </row>
    <row r="2461" spans="1:9" ht="15.75" x14ac:dyDescent="0.25">
      <c r="A2461" s="197" t="s">
        <v>2589</v>
      </c>
      <c r="B2461" s="197" t="s">
        <v>2451</v>
      </c>
      <c r="C2461" s="197">
        <v>20</v>
      </c>
      <c r="D2461" s="5">
        <v>2646</v>
      </c>
      <c r="E2461" s="24">
        <v>2.7411539345079432</v>
      </c>
      <c r="F2461" s="150" t="s">
        <v>48</v>
      </c>
      <c r="G2461" s="150" t="s">
        <v>47</v>
      </c>
      <c r="H2461" s="150" t="s">
        <v>2128</v>
      </c>
      <c r="I2461" s="5"/>
    </row>
    <row r="2462" spans="1:9" ht="15.75" x14ac:dyDescent="0.25">
      <c r="A2462" s="197" t="s">
        <v>2590</v>
      </c>
      <c r="B2462" s="197" t="s">
        <v>2451</v>
      </c>
      <c r="C2462" s="197">
        <v>20</v>
      </c>
      <c r="D2462" s="5">
        <v>2647</v>
      </c>
      <c r="E2462" s="24">
        <v>2.8371091606527541</v>
      </c>
      <c r="F2462" s="24">
        <v>7.4164810690423161E-2</v>
      </c>
      <c r="G2462" s="150" t="s">
        <v>47</v>
      </c>
      <c r="H2462" s="150" t="s">
        <v>2128</v>
      </c>
      <c r="I2462" s="5"/>
    </row>
    <row r="2463" spans="1:9" ht="15.75" x14ac:dyDescent="0.25">
      <c r="A2463" s="197" t="s">
        <v>2591</v>
      </c>
      <c r="B2463" s="197" t="s">
        <v>2451</v>
      </c>
      <c r="C2463" s="197">
        <v>20</v>
      </c>
      <c r="D2463" s="5">
        <v>2648</v>
      </c>
      <c r="E2463" s="150" t="s">
        <v>11</v>
      </c>
      <c r="F2463" s="150" t="s">
        <v>48</v>
      </c>
      <c r="G2463" s="150" t="s">
        <v>47</v>
      </c>
      <c r="H2463" s="24">
        <v>0.29956429160973508</v>
      </c>
      <c r="I2463" s="5"/>
    </row>
    <row r="2464" spans="1:9" ht="15.75" x14ac:dyDescent="0.25">
      <c r="A2464" s="197" t="s">
        <v>2592</v>
      </c>
      <c r="B2464" s="197" t="s">
        <v>2451</v>
      </c>
      <c r="C2464" s="197">
        <v>20</v>
      </c>
      <c r="D2464" s="5">
        <v>2649</v>
      </c>
      <c r="E2464" s="150" t="s">
        <v>1976</v>
      </c>
      <c r="F2464" s="150" t="s">
        <v>48</v>
      </c>
      <c r="G2464" s="150" t="s">
        <v>47</v>
      </c>
      <c r="H2464" s="24">
        <v>0.23889304267611786</v>
      </c>
      <c r="I2464" s="5"/>
    </row>
    <row r="2465" spans="1:9" ht="15.75" x14ac:dyDescent="0.25">
      <c r="A2465" s="197" t="s">
        <v>2593</v>
      </c>
      <c r="B2465" s="197" t="s">
        <v>2451</v>
      </c>
      <c r="C2465" s="197">
        <v>21</v>
      </c>
      <c r="D2465" s="5">
        <v>2650</v>
      </c>
      <c r="E2465" s="24">
        <v>2.5353942743211326</v>
      </c>
      <c r="F2465" s="24">
        <v>1.2697015590200444</v>
      </c>
      <c r="G2465" s="24">
        <v>0.51194873755301917</v>
      </c>
      <c r="H2465" s="24">
        <v>8.8333546494288342</v>
      </c>
      <c r="I2465" s="5"/>
    </row>
    <row r="2466" spans="1:9" ht="15.75" x14ac:dyDescent="0.25">
      <c r="A2466" s="197" t="s">
        <v>2594</v>
      </c>
      <c r="B2466" s="197" t="s">
        <v>2451</v>
      </c>
      <c r="C2466" s="197">
        <v>21</v>
      </c>
      <c r="D2466" s="5">
        <v>2651</v>
      </c>
      <c r="E2466" s="24">
        <v>2.5294588995080516</v>
      </c>
      <c r="F2466" s="24">
        <v>1.2726681514476614</v>
      </c>
      <c r="G2466" s="24">
        <v>0.53613529208308308</v>
      </c>
      <c r="H2466" s="24">
        <v>8.8338286435611284</v>
      </c>
      <c r="I2466" s="5"/>
    </row>
    <row r="2467" spans="1:9" ht="15.75" x14ac:dyDescent="0.25">
      <c r="A2467" s="197" t="s">
        <v>2595</v>
      </c>
      <c r="B2467" s="197" t="s">
        <v>2451</v>
      </c>
      <c r="C2467" s="197">
        <v>21</v>
      </c>
      <c r="D2467" s="5">
        <v>2652</v>
      </c>
      <c r="E2467" s="24">
        <v>2.2455501376156737</v>
      </c>
      <c r="F2467" s="24">
        <v>1.4031982182628062</v>
      </c>
      <c r="G2467" s="24">
        <v>0.52807310723972845</v>
      </c>
      <c r="H2467" s="24">
        <v>8.5262064517023965</v>
      </c>
      <c r="I2467" s="5"/>
    </row>
    <row r="2468" spans="1:9" ht="15.75" x14ac:dyDescent="0.25">
      <c r="A2468" s="197" t="s">
        <v>2596</v>
      </c>
      <c r="B2468" s="197" t="s">
        <v>2451</v>
      </c>
      <c r="C2468" s="197">
        <v>21</v>
      </c>
      <c r="D2468" s="5">
        <v>2653</v>
      </c>
      <c r="E2468" s="24">
        <v>2.2742377825455651</v>
      </c>
      <c r="F2468" s="24">
        <v>1.328044543429844</v>
      </c>
      <c r="G2468" s="24">
        <v>0.56132961971856632</v>
      </c>
      <c r="H2468" s="24">
        <v>8.5916176419589529</v>
      </c>
      <c r="I2468" s="5"/>
    </row>
    <row r="2469" spans="1:9" ht="15.75" x14ac:dyDescent="0.25">
      <c r="A2469" s="197" t="s">
        <v>2597</v>
      </c>
      <c r="B2469" s="197" t="s">
        <v>2451</v>
      </c>
      <c r="C2469" s="197">
        <v>21</v>
      </c>
      <c r="D2469" s="5">
        <v>2654</v>
      </c>
      <c r="E2469" s="24">
        <v>1.5511112844851878</v>
      </c>
      <c r="F2469" s="24">
        <v>1.4734075723830735</v>
      </c>
      <c r="G2469" s="24">
        <v>0.56032184661314699</v>
      </c>
      <c r="H2469" s="24">
        <v>8.2493938784427687</v>
      </c>
      <c r="I2469" s="5"/>
    </row>
    <row r="2470" spans="1:9" ht="15.75" x14ac:dyDescent="0.25">
      <c r="A2470" s="197" t="s">
        <v>2598</v>
      </c>
      <c r="B2470" s="197" t="s">
        <v>2451</v>
      </c>
      <c r="C2470" s="197">
        <v>21</v>
      </c>
      <c r="D2470" s="5">
        <v>2655</v>
      </c>
      <c r="E2470" s="24">
        <v>1.5501220553496742</v>
      </c>
      <c r="F2470" s="24">
        <v>1.5505389755011136</v>
      </c>
      <c r="G2470" s="24">
        <v>0.50287877960424521</v>
      </c>
      <c r="H2470" s="24">
        <v>8.2209542305051357</v>
      </c>
      <c r="I2470" s="5"/>
    </row>
    <row r="2471" spans="1:9" ht="15.75" x14ac:dyDescent="0.25">
      <c r="A2471" s="197" t="s">
        <v>2599</v>
      </c>
      <c r="B2471" s="197" t="s">
        <v>2451</v>
      </c>
      <c r="C2471" s="197">
        <v>21</v>
      </c>
      <c r="D2471" s="5">
        <v>2656</v>
      </c>
      <c r="E2471" s="24">
        <v>0.3491978848362699</v>
      </c>
      <c r="F2471" s="24">
        <v>0.42718930957683743</v>
      </c>
      <c r="G2471" s="24">
        <v>0.30686691060018567</v>
      </c>
      <c r="H2471" s="24">
        <v>5.7125772824058973</v>
      </c>
      <c r="I2471" s="5"/>
    </row>
    <row r="2472" spans="1:9" ht="15.75" x14ac:dyDescent="0.25">
      <c r="A2472" s="197" t="s">
        <v>2600</v>
      </c>
      <c r="B2472" s="197" t="s">
        <v>2451</v>
      </c>
      <c r="C2472" s="197">
        <v>21</v>
      </c>
      <c r="D2472" s="5">
        <v>2657</v>
      </c>
      <c r="E2472" s="24">
        <v>0.33534867693908077</v>
      </c>
      <c r="F2472" s="24">
        <v>0.43213363028953228</v>
      </c>
      <c r="G2472" s="24">
        <v>0.37489159521599041</v>
      </c>
      <c r="H2472" s="24">
        <v>5.6604379278535708</v>
      </c>
      <c r="I2472" s="5"/>
    </row>
    <row r="2473" spans="1:9" ht="15.75" x14ac:dyDescent="0.25">
      <c r="A2473" s="197" t="s">
        <v>2601</v>
      </c>
      <c r="B2473" s="197" t="s">
        <v>2451</v>
      </c>
      <c r="C2473" s="197">
        <v>21</v>
      </c>
      <c r="D2473" s="5">
        <v>2658</v>
      </c>
      <c r="E2473" s="150" t="s">
        <v>1976</v>
      </c>
      <c r="F2473" s="24">
        <v>0.16711804008908687</v>
      </c>
      <c r="G2473" s="24">
        <v>1.1085504159612619E-2</v>
      </c>
      <c r="H2473" s="24">
        <v>1.0380471497236075</v>
      </c>
      <c r="I2473" s="5"/>
    </row>
    <row r="2474" spans="1:9" ht="15.75" x14ac:dyDescent="0.25">
      <c r="A2474" s="197" t="s">
        <v>2602</v>
      </c>
      <c r="B2474" s="197" t="s">
        <v>2451</v>
      </c>
      <c r="C2474" s="197">
        <v>21</v>
      </c>
      <c r="D2474" s="5">
        <v>2659</v>
      </c>
      <c r="E2474" s="150" t="s">
        <v>11</v>
      </c>
      <c r="F2474" s="150" t="s">
        <v>48</v>
      </c>
      <c r="G2474" s="150" t="s">
        <v>47</v>
      </c>
      <c r="H2474" s="24">
        <v>0.98590779517128013</v>
      </c>
      <c r="I2474" s="5"/>
    </row>
    <row r="2475" spans="1:9" ht="15.75" x14ac:dyDescent="0.25">
      <c r="A2475" s="197" t="s">
        <v>2603</v>
      </c>
      <c r="B2475" s="197" t="s">
        <v>2451</v>
      </c>
      <c r="C2475" s="197">
        <v>21</v>
      </c>
      <c r="D2475" s="5">
        <v>2660</v>
      </c>
      <c r="E2475" s="150" t="s">
        <v>1976</v>
      </c>
      <c r="F2475" s="150" t="s">
        <v>48</v>
      </c>
      <c r="G2475" s="150" t="s">
        <v>47</v>
      </c>
      <c r="H2475" s="24">
        <v>0.64842397297803422</v>
      </c>
      <c r="I2475" s="5"/>
    </row>
    <row r="2476" spans="1:9" ht="15.75" x14ac:dyDescent="0.25">
      <c r="A2476" s="197" t="s">
        <v>2604</v>
      </c>
      <c r="B2476" s="197" t="s">
        <v>2451</v>
      </c>
      <c r="C2476" s="197">
        <v>21</v>
      </c>
      <c r="D2476" s="5">
        <v>2661</v>
      </c>
      <c r="E2476" s="150" t="s">
        <v>1976</v>
      </c>
      <c r="F2476" s="150" t="s">
        <v>48</v>
      </c>
      <c r="G2476" s="150" t="s">
        <v>47</v>
      </c>
      <c r="H2476" s="24">
        <v>0.69771936273659818</v>
      </c>
      <c r="I2476" s="5"/>
    </row>
    <row r="2477" spans="1:9" ht="15.75" x14ac:dyDescent="0.25">
      <c r="A2477" s="197" t="s">
        <v>2605</v>
      </c>
      <c r="B2477" s="197" t="s">
        <v>2451</v>
      </c>
      <c r="C2477" s="197">
        <v>25</v>
      </c>
      <c r="D2477" s="5">
        <v>2662</v>
      </c>
      <c r="E2477" s="150" t="s">
        <v>11</v>
      </c>
      <c r="F2477" s="24">
        <v>0.3915902004454343</v>
      </c>
      <c r="G2477" s="24">
        <v>0.27512205777947685</v>
      </c>
      <c r="H2477" s="24">
        <v>4.3958215828934861</v>
      </c>
      <c r="I2477" s="5"/>
    </row>
    <row r="2478" spans="1:9" ht="15.75" x14ac:dyDescent="0.25">
      <c r="A2478" s="197" t="s">
        <v>2606</v>
      </c>
      <c r="B2478" s="197" t="s">
        <v>2451</v>
      </c>
      <c r="C2478" s="197">
        <v>25</v>
      </c>
      <c r="D2478" s="5">
        <v>2663</v>
      </c>
      <c r="E2478" s="150" t="s">
        <v>1976</v>
      </c>
      <c r="F2478" s="24">
        <v>0.35500222717149216</v>
      </c>
      <c r="G2478" s="24">
        <v>0.17938361276464057</v>
      </c>
      <c r="H2478" s="24">
        <v>4.3427342400765712</v>
      </c>
      <c r="I2478" s="5"/>
    </row>
    <row r="2479" spans="1:9" ht="15.75" x14ac:dyDescent="0.25">
      <c r="A2479" s="197" t="s">
        <v>2607</v>
      </c>
      <c r="B2479" s="197" t="s">
        <v>2451</v>
      </c>
      <c r="C2479" s="197">
        <v>25</v>
      </c>
      <c r="D2479" s="5">
        <v>2664</v>
      </c>
      <c r="E2479" s="150" t="s">
        <v>1976</v>
      </c>
      <c r="F2479" s="24">
        <v>0.1977728285077951</v>
      </c>
      <c r="G2479" s="24">
        <v>0.24690441082773562</v>
      </c>
      <c r="H2479" s="24">
        <v>3.8118608119074202</v>
      </c>
      <c r="I2479" s="5"/>
    </row>
    <row r="2480" spans="1:9" ht="15.75" x14ac:dyDescent="0.25">
      <c r="A2480" s="197" t="s">
        <v>2608</v>
      </c>
      <c r="B2480" s="197" t="s">
        <v>2451</v>
      </c>
      <c r="C2480" s="197">
        <v>25</v>
      </c>
      <c r="D2480" s="5">
        <v>2665</v>
      </c>
      <c r="E2480" s="150" t="s">
        <v>11</v>
      </c>
      <c r="F2480" s="24">
        <v>0.18491759465478841</v>
      </c>
      <c r="G2480" s="24">
        <v>0.13302604991535144</v>
      </c>
      <c r="H2480" s="24">
        <v>3.816126759098065</v>
      </c>
      <c r="I2480" s="5"/>
    </row>
    <row r="2481" spans="1:9" ht="15.75" x14ac:dyDescent="0.25">
      <c r="A2481" s="197" t="s">
        <v>2609</v>
      </c>
      <c r="B2481" s="197" t="s">
        <v>2451</v>
      </c>
      <c r="C2481" s="197">
        <v>25</v>
      </c>
      <c r="D2481" s="5">
        <v>2666</v>
      </c>
      <c r="E2481" s="150" t="s">
        <v>1976</v>
      </c>
      <c r="F2481" s="24">
        <v>3.2632516703786189E-2</v>
      </c>
      <c r="G2481" s="24">
        <v>0.11488613401780352</v>
      </c>
      <c r="H2481" s="24">
        <v>2.9292837375762071</v>
      </c>
      <c r="I2481" s="5"/>
    </row>
    <row r="2482" spans="1:9" ht="15.75" x14ac:dyDescent="0.25">
      <c r="A2482" s="197" t="s">
        <v>2610</v>
      </c>
      <c r="B2482" s="197" t="s">
        <v>2451</v>
      </c>
      <c r="C2482" s="197">
        <v>25</v>
      </c>
      <c r="D2482" s="5">
        <v>2667</v>
      </c>
      <c r="E2482" s="150" t="s">
        <v>1976</v>
      </c>
      <c r="F2482" s="24">
        <v>2.571046770601336E-2</v>
      </c>
      <c r="G2482" s="24">
        <v>7.6590756011869002E-2</v>
      </c>
      <c r="H2482" s="24">
        <v>2.9283357493116196</v>
      </c>
      <c r="I2482" s="5"/>
    </row>
    <row r="2483" spans="1:9" ht="15.75" x14ac:dyDescent="0.25">
      <c r="A2483" s="197" t="s">
        <v>2611</v>
      </c>
      <c r="B2483" s="197" t="s">
        <v>1973</v>
      </c>
      <c r="C2483" s="197">
        <v>5</v>
      </c>
      <c r="D2483" s="5" t="s">
        <v>2129</v>
      </c>
      <c r="E2483" s="24">
        <v>2.7474229555456064</v>
      </c>
      <c r="F2483" s="24">
        <v>0.26115641154402858</v>
      </c>
      <c r="G2483" s="24">
        <v>0.34700112691499413</v>
      </c>
      <c r="H2483" s="24">
        <v>0.99347157597832814</v>
      </c>
      <c r="I2483" s="122" t="s">
        <v>2130</v>
      </c>
    </row>
    <row r="2484" spans="1:9" ht="15.75" x14ac:dyDescent="0.25">
      <c r="A2484" s="197" t="s">
        <v>2612</v>
      </c>
      <c r="B2484" s="197" t="s">
        <v>1973</v>
      </c>
      <c r="C2484" s="197">
        <v>5</v>
      </c>
      <c r="D2484" s="5" t="s">
        <v>2131</v>
      </c>
      <c r="E2484" s="24">
        <v>2.6437466176004896</v>
      </c>
      <c r="F2484" s="24">
        <v>0.51533536171092664</v>
      </c>
      <c r="G2484" s="24">
        <v>0.32676782505406149</v>
      </c>
      <c r="H2484" s="24">
        <v>0.83771120828725354</v>
      </c>
      <c r="I2484" s="122" t="s">
        <v>2130</v>
      </c>
    </row>
    <row r="2485" spans="1:9" ht="15.75" x14ac:dyDescent="0.25">
      <c r="A2485" s="197" t="s">
        <v>2613</v>
      </c>
      <c r="B2485" s="197" t="s">
        <v>1973</v>
      </c>
      <c r="C2485" s="197">
        <v>5</v>
      </c>
      <c r="D2485" s="5" t="s">
        <v>2132</v>
      </c>
      <c r="E2485" s="24">
        <v>2.1901626390906017</v>
      </c>
      <c r="F2485" s="24">
        <v>0.43210421528372667</v>
      </c>
      <c r="G2485" s="24">
        <v>0.23015380866810831</v>
      </c>
      <c r="H2485" s="24">
        <v>0.69143624760300737</v>
      </c>
      <c r="I2485" s="122" t="s">
        <v>2130</v>
      </c>
    </row>
    <row r="2486" spans="1:9" ht="15.75" x14ac:dyDescent="0.25">
      <c r="A2486" s="197" t="s">
        <v>2614</v>
      </c>
      <c r="B2486" s="197" t="s">
        <v>1973</v>
      </c>
      <c r="C2486" s="197">
        <v>5</v>
      </c>
      <c r="D2486" s="5" t="s">
        <v>2133</v>
      </c>
      <c r="E2486" s="24">
        <v>2.70455677735676</v>
      </c>
      <c r="F2486" s="24">
        <v>0.29704049862641418</v>
      </c>
      <c r="G2486" s="24">
        <v>0.31867450430968847</v>
      </c>
      <c r="H2486" s="24">
        <v>0.84070659997362041</v>
      </c>
      <c r="I2486" s="122" t="s">
        <v>2130</v>
      </c>
    </row>
    <row r="2487" spans="1:9" ht="15.75" x14ac:dyDescent="0.25">
      <c r="A2487" s="197" t="s">
        <v>2615</v>
      </c>
      <c r="B2487" s="197" t="s">
        <v>1973</v>
      </c>
      <c r="C2487" s="197">
        <v>5</v>
      </c>
      <c r="D2487" s="5" t="s">
        <v>2134</v>
      </c>
      <c r="E2487" s="24">
        <v>2.5580142612227958</v>
      </c>
      <c r="F2487" s="24">
        <v>0.46948347266121165</v>
      </c>
      <c r="G2487" s="24">
        <v>0.26100959400603052</v>
      </c>
      <c r="H2487" s="24">
        <v>0.81374807479631905</v>
      </c>
      <c r="I2487" s="122" t="s">
        <v>2130</v>
      </c>
    </row>
    <row r="2488" spans="1:9" ht="15.75" x14ac:dyDescent="0.25">
      <c r="A2488" s="197" t="s">
        <v>2616</v>
      </c>
      <c r="B2488" s="197" t="s">
        <v>1973</v>
      </c>
      <c r="C2488" s="197">
        <v>7</v>
      </c>
      <c r="D2488" s="5" t="s">
        <v>2135</v>
      </c>
      <c r="E2488" s="24">
        <v>4.5368366729637355</v>
      </c>
      <c r="F2488" s="24">
        <v>3.4887306885652676E-2</v>
      </c>
      <c r="G2488" s="24">
        <v>0.18513471202753329</v>
      </c>
      <c r="H2488" s="24">
        <v>1.8431643510110491</v>
      </c>
      <c r="I2488" s="122" t="s">
        <v>2130</v>
      </c>
    </row>
    <row r="2489" spans="1:9" ht="15.75" x14ac:dyDescent="0.25">
      <c r="A2489" s="197" t="s">
        <v>2617</v>
      </c>
      <c r="B2489" s="197" t="s">
        <v>1973</v>
      </c>
      <c r="C2489" s="197">
        <v>7</v>
      </c>
      <c r="D2489" s="5" t="s">
        <v>2136</v>
      </c>
      <c r="E2489" s="24">
        <v>4.5248740185854528</v>
      </c>
      <c r="F2489" s="150" t="s">
        <v>48</v>
      </c>
      <c r="G2489" s="24">
        <v>0.17198306581792711</v>
      </c>
      <c r="H2489" s="24">
        <v>1.8301843203701262</v>
      </c>
      <c r="I2489" s="122" t="s">
        <v>2130</v>
      </c>
    </row>
    <row r="2490" spans="1:9" ht="15.75" x14ac:dyDescent="0.25">
      <c r="A2490" s="197" t="s">
        <v>2618</v>
      </c>
      <c r="B2490" s="197" t="s">
        <v>1973</v>
      </c>
      <c r="C2490" s="197">
        <v>7</v>
      </c>
      <c r="D2490" s="5" t="s">
        <v>2137</v>
      </c>
      <c r="E2490" s="24">
        <v>24.500513054587941</v>
      </c>
      <c r="F2490" s="150" t="s">
        <v>48</v>
      </c>
      <c r="G2490" s="24">
        <v>1.4138019675326654</v>
      </c>
      <c r="H2490" s="24">
        <v>13.363940008725562</v>
      </c>
      <c r="I2490" s="122" t="s">
        <v>2130</v>
      </c>
    </row>
    <row r="2491" spans="1:9" ht="15.75" x14ac:dyDescent="0.25">
      <c r="A2491" s="197" t="s">
        <v>2619</v>
      </c>
      <c r="B2491" s="197" t="s">
        <v>1973</v>
      </c>
      <c r="C2491" s="197">
        <v>7</v>
      </c>
      <c r="D2491" s="5" t="s">
        <v>2138</v>
      </c>
      <c r="E2491" s="24">
        <v>24.458643764263954</v>
      </c>
      <c r="F2491" s="24">
        <v>4.286154845951614E-2</v>
      </c>
      <c r="G2491" s="24">
        <v>1.0895633052112204</v>
      </c>
      <c r="H2491" s="24">
        <v>13.395391621432413</v>
      </c>
      <c r="I2491" s="122" t="s">
        <v>2130</v>
      </c>
    </row>
    <row r="2492" spans="1:9" ht="15.75" x14ac:dyDescent="0.25">
      <c r="A2492" s="197" t="s">
        <v>2620</v>
      </c>
      <c r="B2492" s="197" t="s">
        <v>1973</v>
      </c>
      <c r="C2492" s="197">
        <v>7</v>
      </c>
      <c r="D2492" s="5" t="s">
        <v>2139</v>
      </c>
      <c r="E2492" s="24">
        <v>16.859367570459831</v>
      </c>
      <c r="F2492" s="150" t="s">
        <v>48</v>
      </c>
      <c r="G2492" s="24">
        <v>0.50785587670940824</v>
      </c>
      <c r="H2492" s="24">
        <v>6.9463133206846521</v>
      </c>
      <c r="I2492" s="122" t="s">
        <v>2130</v>
      </c>
    </row>
    <row r="2493" spans="1:9" ht="15.75" x14ac:dyDescent="0.25">
      <c r="A2493" s="197" t="s">
        <v>2621</v>
      </c>
      <c r="B2493" s="197" t="s">
        <v>1973</v>
      </c>
      <c r="C2493" s="197">
        <v>7</v>
      </c>
      <c r="D2493" s="5" t="s">
        <v>2140</v>
      </c>
      <c r="E2493" s="24">
        <v>16.850894023608546</v>
      </c>
      <c r="F2493" s="150" t="s">
        <v>48</v>
      </c>
      <c r="G2493" s="24">
        <v>0.87761946821795145</v>
      </c>
      <c r="H2493" s="24">
        <v>6.938824841468735</v>
      </c>
      <c r="I2493" s="122" t="s">
        <v>2130</v>
      </c>
    </row>
    <row r="2494" spans="1:9" ht="15.75" x14ac:dyDescent="0.25">
      <c r="A2494" s="197" t="s">
        <v>2622</v>
      </c>
      <c r="B2494" s="197" t="s">
        <v>1973</v>
      </c>
      <c r="C2494" s="197">
        <v>7</v>
      </c>
      <c r="D2494" s="5" t="s">
        <v>2141</v>
      </c>
      <c r="E2494" s="24">
        <v>8.9191557268746511</v>
      </c>
      <c r="F2494" s="24">
        <v>2.0932384131391604E-2</v>
      </c>
      <c r="G2494" s="24">
        <v>0.19727469314409285</v>
      </c>
      <c r="H2494" s="24">
        <v>3.7043010521402988</v>
      </c>
      <c r="I2494" s="122" t="s">
        <v>2130</v>
      </c>
    </row>
    <row r="2495" spans="1:9" ht="15.75" x14ac:dyDescent="0.25">
      <c r="A2495" s="197" t="s">
        <v>2623</v>
      </c>
      <c r="B2495" s="197" t="s">
        <v>1973</v>
      </c>
      <c r="C2495" s="197">
        <v>7</v>
      </c>
      <c r="D2495" s="5" t="s">
        <v>2142</v>
      </c>
      <c r="E2495" s="24">
        <v>8.795541631632398</v>
      </c>
      <c r="F2495" s="150" t="s">
        <v>48</v>
      </c>
      <c r="G2495" s="24">
        <v>0.33283781561234127</v>
      </c>
      <c r="H2495" s="24">
        <v>3.7052995160357547</v>
      </c>
      <c r="I2495" s="122" t="s">
        <v>2130</v>
      </c>
    </row>
    <row r="2496" spans="1:9" ht="15.75" x14ac:dyDescent="0.25">
      <c r="A2496" s="197" t="s">
        <v>2624</v>
      </c>
      <c r="B2496" s="197" t="s">
        <v>1973</v>
      </c>
      <c r="C2496" s="197">
        <v>7</v>
      </c>
      <c r="D2496" s="5" t="s">
        <v>2143</v>
      </c>
      <c r="E2496" s="24">
        <v>5.3532878342815335</v>
      </c>
      <c r="F2496" s="150" t="s">
        <v>48</v>
      </c>
      <c r="G2496" s="24">
        <v>0.27820790058782324</v>
      </c>
      <c r="H2496" s="24">
        <v>2.1976190338977895</v>
      </c>
      <c r="I2496" s="122" t="s">
        <v>2130</v>
      </c>
    </row>
    <row r="2497" spans="1:9" ht="15.75" x14ac:dyDescent="0.25">
      <c r="A2497" s="197" t="s">
        <v>2625</v>
      </c>
      <c r="B2497" s="197" t="s">
        <v>1973</v>
      </c>
      <c r="C2497" s="197">
        <v>7</v>
      </c>
      <c r="D2497" s="5" t="s">
        <v>2144</v>
      </c>
      <c r="E2497" s="24">
        <v>5.4420108542537973</v>
      </c>
      <c r="F2497" s="150" t="s">
        <v>48</v>
      </c>
      <c r="G2497" s="24">
        <v>0.27517290530868338</v>
      </c>
      <c r="H2497" s="24">
        <v>2.1976190338977895</v>
      </c>
      <c r="I2497" s="122" t="s">
        <v>2130</v>
      </c>
    </row>
    <row r="2498" spans="1:9" ht="15.75" x14ac:dyDescent="0.25">
      <c r="A2498" s="197" t="s">
        <v>2626</v>
      </c>
      <c r="B2498" s="197" t="s">
        <v>1973</v>
      </c>
      <c r="C2498" s="197">
        <v>7</v>
      </c>
      <c r="D2498" s="5" t="s">
        <v>2145</v>
      </c>
      <c r="E2498" s="24">
        <v>4.6066188235037187</v>
      </c>
      <c r="F2498" s="150" t="s">
        <v>48</v>
      </c>
      <c r="G2498" s="24">
        <v>0.23470630158681818</v>
      </c>
      <c r="H2498" s="24">
        <v>1.8621351650247056</v>
      </c>
      <c r="I2498" s="122" t="s">
        <v>2130</v>
      </c>
    </row>
    <row r="2499" spans="1:9" ht="15.75" x14ac:dyDescent="0.25">
      <c r="A2499" s="197" t="s">
        <v>2627</v>
      </c>
      <c r="B2499" s="197" t="s">
        <v>1973</v>
      </c>
      <c r="C2499" s="197">
        <v>7</v>
      </c>
      <c r="D2499" s="5" t="s">
        <v>2146</v>
      </c>
      <c r="E2499" s="24">
        <v>4.6464943380979946</v>
      </c>
      <c r="F2499" s="150" t="s">
        <v>48</v>
      </c>
      <c r="G2499" s="24">
        <v>0.23318880394724822</v>
      </c>
      <c r="H2499" s="24">
        <v>1.8746159637179005</v>
      </c>
      <c r="I2499" s="122" t="s">
        <v>2130</v>
      </c>
    </row>
    <row r="2500" spans="1:9" ht="15.75" x14ac:dyDescent="0.25">
      <c r="A2500" s="197" t="s">
        <v>2628</v>
      </c>
      <c r="B2500" s="197" t="s">
        <v>1973</v>
      </c>
      <c r="C2500" s="197">
        <v>7</v>
      </c>
      <c r="D2500" s="5" t="s">
        <v>2147</v>
      </c>
      <c r="E2500" s="24">
        <v>4.5258709064503098</v>
      </c>
      <c r="F2500" s="24">
        <v>8.3729536525566417E-2</v>
      </c>
      <c r="G2500" s="24">
        <v>6.5758231048030955E-2</v>
      </c>
      <c r="H2500" s="24">
        <v>1.8102150424610139</v>
      </c>
      <c r="I2500" s="122" t="s">
        <v>2130</v>
      </c>
    </row>
    <row r="2501" spans="1:9" ht="15.75" x14ac:dyDescent="0.25">
      <c r="A2501" s="197" t="s">
        <v>2629</v>
      </c>
      <c r="B2501" s="197" t="s">
        <v>1973</v>
      </c>
      <c r="C2501" s="197">
        <v>7</v>
      </c>
      <c r="D2501" s="5" t="s">
        <v>2148</v>
      </c>
      <c r="E2501" s="24">
        <v>4.5597650938554439</v>
      </c>
      <c r="F2501" s="150" t="s">
        <v>48</v>
      </c>
      <c r="G2501" s="24">
        <v>9.711984893247648E-2</v>
      </c>
      <c r="H2501" s="24">
        <v>1.8311827842655819</v>
      </c>
      <c r="I2501" s="122" t="s">
        <v>2130</v>
      </c>
    </row>
    <row r="2502" spans="1:9" ht="15.75" x14ac:dyDescent="0.25">
      <c r="A2502" s="197" t="s">
        <v>2630</v>
      </c>
      <c r="B2502" s="197" t="s">
        <v>1973</v>
      </c>
      <c r="C2502" s="197">
        <v>7</v>
      </c>
      <c r="D2502" s="5" t="s">
        <v>2149</v>
      </c>
      <c r="E2502" s="24">
        <v>4.5288615700448807</v>
      </c>
      <c r="F2502" s="150" t="s">
        <v>48</v>
      </c>
      <c r="G2502" s="24">
        <v>0.1982863582371395</v>
      </c>
      <c r="H2502" s="24">
        <v>1.7942396201337243</v>
      </c>
      <c r="I2502" s="122" t="s">
        <v>2130</v>
      </c>
    </row>
    <row r="2503" spans="1:9" ht="15.75" x14ac:dyDescent="0.25">
      <c r="A2503" s="197" t="s">
        <v>2631</v>
      </c>
      <c r="B2503" s="197" t="s">
        <v>1973</v>
      </c>
      <c r="C2503" s="197">
        <v>7</v>
      </c>
      <c r="D2503" s="5" t="s">
        <v>2150</v>
      </c>
      <c r="E2503" s="24">
        <v>4.5029424855586013</v>
      </c>
      <c r="F2503" s="24">
        <v>8.1735976132100555E-2</v>
      </c>
      <c r="G2503" s="24">
        <v>0.19120470258581307</v>
      </c>
      <c r="H2503" s="24">
        <v>1.8201996814155701</v>
      </c>
      <c r="I2503" s="122" t="s">
        <v>2130</v>
      </c>
    </row>
    <row r="2504" spans="1:9" ht="15.75" x14ac:dyDescent="0.25">
      <c r="A2504" s="197" t="s">
        <v>2632</v>
      </c>
      <c r="B2504" s="197" t="s">
        <v>1973</v>
      </c>
      <c r="C2504" s="197">
        <v>10</v>
      </c>
      <c r="D2504" s="124">
        <v>2454</v>
      </c>
      <c r="E2504" s="24">
        <v>21.753588542974764</v>
      </c>
      <c r="F2504" s="150" t="s">
        <v>48</v>
      </c>
      <c r="G2504" s="24">
        <v>1.2534530502847745</v>
      </c>
      <c r="H2504" s="24">
        <v>12.871198076318219</v>
      </c>
      <c r="I2504" s="122" t="s">
        <v>2130</v>
      </c>
    </row>
    <row r="2505" spans="1:9" ht="15.75" x14ac:dyDescent="0.25">
      <c r="A2505" s="197" t="s">
        <v>2633</v>
      </c>
      <c r="B2505" s="197" t="s">
        <v>1973</v>
      </c>
      <c r="C2505" s="197">
        <v>10</v>
      </c>
      <c r="D2505" s="5">
        <v>2455</v>
      </c>
      <c r="E2505" s="24">
        <v>20.441185668890661</v>
      </c>
      <c r="F2505" s="24">
        <v>4.9839009836646679E-2</v>
      </c>
      <c r="G2505" s="24">
        <v>1.2706513568665674</v>
      </c>
      <c r="H2505" s="24">
        <v>12.142319432635627</v>
      </c>
      <c r="I2505" s="122" t="s">
        <v>2130</v>
      </c>
    </row>
    <row r="2506" spans="1:9" ht="15.75" x14ac:dyDescent="0.25">
      <c r="A2506" s="197" t="s">
        <v>2634</v>
      </c>
      <c r="B2506" s="197" t="s">
        <v>1973</v>
      </c>
      <c r="C2506" s="197">
        <v>10</v>
      </c>
      <c r="D2506" s="5">
        <v>2456</v>
      </c>
      <c r="E2506" s="24">
        <v>21.669351518394354</v>
      </c>
      <c r="F2506" s="24">
        <v>0.10665548105042388</v>
      </c>
      <c r="G2506" s="24">
        <v>1.3090946304023392</v>
      </c>
      <c r="H2506" s="24">
        <v>11.090936950720874</v>
      </c>
      <c r="I2506" s="122" t="s">
        <v>2130</v>
      </c>
    </row>
    <row r="2507" spans="1:9" ht="15.75" x14ac:dyDescent="0.25">
      <c r="A2507" s="197" t="s">
        <v>2635</v>
      </c>
      <c r="B2507" s="197" t="s">
        <v>1973</v>
      </c>
      <c r="C2507" s="197">
        <v>10</v>
      </c>
      <c r="D2507" s="5">
        <v>2457</v>
      </c>
      <c r="E2507" s="24">
        <v>20.188474595149437</v>
      </c>
      <c r="F2507" s="24">
        <v>0.12808625528018197</v>
      </c>
      <c r="G2507" s="24">
        <v>1.2352430786099351</v>
      </c>
      <c r="H2507" s="24">
        <v>10.435944635301997</v>
      </c>
      <c r="I2507" s="122" t="s">
        <v>2130</v>
      </c>
    </row>
    <row r="2508" spans="1:9" ht="15.75" x14ac:dyDescent="0.25">
      <c r="A2508" s="197" t="s">
        <v>2636</v>
      </c>
      <c r="B2508" s="197" t="s">
        <v>1973</v>
      </c>
      <c r="C2508" s="197">
        <v>10</v>
      </c>
      <c r="D2508" s="5">
        <v>2458</v>
      </c>
      <c r="E2508" s="24">
        <v>6.9104266791880065</v>
      </c>
      <c r="F2508" s="150" t="s">
        <v>48</v>
      </c>
      <c r="G2508" s="24">
        <v>0.37330441933420644</v>
      </c>
      <c r="H2508" s="24">
        <v>3.0463133450350548</v>
      </c>
      <c r="I2508" s="122" t="s">
        <v>2152</v>
      </c>
    </row>
    <row r="2509" spans="1:9" ht="15.75" x14ac:dyDescent="0.25">
      <c r="A2509" s="197" t="s">
        <v>2637</v>
      </c>
      <c r="B2509" s="197" t="s">
        <v>1973</v>
      </c>
      <c r="C2509" s="197">
        <v>10</v>
      </c>
      <c r="D2509" s="5">
        <v>2459</v>
      </c>
      <c r="E2509" s="24">
        <v>6.9373426515391419</v>
      </c>
      <c r="F2509" s="150" t="s">
        <v>48</v>
      </c>
      <c r="G2509" s="24">
        <v>0.35812944293850701</v>
      </c>
      <c r="H2509" s="24">
        <v>2.9953916863668186</v>
      </c>
      <c r="I2509" s="122" t="s">
        <v>2152</v>
      </c>
    </row>
    <row r="2510" spans="1:9" ht="15.75" x14ac:dyDescent="0.25">
      <c r="A2510" s="197" t="s">
        <v>2638</v>
      </c>
      <c r="B2510" s="197" t="s">
        <v>1973</v>
      </c>
      <c r="C2510" s="197">
        <v>10</v>
      </c>
      <c r="D2510" s="5">
        <v>2460</v>
      </c>
      <c r="E2510" s="24">
        <v>5.5207649955774922</v>
      </c>
      <c r="F2510" s="24">
        <v>0.30601152039701057</v>
      </c>
      <c r="G2510" s="24">
        <v>0.28124289586696316</v>
      </c>
      <c r="H2510" s="24">
        <v>2.2994623512342609</v>
      </c>
      <c r="I2510" s="122" t="s">
        <v>2152</v>
      </c>
    </row>
    <row r="2511" spans="1:9" ht="15.75" x14ac:dyDescent="0.25">
      <c r="A2511" s="197" t="s">
        <v>2639</v>
      </c>
      <c r="B2511" s="197" t="s">
        <v>1973</v>
      </c>
      <c r="C2511" s="197">
        <v>10</v>
      </c>
      <c r="D2511" s="5">
        <v>2461</v>
      </c>
      <c r="E2511" s="24">
        <v>5.528740098496348</v>
      </c>
      <c r="F2511" s="24">
        <v>0.15848805128053642</v>
      </c>
      <c r="G2511" s="24">
        <v>0.27365540766911345</v>
      </c>
      <c r="H2511" s="24">
        <v>2.2939707998092551</v>
      </c>
      <c r="I2511" s="122" t="s">
        <v>2152</v>
      </c>
    </row>
    <row r="2512" spans="1:9" ht="15.75" x14ac:dyDescent="0.25">
      <c r="A2512" s="197" t="s">
        <v>2640</v>
      </c>
      <c r="B2512" s="197" t="s">
        <v>1973</v>
      </c>
      <c r="C2512" s="197">
        <v>10</v>
      </c>
      <c r="D2512" s="5">
        <v>2462</v>
      </c>
      <c r="E2512" s="24">
        <v>4.8159652751236672</v>
      </c>
      <c r="F2512" s="24">
        <v>5.7813251410510143E-2</v>
      </c>
      <c r="G2512" s="24">
        <v>0.22661298084244513</v>
      </c>
      <c r="H2512" s="24">
        <v>1.9699692657339112</v>
      </c>
      <c r="I2512" s="122" t="s">
        <v>2152</v>
      </c>
    </row>
    <row r="2513" spans="1:9" ht="15.75" x14ac:dyDescent="0.25">
      <c r="A2513" s="197" t="s">
        <v>2641</v>
      </c>
      <c r="B2513" s="197" t="s">
        <v>1973</v>
      </c>
      <c r="C2513" s="197">
        <v>10</v>
      </c>
      <c r="D2513" s="5">
        <v>2463</v>
      </c>
      <c r="E2513" s="24">
        <v>4.866806556231368</v>
      </c>
      <c r="F2513" s="150" t="s">
        <v>48</v>
      </c>
      <c r="G2513" s="24">
        <v>0.23369463649377153</v>
      </c>
      <c r="H2513" s="24">
        <v>1.9969277909112124</v>
      </c>
      <c r="I2513" s="122" t="s">
        <v>2152</v>
      </c>
    </row>
    <row r="2514" spans="1:9" ht="15.75" x14ac:dyDescent="0.25">
      <c r="A2514" s="197" t="s">
        <v>2642</v>
      </c>
      <c r="B2514" s="197" t="s">
        <v>1973</v>
      </c>
      <c r="C2514" s="197">
        <v>10</v>
      </c>
      <c r="D2514" s="5">
        <v>2464</v>
      </c>
      <c r="E2514" s="24">
        <v>4.4919767190451756</v>
      </c>
      <c r="F2514" s="150" t="s">
        <v>48</v>
      </c>
      <c r="G2514" s="24">
        <v>0.23167130630767827</v>
      </c>
      <c r="H2514" s="24">
        <v>1.7942396201337243</v>
      </c>
      <c r="I2514" s="122" t="s">
        <v>2152</v>
      </c>
    </row>
    <row r="2515" spans="1:9" ht="15.75" x14ac:dyDescent="0.25">
      <c r="A2515" s="197" t="s">
        <v>2643</v>
      </c>
      <c r="B2515" s="197" t="s">
        <v>1973</v>
      </c>
      <c r="C2515" s="197">
        <v>10</v>
      </c>
      <c r="D2515" s="5">
        <v>2465</v>
      </c>
      <c r="E2515" s="24">
        <v>4.67041964685456</v>
      </c>
      <c r="F2515" s="150" t="s">
        <v>48</v>
      </c>
      <c r="G2515" s="24">
        <v>0.22560131574939851</v>
      </c>
      <c r="H2515" s="24">
        <v>1.9839477602702897</v>
      </c>
      <c r="I2515" s="122" t="s">
        <v>2152</v>
      </c>
    </row>
    <row r="2516" spans="1:9" ht="15.75" x14ac:dyDescent="0.25">
      <c r="A2516" s="197" t="s">
        <v>2644</v>
      </c>
      <c r="B2516" s="197" t="s">
        <v>1973</v>
      </c>
      <c r="C2516" s="197">
        <v>10</v>
      </c>
      <c r="D2516" s="5">
        <v>2466</v>
      </c>
      <c r="E2516" s="24">
        <v>4.7541582275025389</v>
      </c>
      <c r="F2516" s="150" t="s">
        <v>48</v>
      </c>
      <c r="G2516" s="24">
        <v>0.22155465537721197</v>
      </c>
      <c r="H2516" s="24">
        <v>1.8930875457838292</v>
      </c>
      <c r="I2516" s="122" t="s">
        <v>2152</v>
      </c>
    </row>
    <row r="2517" spans="1:9" ht="15.75" x14ac:dyDescent="0.25">
      <c r="A2517" s="197" t="s">
        <v>2645</v>
      </c>
      <c r="B2517" s="197" t="s">
        <v>1973</v>
      </c>
      <c r="C2517" s="197">
        <v>10</v>
      </c>
      <c r="D2517" s="5">
        <v>2467</v>
      </c>
      <c r="E2517" s="24">
        <v>4.5507931030717321</v>
      </c>
      <c r="F2517" s="24">
        <v>3.4887306885652676E-2</v>
      </c>
      <c r="G2517" s="24">
        <v>0.20132135351627939</v>
      </c>
      <c r="H2517" s="24">
        <v>1.8032257951928248</v>
      </c>
      <c r="I2517" s="122" t="s">
        <v>2152</v>
      </c>
    </row>
    <row r="2518" spans="1:9" ht="15.75" x14ac:dyDescent="0.25">
      <c r="A2518" s="197" t="s">
        <v>2646</v>
      </c>
      <c r="B2518" s="197" t="s">
        <v>1973</v>
      </c>
      <c r="C2518" s="197">
        <v>17</v>
      </c>
      <c r="D2518" s="5" t="s">
        <v>2153</v>
      </c>
      <c r="E2518" s="24">
        <v>0.20934645161994825</v>
      </c>
      <c r="F2518" s="24">
        <v>0.28906625705255068</v>
      </c>
      <c r="G2518" s="24">
        <v>0.20637967898151249</v>
      </c>
      <c r="H2518" s="24">
        <v>0.747849457696249</v>
      </c>
      <c r="I2518" s="122" t="s">
        <v>2152</v>
      </c>
    </row>
    <row r="2519" spans="1:9" ht="15.75" x14ac:dyDescent="0.25">
      <c r="A2519" s="197" t="s">
        <v>2647</v>
      </c>
      <c r="B2519" s="197" t="s">
        <v>1973</v>
      </c>
      <c r="C2519" s="197">
        <v>17</v>
      </c>
      <c r="D2519" s="5" t="s">
        <v>2154</v>
      </c>
      <c r="E2519" s="24">
        <v>0.20535890016052064</v>
      </c>
      <c r="F2519" s="24">
        <v>0.32096322334800459</v>
      </c>
      <c r="G2519" s="24">
        <v>0.22155465537721197</v>
      </c>
      <c r="H2519" s="24">
        <v>0.76582180781444997</v>
      </c>
      <c r="I2519" s="122" t="s">
        <v>2152</v>
      </c>
    </row>
    <row r="2520" spans="1:9" ht="15.75" x14ac:dyDescent="0.25">
      <c r="A2520" s="197" t="s">
        <v>2648</v>
      </c>
      <c r="B2520" s="197" t="s">
        <v>1973</v>
      </c>
      <c r="C2520" s="197">
        <v>17</v>
      </c>
      <c r="D2520" s="5" t="s">
        <v>2155</v>
      </c>
      <c r="E2520" s="24">
        <v>0.29258658833549911</v>
      </c>
      <c r="F2520" s="24">
        <v>0.60105845862995888</v>
      </c>
      <c r="G2520" s="24">
        <v>0.25089294307556426</v>
      </c>
      <c r="H2520" s="24">
        <v>0.72488478810077006</v>
      </c>
      <c r="I2520" s="122" t="s">
        <v>2152</v>
      </c>
    </row>
    <row r="2521" spans="1:9" ht="15.75" x14ac:dyDescent="0.25">
      <c r="A2521" s="197" t="s">
        <v>2649</v>
      </c>
      <c r="B2521" s="197" t="s">
        <v>1973</v>
      </c>
      <c r="C2521" s="197">
        <v>17</v>
      </c>
      <c r="D2521" s="5" t="s">
        <v>2156</v>
      </c>
      <c r="E2521" s="24">
        <v>0.16249272197167411</v>
      </c>
      <c r="F2521" s="24">
        <v>0.43060904498862729</v>
      </c>
      <c r="G2521" s="24">
        <v>0.19626302805104623</v>
      </c>
      <c r="H2521" s="24">
        <v>0.58809523442335199</v>
      </c>
      <c r="I2521" s="122" t="s">
        <v>2152</v>
      </c>
    </row>
    <row r="2522" spans="1:9" ht="15.75" x14ac:dyDescent="0.25">
      <c r="A2522" s="197" t="s">
        <v>2650</v>
      </c>
      <c r="B2522" s="197" t="s">
        <v>1973</v>
      </c>
      <c r="C2522" s="197">
        <v>17</v>
      </c>
      <c r="D2522" s="5" t="s">
        <v>2157</v>
      </c>
      <c r="E2522" s="24">
        <v>9.2710571431691369E-2</v>
      </c>
      <c r="F2522" s="24">
        <v>0.25716929075709682</v>
      </c>
      <c r="G2522" s="24">
        <v>0.21143800444674565</v>
      </c>
      <c r="H2522" s="24">
        <v>0.68195084059617905</v>
      </c>
      <c r="I2522" s="122" t="s">
        <v>2152</v>
      </c>
    </row>
    <row r="2523" spans="1:9" ht="15.75" x14ac:dyDescent="0.25">
      <c r="A2523" s="197" t="s">
        <v>2651</v>
      </c>
      <c r="B2523" s="197" t="s">
        <v>1973</v>
      </c>
      <c r="C2523" s="197">
        <v>17</v>
      </c>
      <c r="D2523" s="5" t="s">
        <v>2158</v>
      </c>
      <c r="E2523" s="150" t="s">
        <v>11</v>
      </c>
      <c r="F2523" s="24">
        <v>0.68379121495879236</v>
      </c>
      <c r="G2523" s="24">
        <v>5.0077422105808192E-2</v>
      </c>
      <c r="H2523" s="24">
        <v>0.43483102647091654</v>
      </c>
      <c r="I2523" s="122" t="s">
        <v>2152</v>
      </c>
    </row>
    <row r="2524" spans="1:9" ht="15.75" x14ac:dyDescent="0.25">
      <c r="A2524" s="197" t="s">
        <v>2652</v>
      </c>
      <c r="B2524" s="197" t="s">
        <v>1973</v>
      </c>
      <c r="C2524" s="197">
        <v>17</v>
      </c>
      <c r="D2524" s="5" t="s">
        <v>2159</v>
      </c>
      <c r="E2524" s="24">
        <v>0.12959542243139655</v>
      </c>
      <c r="F2524" s="24">
        <v>1.1323423034886124</v>
      </c>
      <c r="G2524" s="24">
        <v>0.16692474035269395</v>
      </c>
      <c r="H2524" s="24">
        <v>3.2110598877852299</v>
      </c>
      <c r="I2524" s="122" t="s">
        <v>2152</v>
      </c>
    </row>
    <row r="2525" spans="1:9" ht="15.75" x14ac:dyDescent="0.25">
      <c r="A2525" s="197" t="s">
        <v>2653</v>
      </c>
      <c r="B2525" s="197" t="s">
        <v>1973</v>
      </c>
      <c r="C2525" s="197">
        <v>17</v>
      </c>
      <c r="D2525" s="5" t="s">
        <v>2160</v>
      </c>
      <c r="E2525" s="24">
        <v>6.280393548598448E-2</v>
      </c>
      <c r="F2525" s="24">
        <v>0.30501474020027763</v>
      </c>
      <c r="G2525" s="24">
        <v>0.20132135351627939</v>
      </c>
      <c r="H2525" s="24">
        <v>0.66996927385071181</v>
      </c>
      <c r="I2525" s="122" t="s">
        <v>2152</v>
      </c>
    </row>
    <row r="2526" spans="1:9" ht="15.75" x14ac:dyDescent="0.25">
      <c r="A2526" s="197" t="s">
        <v>2654</v>
      </c>
      <c r="B2526" s="197" t="s">
        <v>2655</v>
      </c>
      <c r="C2526" s="197">
        <v>1</v>
      </c>
      <c r="D2526" s="5">
        <v>2668</v>
      </c>
      <c r="E2526" s="216" t="s">
        <v>11</v>
      </c>
      <c r="F2526" s="216" t="s">
        <v>48</v>
      </c>
      <c r="G2526" s="24">
        <v>0.39410148330248884</v>
      </c>
      <c r="H2526" s="24">
        <v>1.0206348649700654</v>
      </c>
      <c r="I2526" s="122"/>
    </row>
    <row r="2527" spans="1:9" ht="15.75" x14ac:dyDescent="0.25">
      <c r="A2527" s="197" t="s">
        <v>2656</v>
      </c>
      <c r="B2527" s="197" t="s">
        <v>2655</v>
      </c>
      <c r="C2527" s="197">
        <v>1</v>
      </c>
      <c r="D2527" s="5" t="s">
        <v>2163</v>
      </c>
      <c r="E2527" s="216" t="s">
        <v>1976</v>
      </c>
      <c r="F2527" s="216" t="s">
        <v>48</v>
      </c>
      <c r="G2527" s="24">
        <v>0.37968919702787068</v>
      </c>
      <c r="H2527" s="24">
        <v>1.0008742673907804</v>
      </c>
      <c r="I2527" s="122"/>
    </row>
    <row r="2528" spans="1:9" ht="15.75" x14ac:dyDescent="0.25">
      <c r="A2528" s="197" t="s">
        <v>2657</v>
      </c>
      <c r="B2528" s="197" t="s">
        <v>2655</v>
      </c>
      <c r="C2528" s="197">
        <v>1</v>
      </c>
      <c r="D2528" s="5" t="s">
        <v>2164</v>
      </c>
      <c r="E2528" s="216" t="s">
        <v>1976</v>
      </c>
      <c r="F2528" s="216" t="s">
        <v>48</v>
      </c>
      <c r="G2528" s="24">
        <v>0.36875573847471205</v>
      </c>
      <c r="H2528" s="24">
        <v>1.5610872087635077</v>
      </c>
      <c r="I2528" s="122"/>
    </row>
    <row r="2529" spans="1:9" ht="15.75" x14ac:dyDescent="0.25">
      <c r="A2529" s="197" t="s">
        <v>2658</v>
      </c>
      <c r="B2529" s="197" t="s">
        <v>2655</v>
      </c>
      <c r="C2529" s="197">
        <v>1</v>
      </c>
      <c r="D2529" s="5" t="s">
        <v>2165</v>
      </c>
      <c r="E2529" s="216" t="s">
        <v>11</v>
      </c>
      <c r="F2529" s="216" t="s">
        <v>48</v>
      </c>
      <c r="G2529" s="24">
        <v>0.37074364002983179</v>
      </c>
      <c r="H2529" s="24">
        <v>1.0428655372467608</v>
      </c>
      <c r="I2529" s="122"/>
    </row>
    <row r="2530" spans="1:9" ht="15.75" x14ac:dyDescent="0.25">
      <c r="A2530" s="197" t="s">
        <v>2659</v>
      </c>
      <c r="B2530" s="197" t="s">
        <v>2655</v>
      </c>
      <c r="C2530" s="197">
        <v>1</v>
      </c>
      <c r="D2530" s="5" t="s">
        <v>2166</v>
      </c>
      <c r="E2530" s="216" t="s">
        <v>1976</v>
      </c>
      <c r="F2530" s="216" t="s">
        <v>48</v>
      </c>
      <c r="G2530" s="24">
        <v>0.36477993536447256</v>
      </c>
      <c r="H2530" s="24">
        <v>1.0226109247279938</v>
      </c>
      <c r="I2530" s="122"/>
    </row>
    <row r="2531" spans="1:9" ht="15.75" x14ac:dyDescent="0.25">
      <c r="A2531" s="197" t="s">
        <v>2660</v>
      </c>
      <c r="B2531" s="197" t="s">
        <v>2655</v>
      </c>
      <c r="C2531" s="197">
        <v>1</v>
      </c>
      <c r="D2531" s="5" t="s">
        <v>2167</v>
      </c>
      <c r="E2531" s="216" t="s">
        <v>1976</v>
      </c>
      <c r="F2531" s="216" t="s">
        <v>48</v>
      </c>
      <c r="G2531" s="24">
        <v>0.36080413225423308</v>
      </c>
      <c r="H2531" s="24">
        <v>1.1579710181460954</v>
      </c>
      <c r="I2531" s="122"/>
    </row>
    <row r="2532" spans="1:9" ht="15.75" x14ac:dyDescent="0.25">
      <c r="A2532" s="197" t="s">
        <v>2661</v>
      </c>
      <c r="B2532" s="197" t="s">
        <v>2655</v>
      </c>
      <c r="C2532" s="197">
        <v>2</v>
      </c>
      <c r="D2532" s="5" t="s">
        <v>2168</v>
      </c>
      <c r="E2532" s="24">
        <v>3.8934539539209432</v>
      </c>
      <c r="F2532" s="24">
        <v>0.48935096543890966</v>
      </c>
      <c r="G2532" s="24">
        <v>0.64010430074855684</v>
      </c>
      <c r="H2532" s="24">
        <v>7.7214535041055772</v>
      </c>
      <c r="I2532" s="122"/>
    </row>
    <row r="2533" spans="1:9" ht="15.75" x14ac:dyDescent="0.25">
      <c r="A2533" s="197" t="s">
        <v>2662</v>
      </c>
      <c r="B2533" s="197" t="s">
        <v>2655</v>
      </c>
      <c r="C2533" s="197">
        <v>2</v>
      </c>
      <c r="D2533" s="5" t="s">
        <v>2169</v>
      </c>
      <c r="E2533" s="24">
        <v>3.898346457004533</v>
      </c>
      <c r="F2533" s="24">
        <v>0.48836237762994217</v>
      </c>
      <c r="G2533" s="24">
        <v>0.49001773333701631</v>
      </c>
      <c r="H2533" s="24">
        <v>7.8212445218809661</v>
      </c>
      <c r="I2533" s="122"/>
    </row>
    <row r="2534" spans="1:9" ht="15.75" x14ac:dyDescent="0.25">
      <c r="A2534" s="197" t="s">
        <v>2663</v>
      </c>
      <c r="B2534" s="197" t="s">
        <v>2655</v>
      </c>
      <c r="C2534" s="197">
        <v>2</v>
      </c>
      <c r="D2534" s="5" t="s">
        <v>2170</v>
      </c>
      <c r="E2534" s="24">
        <v>0.75295622456450495</v>
      </c>
      <c r="F2534" s="24">
        <v>2.2243225701768624E-2</v>
      </c>
      <c r="G2534" s="24">
        <v>0.300173134823081</v>
      </c>
      <c r="H2534" s="24">
        <v>2.4582183388630421</v>
      </c>
      <c r="I2534" s="122"/>
    </row>
    <row r="2535" spans="1:9" ht="15.75" x14ac:dyDescent="0.25">
      <c r="A2535" s="197" t="s">
        <v>2664</v>
      </c>
      <c r="B2535" s="197" t="s">
        <v>2655</v>
      </c>
      <c r="C2535" s="197">
        <v>2</v>
      </c>
      <c r="D2535" s="5" t="s">
        <v>2171</v>
      </c>
      <c r="E2535" s="24">
        <v>0.7084344465038358</v>
      </c>
      <c r="F2535" s="150" t="s">
        <v>48</v>
      </c>
      <c r="G2535" s="24">
        <v>0.33694931359279623</v>
      </c>
      <c r="H2535" s="24">
        <v>2.283337050286371</v>
      </c>
      <c r="I2535" s="122"/>
    </row>
    <row r="2536" spans="1:9" ht="15.75" x14ac:dyDescent="0.25">
      <c r="A2536" s="197" t="s">
        <v>2665</v>
      </c>
      <c r="B2536" s="197" t="s">
        <v>2655</v>
      </c>
      <c r="C2536" s="197">
        <v>2</v>
      </c>
      <c r="D2536" s="5" t="s">
        <v>2172</v>
      </c>
      <c r="E2536" s="24">
        <v>0.19080762026001102</v>
      </c>
      <c r="F2536" s="150" t="s">
        <v>48</v>
      </c>
      <c r="G2536" s="24">
        <v>0.28228202082700327</v>
      </c>
      <c r="H2536" s="24">
        <v>2.2240552575485162</v>
      </c>
      <c r="I2536" s="122"/>
    </row>
    <row r="2537" spans="1:9" ht="15.75" x14ac:dyDescent="0.25">
      <c r="A2537" s="197" t="s">
        <v>2666</v>
      </c>
      <c r="B2537" s="197" t="s">
        <v>2655</v>
      </c>
      <c r="C2537" s="197">
        <v>2</v>
      </c>
      <c r="D2537" s="5" t="s">
        <v>2173</v>
      </c>
      <c r="E2537" s="24">
        <v>0.17661936131759995</v>
      </c>
      <c r="F2537" s="150" t="s">
        <v>48</v>
      </c>
      <c r="G2537" s="24">
        <v>0.27482738999530432</v>
      </c>
      <c r="H2537" s="24">
        <v>1.6524799725677002</v>
      </c>
      <c r="I2537" s="122"/>
    </row>
    <row r="2538" spans="1:9" ht="15.75" x14ac:dyDescent="0.25">
      <c r="A2538" s="197" t="s">
        <v>2667</v>
      </c>
      <c r="B2538" s="197" t="s">
        <v>2655</v>
      </c>
      <c r="C2538" s="197">
        <v>2</v>
      </c>
      <c r="D2538" s="5" t="s">
        <v>2174</v>
      </c>
      <c r="E2538" s="24">
        <v>0.18102261409283096</v>
      </c>
      <c r="F2538" s="150" t="s">
        <v>48</v>
      </c>
      <c r="G2538" s="24">
        <v>0.26439090683092564</v>
      </c>
      <c r="H2538" s="24">
        <v>1.4869849678411891</v>
      </c>
      <c r="I2538" s="122"/>
    </row>
    <row r="2539" spans="1:9" ht="15.75" x14ac:dyDescent="0.25">
      <c r="A2539" s="197" t="s">
        <v>2668</v>
      </c>
      <c r="B2539" s="197" t="s">
        <v>2655</v>
      </c>
      <c r="C2539" s="197">
        <v>2</v>
      </c>
      <c r="D2539" s="5" t="s">
        <v>2175</v>
      </c>
      <c r="E2539" s="24">
        <v>0.17613011100924095</v>
      </c>
      <c r="F2539" s="150" t="s">
        <v>48</v>
      </c>
      <c r="G2539" s="24">
        <v>0.26339695605336577</v>
      </c>
      <c r="H2539" s="24">
        <v>1.6539620173861467</v>
      </c>
      <c r="I2539" s="122"/>
    </row>
    <row r="2540" spans="1:9" ht="15.75" x14ac:dyDescent="0.25">
      <c r="A2540" s="197" t="s">
        <v>2669</v>
      </c>
      <c r="B2540" s="197" t="s">
        <v>2655</v>
      </c>
      <c r="C2540" s="197">
        <v>3</v>
      </c>
      <c r="D2540" s="5" t="s">
        <v>2176</v>
      </c>
      <c r="E2540" s="24">
        <v>4.1644986247518307</v>
      </c>
      <c r="F2540" s="24">
        <v>5.1406566066309702E-2</v>
      </c>
      <c r="G2540" s="24">
        <v>0.54269712454768948</v>
      </c>
      <c r="H2540" s="24">
        <v>7.4951946618227652</v>
      </c>
      <c r="I2540" s="122"/>
    </row>
    <row r="2541" spans="1:9" ht="15.75" x14ac:dyDescent="0.25">
      <c r="A2541" s="197" t="s">
        <v>2670</v>
      </c>
      <c r="B2541" s="197" t="s">
        <v>2655</v>
      </c>
      <c r="C2541" s="197">
        <v>3</v>
      </c>
      <c r="D2541" s="5" t="s">
        <v>2177</v>
      </c>
      <c r="E2541" s="24">
        <v>4.1772191327691646</v>
      </c>
      <c r="F2541" s="24">
        <v>0.1028131321326194</v>
      </c>
      <c r="G2541" s="24">
        <v>0.55363058310084812</v>
      </c>
      <c r="H2541" s="24">
        <v>13.163522077440641</v>
      </c>
      <c r="I2541" s="122"/>
    </row>
    <row r="2542" spans="1:9" ht="15.75" x14ac:dyDescent="0.25">
      <c r="A2542" s="197" t="s">
        <v>2671</v>
      </c>
      <c r="B2542" s="197" t="s">
        <v>2655</v>
      </c>
      <c r="C2542" s="197">
        <v>3</v>
      </c>
      <c r="D2542" s="5" t="s">
        <v>2178</v>
      </c>
      <c r="E2542" s="24">
        <v>1.7304783406657922</v>
      </c>
      <c r="F2542" s="24">
        <v>3.7566336740764789E-2</v>
      </c>
      <c r="G2542" s="24">
        <v>0.39111963096980917</v>
      </c>
      <c r="H2542" s="24">
        <v>4.2470464347278085</v>
      </c>
      <c r="I2542" s="122"/>
    </row>
    <row r="2543" spans="1:9" ht="15.75" x14ac:dyDescent="0.25">
      <c r="A2543" s="197" t="s">
        <v>2672</v>
      </c>
      <c r="B2543" s="197" t="s">
        <v>2655</v>
      </c>
      <c r="C2543" s="197">
        <v>3</v>
      </c>
      <c r="D2543" s="5" t="s">
        <v>2179</v>
      </c>
      <c r="E2543" s="24">
        <v>1.715311581106663</v>
      </c>
      <c r="F2543" s="150" t="s">
        <v>48</v>
      </c>
      <c r="G2543" s="24">
        <v>0.36577388614203243</v>
      </c>
      <c r="H2543" s="24">
        <v>3.8236756315916294</v>
      </c>
      <c r="I2543" s="122"/>
    </row>
    <row r="2544" spans="1:9" ht="15.75" x14ac:dyDescent="0.25">
      <c r="A2544" s="197" t="s">
        <v>2673</v>
      </c>
      <c r="B2544" s="197" t="s">
        <v>2655</v>
      </c>
      <c r="C2544" s="197">
        <v>3</v>
      </c>
      <c r="D2544" s="5" t="s">
        <v>2180</v>
      </c>
      <c r="E2544" s="24">
        <v>1.8425166612800039</v>
      </c>
      <c r="F2544" s="24">
        <v>6.7223971009789621E-2</v>
      </c>
      <c r="G2544" s="24">
        <v>0.38863475402590952</v>
      </c>
      <c r="H2544" s="24">
        <v>3.5045419806861782</v>
      </c>
      <c r="I2544" s="122"/>
    </row>
    <row r="2545" spans="1:9" ht="15.75" x14ac:dyDescent="0.25">
      <c r="A2545" s="197" t="s">
        <v>2674</v>
      </c>
      <c r="B2545" s="197" t="s">
        <v>2655</v>
      </c>
      <c r="C2545" s="197">
        <v>3</v>
      </c>
      <c r="D2545" s="5" t="s">
        <v>2181</v>
      </c>
      <c r="E2545" s="24">
        <v>1.8469199140552348</v>
      </c>
      <c r="F2545" s="24">
        <v>6.0303856347017154E-2</v>
      </c>
      <c r="G2545" s="24">
        <v>0.38217407397177039</v>
      </c>
      <c r="H2545" s="24">
        <v>3.5302307575392486</v>
      </c>
      <c r="I2545" s="122"/>
    </row>
    <row r="2546" spans="1:9" ht="15.75" x14ac:dyDescent="0.25">
      <c r="A2546" s="197" t="s">
        <v>2675</v>
      </c>
      <c r="B2546" s="197" t="s">
        <v>2655</v>
      </c>
      <c r="C2546" s="197">
        <v>3</v>
      </c>
      <c r="D2546" s="5" t="s">
        <v>2182</v>
      </c>
      <c r="E2546" s="150" t="s">
        <v>1976</v>
      </c>
      <c r="F2546" s="150" t="s">
        <v>48</v>
      </c>
      <c r="G2546" s="24">
        <v>0.23457238350412951</v>
      </c>
      <c r="H2546" s="24">
        <v>0.66889622805879412</v>
      </c>
      <c r="I2546" s="122"/>
    </row>
    <row r="2547" spans="1:9" ht="15.75" x14ac:dyDescent="0.25">
      <c r="A2547" s="197" t="s">
        <v>2676</v>
      </c>
      <c r="B2547" s="197" t="s">
        <v>2655</v>
      </c>
      <c r="C2547" s="197">
        <v>3</v>
      </c>
      <c r="D2547" s="5" t="s">
        <v>2183</v>
      </c>
      <c r="E2547" s="150" t="s">
        <v>1976</v>
      </c>
      <c r="F2547" s="150" t="s">
        <v>48</v>
      </c>
      <c r="G2547" s="24">
        <v>0.22761472806121041</v>
      </c>
      <c r="H2547" s="24">
        <v>0.49006281996626566</v>
      </c>
      <c r="I2547" s="122"/>
    </row>
    <row r="2548" spans="1:9" ht="15.75" x14ac:dyDescent="0.25">
      <c r="A2548" s="197" t="s">
        <v>2677</v>
      </c>
      <c r="B2548" s="197" t="s">
        <v>2655</v>
      </c>
      <c r="C2548" s="197">
        <v>3</v>
      </c>
      <c r="D2548" s="5" t="s">
        <v>2184</v>
      </c>
      <c r="E2548" s="150" t="s">
        <v>1976</v>
      </c>
      <c r="F2548" s="150" t="s">
        <v>48</v>
      </c>
      <c r="G2548" s="24">
        <v>0.18586879540369583</v>
      </c>
      <c r="H2548" s="24">
        <v>1.0127306259383513</v>
      </c>
      <c r="I2548" s="122"/>
    </row>
    <row r="2549" spans="1:9" ht="15.75" x14ac:dyDescent="0.25">
      <c r="A2549" s="197" t="s">
        <v>2678</v>
      </c>
      <c r="B2549" s="197" t="s">
        <v>2655</v>
      </c>
      <c r="C2549" s="197">
        <v>3</v>
      </c>
      <c r="D2549" s="5" t="s">
        <v>2185</v>
      </c>
      <c r="E2549" s="150" t="s">
        <v>1976</v>
      </c>
      <c r="F2549" s="150" t="s">
        <v>48</v>
      </c>
      <c r="G2549" s="24">
        <v>0.238548186614369</v>
      </c>
      <c r="H2549" s="24">
        <v>3.9797843524679797</v>
      </c>
      <c r="I2549" s="122"/>
    </row>
    <row r="2550" spans="1:9" ht="15.75" x14ac:dyDescent="0.25">
      <c r="A2550" s="197" t="s">
        <v>2679</v>
      </c>
      <c r="B2550" s="197" t="s">
        <v>2655</v>
      </c>
      <c r="C2550" s="197">
        <v>4</v>
      </c>
      <c r="D2550" s="5" t="s">
        <v>2186</v>
      </c>
      <c r="E2550" s="24">
        <v>5.1483809948617845</v>
      </c>
      <c r="F2550" s="24">
        <v>0.54570047055005699</v>
      </c>
      <c r="G2550" s="24">
        <v>0.68980183962655039</v>
      </c>
      <c r="H2550" s="24">
        <v>10.037395540397767</v>
      </c>
      <c r="I2550" s="122"/>
    </row>
    <row r="2551" spans="1:9" ht="15.75" x14ac:dyDescent="0.25">
      <c r="A2551" s="197" t="s">
        <v>2680</v>
      </c>
      <c r="B2551" s="197" t="s">
        <v>2655</v>
      </c>
      <c r="C2551" s="197">
        <v>4</v>
      </c>
      <c r="D2551" s="5" t="s">
        <v>2187</v>
      </c>
      <c r="E2551" s="24">
        <v>5.1508272464035798</v>
      </c>
      <c r="F2551" s="24">
        <v>0.54668905835902437</v>
      </c>
      <c r="G2551" s="24">
        <v>0.6858260365163108</v>
      </c>
      <c r="H2551" s="24">
        <v>9.6619441863913558</v>
      </c>
      <c r="I2551" s="122"/>
    </row>
    <row r="2552" spans="1:9" ht="15.75" x14ac:dyDescent="0.25">
      <c r="A2552" s="197" t="s">
        <v>2681</v>
      </c>
      <c r="B2552" s="197" t="s">
        <v>2655</v>
      </c>
      <c r="C2552" s="197">
        <v>4</v>
      </c>
      <c r="D2552" s="5" t="s">
        <v>2188</v>
      </c>
      <c r="E2552" s="24">
        <v>4.5901463930241624</v>
      </c>
      <c r="F2552" s="24">
        <v>0.3835720698793878</v>
      </c>
      <c r="G2552" s="24">
        <v>0.60630997431152123</v>
      </c>
      <c r="H2552" s="24">
        <v>8.4585237938129048</v>
      </c>
      <c r="I2552" s="122"/>
    </row>
    <row r="2553" spans="1:9" ht="15.75" x14ac:dyDescent="0.25">
      <c r="A2553" s="197" t="s">
        <v>2682</v>
      </c>
      <c r="B2553" s="197" t="s">
        <v>2655</v>
      </c>
      <c r="C2553" s="197">
        <v>4</v>
      </c>
      <c r="D2553" s="5" t="s">
        <v>2189</v>
      </c>
      <c r="E2553" s="24">
        <v>4.5911248936408802</v>
      </c>
      <c r="F2553" s="24">
        <v>0.36528319541348914</v>
      </c>
      <c r="G2553" s="24">
        <v>0.62072226058613933</v>
      </c>
      <c r="H2553" s="24">
        <v>8.162114830123631</v>
      </c>
      <c r="I2553" s="122"/>
    </row>
    <row r="2554" spans="1:9" ht="15.75" x14ac:dyDescent="0.25">
      <c r="A2554" s="215" t="s">
        <v>2683</v>
      </c>
      <c r="B2554" s="197" t="s">
        <v>2655</v>
      </c>
      <c r="C2554" s="197">
        <v>4</v>
      </c>
      <c r="D2554" s="5" t="s">
        <v>2190</v>
      </c>
      <c r="E2554" s="24">
        <v>1.0195976426201616</v>
      </c>
      <c r="F2554" s="150" t="s">
        <v>48</v>
      </c>
      <c r="G2554" s="24">
        <v>0.23755423583680912</v>
      </c>
      <c r="H2554" s="24">
        <v>3.2101090767548333</v>
      </c>
      <c r="I2554" s="122"/>
    </row>
    <row r="2555" spans="1:9" ht="15.75" x14ac:dyDescent="0.25">
      <c r="A2555" s="197" t="s">
        <v>2684</v>
      </c>
      <c r="B2555" s="197" t="s">
        <v>2655</v>
      </c>
      <c r="C2555" s="197">
        <v>4</v>
      </c>
      <c r="D2555" s="5" t="s">
        <v>2191</v>
      </c>
      <c r="E2555" s="24">
        <v>1.0284041481706234</v>
      </c>
      <c r="F2555" s="150" t="s">
        <v>48</v>
      </c>
      <c r="G2555" s="24">
        <v>0.28526387315968288</v>
      </c>
      <c r="H2555" s="24">
        <v>2.0778268354618081</v>
      </c>
      <c r="I2555" s="122"/>
    </row>
    <row r="2556" spans="1:9" ht="15.75" x14ac:dyDescent="0.25">
      <c r="A2556" s="197" t="s">
        <v>2685</v>
      </c>
      <c r="B2556" s="197" t="s">
        <v>2655</v>
      </c>
      <c r="C2556" s="197">
        <v>4</v>
      </c>
      <c r="D2556" s="5" t="s">
        <v>2192</v>
      </c>
      <c r="E2556" s="24">
        <v>0.80726300879235424</v>
      </c>
      <c r="F2556" s="150" t="s">
        <v>48</v>
      </c>
      <c r="G2556" s="24">
        <v>0.27731226693920397</v>
      </c>
      <c r="H2556" s="24">
        <v>4.3838885729643566</v>
      </c>
      <c r="I2556" s="122"/>
    </row>
    <row r="2557" spans="1:9" ht="15.75" x14ac:dyDescent="0.25">
      <c r="A2557" s="197" t="s">
        <v>2686</v>
      </c>
      <c r="B2557" s="197" t="s">
        <v>2655</v>
      </c>
      <c r="C2557" s="197">
        <v>4</v>
      </c>
      <c r="D2557" s="5" t="s">
        <v>2193</v>
      </c>
      <c r="E2557" s="24">
        <v>0.81019851064250836</v>
      </c>
      <c r="F2557" s="150" t="s">
        <v>48</v>
      </c>
      <c r="G2557" s="24">
        <v>0.269360660718725</v>
      </c>
      <c r="H2557" s="24">
        <v>1.678662764360253</v>
      </c>
      <c r="I2557" s="122"/>
    </row>
    <row r="2558" spans="1:9" ht="15.75" x14ac:dyDescent="0.25">
      <c r="A2558" s="197" t="s">
        <v>2687</v>
      </c>
      <c r="B2558" s="197" t="s">
        <v>2655</v>
      </c>
      <c r="C2558" s="197">
        <v>4</v>
      </c>
      <c r="D2558" s="5" t="s">
        <v>2194</v>
      </c>
      <c r="E2558" s="24">
        <v>0.77007998535707012</v>
      </c>
      <c r="F2558" s="150" t="s">
        <v>48</v>
      </c>
      <c r="G2558" s="24">
        <v>0.29917918404552113</v>
      </c>
      <c r="H2558" s="24">
        <v>7.2501632518396324</v>
      </c>
      <c r="I2558" s="122"/>
    </row>
    <row r="2559" spans="1:9" ht="15.75" x14ac:dyDescent="0.25">
      <c r="A2559" s="197" t="s">
        <v>2688</v>
      </c>
      <c r="B2559" s="197" t="s">
        <v>2655</v>
      </c>
      <c r="C2559" s="197">
        <v>4</v>
      </c>
      <c r="D2559" s="5" t="s">
        <v>2195</v>
      </c>
      <c r="E2559" s="24">
        <v>0.75246697425614606</v>
      </c>
      <c r="F2559" s="150" t="s">
        <v>48</v>
      </c>
      <c r="G2559" s="24">
        <v>0.27731226693920397</v>
      </c>
      <c r="H2559" s="24">
        <v>4.7306870604808067</v>
      </c>
      <c r="I2559" s="122"/>
    </row>
    <row r="2560" spans="1:9" ht="15.75" x14ac:dyDescent="0.25">
      <c r="A2560" s="197" t="s">
        <v>2689</v>
      </c>
      <c r="B2560" s="197" t="s">
        <v>2655</v>
      </c>
      <c r="C2560" s="197">
        <v>6</v>
      </c>
      <c r="D2560" s="5" t="s">
        <v>2196</v>
      </c>
      <c r="E2560" s="24">
        <v>4.5803613868569828</v>
      </c>
      <c r="F2560" s="150" t="s">
        <v>48</v>
      </c>
      <c r="G2560" s="24">
        <v>0.52878181366185129</v>
      </c>
      <c r="H2560" s="24">
        <v>9.788412010898778</v>
      </c>
      <c r="I2560" s="122"/>
    </row>
    <row r="2561" spans="1:9" ht="15.75" x14ac:dyDescent="0.25">
      <c r="A2561" s="197" t="s">
        <v>2690</v>
      </c>
      <c r="B2561" s="197" t="s">
        <v>2655</v>
      </c>
      <c r="C2561" s="197">
        <v>6</v>
      </c>
      <c r="D2561" s="5" t="s">
        <v>2197</v>
      </c>
      <c r="E2561" s="24">
        <v>4.5891678924074446</v>
      </c>
      <c r="F2561" s="150" t="s">
        <v>48</v>
      </c>
      <c r="G2561" s="24">
        <v>0.52182415821893224</v>
      </c>
      <c r="H2561" s="24">
        <v>11.220561320457453</v>
      </c>
      <c r="I2561" s="122"/>
    </row>
    <row r="2562" spans="1:9" ht="15.75" x14ac:dyDescent="0.25">
      <c r="A2562" s="197" t="s">
        <v>2691</v>
      </c>
      <c r="B2562" s="197" t="s">
        <v>2655</v>
      </c>
      <c r="C2562" s="197">
        <v>6</v>
      </c>
      <c r="D2562" s="5" t="s">
        <v>2198</v>
      </c>
      <c r="E2562" s="24">
        <v>2.7358877243435424</v>
      </c>
      <c r="F2562" s="150" t="s">
        <v>48</v>
      </c>
      <c r="G2562" s="24">
        <v>0.38167709858299043</v>
      </c>
      <c r="H2562" s="24">
        <v>3.9550836054938743</v>
      </c>
      <c r="I2562" s="122"/>
    </row>
    <row r="2563" spans="1:9" ht="15.75" x14ac:dyDescent="0.25">
      <c r="A2563" s="197" t="s">
        <v>2692</v>
      </c>
      <c r="B2563" s="197" t="s">
        <v>2655</v>
      </c>
      <c r="C2563" s="197">
        <v>6</v>
      </c>
      <c r="D2563" s="5" t="s">
        <v>2199</v>
      </c>
      <c r="E2563" s="24">
        <v>2.7270812187930806</v>
      </c>
      <c r="F2563" s="150" t="s">
        <v>48</v>
      </c>
      <c r="G2563" s="24">
        <v>0.39758031102394836</v>
      </c>
      <c r="H2563" s="24">
        <v>4.9371853051843342</v>
      </c>
      <c r="I2563" s="122"/>
    </row>
    <row r="2564" spans="1:9" ht="15.75" x14ac:dyDescent="0.25">
      <c r="A2564" s="197" t="s">
        <v>2693</v>
      </c>
      <c r="B2564" s="197" t="s">
        <v>2655</v>
      </c>
      <c r="C2564" s="197">
        <v>6</v>
      </c>
      <c r="D2564" s="5" t="s">
        <v>2200</v>
      </c>
      <c r="E2564" s="24">
        <v>1.9061192013666741</v>
      </c>
      <c r="F2564" s="150" t="s">
        <v>48</v>
      </c>
      <c r="G2564" s="24">
        <v>0.32303400270695803</v>
      </c>
      <c r="H2564" s="24">
        <v>2.7645076013419585</v>
      </c>
      <c r="I2564" s="122"/>
    </row>
    <row r="2565" spans="1:9" ht="15.75" x14ac:dyDescent="0.25">
      <c r="A2565" s="197" t="s">
        <v>2694</v>
      </c>
      <c r="B2565" s="197" t="s">
        <v>2655</v>
      </c>
      <c r="C2565" s="197">
        <v>6</v>
      </c>
      <c r="D2565" s="5" t="s">
        <v>2201</v>
      </c>
      <c r="E2565" s="24">
        <v>1.8924201927326221</v>
      </c>
      <c r="F2565" s="150" t="s">
        <v>48</v>
      </c>
      <c r="G2565" s="24">
        <v>0.25942115294312629</v>
      </c>
      <c r="H2565" s="24">
        <v>2.7872322885581364</v>
      </c>
      <c r="I2565" s="122"/>
    </row>
    <row r="2566" spans="1:9" ht="15.75" x14ac:dyDescent="0.25">
      <c r="A2566" s="197" t="s">
        <v>2695</v>
      </c>
      <c r="B2566" s="197" t="s">
        <v>2655</v>
      </c>
      <c r="C2566" s="197">
        <v>6</v>
      </c>
      <c r="D2566" s="5" t="s">
        <v>2202</v>
      </c>
      <c r="E2566" s="24">
        <v>1.8116938918533867</v>
      </c>
      <c r="F2566" s="150" t="s">
        <v>48</v>
      </c>
      <c r="G2566" s="24">
        <v>0.330985608927437</v>
      </c>
      <c r="H2566" s="24">
        <v>4.2732292265203613</v>
      </c>
      <c r="I2566" s="122"/>
    </row>
    <row r="2567" spans="1:9" ht="15.75" x14ac:dyDescent="0.25">
      <c r="A2567" s="197" t="s">
        <v>2696</v>
      </c>
      <c r="B2567" s="197" t="s">
        <v>2655</v>
      </c>
      <c r="C2567" s="197">
        <v>6</v>
      </c>
      <c r="D2567" s="5" t="s">
        <v>2203</v>
      </c>
      <c r="E2567" s="24">
        <v>1.8170756452453358</v>
      </c>
      <c r="F2567" s="150" t="s">
        <v>48</v>
      </c>
      <c r="G2567" s="24">
        <v>0.31607634726403894</v>
      </c>
      <c r="H2567" s="24">
        <v>3.308912064651258</v>
      </c>
      <c r="I2567" s="122"/>
    </row>
    <row r="2568" spans="1:9" ht="15.75" x14ac:dyDescent="0.25">
      <c r="A2568" s="197" t="s">
        <v>2697</v>
      </c>
      <c r="B2568" s="197" t="s">
        <v>2655</v>
      </c>
      <c r="C2568" s="197">
        <v>6</v>
      </c>
      <c r="D2568" s="5" t="s">
        <v>2204</v>
      </c>
      <c r="E2568" s="24">
        <v>1.7779356205766155</v>
      </c>
      <c r="F2568" s="150" t="s">
        <v>48</v>
      </c>
      <c r="G2568" s="24">
        <v>0.32800375659475739</v>
      </c>
      <c r="H2568" s="24">
        <v>2.7230103464254598</v>
      </c>
      <c r="I2568" s="122"/>
    </row>
    <row r="2569" spans="1:9" ht="15.75" x14ac:dyDescent="0.25">
      <c r="A2569" s="197" t="s">
        <v>2698</v>
      </c>
      <c r="B2569" s="197" t="s">
        <v>2655</v>
      </c>
      <c r="C2569" s="197">
        <v>6</v>
      </c>
      <c r="D2569" s="5" t="s">
        <v>2205</v>
      </c>
      <c r="E2569" s="24">
        <v>1.7818496230434877</v>
      </c>
      <c r="F2569" s="150" t="s">
        <v>48</v>
      </c>
      <c r="G2569" s="24">
        <v>0.32800375659475739</v>
      </c>
      <c r="H2569" s="24">
        <v>2.7205402717280496</v>
      </c>
      <c r="I2569" s="122"/>
    </row>
    <row r="2570" spans="1:9" ht="15.75" x14ac:dyDescent="0.25">
      <c r="A2570" s="197" t="s">
        <v>2699</v>
      </c>
      <c r="B2570" s="197" t="s">
        <v>2655</v>
      </c>
      <c r="C2570" s="197">
        <v>7</v>
      </c>
      <c r="D2570" s="5" t="s">
        <v>2206</v>
      </c>
      <c r="E2570" s="24">
        <v>25.21204689035612</v>
      </c>
      <c r="F2570" s="150" t="s">
        <v>48</v>
      </c>
      <c r="G2570" s="24">
        <v>1.4690592492334891</v>
      </c>
      <c r="H2570" s="24">
        <v>14.191073151563455</v>
      </c>
      <c r="I2570" s="122"/>
    </row>
    <row r="2571" spans="1:9" ht="15.75" x14ac:dyDescent="0.25">
      <c r="A2571" s="197" t="s">
        <v>2700</v>
      </c>
      <c r="B2571" s="197" t="s">
        <v>2655</v>
      </c>
      <c r="C2571" s="197">
        <v>7</v>
      </c>
      <c r="D2571" s="5" t="s">
        <v>2207</v>
      </c>
      <c r="E2571" s="24">
        <v>25.509511077838397</v>
      </c>
      <c r="F2571" s="150" t="s">
        <v>48</v>
      </c>
      <c r="G2571" s="24">
        <v>1.5177628373339227</v>
      </c>
      <c r="H2571" s="24">
        <v>20.092575618616891</v>
      </c>
      <c r="I2571" s="122"/>
    </row>
    <row r="2572" spans="1:9" ht="15.75" x14ac:dyDescent="0.25">
      <c r="A2572" s="197" t="s">
        <v>2701</v>
      </c>
      <c r="B2572" s="197" t="s">
        <v>2655</v>
      </c>
      <c r="C2572" s="197">
        <v>7</v>
      </c>
      <c r="D2572" s="5" t="s">
        <v>2208</v>
      </c>
      <c r="E2572" s="24">
        <v>23.245260650752932</v>
      </c>
      <c r="F2572" s="150" t="s">
        <v>48</v>
      </c>
      <c r="G2572" s="24">
        <v>1.3458093528160653</v>
      </c>
      <c r="H2572" s="24">
        <v>11.037281777909584</v>
      </c>
      <c r="I2572" s="122"/>
    </row>
    <row r="2573" spans="1:9" ht="15.75" x14ac:dyDescent="0.25">
      <c r="A2573" s="197" t="s">
        <v>2702</v>
      </c>
      <c r="B2573" s="197" t="s">
        <v>2655</v>
      </c>
      <c r="C2573" s="197">
        <v>7</v>
      </c>
      <c r="D2573" s="5" t="s">
        <v>2209</v>
      </c>
      <c r="E2573" s="24">
        <v>23.243303649519497</v>
      </c>
      <c r="F2573" s="150" t="s">
        <v>48</v>
      </c>
      <c r="G2573" s="24">
        <v>1.3666823191448223</v>
      </c>
      <c r="H2573" s="24">
        <v>15.752160360326963</v>
      </c>
      <c r="I2573" s="122"/>
    </row>
    <row r="2574" spans="1:9" ht="15.75" x14ac:dyDescent="0.25">
      <c r="A2574" s="197" t="s">
        <v>2703</v>
      </c>
      <c r="B2574" s="197" t="s">
        <v>2655</v>
      </c>
      <c r="C2574" s="197">
        <v>7</v>
      </c>
      <c r="D2574" s="5" t="s">
        <v>2210</v>
      </c>
      <c r="E2574" s="24">
        <v>13.466614737581548</v>
      </c>
      <c r="F2574" s="150" t="s">
        <v>48</v>
      </c>
      <c r="G2574" s="24">
        <v>0.73403264922796463</v>
      </c>
      <c r="H2574" s="24">
        <v>4.9599099924005117</v>
      </c>
      <c r="I2574" s="122"/>
    </row>
    <row r="2575" spans="1:9" ht="15.75" x14ac:dyDescent="0.25">
      <c r="A2575" s="197" t="s">
        <v>2704</v>
      </c>
      <c r="B2575" s="197" t="s">
        <v>2655</v>
      </c>
      <c r="C2575" s="197">
        <v>7</v>
      </c>
      <c r="D2575" s="5" t="s">
        <v>2211</v>
      </c>
      <c r="E2575" s="24">
        <v>13.44557697432211</v>
      </c>
      <c r="F2575" s="150" t="s">
        <v>48</v>
      </c>
      <c r="G2575" s="24">
        <v>0.72459011684114583</v>
      </c>
      <c r="H2575" s="24">
        <v>6.087252084298715</v>
      </c>
      <c r="I2575" s="122"/>
    </row>
    <row r="2576" spans="1:9" ht="15.75" x14ac:dyDescent="0.25">
      <c r="A2576" s="197" t="s">
        <v>2705</v>
      </c>
      <c r="B2576" s="197" t="s">
        <v>2655</v>
      </c>
      <c r="C2576" s="197">
        <v>7</v>
      </c>
      <c r="D2576" s="5" t="s">
        <v>2212</v>
      </c>
      <c r="E2576" s="24">
        <v>11.723415888898421</v>
      </c>
      <c r="F2576" s="150" t="s">
        <v>48</v>
      </c>
      <c r="G2576" s="24">
        <v>0.59040676187056329</v>
      </c>
      <c r="H2576" s="24">
        <v>4.1615818501974013</v>
      </c>
      <c r="I2576" s="122"/>
    </row>
    <row r="2577" spans="1:9" ht="15.75" x14ac:dyDescent="0.25">
      <c r="A2577" s="197" t="s">
        <v>2706</v>
      </c>
      <c r="B2577" s="197" t="s">
        <v>2655</v>
      </c>
      <c r="C2577" s="197">
        <v>7</v>
      </c>
      <c r="D2577" s="5" t="s">
        <v>2213</v>
      </c>
      <c r="E2577" s="24">
        <v>11.732711644757241</v>
      </c>
      <c r="F2577" s="150" t="s">
        <v>48</v>
      </c>
      <c r="G2577" s="24">
        <v>0.57947330331740465</v>
      </c>
      <c r="H2577" s="24">
        <v>4.2258037923300771</v>
      </c>
      <c r="I2577" s="122"/>
    </row>
    <row r="2578" spans="1:9" ht="15.75" x14ac:dyDescent="0.25">
      <c r="A2578" s="197" t="s">
        <v>2707</v>
      </c>
      <c r="B2578" s="197" t="s">
        <v>2655</v>
      </c>
      <c r="C2578" s="197">
        <v>7</v>
      </c>
      <c r="D2578" s="5" t="s">
        <v>2214</v>
      </c>
      <c r="E2578" s="24">
        <v>7.4923792222097667</v>
      </c>
      <c r="F2578" s="150" t="s">
        <v>48</v>
      </c>
      <c r="G2578" s="24">
        <v>0.32402795348451791</v>
      </c>
      <c r="H2578" s="24">
        <v>3.0184312802357698</v>
      </c>
      <c r="I2578" s="122"/>
    </row>
    <row r="2579" spans="1:9" ht="15.75" x14ac:dyDescent="0.25">
      <c r="A2579" s="197" t="s">
        <v>2708</v>
      </c>
      <c r="B2579" s="197" t="s">
        <v>2655</v>
      </c>
      <c r="C2579" s="197">
        <v>7</v>
      </c>
      <c r="D2579" s="5" t="s">
        <v>2215</v>
      </c>
      <c r="E2579" s="24">
        <v>7.5481537573626927</v>
      </c>
      <c r="F2579" s="150" t="s">
        <v>48</v>
      </c>
      <c r="G2579" s="24">
        <v>0.32402795348451791</v>
      </c>
      <c r="H2579" s="24">
        <v>3.0747489833367316</v>
      </c>
      <c r="I2579" s="122"/>
    </row>
    <row r="2580" spans="1:9" ht="15.75" x14ac:dyDescent="0.25">
      <c r="A2580" s="197" t="s">
        <v>2709</v>
      </c>
      <c r="B2580" s="197" t="s">
        <v>2655</v>
      </c>
      <c r="C2580" s="197">
        <v>7</v>
      </c>
      <c r="D2580" s="5" t="s">
        <v>2216</v>
      </c>
      <c r="E2580" s="24">
        <v>0.33513646122591678</v>
      </c>
      <c r="F2580" s="150" t="s">
        <v>48</v>
      </c>
      <c r="G2580" s="150" t="s">
        <v>47</v>
      </c>
      <c r="H2580" s="24">
        <v>1.948394921317492</v>
      </c>
      <c r="I2580" s="122"/>
    </row>
    <row r="2581" spans="1:9" ht="15.75" x14ac:dyDescent="0.25">
      <c r="A2581" s="197" t="s">
        <v>2710</v>
      </c>
      <c r="B2581" s="197" t="s">
        <v>2655</v>
      </c>
      <c r="C2581" s="197">
        <v>7</v>
      </c>
      <c r="D2581" s="5" t="s">
        <v>2217</v>
      </c>
      <c r="E2581" s="24">
        <v>0.2847436794649395</v>
      </c>
      <c r="F2581" s="150" t="s">
        <v>48</v>
      </c>
      <c r="G2581" s="150" t="s">
        <v>47</v>
      </c>
      <c r="H2581" s="24">
        <v>0.41003239977016182</v>
      </c>
      <c r="I2581" s="122"/>
    </row>
    <row r="2582" spans="1:9" ht="15.75" x14ac:dyDescent="0.25">
      <c r="A2582" s="197" t="s">
        <v>2711</v>
      </c>
      <c r="B2582" s="197" t="s">
        <v>2655</v>
      </c>
      <c r="C2582" s="197">
        <v>7</v>
      </c>
      <c r="D2582" s="5" t="s">
        <v>2218</v>
      </c>
      <c r="E2582" s="24">
        <v>4.9903531452618263E-2</v>
      </c>
      <c r="F2582" s="150" t="s">
        <v>48</v>
      </c>
      <c r="G2582" s="150" t="s">
        <v>47</v>
      </c>
      <c r="H2582" s="24">
        <v>1.0334792533966006</v>
      </c>
      <c r="I2582" s="122"/>
    </row>
    <row r="2583" spans="1:9" ht="15.75" x14ac:dyDescent="0.25">
      <c r="A2583" s="197" t="s">
        <v>2712</v>
      </c>
      <c r="B2583" s="197" t="s">
        <v>2655</v>
      </c>
      <c r="C2583" s="197">
        <v>7</v>
      </c>
      <c r="D2583" s="5" t="s">
        <v>2219</v>
      </c>
      <c r="E2583" s="24">
        <v>6.2134789161593332E-2</v>
      </c>
      <c r="F2583" s="150" t="s">
        <v>48</v>
      </c>
      <c r="G2583" s="150" t="s">
        <v>47</v>
      </c>
      <c r="H2583" s="24">
        <v>0.85069372578821523</v>
      </c>
      <c r="I2583" s="122"/>
    </row>
    <row r="2584" spans="1:9" ht="15.75" x14ac:dyDescent="0.25">
      <c r="A2584" s="197" t="s">
        <v>2713</v>
      </c>
      <c r="B2584" s="197" t="s">
        <v>2655</v>
      </c>
      <c r="C2584" s="197">
        <v>7</v>
      </c>
      <c r="D2584" s="5" t="s">
        <v>2220</v>
      </c>
      <c r="E2584" s="24">
        <v>0.11252757092257061</v>
      </c>
      <c r="F2584" s="150" t="s">
        <v>48</v>
      </c>
      <c r="G2584" s="150" t="s">
        <v>47</v>
      </c>
      <c r="H2584" s="24">
        <v>0.50093114863487243</v>
      </c>
      <c r="I2584" s="122"/>
    </row>
    <row r="2585" spans="1:9" ht="15.75" x14ac:dyDescent="0.25">
      <c r="A2585" s="197" t="s">
        <v>2714</v>
      </c>
      <c r="B2585" s="197" t="s">
        <v>2655</v>
      </c>
      <c r="C2585" s="197">
        <v>7</v>
      </c>
      <c r="D2585" s="5" t="s">
        <v>2221</v>
      </c>
      <c r="E2585" s="24">
        <v>0.11448457215600662</v>
      </c>
      <c r="F2585" s="150" t="s">
        <v>48</v>
      </c>
      <c r="G2585" s="150" t="s">
        <v>47</v>
      </c>
      <c r="H2585" s="24">
        <v>1.5907281051324351</v>
      </c>
      <c r="I2585" s="122"/>
    </row>
    <row r="2586" spans="1:9" ht="15.75" x14ac:dyDescent="0.25">
      <c r="A2586" s="197" t="s">
        <v>2715</v>
      </c>
      <c r="B2586" s="197" t="s">
        <v>2655</v>
      </c>
      <c r="C2586" s="197">
        <v>9</v>
      </c>
      <c r="D2586" s="5" t="s">
        <v>2222</v>
      </c>
      <c r="E2586" s="24">
        <v>24.233546273638115</v>
      </c>
      <c r="F2586" s="150" t="s">
        <v>48</v>
      </c>
      <c r="G2586" s="24">
        <v>1.3796036792531006</v>
      </c>
      <c r="H2586" s="24">
        <v>15.442907008211154</v>
      </c>
      <c r="I2586" s="122"/>
    </row>
    <row r="2587" spans="1:9" ht="15.75" x14ac:dyDescent="0.25">
      <c r="A2587" s="197" t="s">
        <v>2716</v>
      </c>
      <c r="B2587" s="197" t="s">
        <v>2655</v>
      </c>
      <c r="C2587" s="197">
        <v>9</v>
      </c>
      <c r="D2587" s="5" t="s">
        <v>2223</v>
      </c>
      <c r="E2587" s="24">
        <v>24.267793795223248</v>
      </c>
      <c r="F2587" s="150" t="s">
        <v>48</v>
      </c>
      <c r="G2587" s="24">
        <v>1.4133980056901363</v>
      </c>
      <c r="H2587" s="24">
        <v>13.636788389464513</v>
      </c>
      <c r="I2587" s="122"/>
    </row>
    <row r="2588" spans="1:9" ht="15.75" x14ac:dyDescent="0.25">
      <c r="A2588" s="197" t="s">
        <v>2717</v>
      </c>
      <c r="B2588" s="197" t="s">
        <v>2655</v>
      </c>
      <c r="C2588" s="197">
        <v>9</v>
      </c>
      <c r="D2588" s="5" t="s">
        <v>2224</v>
      </c>
      <c r="E2588" s="24">
        <v>16.290078267121352</v>
      </c>
      <c r="F2588" s="150" t="s">
        <v>48</v>
      </c>
      <c r="G2588" s="24">
        <v>0.90598613374582226</v>
      </c>
      <c r="H2588" s="24">
        <v>8.4086282849252107</v>
      </c>
      <c r="I2588" s="122"/>
    </row>
    <row r="2589" spans="1:9" ht="15.75" x14ac:dyDescent="0.25">
      <c r="A2589" s="197" t="s">
        <v>2718</v>
      </c>
      <c r="B2589" s="197" t="s">
        <v>2655</v>
      </c>
      <c r="C2589" s="197">
        <v>9</v>
      </c>
      <c r="D2589" s="5" t="s">
        <v>2225</v>
      </c>
      <c r="E2589" s="24">
        <v>16.31160528068915</v>
      </c>
      <c r="F2589" s="150" t="s">
        <v>48</v>
      </c>
      <c r="G2589" s="24">
        <v>0.88660409358340475</v>
      </c>
      <c r="H2589" s="24">
        <v>9.8437416841207757</v>
      </c>
      <c r="I2589" s="122"/>
    </row>
    <row r="2590" spans="1:9" ht="15.75" x14ac:dyDescent="0.25">
      <c r="A2590" s="197" t="s">
        <v>2719</v>
      </c>
      <c r="B2590" s="197" t="s">
        <v>2655</v>
      </c>
      <c r="C2590" s="197">
        <v>9</v>
      </c>
      <c r="D2590" s="5" t="s">
        <v>2226</v>
      </c>
      <c r="E2590" s="24">
        <v>8.6323324406862412</v>
      </c>
      <c r="F2590" s="150" t="s">
        <v>48</v>
      </c>
      <c r="G2590" s="24">
        <v>0.38167709858299043</v>
      </c>
      <c r="H2590" s="24">
        <v>3.1468751645011213</v>
      </c>
      <c r="I2590" s="122"/>
    </row>
    <row r="2591" spans="1:9" ht="15.75" x14ac:dyDescent="0.25">
      <c r="A2591" s="197" t="s">
        <v>2720</v>
      </c>
      <c r="B2591" s="197" t="s">
        <v>2655</v>
      </c>
      <c r="C2591" s="197">
        <v>9</v>
      </c>
      <c r="D2591" s="5" t="s">
        <v>2227</v>
      </c>
      <c r="E2591" s="24">
        <v>8.6259721866775756</v>
      </c>
      <c r="F2591" s="150" t="s">
        <v>48</v>
      </c>
      <c r="G2591" s="24">
        <v>0.36577388614203243</v>
      </c>
      <c r="H2591" s="24">
        <v>3.9417452021278567</v>
      </c>
      <c r="I2591" s="122"/>
    </row>
    <row r="2592" spans="1:9" ht="15.75" x14ac:dyDescent="0.25">
      <c r="A2592" s="197" t="s">
        <v>2721</v>
      </c>
      <c r="B2592" s="197" t="s">
        <v>2655</v>
      </c>
      <c r="C2592" s="197">
        <v>9</v>
      </c>
      <c r="D2592" s="5" t="s">
        <v>2228</v>
      </c>
      <c r="E2592" s="24">
        <v>7.3358191235348853</v>
      </c>
      <c r="F2592" s="150" t="s">
        <v>48</v>
      </c>
      <c r="G2592" s="24">
        <v>0.26439090683092564</v>
      </c>
      <c r="H2592" s="24">
        <v>2.2161510185168023</v>
      </c>
      <c r="I2592" s="122"/>
    </row>
    <row r="2593" spans="1:9" ht="15.75" x14ac:dyDescent="0.25">
      <c r="A2593" s="197" t="s">
        <v>2722</v>
      </c>
      <c r="B2593" s="197" t="s">
        <v>2655</v>
      </c>
      <c r="C2593" s="197">
        <v>9</v>
      </c>
      <c r="D2593" s="5" t="s">
        <v>2229</v>
      </c>
      <c r="E2593" s="24">
        <v>7.344625629085348</v>
      </c>
      <c r="F2593" s="150" t="s">
        <v>48</v>
      </c>
      <c r="G2593" s="24">
        <v>0.26637880838604538</v>
      </c>
      <c r="H2593" s="24">
        <v>4.5864346981520274</v>
      </c>
      <c r="I2593" s="122"/>
    </row>
    <row r="2594" spans="1:9" ht="15.75" x14ac:dyDescent="0.25">
      <c r="A2594" s="197" t="s">
        <v>2723</v>
      </c>
      <c r="B2594" s="197" t="s">
        <v>2655</v>
      </c>
      <c r="C2594" s="197">
        <v>9</v>
      </c>
      <c r="D2594" s="5" t="s">
        <v>2230</v>
      </c>
      <c r="E2594" s="24">
        <v>1.5959345058670666</v>
      </c>
      <c r="F2594" s="150" t="s">
        <v>48</v>
      </c>
      <c r="G2594" s="150" t="s">
        <v>47</v>
      </c>
      <c r="H2594" s="24">
        <v>1.3229720079331244</v>
      </c>
      <c r="I2594" s="122"/>
    </row>
    <row r="2595" spans="1:9" ht="15.75" x14ac:dyDescent="0.25">
      <c r="A2595" s="197" t="s">
        <v>2724</v>
      </c>
      <c r="B2595" s="197" t="s">
        <v>2655</v>
      </c>
      <c r="C2595" s="197">
        <v>9</v>
      </c>
      <c r="D2595" s="5" t="s">
        <v>2231</v>
      </c>
      <c r="E2595" s="24">
        <v>1.5739182419909115</v>
      </c>
      <c r="F2595" s="150" t="s">
        <v>48</v>
      </c>
      <c r="G2595" s="150" t="s">
        <v>47</v>
      </c>
      <c r="H2595" s="24">
        <v>1.8570021575132989</v>
      </c>
      <c r="I2595" s="122"/>
    </row>
    <row r="2596" spans="1:9" ht="15.75" x14ac:dyDescent="0.25">
      <c r="A2596" s="197" t="s">
        <v>2725</v>
      </c>
      <c r="B2596" s="197" t="s">
        <v>2655</v>
      </c>
      <c r="C2596" s="197">
        <v>9</v>
      </c>
      <c r="D2596" s="5" t="s">
        <v>2232</v>
      </c>
      <c r="E2596" s="24">
        <v>1.5205899583797802</v>
      </c>
      <c r="F2596" s="150" t="s">
        <v>48</v>
      </c>
      <c r="G2596" s="150" t="s">
        <v>47</v>
      </c>
      <c r="H2596" s="24">
        <v>0.72817802079664884</v>
      </c>
      <c r="I2596" s="122"/>
    </row>
    <row r="2597" spans="1:9" ht="15.75" x14ac:dyDescent="0.25">
      <c r="A2597" s="197" t="s">
        <v>2726</v>
      </c>
      <c r="B2597" s="197" t="s">
        <v>2655</v>
      </c>
      <c r="C2597" s="197">
        <v>9</v>
      </c>
      <c r="D2597" s="5" t="s">
        <v>2233</v>
      </c>
      <c r="E2597" s="24">
        <v>1.4922134404949579</v>
      </c>
      <c r="F2597" s="150" t="s">
        <v>48</v>
      </c>
      <c r="G2597" s="150" t="s">
        <v>47</v>
      </c>
      <c r="H2597" s="24">
        <v>0.98605381920631685</v>
      </c>
      <c r="I2597" s="122"/>
    </row>
    <row r="2598" spans="1:9" ht="15.75" x14ac:dyDescent="0.25">
      <c r="A2598" s="197" t="s">
        <v>2727</v>
      </c>
      <c r="B2598" s="197" t="s">
        <v>2655</v>
      </c>
      <c r="C2598" s="197">
        <v>9</v>
      </c>
      <c r="D2598" s="5" t="s">
        <v>2234</v>
      </c>
      <c r="E2598" s="24">
        <v>0.58807887064752118</v>
      </c>
      <c r="F2598" s="150" t="s">
        <v>48</v>
      </c>
      <c r="G2598" s="150" t="s">
        <v>47</v>
      </c>
      <c r="H2598" s="24">
        <v>0.3240738003002725</v>
      </c>
      <c r="I2598" s="122"/>
    </row>
    <row r="2599" spans="1:9" ht="15.75" x14ac:dyDescent="0.25">
      <c r="A2599" s="197" t="s">
        <v>2728</v>
      </c>
      <c r="B2599" s="197" t="s">
        <v>2655</v>
      </c>
      <c r="C2599" s="197">
        <v>9</v>
      </c>
      <c r="D2599" s="5" t="s">
        <v>2235</v>
      </c>
      <c r="E2599" s="24">
        <v>0.58416486818064917</v>
      </c>
      <c r="F2599" s="150" t="s">
        <v>48</v>
      </c>
      <c r="G2599" s="150" t="s">
        <v>47</v>
      </c>
      <c r="H2599" s="24">
        <v>0.33148402439250435</v>
      </c>
      <c r="I2599" s="122"/>
    </row>
    <row r="2600" spans="1:9" ht="15.75" x14ac:dyDescent="0.25">
      <c r="A2600" s="197" t="s">
        <v>2729</v>
      </c>
      <c r="B2600" s="197" t="s">
        <v>2655</v>
      </c>
      <c r="C2600" s="197">
        <v>9</v>
      </c>
      <c r="D2600" s="5" t="s">
        <v>2236</v>
      </c>
      <c r="E2600" s="24">
        <v>0.32388370413365974</v>
      </c>
      <c r="F2600" s="150" t="s">
        <v>48</v>
      </c>
      <c r="G2600" s="150" t="s">
        <v>47</v>
      </c>
      <c r="H2600" s="24">
        <v>1.127342091898204</v>
      </c>
      <c r="I2600" s="122"/>
    </row>
    <row r="2601" spans="1:9" ht="15.75" x14ac:dyDescent="0.25">
      <c r="A2601" s="197" t="s">
        <v>2730</v>
      </c>
      <c r="B2601" s="197" t="s">
        <v>2655</v>
      </c>
      <c r="C2601" s="197">
        <v>9</v>
      </c>
      <c r="D2601" s="5" t="s">
        <v>2237</v>
      </c>
      <c r="E2601" s="24">
        <v>0.32681920598381375</v>
      </c>
      <c r="F2601" s="150" t="s">
        <v>48</v>
      </c>
      <c r="G2601" s="150" t="s">
        <v>47</v>
      </c>
      <c r="H2601" s="24">
        <v>0.56416506088858398</v>
      </c>
      <c r="I2601" s="122"/>
    </row>
    <row r="2602" spans="1:9" ht="15.75" x14ac:dyDescent="0.25">
      <c r="A2602" s="197" t="s">
        <v>2731</v>
      </c>
      <c r="B2602" s="197" t="s">
        <v>2655</v>
      </c>
      <c r="C2602" s="197">
        <v>11</v>
      </c>
      <c r="D2602" s="5" t="s">
        <v>2238</v>
      </c>
      <c r="E2602" s="24">
        <v>9.5354885099169611</v>
      </c>
      <c r="F2602" s="150" t="s">
        <v>48</v>
      </c>
      <c r="G2602" s="24">
        <v>0.41050167113222663</v>
      </c>
      <c r="H2602" s="24">
        <v>3.684363418657671</v>
      </c>
      <c r="I2602" s="122"/>
    </row>
    <row r="2603" spans="1:9" ht="15.75" x14ac:dyDescent="0.25">
      <c r="A2603" s="197" t="s">
        <v>2732</v>
      </c>
      <c r="B2603" s="197" t="s">
        <v>2655</v>
      </c>
      <c r="C2603" s="197">
        <v>11</v>
      </c>
      <c r="D2603" s="5" t="s">
        <v>2239</v>
      </c>
      <c r="E2603" s="24">
        <v>6.976709397199377</v>
      </c>
      <c r="F2603" s="150" t="s">
        <v>48</v>
      </c>
      <c r="G2603" s="24">
        <v>0.23954213739192887</v>
      </c>
      <c r="H2603" s="24">
        <v>8.9070893588626721</v>
      </c>
      <c r="I2603" s="122"/>
    </row>
    <row r="2604" spans="1:9" ht="15.75" x14ac:dyDescent="0.25">
      <c r="A2604" s="197" t="s">
        <v>2733</v>
      </c>
      <c r="B2604" s="197" t="s">
        <v>2655</v>
      </c>
      <c r="C2604" s="197">
        <v>11</v>
      </c>
      <c r="D2604" s="5" t="s">
        <v>2240</v>
      </c>
      <c r="E2604" s="24">
        <v>7.0114461690928662</v>
      </c>
      <c r="F2604" s="150" t="s">
        <v>48</v>
      </c>
      <c r="G2604" s="24">
        <v>0.30911869182111984</v>
      </c>
      <c r="H2604" s="24">
        <v>2.5540572371225743</v>
      </c>
      <c r="I2604" s="122"/>
    </row>
    <row r="2605" spans="1:9" ht="15.75" x14ac:dyDescent="0.25">
      <c r="A2605" s="197" t="s">
        <v>2734</v>
      </c>
      <c r="B2605" s="197" t="s">
        <v>2655</v>
      </c>
      <c r="C2605" s="197">
        <v>11</v>
      </c>
      <c r="D2605" s="5" t="s">
        <v>2241</v>
      </c>
      <c r="E2605" s="24">
        <v>2.5176820868154275</v>
      </c>
      <c r="F2605" s="150" t="s">
        <v>48</v>
      </c>
      <c r="G2605" s="24">
        <v>0.11032853630914566</v>
      </c>
      <c r="H2605" s="24">
        <v>1.6292612704120406</v>
      </c>
      <c r="I2605" s="122"/>
    </row>
    <row r="2606" spans="1:9" ht="15.75" x14ac:dyDescent="0.25">
      <c r="A2606" s="197" t="s">
        <v>2735</v>
      </c>
      <c r="B2606" s="197" t="s">
        <v>2655</v>
      </c>
      <c r="C2606" s="197">
        <v>11</v>
      </c>
      <c r="D2606" s="5" t="s">
        <v>2242</v>
      </c>
      <c r="E2606" s="24">
        <v>2.5127895837318377</v>
      </c>
      <c r="F2606" s="150" t="s">
        <v>48</v>
      </c>
      <c r="G2606" s="24">
        <v>8.9455569980388366E-2</v>
      </c>
      <c r="H2606" s="24">
        <v>1.7853699912883911</v>
      </c>
      <c r="I2606" s="122"/>
    </row>
    <row r="2607" spans="1:9" ht="15.75" x14ac:dyDescent="0.25">
      <c r="A2607" s="197" t="s">
        <v>2736</v>
      </c>
      <c r="B2607" s="197" t="s">
        <v>2655</v>
      </c>
      <c r="C2607" s="197">
        <v>11</v>
      </c>
      <c r="D2607" s="5" t="s">
        <v>2243</v>
      </c>
      <c r="E2607" s="24">
        <v>0.88554305812979472</v>
      </c>
      <c r="F2607" s="150" t="s">
        <v>48</v>
      </c>
      <c r="G2607" s="150" t="s">
        <v>47</v>
      </c>
      <c r="H2607" s="24">
        <v>1.1747675260884876</v>
      </c>
      <c r="I2607" s="122"/>
    </row>
    <row r="2608" spans="1:9" ht="15.75" x14ac:dyDescent="0.25">
      <c r="A2608" s="197" t="s">
        <v>2737</v>
      </c>
      <c r="B2608" s="197" t="s">
        <v>2655</v>
      </c>
      <c r="C2608" s="197">
        <v>11</v>
      </c>
      <c r="D2608" s="5" t="s">
        <v>2244</v>
      </c>
      <c r="E2608" s="24">
        <v>0.89532806429697487</v>
      </c>
      <c r="F2608" s="150" t="s">
        <v>48</v>
      </c>
      <c r="G2608" s="150" t="s">
        <v>47</v>
      </c>
      <c r="H2608" s="24">
        <v>1.095725135771348</v>
      </c>
      <c r="I2608" s="122"/>
    </row>
    <row r="2609" spans="1:9" ht="15.75" x14ac:dyDescent="0.25">
      <c r="A2609" s="197" t="s">
        <v>2738</v>
      </c>
      <c r="B2609" s="197" t="s">
        <v>2655</v>
      </c>
      <c r="C2609" s="197">
        <v>11</v>
      </c>
      <c r="D2609" s="5" t="s">
        <v>2245</v>
      </c>
      <c r="E2609" s="24">
        <v>0.25832416281355342</v>
      </c>
      <c r="F2609" s="150" t="s">
        <v>48</v>
      </c>
      <c r="G2609" s="150" t="s">
        <v>47</v>
      </c>
      <c r="H2609" s="24">
        <v>0.83982539711960846</v>
      </c>
      <c r="I2609" s="122"/>
    </row>
    <row r="2610" spans="1:9" ht="15.75" x14ac:dyDescent="0.25">
      <c r="A2610" s="197" t="s">
        <v>2739</v>
      </c>
      <c r="B2610" s="197" t="s">
        <v>2655</v>
      </c>
      <c r="C2610" s="197">
        <v>11</v>
      </c>
      <c r="D2610" s="5" t="s">
        <v>2246</v>
      </c>
      <c r="E2610" s="150" t="s">
        <v>11</v>
      </c>
      <c r="F2610" s="150" t="s">
        <v>48</v>
      </c>
      <c r="G2610" s="150" t="s">
        <v>47</v>
      </c>
      <c r="H2610" s="24">
        <v>0.8077144260532706</v>
      </c>
      <c r="I2610" s="122"/>
    </row>
    <row r="2611" spans="1:9" ht="15.75" x14ac:dyDescent="0.25">
      <c r="A2611" s="197" t="s">
        <v>2740</v>
      </c>
      <c r="B2611" s="197" t="s">
        <v>2655</v>
      </c>
      <c r="C2611" s="197">
        <v>11</v>
      </c>
      <c r="D2611" s="5" t="s">
        <v>2247</v>
      </c>
      <c r="E2611" s="150" t="s">
        <v>1976</v>
      </c>
      <c r="F2611" s="150" t="s">
        <v>48</v>
      </c>
      <c r="G2611" s="150" t="s">
        <v>47</v>
      </c>
      <c r="H2611" s="24">
        <v>3.7634058089748108</v>
      </c>
      <c r="I2611" s="122"/>
    </row>
    <row r="2612" spans="1:9" ht="15.75" x14ac:dyDescent="0.25">
      <c r="A2612" s="197" t="s">
        <v>2741</v>
      </c>
      <c r="B2612" s="197" t="s">
        <v>2655</v>
      </c>
      <c r="C2612" s="197">
        <v>12</v>
      </c>
      <c r="D2612" s="5" t="s">
        <v>2248</v>
      </c>
      <c r="E2612" s="24">
        <v>13.090381250453474</v>
      </c>
      <c r="F2612" s="150" t="s">
        <v>48</v>
      </c>
      <c r="G2612" s="24">
        <v>0.66892887329779316</v>
      </c>
      <c r="H2612" s="24">
        <v>9.5157157643046464</v>
      </c>
      <c r="I2612" s="122"/>
    </row>
    <row r="2613" spans="1:9" ht="15.75" x14ac:dyDescent="0.25">
      <c r="A2613" s="197" t="s">
        <v>2742</v>
      </c>
      <c r="B2613" s="197" t="s">
        <v>2655</v>
      </c>
      <c r="C2613" s="197">
        <v>12</v>
      </c>
      <c r="D2613" s="5" t="s">
        <v>2249</v>
      </c>
      <c r="E2613" s="150" t="s">
        <v>1976</v>
      </c>
      <c r="F2613" s="150" t="s">
        <v>48</v>
      </c>
      <c r="G2613" s="150" t="s">
        <v>47</v>
      </c>
      <c r="H2613" s="24">
        <v>3.2644507200978663</v>
      </c>
      <c r="I2613" s="122"/>
    </row>
    <row r="2614" spans="1:9" ht="15.75" x14ac:dyDescent="0.25">
      <c r="A2614" s="197" t="s">
        <v>2743</v>
      </c>
      <c r="B2614" s="197" t="s">
        <v>2655</v>
      </c>
      <c r="C2614" s="197">
        <v>12</v>
      </c>
      <c r="D2614" s="5" t="s">
        <v>2250</v>
      </c>
      <c r="E2614" s="150" t="s">
        <v>11</v>
      </c>
      <c r="F2614" s="24">
        <v>7.3155497863594571E-2</v>
      </c>
      <c r="G2614" s="150" t="s">
        <v>47</v>
      </c>
      <c r="H2614" s="24">
        <v>0.35272666679023557</v>
      </c>
      <c r="I2614" s="122"/>
    </row>
    <row r="2615" spans="1:9" ht="15.75" x14ac:dyDescent="0.25">
      <c r="A2615" s="197" t="s">
        <v>2744</v>
      </c>
      <c r="B2615" s="197" t="s">
        <v>2655</v>
      </c>
      <c r="C2615" s="197">
        <v>12</v>
      </c>
      <c r="D2615" s="5" t="s">
        <v>2251</v>
      </c>
      <c r="E2615" s="24">
        <v>0.28767918131509351</v>
      </c>
      <c r="F2615" s="24">
        <v>0.11467618584022934</v>
      </c>
      <c r="G2615" s="150" t="s">
        <v>47</v>
      </c>
      <c r="H2615" s="24">
        <v>3.6893035680524919</v>
      </c>
      <c r="I2615" s="122"/>
    </row>
    <row r="2616" spans="1:9" ht="15.75" x14ac:dyDescent="0.25">
      <c r="A2616" s="197" t="s">
        <v>2745</v>
      </c>
      <c r="B2616" s="197" t="s">
        <v>2655</v>
      </c>
      <c r="C2616" s="197">
        <v>12</v>
      </c>
      <c r="D2616" s="5">
        <v>2758</v>
      </c>
      <c r="E2616" s="24">
        <v>0.26659159412028882</v>
      </c>
      <c r="F2616" s="150" t="s">
        <v>48</v>
      </c>
      <c r="G2616" s="150" t="s">
        <v>47</v>
      </c>
      <c r="H2616" s="24">
        <v>1.7722568155221987</v>
      </c>
      <c r="I2616" s="5"/>
    </row>
    <row r="2617" spans="1:9" ht="15.75" x14ac:dyDescent="0.25">
      <c r="A2617" s="197" t="s">
        <v>2746</v>
      </c>
      <c r="B2617" s="197" t="s">
        <v>2655</v>
      </c>
      <c r="C2617" s="197">
        <v>12</v>
      </c>
      <c r="D2617" s="5">
        <v>2759</v>
      </c>
      <c r="E2617" s="24">
        <v>0.60414287318202231</v>
      </c>
      <c r="F2617" s="150" t="s">
        <v>48</v>
      </c>
      <c r="G2617" s="24">
        <v>0.1399048870832835</v>
      </c>
      <c r="H2617" s="24">
        <v>1.1453024545993036</v>
      </c>
      <c r="I2617" s="5"/>
    </row>
    <row r="2618" spans="1:9" ht="15.75" x14ac:dyDescent="0.25">
      <c r="A2618" s="197" t="s">
        <v>2747</v>
      </c>
      <c r="B2618" s="197" t="s">
        <v>2655</v>
      </c>
      <c r="C2618" s="197">
        <v>12</v>
      </c>
      <c r="D2618" s="5">
        <v>2760</v>
      </c>
      <c r="E2618" s="24">
        <v>0.61991169205789887</v>
      </c>
      <c r="F2618" s="150" t="s">
        <v>48</v>
      </c>
      <c r="G2618" s="24">
        <v>0.1379204205998327</v>
      </c>
      <c r="H2618" s="24">
        <v>1.0880373318693386</v>
      </c>
      <c r="I2618" s="5"/>
    </row>
    <row r="2619" spans="1:9" ht="15.75" x14ac:dyDescent="0.25">
      <c r="A2619" s="197" t="s">
        <v>2748</v>
      </c>
      <c r="B2619" s="197" t="s">
        <v>2655</v>
      </c>
      <c r="C2619" s="197">
        <v>17</v>
      </c>
      <c r="D2619" s="5">
        <v>2761</v>
      </c>
      <c r="E2619" s="24">
        <v>10.83564244567658</v>
      </c>
      <c r="F2619" s="150" t="s">
        <v>48</v>
      </c>
      <c r="G2619" s="24">
        <v>0.53878265025690031</v>
      </c>
      <c r="H2619" s="24">
        <v>8.5843380961324538</v>
      </c>
      <c r="I2619" s="5" t="s">
        <v>1974</v>
      </c>
    </row>
    <row r="2620" spans="1:9" ht="15.75" x14ac:dyDescent="0.25">
      <c r="A2620" s="197" t="s">
        <v>2749</v>
      </c>
      <c r="B2620" s="197" t="s">
        <v>2655</v>
      </c>
      <c r="C2620" s="197">
        <v>17</v>
      </c>
      <c r="D2620" s="5">
        <v>2762</v>
      </c>
      <c r="E2620" s="24">
        <v>11.030288803675683</v>
      </c>
      <c r="F2620" s="150" t="s">
        <v>48</v>
      </c>
      <c r="G2620" s="24">
        <v>0.60327781096905231</v>
      </c>
      <c r="H2620" s="24">
        <v>9.8515757689584937</v>
      </c>
      <c r="I2620" s="5"/>
    </row>
    <row r="2621" spans="1:9" ht="15.75" x14ac:dyDescent="0.25">
      <c r="A2621" s="197" t="s">
        <v>2750</v>
      </c>
      <c r="B2621" s="197" t="s">
        <v>2655</v>
      </c>
      <c r="C2621" s="197">
        <v>17</v>
      </c>
      <c r="D2621" s="5">
        <v>2763</v>
      </c>
      <c r="E2621" s="24">
        <v>2.4234703509862854</v>
      </c>
      <c r="F2621" s="24">
        <v>2.4574309418015722E-2</v>
      </c>
      <c r="G2621" s="24">
        <v>0.12799808818257852</v>
      </c>
      <c r="H2621" s="24">
        <v>2.3824265715069997</v>
      </c>
      <c r="I2621" s="5"/>
    </row>
    <row r="2622" spans="1:9" ht="15.75" x14ac:dyDescent="0.25">
      <c r="A2622" s="197" t="s">
        <v>2751</v>
      </c>
      <c r="B2622" s="197" t="s">
        <v>2655</v>
      </c>
      <c r="C2622" s="197">
        <v>17</v>
      </c>
      <c r="D2622" s="5">
        <v>2764</v>
      </c>
      <c r="E2622" s="24">
        <v>2.4195281462673162</v>
      </c>
      <c r="F2622" s="24">
        <v>2.7523226548177605E-2</v>
      </c>
      <c r="G2622" s="24">
        <v>0.11906798900704979</v>
      </c>
      <c r="H2622" s="24">
        <v>2.2728329745582734</v>
      </c>
      <c r="I2622" s="5"/>
    </row>
    <row r="2623" spans="1:9" ht="15.75" x14ac:dyDescent="0.25">
      <c r="A2623" s="197" t="s">
        <v>2752</v>
      </c>
      <c r="B2623" s="197" t="s">
        <v>2655</v>
      </c>
      <c r="C2623" s="197">
        <v>17</v>
      </c>
      <c r="D2623" s="5">
        <v>2765</v>
      </c>
      <c r="E2623" s="24">
        <v>1.2181412581614675</v>
      </c>
      <c r="F2623" s="24">
        <v>2.0642419911133206E-2</v>
      </c>
      <c r="G2623" s="24">
        <v>0.16371848488469348</v>
      </c>
      <c r="H2623" s="24">
        <v>1.3427683950474596</v>
      </c>
      <c r="I2623" s="5"/>
    </row>
    <row r="2624" spans="1:9" ht="15.75" x14ac:dyDescent="0.25">
      <c r="A2624" s="197" t="s">
        <v>2753</v>
      </c>
      <c r="B2624" s="197" t="s">
        <v>2655</v>
      </c>
      <c r="C2624" s="197">
        <v>17</v>
      </c>
      <c r="D2624" s="5">
        <v>2766</v>
      </c>
      <c r="E2624" s="24">
        <v>1.1461960220402805</v>
      </c>
      <c r="F2624" s="150" t="s">
        <v>48</v>
      </c>
      <c r="G2624" s="24">
        <v>0.20588839765802358</v>
      </c>
      <c r="H2624" s="24">
        <v>1.3338824277272927</v>
      </c>
      <c r="I2624" s="5"/>
    </row>
    <row r="2625" spans="1:9" ht="15.75" x14ac:dyDescent="0.25">
      <c r="A2625" s="197" t="s">
        <v>2754</v>
      </c>
      <c r="B2625" s="197" t="s">
        <v>2655</v>
      </c>
      <c r="C2625" s="197">
        <v>17</v>
      </c>
      <c r="D2625" s="5">
        <v>2767</v>
      </c>
      <c r="E2625" s="24">
        <v>0.49376114105088609</v>
      </c>
      <c r="F2625" s="150" t="s">
        <v>48</v>
      </c>
      <c r="G2625" s="24">
        <v>0.24805831043135373</v>
      </c>
      <c r="H2625" s="24">
        <v>1.1847956426889348</v>
      </c>
      <c r="I2625" s="5" t="s">
        <v>1974</v>
      </c>
    </row>
    <row r="2626" spans="1:9" ht="15.75" x14ac:dyDescent="0.25">
      <c r="A2626" s="197" t="s">
        <v>2771</v>
      </c>
      <c r="B2626" s="197" t="s">
        <v>2253</v>
      </c>
      <c r="C2626" s="197">
        <v>1</v>
      </c>
      <c r="D2626" s="5">
        <v>2784</v>
      </c>
      <c r="E2626" s="150" t="s">
        <v>1976</v>
      </c>
      <c r="F2626" s="150" t="s">
        <v>48</v>
      </c>
      <c r="G2626" s="24">
        <v>0.33537483570319027</v>
      </c>
      <c r="H2626" s="24">
        <v>0.21918719389745298</v>
      </c>
      <c r="I2626" s="24" t="s">
        <v>1974</v>
      </c>
    </row>
    <row r="2627" spans="1:9" ht="15.75" x14ac:dyDescent="0.25">
      <c r="A2627" s="197" t="s">
        <v>2772</v>
      </c>
      <c r="B2627" s="197" t="s">
        <v>2253</v>
      </c>
      <c r="C2627" s="197">
        <v>1</v>
      </c>
      <c r="D2627" s="5">
        <v>2785</v>
      </c>
      <c r="E2627" s="150" t="s">
        <v>11</v>
      </c>
      <c r="F2627" s="150" t="s">
        <v>48</v>
      </c>
      <c r="G2627" s="24">
        <v>0.30808842155574134</v>
      </c>
      <c r="H2627" s="24">
        <v>0.22017452359969375</v>
      </c>
      <c r="I2627" s="5"/>
    </row>
    <row r="2628" spans="1:9" ht="15.75" x14ac:dyDescent="0.25">
      <c r="A2628" s="197" t="s">
        <v>2773</v>
      </c>
      <c r="B2628" s="197" t="s">
        <v>2253</v>
      </c>
      <c r="C2628" s="197">
        <v>1</v>
      </c>
      <c r="D2628" s="5">
        <v>2786</v>
      </c>
      <c r="E2628" s="150" t="s">
        <v>1976</v>
      </c>
      <c r="F2628" s="150" t="s">
        <v>48</v>
      </c>
      <c r="G2628" s="24">
        <v>0.32247580356075989</v>
      </c>
      <c r="H2628" s="24">
        <v>0.22906049091986075</v>
      </c>
      <c r="I2628" s="5"/>
    </row>
    <row r="2629" spans="1:9" ht="15.75" x14ac:dyDescent="0.25">
      <c r="A2629" s="197" t="s">
        <v>2774</v>
      </c>
      <c r="B2629" s="197" t="s">
        <v>2253</v>
      </c>
      <c r="C2629" s="197">
        <v>1</v>
      </c>
      <c r="D2629" s="5">
        <v>2787</v>
      </c>
      <c r="E2629" s="150" t="s">
        <v>1976</v>
      </c>
      <c r="F2629" s="150" t="s">
        <v>48</v>
      </c>
      <c r="G2629" s="24">
        <v>0.32247580356075989</v>
      </c>
      <c r="H2629" s="24">
        <v>0.21326321568400827</v>
      </c>
      <c r="I2629" s="5"/>
    </row>
    <row r="2630" spans="1:9" ht="15.75" x14ac:dyDescent="0.25">
      <c r="A2630" s="197" t="s">
        <v>2775</v>
      </c>
      <c r="B2630" s="197" t="s">
        <v>2253</v>
      </c>
      <c r="C2630" s="197">
        <v>1</v>
      </c>
      <c r="D2630" s="5">
        <v>2788</v>
      </c>
      <c r="E2630" s="150" t="s">
        <v>1976</v>
      </c>
      <c r="F2630" s="150" t="s">
        <v>48</v>
      </c>
      <c r="G2630" s="24">
        <v>0.31652240411040738</v>
      </c>
      <c r="H2630" s="24">
        <v>0.15797275235852465</v>
      </c>
      <c r="I2630" s="5"/>
    </row>
    <row r="2631" spans="1:9" ht="15.75" x14ac:dyDescent="0.25">
      <c r="A2631" s="197" t="s">
        <v>2776</v>
      </c>
      <c r="B2631" s="197" t="s">
        <v>2253</v>
      </c>
      <c r="C2631" s="197">
        <v>1</v>
      </c>
      <c r="D2631" s="5">
        <v>2789</v>
      </c>
      <c r="E2631" s="150" t="s">
        <v>1976</v>
      </c>
      <c r="F2631" s="150" t="s">
        <v>48</v>
      </c>
      <c r="G2631" s="24">
        <v>0.30957677141832945</v>
      </c>
      <c r="H2631" s="24">
        <v>0.16685871967869167</v>
      </c>
      <c r="I2631" s="5"/>
    </row>
    <row r="2632" spans="1:9" ht="15.75" x14ac:dyDescent="0.25">
      <c r="A2632" s="197" t="s">
        <v>2777</v>
      </c>
      <c r="B2632" s="197" t="s">
        <v>2253</v>
      </c>
      <c r="C2632" s="197">
        <v>2</v>
      </c>
      <c r="D2632" s="5">
        <v>2790</v>
      </c>
      <c r="E2632" s="24">
        <v>1.141268266141569</v>
      </c>
      <c r="F2632" s="24">
        <v>0.64532136531709283</v>
      </c>
      <c r="G2632" s="24">
        <v>0.39490883020671513</v>
      </c>
      <c r="H2632" s="24">
        <v>1.6216890359304796</v>
      </c>
      <c r="I2632" s="5"/>
    </row>
    <row r="2633" spans="1:9" ht="15.75" x14ac:dyDescent="0.25">
      <c r="A2633" s="197" t="s">
        <v>2778</v>
      </c>
      <c r="B2633" s="197" t="s">
        <v>2253</v>
      </c>
      <c r="C2633" s="197">
        <v>2</v>
      </c>
      <c r="D2633" s="5">
        <v>2791</v>
      </c>
      <c r="E2633" s="24">
        <v>1.1373260614225997</v>
      </c>
      <c r="F2633" s="24">
        <v>0.75688873007488411</v>
      </c>
      <c r="G2633" s="24">
        <v>0.56755741426693729</v>
      </c>
      <c r="H2633" s="24">
        <v>1.4622352890185939</v>
      </c>
      <c r="I2633" s="5"/>
    </row>
    <row r="2634" spans="1:9" ht="15.75" x14ac:dyDescent="0.25">
      <c r="A2634" s="197" t="s">
        <v>2779</v>
      </c>
      <c r="B2634" s="197" t="s">
        <v>2253</v>
      </c>
      <c r="C2634" s="197">
        <v>2</v>
      </c>
      <c r="D2634" s="5">
        <v>2792</v>
      </c>
      <c r="E2634" s="24">
        <v>1.1156439354682695</v>
      </c>
      <c r="F2634" s="24">
        <v>0.65760852002610071</v>
      </c>
      <c r="G2634" s="24">
        <v>0.3720874656470306</v>
      </c>
      <c r="H2634" s="24">
        <v>1.4681592672320387</v>
      </c>
      <c r="I2634" s="5"/>
    </row>
    <row r="2635" spans="1:9" ht="15.75" x14ac:dyDescent="0.25">
      <c r="A2635" s="197" t="s">
        <v>2780</v>
      </c>
      <c r="B2635" s="197" t="s">
        <v>2253</v>
      </c>
      <c r="C2635" s="197">
        <v>2</v>
      </c>
      <c r="D2635" s="5">
        <v>2793</v>
      </c>
      <c r="E2635" s="24">
        <v>1.2629838368397415</v>
      </c>
      <c r="F2635" s="24">
        <v>0.80554586272255513</v>
      </c>
      <c r="G2635" s="24">
        <v>0.34876998446648333</v>
      </c>
      <c r="H2635" s="24">
        <v>1.4054638311397492</v>
      </c>
      <c r="I2635" s="5"/>
    </row>
    <row r="2636" spans="1:9" ht="15.75" x14ac:dyDescent="0.25">
      <c r="A2636" s="197" t="s">
        <v>2781</v>
      </c>
      <c r="B2636" s="197" t="s">
        <v>2253</v>
      </c>
      <c r="C2636" s="197">
        <v>2</v>
      </c>
      <c r="D2636" s="5">
        <v>2794</v>
      </c>
      <c r="E2636" s="24">
        <v>1.0151177151345563</v>
      </c>
      <c r="F2636" s="24">
        <v>0.67726796756051322</v>
      </c>
      <c r="G2636" s="24">
        <v>0.36315736647150187</v>
      </c>
      <c r="H2636" s="24">
        <v>1.952938151032261</v>
      </c>
      <c r="I2636" s="5"/>
    </row>
    <row r="2637" spans="1:9" ht="15.75" x14ac:dyDescent="0.25">
      <c r="A2637" s="197" t="s">
        <v>2782</v>
      </c>
      <c r="B2637" s="197" t="s">
        <v>2253</v>
      </c>
      <c r="C2637" s="197">
        <v>2</v>
      </c>
      <c r="D2637" s="5">
        <v>2795</v>
      </c>
      <c r="E2637" s="24">
        <v>1.0220165733927522</v>
      </c>
      <c r="F2637" s="24">
        <v>0.63008529347792308</v>
      </c>
      <c r="G2637" s="24">
        <v>0.37109523240530518</v>
      </c>
      <c r="H2637" s="24">
        <v>1.694257769045177</v>
      </c>
      <c r="I2637" s="5"/>
    </row>
    <row r="2638" spans="1:9" ht="15.75" x14ac:dyDescent="0.25">
      <c r="A2638" s="197" t="s">
        <v>2783</v>
      </c>
      <c r="B2638" s="197" t="s">
        <v>2253</v>
      </c>
      <c r="C2638" s="197">
        <v>2</v>
      </c>
      <c r="D2638" s="5">
        <v>2796</v>
      </c>
      <c r="E2638" s="24">
        <v>0.93528806957543087</v>
      </c>
      <c r="F2638" s="24">
        <v>0.65662554764938008</v>
      </c>
      <c r="G2638" s="24">
        <v>0.3641495997132273</v>
      </c>
      <c r="H2638" s="24">
        <v>5.333555051504689</v>
      </c>
      <c r="I2638" s="5"/>
    </row>
    <row r="2639" spans="1:9" ht="15.75" x14ac:dyDescent="0.25">
      <c r="A2639" s="197" t="s">
        <v>2784</v>
      </c>
      <c r="B2639" s="197" t="s">
        <v>2253</v>
      </c>
      <c r="C2639" s="197">
        <v>2</v>
      </c>
      <c r="D2639" s="5">
        <v>2797</v>
      </c>
      <c r="E2639" s="24">
        <v>0.9441580301931114</v>
      </c>
      <c r="F2639" s="24">
        <v>0.62320448684087859</v>
      </c>
      <c r="G2639" s="24">
        <v>0.41773019476639967</v>
      </c>
      <c r="H2639" s="24">
        <v>2.2580230290246619</v>
      </c>
      <c r="I2639" s="5" t="s">
        <v>1974</v>
      </c>
    </row>
    <row r="2640" spans="1:9" ht="15.75" x14ac:dyDescent="0.25">
      <c r="A2640" s="197" t="s">
        <v>2785</v>
      </c>
      <c r="B2640" s="197" t="s">
        <v>2253</v>
      </c>
      <c r="C2640" s="197">
        <v>2</v>
      </c>
      <c r="D2640" s="5">
        <v>2798</v>
      </c>
      <c r="E2640" s="24">
        <v>0.81406527446712951</v>
      </c>
      <c r="F2640" s="24">
        <v>0.77654817760929673</v>
      </c>
      <c r="G2640" s="24">
        <v>0.34033600191181734</v>
      </c>
      <c r="H2640" s="24">
        <v>1.7169663521967149</v>
      </c>
      <c r="I2640" s="5"/>
    </row>
    <row r="2641" spans="1:9" ht="15.75" x14ac:dyDescent="0.25">
      <c r="A2641" s="197" t="s">
        <v>2786</v>
      </c>
      <c r="B2641" s="197" t="s">
        <v>2253</v>
      </c>
      <c r="C2641" s="197">
        <v>2</v>
      </c>
      <c r="D2641" s="5">
        <v>2799</v>
      </c>
      <c r="E2641" s="24">
        <v>0.83377629806197529</v>
      </c>
      <c r="F2641" s="24">
        <v>0.65859149240282133</v>
      </c>
      <c r="G2641" s="24">
        <v>0.34430493487871894</v>
      </c>
      <c r="H2641" s="24">
        <v>6.2922521923804853</v>
      </c>
      <c r="I2641" s="5"/>
    </row>
    <row r="2642" spans="1:9" ht="15.75" x14ac:dyDescent="0.25">
      <c r="A2642" s="197" t="s">
        <v>2787</v>
      </c>
      <c r="B2642" s="197" t="s">
        <v>2253</v>
      </c>
      <c r="C2642" s="197">
        <v>3</v>
      </c>
      <c r="D2642" s="5">
        <v>2800</v>
      </c>
      <c r="E2642" s="24">
        <v>3.8130975144229109</v>
      </c>
      <c r="F2642" s="24">
        <v>0.63794907249168809</v>
      </c>
      <c r="G2642" s="24">
        <v>0.46833409009439581</v>
      </c>
      <c r="H2642" s="24">
        <v>4.5673872025658442</v>
      </c>
      <c r="I2642" s="5"/>
    </row>
    <row r="2643" spans="1:9" ht="15.75" x14ac:dyDescent="0.25">
      <c r="A2643" s="197" t="s">
        <v>2788</v>
      </c>
      <c r="B2643" s="197" t="s">
        <v>2253</v>
      </c>
      <c r="C2643" s="197">
        <v>3</v>
      </c>
      <c r="D2643" s="5">
        <v>2801</v>
      </c>
      <c r="E2643" s="24">
        <v>3.7638199554357961</v>
      </c>
      <c r="F2643" s="24">
        <v>0.52146684585029357</v>
      </c>
      <c r="G2643" s="24">
        <v>0.47230302306129751</v>
      </c>
      <c r="H2643" s="24">
        <v>3.6501579091841605</v>
      </c>
      <c r="I2643" s="5"/>
    </row>
    <row r="2644" spans="1:9" ht="15.75" x14ac:dyDescent="0.25">
      <c r="A2644" s="197" t="s">
        <v>2789</v>
      </c>
      <c r="B2644" s="197" t="s">
        <v>2253</v>
      </c>
      <c r="C2644" s="197">
        <v>3</v>
      </c>
      <c r="D2644" s="5">
        <v>2802</v>
      </c>
      <c r="E2644" s="24">
        <v>3.8712450340277056</v>
      </c>
      <c r="F2644" s="24">
        <v>0.55931128235403771</v>
      </c>
      <c r="G2644" s="24">
        <v>0.45741952443541628</v>
      </c>
      <c r="H2644" s="24">
        <v>3.1713030035973828</v>
      </c>
      <c r="I2644" s="5"/>
    </row>
    <row r="2645" spans="1:9" ht="15.75" x14ac:dyDescent="0.25">
      <c r="A2645" s="197" t="s">
        <v>2790</v>
      </c>
      <c r="B2645" s="197" t="s">
        <v>2253</v>
      </c>
      <c r="C2645" s="197">
        <v>3</v>
      </c>
      <c r="D2645" s="5">
        <v>2803</v>
      </c>
      <c r="E2645" s="24">
        <v>3.6908891681348672</v>
      </c>
      <c r="F2645" s="24">
        <v>0.49738402262063813</v>
      </c>
      <c r="G2645" s="24">
        <v>0.45741952443541628</v>
      </c>
      <c r="H2645" s="24">
        <v>2.5088047733938197</v>
      </c>
      <c r="I2645" s="5"/>
    </row>
    <row r="2646" spans="1:9" ht="15.75" x14ac:dyDescent="0.25">
      <c r="A2646" s="197" t="s">
        <v>2791</v>
      </c>
      <c r="B2646" s="197" t="s">
        <v>2253</v>
      </c>
      <c r="C2646" s="197">
        <v>3</v>
      </c>
      <c r="D2646" s="5">
        <v>2804</v>
      </c>
      <c r="E2646" s="24">
        <v>3.469140152692852</v>
      </c>
      <c r="F2646" s="24">
        <v>0.54849858621011094</v>
      </c>
      <c r="G2646" s="24">
        <v>0.77989532799617622</v>
      </c>
      <c r="H2646" s="24">
        <v>1.5204877414507998</v>
      </c>
      <c r="I2646" s="5"/>
    </row>
    <row r="2647" spans="1:9" ht="15.75" x14ac:dyDescent="0.25">
      <c r="A2647" s="197" t="s">
        <v>2792</v>
      </c>
      <c r="B2647" s="197" t="s">
        <v>2253</v>
      </c>
      <c r="C2647" s="197">
        <v>3</v>
      </c>
      <c r="D2647" s="5">
        <v>2805</v>
      </c>
      <c r="E2647" s="24">
        <v>3.4533713338169756</v>
      </c>
      <c r="F2647" s="24">
        <v>0.58781748127893596</v>
      </c>
      <c r="G2647" s="24">
        <v>0.44749719201816213</v>
      </c>
      <c r="H2647" s="24">
        <v>1.7564595402863459</v>
      </c>
      <c r="I2647" s="5"/>
    </row>
    <row r="2648" spans="1:9" ht="15.75" x14ac:dyDescent="0.25">
      <c r="A2648" s="197" t="s">
        <v>2793</v>
      </c>
      <c r="B2648" s="197" t="s">
        <v>2253</v>
      </c>
      <c r="C2648" s="197">
        <v>3</v>
      </c>
      <c r="D2648" s="5">
        <v>2806</v>
      </c>
      <c r="E2648" s="24">
        <v>3.3518595623035203</v>
      </c>
      <c r="F2648" s="24">
        <v>0.53768589006618395</v>
      </c>
      <c r="G2648" s="24">
        <v>0.47577583940733648</v>
      </c>
      <c r="H2648" s="24">
        <v>1.5041968013638269</v>
      </c>
      <c r="I2648" s="5"/>
    </row>
    <row r="2649" spans="1:9" ht="15.75" x14ac:dyDescent="0.25">
      <c r="A2649" s="197" t="s">
        <v>2794</v>
      </c>
      <c r="B2649" s="197" t="s">
        <v>2253</v>
      </c>
      <c r="C2649" s="197">
        <v>3</v>
      </c>
      <c r="D2649" s="5">
        <v>2807</v>
      </c>
      <c r="E2649" s="24">
        <v>3.3558017670224891</v>
      </c>
      <c r="F2649" s="24">
        <v>0.50229888450424132</v>
      </c>
      <c r="G2649" s="24">
        <v>0.46634962361094501</v>
      </c>
      <c r="H2649" s="24">
        <v>6.3682765794530249</v>
      </c>
      <c r="I2649" s="5"/>
    </row>
    <row r="2650" spans="1:9" ht="15.75" x14ac:dyDescent="0.25">
      <c r="A2650" s="197" t="s">
        <v>2795</v>
      </c>
      <c r="B2650" s="197" t="s">
        <v>2253</v>
      </c>
      <c r="C2650" s="197">
        <v>3</v>
      </c>
      <c r="D2650" s="5">
        <v>2808</v>
      </c>
      <c r="E2650" s="24">
        <v>2.9852345234393889</v>
      </c>
      <c r="F2650" s="24">
        <v>0.86403271913743274</v>
      </c>
      <c r="G2650" s="24">
        <v>0.37506416537220683</v>
      </c>
      <c r="H2650" s="24">
        <v>1.5688668968605979</v>
      </c>
      <c r="I2650" s="5"/>
    </row>
    <row r="2651" spans="1:9" ht="15.75" x14ac:dyDescent="0.25">
      <c r="A2651" s="197" t="s">
        <v>2796</v>
      </c>
      <c r="B2651" s="197" t="s">
        <v>2253</v>
      </c>
      <c r="C2651" s="197">
        <v>3</v>
      </c>
      <c r="D2651" s="5">
        <v>2809</v>
      </c>
      <c r="E2651" s="24">
        <v>3.3355979678377725</v>
      </c>
      <c r="F2651" s="24">
        <v>0.475267144144424</v>
      </c>
      <c r="G2651" s="24">
        <v>0.45245835822678926</v>
      </c>
      <c r="H2651" s="24">
        <v>1.4997538177037435</v>
      </c>
      <c r="I2651" s="5" t="s">
        <v>1974</v>
      </c>
    </row>
    <row r="2652" spans="1:9" ht="15.75" x14ac:dyDescent="0.25">
      <c r="A2652" s="197" t="s">
        <v>2797</v>
      </c>
      <c r="B2652" s="197" t="s">
        <v>2253</v>
      </c>
      <c r="C2652" s="197">
        <v>6</v>
      </c>
      <c r="D2652" s="5">
        <v>2810</v>
      </c>
      <c r="E2652" s="24">
        <v>5.8660006218260952</v>
      </c>
      <c r="F2652" s="24">
        <v>0.12287154709007859</v>
      </c>
      <c r="G2652" s="24">
        <v>0.4971088541044329</v>
      </c>
      <c r="H2652" s="24">
        <v>5.6287666324746812</v>
      </c>
      <c r="I2652" s="5" t="s">
        <v>1974</v>
      </c>
    </row>
    <row r="2653" spans="1:9" ht="15.75" x14ac:dyDescent="0.25">
      <c r="A2653" s="197" t="s">
        <v>2798</v>
      </c>
      <c r="B2653" s="197" t="s">
        <v>2253</v>
      </c>
      <c r="C2653" s="197">
        <v>6</v>
      </c>
      <c r="D2653" s="5">
        <v>2811</v>
      </c>
      <c r="E2653" s="24">
        <v>5.8650150706463533</v>
      </c>
      <c r="F2653" s="24">
        <v>2.6540254171456976E-2</v>
      </c>
      <c r="G2653" s="24">
        <v>0.48520205520372789</v>
      </c>
      <c r="H2653" s="24">
        <v>4.4360723521678205</v>
      </c>
      <c r="I2653" s="5"/>
    </row>
    <row r="2654" spans="1:9" ht="15.75" x14ac:dyDescent="0.25">
      <c r="A2654" s="197" t="s">
        <v>2799</v>
      </c>
      <c r="B2654" s="197" t="s">
        <v>2253</v>
      </c>
      <c r="C2654" s="197">
        <v>6</v>
      </c>
      <c r="D2654" s="5">
        <v>2812</v>
      </c>
      <c r="E2654" s="24">
        <v>5.6836736535737726</v>
      </c>
      <c r="F2654" s="150" t="s">
        <v>48</v>
      </c>
      <c r="G2654" s="24">
        <v>0.48024088899510081</v>
      </c>
      <c r="H2654" s="24">
        <v>3.5297036855107855</v>
      </c>
      <c r="I2654" s="5"/>
    </row>
    <row r="2655" spans="1:9" ht="15.75" x14ac:dyDescent="0.25">
      <c r="A2655" s="197" t="s">
        <v>2800</v>
      </c>
      <c r="B2655" s="197" t="s">
        <v>2253</v>
      </c>
      <c r="C2655" s="197">
        <v>6</v>
      </c>
      <c r="D2655" s="5">
        <v>2813</v>
      </c>
      <c r="E2655" s="24">
        <v>5.6403094016651112</v>
      </c>
      <c r="F2655" s="24">
        <v>2.9489171301618863E-2</v>
      </c>
      <c r="G2655" s="24">
        <v>0.47329525630302288</v>
      </c>
      <c r="H2655" s="24">
        <v>3.7676501437508128</v>
      </c>
      <c r="I2655" s="5"/>
    </row>
    <row r="2656" spans="1:9" ht="15.75" x14ac:dyDescent="0.25">
      <c r="A2656" s="197" t="s">
        <v>2801</v>
      </c>
      <c r="B2656" s="197" t="s">
        <v>2253</v>
      </c>
      <c r="C2656" s="197">
        <v>6</v>
      </c>
      <c r="D2656" s="5">
        <v>2814</v>
      </c>
      <c r="E2656" s="24">
        <v>5.0105421978097899</v>
      </c>
      <c r="F2656" s="24">
        <v>2.4574309418015718E-2</v>
      </c>
      <c r="G2656" s="24">
        <v>0.45593117457282817</v>
      </c>
      <c r="H2656" s="24">
        <v>3.5632728953869717</v>
      </c>
      <c r="I2656" s="5"/>
    </row>
    <row r="2657" spans="1:9" ht="15.75" x14ac:dyDescent="0.25">
      <c r="A2657" s="197" t="s">
        <v>2802</v>
      </c>
      <c r="B2657" s="197" t="s">
        <v>2253</v>
      </c>
      <c r="C2657" s="197">
        <v>6</v>
      </c>
      <c r="D2657" s="5">
        <v>2815</v>
      </c>
      <c r="E2657" s="24">
        <v>5.0046288907313361</v>
      </c>
      <c r="F2657" s="150" t="s">
        <v>48</v>
      </c>
      <c r="G2657" s="24">
        <v>0.45047389174333841</v>
      </c>
      <c r="H2657" s="24">
        <v>2.2906049091986072</v>
      </c>
      <c r="I2657" s="5"/>
    </row>
    <row r="2658" spans="1:9" ht="15.75" x14ac:dyDescent="0.25">
      <c r="A2658" s="197" t="s">
        <v>2803</v>
      </c>
      <c r="B2658" s="197" t="s">
        <v>2253</v>
      </c>
      <c r="C2658" s="197">
        <v>6</v>
      </c>
      <c r="D2658" s="5">
        <v>2816</v>
      </c>
      <c r="E2658" s="24">
        <v>4.8784783397243237</v>
      </c>
      <c r="F2658" s="24">
        <v>5.4063480719634585E-2</v>
      </c>
      <c r="G2658" s="24">
        <v>0.44848942525988755</v>
      </c>
      <c r="H2658" s="24">
        <v>1.8690151263417949</v>
      </c>
      <c r="I2658" s="5"/>
    </row>
    <row r="2659" spans="1:9" ht="15.75" x14ac:dyDescent="0.25">
      <c r="A2659" s="197" t="s">
        <v>2804</v>
      </c>
      <c r="B2659" s="197" t="s">
        <v>2253</v>
      </c>
      <c r="C2659" s="197">
        <v>6</v>
      </c>
      <c r="D2659" s="5">
        <v>2817</v>
      </c>
      <c r="E2659" s="24">
        <v>4.8819277688534211</v>
      </c>
      <c r="F2659" s="24">
        <v>0.10861844762762948</v>
      </c>
      <c r="G2659" s="24">
        <v>0.44749719201816218</v>
      </c>
      <c r="H2659" s="24">
        <v>2.1948339280812519</v>
      </c>
      <c r="I2659" s="5"/>
    </row>
    <row r="2660" spans="1:9" ht="15.75" x14ac:dyDescent="0.25">
      <c r="A2660" s="197" t="s">
        <v>2805</v>
      </c>
      <c r="B2660" s="197" t="s">
        <v>2253</v>
      </c>
      <c r="C2660" s="197">
        <v>6</v>
      </c>
      <c r="D2660" s="5">
        <v>2818</v>
      </c>
      <c r="E2660" s="24">
        <v>4.8656661743876741</v>
      </c>
      <c r="F2660" s="24">
        <v>0.11009290619271042</v>
      </c>
      <c r="G2660" s="24">
        <v>0.47627195602819916</v>
      </c>
      <c r="H2660" s="24">
        <v>3.7637008249418495</v>
      </c>
      <c r="I2660" s="5"/>
    </row>
    <row r="2661" spans="1:9" ht="15.75" x14ac:dyDescent="0.25">
      <c r="A2661" s="197" t="s">
        <v>2806</v>
      </c>
      <c r="B2661" s="197" t="s">
        <v>2253</v>
      </c>
      <c r="C2661" s="197">
        <v>6</v>
      </c>
      <c r="D2661" s="5">
        <v>2819</v>
      </c>
      <c r="E2661" s="24">
        <v>4.8548251114105083</v>
      </c>
      <c r="F2661" s="24">
        <v>4.226781219898703E-2</v>
      </c>
      <c r="G2661" s="24">
        <v>0.4365826263591826</v>
      </c>
      <c r="H2661" s="24">
        <v>1.8660531372350724</v>
      </c>
      <c r="I2661" s="5"/>
    </row>
    <row r="2662" spans="1:9" ht="15.75" x14ac:dyDescent="0.25">
      <c r="A2662" s="197" t="s">
        <v>2807</v>
      </c>
      <c r="B2662" s="197" t="s">
        <v>2253</v>
      </c>
      <c r="C2662" s="197">
        <v>6</v>
      </c>
      <c r="D2662" s="5">
        <v>2820</v>
      </c>
      <c r="E2662" s="24">
        <v>4.8696083791066425</v>
      </c>
      <c r="F2662" s="24">
        <v>0.11500776807631358</v>
      </c>
      <c r="G2662" s="24">
        <v>0.43360592663400632</v>
      </c>
      <c r="H2662" s="24">
        <v>2.073392374705636</v>
      </c>
      <c r="I2662" s="5"/>
    </row>
    <row r="2663" spans="1:9" ht="15.75" x14ac:dyDescent="0.25">
      <c r="A2663" s="197" t="s">
        <v>2808</v>
      </c>
      <c r="B2663" s="197" t="s">
        <v>2253</v>
      </c>
      <c r="C2663" s="197">
        <v>6</v>
      </c>
      <c r="D2663" s="5">
        <v>2821</v>
      </c>
      <c r="E2663" s="24">
        <v>4.9198714892734996</v>
      </c>
      <c r="F2663" s="24">
        <v>6.9791038747164635E-2</v>
      </c>
      <c r="G2663" s="24">
        <v>0.45741952443541628</v>
      </c>
      <c r="H2663" s="24">
        <v>5.7235502838897965</v>
      </c>
      <c r="I2663" s="5"/>
    </row>
    <row r="2664" spans="1:9" ht="15.75" x14ac:dyDescent="0.25">
      <c r="A2664" s="197" t="s">
        <v>2809</v>
      </c>
      <c r="B2664" s="197" t="s">
        <v>2253</v>
      </c>
      <c r="C2664" s="197">
        <v>6</v>
      </c>
      <c r="D2664" s="5">
        <v>2822</v>
      </c>
      <c r="E2664" s="24">
        <v>4.835606863405534</v>
      </c>
      <c r="F2664" s="24">
        <v>6.880806637044401E-2</v>
      </c>
      <c r="G2664" s="24">
        <v>0.48867487154976685</v>
      </c>
      <c r="H2664" s="24">
        <v>2.2343271161708831</v>
      </c>
      <c r="I2664" s="5"/>
    </row>
    <row r="2665" spans="1:9" ht="15.75" x14ac:dyDescent="0.25">
      <c r="A2665" s="197" t="s">
        <v>2810</v>
      </c>
      <c r="B2665" s="197" t="s">
        <v>2253</v>
      </c>
      <c r="C2665" s="197">
        <v>6</v>
      </c>
      <c r="D2665" s="5">
        <v>2823</v>
      </c>
      <c r="E2665" s="24">
        <v>4.8469407019725708</v>
      </c>
      <c r="F2665" s="24">
        <v>7.8637790137650307E-2</v>
      </c>
      <c r="G2665" s="24">
        <v>0.54771274943242909</v>
      </c>
      <c r="H2665" s="24">
        <v>2.4327803863212796</v>
      </c>
      <c r="I2665" s="5"/>
    </row>
    <row r="2666" spans="1:9" ht="15.75" x14ac:dyDescent="0.25">
      <c r="A2666" s="197" t="s">
        <v>2811</v>
      </c>
      <c r="B2666" s="197" t="s">
        <v>2253</v>
      </c>
      <c r="C2666" s="197">
        <v>7</v>
      </c>
      <c r="D2666" s="5">
        <v>2824</v>
      </c>
      <c r="E2666" s="24">
        <v>21.701836977925172</v>
      </c>
      <c r="F2666" s="24">
        <v>3.4404033185222012E-2</v>
      </c>
      <c r="G2666" s="24">
        <v>1.2770041821006088</v>
      </c>
      <c r="H2666" s="24">
        <v>12.988322232977449</v>
      </c>
      <c r="I2666" s="5"/>
    </row>
    <row r="2667" spans="1:9" ht="15.75" x14ac:dyDescent="0.25">
      <c r="A2667" s="197" t="s">
        <v>2812</v>
      </c>
      <c r="B2667" s="197" t="s">
        <v>2253</v>
      </c>
      <c r="C2667" s="197">
        <v>7</v>
      </c>
      <c r="D2667" s="5">
        <v>2825</v>
      </c>
      <c r="E2667" s="24">
        <v>21.463333592427539</v>
      </c>
      <c r="F2667" s="150" t="s">
        <v>48</v>
      </c>
      <c r="G2667" s="24">
        <v>1.2918876807264903</v>
      </c>
      <c r="H2667" s="24">
        <v>12.872804657815278</v>
      </c>
      <c r="I2667" s="5"/>
    </row>
    <row r="2668" spans="1:9" ht="15.75" x14ac:dyDescent="0.25">
      <c r="A2668" s="197" t="s">
        <v>2813</v>
      </c>
      <c r="B2668" s="197" t="s">
        <v>2253</v>
      </c>
      <c r="C2668" s="197">
        <v>7</v>
      </c>
      <c r="D2668" s="5">
        <v>2826</v>
      </c>
      <c r="E2668" s="24">
        <v>22.979111306871175</v>
      </c>
      <c r="F2668" s="150" t="s">
        <v>48</v>
      </c>
      <c r="G2668" s="24">
        <v>1.334553710120683</v>
      </c>
      <c r="H2668" s="24">
        <v>11.119307106635654</v>
      </c>
      <c r="I2668" s="5"/>
    </row>
    <row r="2669" spans="1:9" ht="15.75" x14ac:dyDescent="0.25">
      <c r="A2669" s="197" t="s">
        <v>2814</v>
      </c>
      <c r="B2669" s="197" t="s">
        <v>2253</v>
      </c>
      <c r="C2669" s="197">
        <v>7</v>
      </c>
      <c r="D2669" s="5">
        <v>2827</v>
      </c>
      <c r="E2669" s="24">
        <v>22.560252055480703</v>
      </c>
      <c r="F2669" s="150" t="s">
        <v>48</v>
      </c>
      <c r="G2669" s="24">
        <v>1.319670211494802</v>
      </c>
      <c r="H2669" s="24">
        <v>11.273330540185215</v>
      </c>
      <c r="I2669" s="5"/>
    </row>
    <row r="2670" spans="1:9" ht="15.75" x14ac:dyDescent="0.25">
      <c r="A2670" s="197" t="s">
        <v>2815</v>
      </c>
      <c r="B2670" s="197" t="s">
        <v>2253</v>
      </c>
      <c r="C2670" s="197">
        <v>7</v>
      </c>
      <c r="D2670" s="5">
        <v>2828</v>
      </c>
      <c r="E2670" s="24">
        <v>13.212791891214978</v>
      </c>
      <c r="F2670" s="150" t="s">
        <v>48</v>
      </c>
      <c r="G2670" s="24">
        <v>0.69257880272433958</v>
      </c>
      <c r="H2670" s="24">
        <v>5.3893391796812935</v>
      </c>
      <c r="I2670" s="5"/>
    </row>
    <row r="2671" spans="1:9" ht="15.75" x14ac:dyDescent="0.25">
      <c r="A2671" s="197" t="s">
        <v>2816</v>
      </c>
      <c r="B2671" s="197" t="s">
        <v>2253</v>
      </c>
      <c r="C2671" s="197">
        <v>7</v>
      </c>
      <c r="D2671" s="5">
        <v>2829</v>
      </c>
      <c r="E2671" s="24">
        <v>12.983651241924896</v>
      </c>
      <c r="F2671" s="150" t="s">
        <v>48</v>
      </c>
      <c r="G2671" s="24">
        <v>2.0658296092723138</v>
      </c>
      <c r="H2671" s="24">
        <v>5.4006934712570613</v>
      </c>
      <c r="I2671" s="5"/>
    </row>
    <row r="2672" spans="1:9" ht="15.75" x14ac:dyDescent="0.25">
      <c r="A2672" s="197" t="s">
        <v>2817</v>
      </c>
      <c r="B2672" s="197" t="s">
        <v>2253</v>
      </c>
      <c r="C2672" s="197">
        <v>7</v>
      </c>
      <c r="D2672" s="5">
        <v>2830</v>
      </c>
      <c r="E2672" s="24">
        <v>6.651484912080698</v>
      </c>
      <c r="F2672" s="150" t="s">
        <v>48</v>
      </c>
      <c r="G2672" s="24">
        <v>0.291716573067272</v>
      </c>
      <c r="H2672" s="24">
        <v>2.5384246644610431</v>
      </c>
      <c r="I2672" s="5"/>
    </row>
    <row r="2673" spans="1:9" ht="15.75" x14ac:dyDescent="0.25">
      <c r="A2673" s="197" t="s">
        <v>2818</v>
      </c>
      <c r="B2673" s="197" t="s">
        <v>2253</v>
      </c>
      <c r="C2673" s="197">
        <v>7</v>
      </c>
      <c r="D2673" s="5">
        <v>2831</v>
      </c>
      <c r="E2673" s="24">
        <v>6.6554271167996681</v>
      </c>
      <c r="F2673" s="150" t="s">
        <v>48</v>
      </c>
      <c r="G2673" s="24">
        <v>0.31404182100609385</v>
      </c>
      <c r="H2673" s="24">
        <v>2.5176907407139861</v>
      </c>
      <c r="I2673" s="5"/>
    </row>
    <row r="2674" spans="1:9" ht="15.75" x14ac:dyDescent="0.25">
      <c r="A2674" s="197" t="s">
        <v>2819</v>
      </c>
      <c r="B2674" s="197" t="s">
        <v>2253</v>
      </c>
      <c r="C2674" s="197">
        <v>7</v>
      </c>
      <c r="D2674" s="5">
        <v>2832</v>
      </c>
      <c r="E2674" s="24">
        <v>6.6061495578125538</v>
      </c>
      <c r="F2674" s="150" t="s">
        <v>48</v>
      </c>
      <c r="G2674" s="24">
        <v>0.29866220575934987</v>
      </c>
      <c r="H2674" s="24">
        <v>2.4939948278602078</v>
      </c>
      <c r="I2674" s="5"/>
    </row>
    <row r="2675" spans="1:9" ht="15.75" x14ac:dyDescent="0.25">
      <c r="A2675" s="197" t="s">
        <v>2820</v>
      </c>
      <c r="B2675" s="197" t="s">
        <v>2253</v>
      </c>
      <c r="C2675" s="197">
        <v>7</v>
      </c>
      <c r="D2675" s="5">
        <v>2833</v>
      </c>
      <c r="E2675" s="24">
        <v>6.6071351089922956</v>
      </c>
      <c r="F2675" s="24">
        <v>4.5216729329148921E-2</v>
      </c>
      <c r="G2675" s="24">
        <v>0.33934376867009192</v>
      </c>
      <c r="H2675" s="24">
        <v>3.7084103616163659</v>
      </c>
      <c r="I2675" s="5"/>
    </row>
    <row r="2676" spans="1:9" ht="15.75" x14ac:dyDescent="0.25">
      <c r="A2676" s="197" t="s">
        <v>2821</v>
      </c>
      <c r="B2676" s="197" t="s">
        <v>2253</v>
      </c>
      <c r="C2676" s="197">
        <v>7</v>
      </c>
      <c r="D2676" s="5">
        <v>2834</v>
      </c>
      <c r="E2676" s="24">
        <v>6.5480020382077591</v>
      </c>
      <c r="F2676" s="150" t="s">
        <v>48</v>
      </c>
      <c r="G2676" s="24">
        <v>0.2857631736169195</v>
      </c>
      <c r="H2676" s="24">
        <v>2.4219197595966309</v>
      </c>
      <c r="I2676" s="5"/>
    </row>
    <row r="2677" spans="1:9" ht="15.75" x14ac:dyDescent="0.25">
      <c r="A2677" s="197" t="s">
        <v>2822</v>
      </c>
      <c r="B2677" s="197" t="s">
        <v>2253</v>
      </c>
      <c r="C2677" s="197">
        <v>7</v>
      </c>
      <c r="D2677" s="5">
        <v>2835</v>
      </c>
      <c r="E2677" s="24">
        <v>6.6978058175285868</v>
      </c>
      <c r="F2677" s="24">
        <v>6.192725973339961E-2</v>
      </c>
      <c r="G2677" s="24">
        <v>0.30461560520970238</v>
      </c>
      <c r="H2677" s="24">
        <v>4.1576453761359211</v>
      </c>
      <c r="I2677" s="5"/>
    </row>
    <row r="2678" spans="1:9" ht="15.75" x14ac:dyDescent="0.25">
      <c r="A2678" s="197" t="s">
        <v>2823</v>
      </c>
      <c r="B2678" s="197" t="s">
        <v>2253</v>
      </c>
      <c r="C2678" s="197">
        <v>7</v>
      </c>
      <c r="D2678" s="5">
        <v>2836</v>
      </c>
      <c r="E2678" s="24">
        <v>6.3109769794797383</v>
      </c>
      <c r="F2678" s="150" t="s">
        <v>48</v>
      </c>
      <c r="G2678" s="24">
        <v>0.30411948858883964</v>
      </c>
      <c r="H2678" s="24">
        <v>2.5270703728852739</v>
      </c>
      <c r="I2678" s="5"/>
    </row>
    <row r="2679" spans="1:9" ht="15.75" x14ac:dyDescent="0.25">
      <c r="A2679" s="197" t="s">
        <v>2824</v>
      </c>
      <c r="B2679" s="197" t="s">
        <v>2253</v>
      </c>
      <c r="C2679" s="197">
        <v>7</v>
      </c>
      <c r="D2679" s="5">
        <v>2837</v>
      </c>
      <c r="E2679" s="24">
        <v>6.2868309755760521</v>
      </c>
      <c r="F2679" s="150" t="s">
        <v>48</v>
      </c>
      <c r="G2679" s="24">
        <v>0.31354570438523111</v>
      </c>
      <c r="H2679" s="24">
        <v>2.5107794327983015</v>
      </c>
      <c r="I2679" s="5"/>
    </row>
    <row r="2680" spans="1:9" ht="15.75" x14ac:dyDescent="0.25">
      <c r="A2680" s="197" t="s">
        <v>2825</v>
      </c>
      <c r="B2680" s="197" t="s">
        <v>2253</v>
      </c>
      <c r="C2680" s="197">
        <v>7</v>
      </c>
      <c r="D2680" s="5">
        <v>2838</v>
      </c>
      <c r="E2680" s="24">
        <v>6.2759899125988872</v>
      </c>
      <c r="F2680" s="150" t="s">
        <v>48</v>
      </c>
      <c r="G2680" s="24">
        <v>0.32842920301111234</v>
      </c>
      <c r="H2680" s="24">
        <v>2.4712862447086703</v>
      </c>
      <c r="I2680" s="5"/>
    </row>
    <row r="2681" spans="1:9" ht="15.75" x14ac:dyDescent="0.25">
      <c r="A2681" s="197" t="s">
        <v>2826</v>
      </c>
      <c r="B2681" s="197" t="s">
        <v>2253</v>
      </c>
      <c r="C2681" s="197">
        <v>7</v>
      </c>
      <c r="D2681" s="5">
        <v>2839</v>
      </c>
      <c r="E2681" s="24">
        <v>6.2784537905482427</v>
      </c>
      <c r="F2681" s="24">
        <v>2.3099850852934777E-2</v>
      </c>
      <c r="G2681" s="24">
        <v>0.29618162265503634</v>
      </c>
      <c r="H2681" s="24">
        <v>2.4500586561104933</v>
      </c>
      <c r="I2681" s="5"/>
    </row>
    <row r="2682" spans="1:9" ht="15.75" x14ac:dyDescent="0.25">
      <c r="A2682" s="197" t="s">
        <v>2827</v>
      </c>
      <c r="B2682" s="197" t="s">
        <v>2253</v>
      </c>
      <c r="C2682" s="197">
        <v>8</v>
      </c>
      <c r="D2682" s="5">
        <v>2840</v>
      </c>
      <c r="E2682" s="24">
        <v>14.09239631913497</v>
      </c>
      <c r="F2682" s="24">
        <v>5.5046453096355211E-2</v>
      </c>
      <c r="G2682" s="24">
        <v>0.73425259887680705</v>
      </c>
      <c r="H2682" s="24">
        <v>7.372390886631897</v>
      </c>
      <c r="I2682" s="5"/>
    </row>
    <row r="2683" spans="1:9" ht="15.75" x14ac:dyDescent="0.25">
      <c r="A2683" s="197" t="s">
        <v>2828</v>
      </c>
      <c r="B2683" s="197" t="s">
        <v>2253</v>
      </c>
      <c r="C2683" s="197">
        <v>8</v>
      </c>
      <c r="D2683" s="5">
        <v>2841</v>
      </c>
      <c r="E2683" s="24">
        <v>14.149558287560023</v>
      </c>
      <c r="F2683" s="24">
        <v>0.14941180126153555</v>
      </c>
      <c r="G2683" s="24">
        <v>0.76401959612856951</v>
      </c>
      <c r="H2683" s="24">
        <v>12.803691578658423</v>
      </c>
      <c r="I2683" s="5" t="s">
        <v>1974</v>
      </c>
    </row>
    <row r="2684" spans="1:9" ht="15.75" x14ac:dyDescent="0.25">
      <c r="A2684" s="197" t="s">
        <v>2829</v>
      </c>
      <c r="B2684" s="197" t="s">
        <v>2253</v>
      </c>
      <c r="C2684" s="197">
        <v>8</v>
      </c>
      <c r="D2684" s="5">
        <v>2842</v>
      </c>
      <c r="E2684" s="24">
        <v>5.8797983383424874</v>
      </c>
      <c r="F2684" s="24">
        <v>5.8978342603237727E-2</v>
      </c>
      <c r="G2684" s="24">
        <v>0.33041366949456319</v>
      </c>
      <c r="H2684" s="24">
        <v>2.5147287516072647</v>
      </c>
      <c r="I2684" s="5"/>
    </row>
    <row r="2685" spans="1:9" ht="15.75" x14ac:dyDescent="0.25">
      <c r="A2685" s="197" t="s">
        <v>2830</v>
      </c>
      <c r="B2685" s="197" t="s">
        <v>2253</v>
      </c>
      <c r="C2685" s="197">
        <v>8</v>
      </c>
      <c r="D2685" s="5">
        <v>2843</v>
      </c>
      <c r="E2685" s="24">
        <v>5.8733922556741636</v>
      </c>
      <c r="F2685" s="150" t="s">
        <v>48</v>
      </c>
      <c r="G2685" s="24">
        <v>0.34876998446648333</v>
      </c>
      <c r="H2685" s="24">
        <v>2.4737545689642717</v>
      </c>
      <c r="I2685" s="5" t="s">
        <v>1974</v>
      </c>
    </row>
    <row r="2686" spans="1:9" ht="15.75" x14ac:dyDescent="0.25">
      <c r="A2686" s="197" t="s">
        <v>2831</v>
      </c>
      <c r="B2686" s="197" t="s">
        <v>2253</v>
      </c>
      <c r="C2686" s="197">
        <v>8</v>
      </c>
      <c r="D2686" s="5">
        <v>2844</v>
      </c>
      <c r="E2686" s="24">
        <v>5.5003611341417074</v>
      </c>
      <c r="F2686" s="24">
        <v>6.4876176863561508E-2</v>
      </c>
      <c r="G2686" s="24">
        <v>0.31751463735213281</v>
      </c>
      <c r="H2686" s="24">
        <v>2.5285513674386353</v>
      </c>
      <c r="I2686" s="5" t="s">
        <v>1974</v>
      </c>
    </row>
    <row r="2687" spans="1:9" ht="15.75" x14ac:dyDescent="0.25">
      <c r="A2687" s="197" t="s">
        <v>2832</v>
      </c>
      <c r="B2687" s="197" t="s">
        <v>2253</v>
      </c>
      <c r="C2687" s="197">
        <v>8</v>
      </c>
      <c r="D2687" s="5">
        <v>2845</v>
      </c>
      <c r="E2687" s="24">
        <v>5.5387976301516559</v>
      </c>
      <c r="F2687" s="24">
        <v>3.1455116055060121E-2</v>
      </c>
      <c r="G2687" s="24">
        <v>0.31553017086868196</v>
      </c>
      <c r="H2687" s="24">
        <v>2.1987832468902151</v>
      </c>
      <c r="I2687" s="5" t="s">
        <v>1974</v>
      </c>
    </row>
    <row r="2688" spans="1:9" ht="15.75" x14ac:dyDescent="0.25">
      <c r="A2688" s="197" t="s">
        <v>2833</v>
      </c>
      <c r="B2688" s="197" t="s">
        <v>2253</v>
      </c>
      <c r="C2688" s="197">
        <v>8</v>
      </c>
      <c r="D2688" s="5">
        <v>2846</v>
      </c>
      <c r="E2688" s="24">
        <v>4.8834060956230347</v>
      </c>
      <c r="F2688" s="24">
        <v>9.8297237672062887E-2</v>
      </c>
      <c r="G2688" s="24">
        <v>0.32049133707730904</v>
      </c>
      <c r="H2688" s="24">
        <v>1.9045589956224629</v>
      </c>
      <c r="I2688" s="5"/>
    </row>
    <row r="2689" spans="1:9" ht="15.75" x14ac:dyDescent="0.25">
      <c r="A2689" s="197" t="s">
        <v>2834</v>
      </c>
      <c r="B2689" s="197" t="s">
        <v>2253</v>
      </c>
      <c r="C2689" s="197">
        <v>8</v>
      </c>
      <c r="D2689" s="5">
        <v>2847</v>
      </c>
      <c r="E2689" s="24">
        <v>4.8907977294711023</v>
      </c>
      <c r="F2689" s="24">
        <v>4.570821551750924E-2</v>
      </c>
      <c r="G2689" s="24">
        <v>0.31304958776436842</v>
      </c>
      <c r="H2689" s="24">
        <v>1.9652797723102706</v>
      </c>
      <c r="I2689" s="5" t="s">
        <v>1974</v>
      </c>
    </row>
    <row r="2690" spans="1:9" ht="15.75" x14ac:dyDescent="0.25">
      <c r="A2690" s="197" t="s">
        <v>2835</v>
      </c>
      <c r="B2690" s="197" t="s">
        <v>2253</v>
      </c>
      <c r="C2690" s="197">
        <v>8</v>
      </c>
      <c r="D2690" s="5">
        <v>2848</v>
      </c>
      <c r="E2690" s="24">
        <v>4.6941802691125156</v>
      </c>
      <c r="F2690" s="24">
        <v>3.3421060808501379E-2</v>
      </c>
      <c r="G2690" s="24">
        <v>0.72532249970127827</v>
      </c>
      <c r="H2690" s="24">
        <v>1.9006096768134999</v>
      </c>
      <c r="I2690" s="5"/>
    </row>
    <row r="2691" spans="1:9" ht="15.75" x14ac:dyDescent="0.25">
      <c r="A2691" s="197" t="s">
        <v>2836</v>
      </c>
      <c r="B2691" s="197" t="s">
        <v>2253</v>
      </c>
      <c r="C2691" s="197">
        <v>8</v>
      </c>
      <c r="D2691" s="5">
        <v>2849</v>
      </c>
      <c r="E2691" s="24">
        <v>4.7000935761909695</v>
      </c>
      <c r="F2691" s="24">
        <v>0.11697371282975481</v>
      </c>
      <c r="G2691" s="24">
        <v>0.30461560520970238</v>
      </c>
      <c r="H2691" s="24">
        <v>6.0957735816345702</v>
      </c>
      <c r="I2691" s="5" t="s">
        <v>1974</v>
      </c>
    </row>
    <row r="2692" spans="1:9" ht="15.75" x14ac:dyDescent="0.25">
      <c r="A2692" s="197" t="s">
        <v>2837</v>
      </c>
      <c r="B2692" s="197" t="s">
        <v>2253</v>
      </c>
      <c r="C2692" s="197">
        <v>8</v>
      </c>
      <c r="D2692" s="5">
        <v>2850</v>
      </c>
      <c r="E2692" s="24">
        <v>3.8495629080733753</v>
      </c>
      <c r="F2692" s="24">
        <v>0.1091099338159898</v>
      </c>
      <c r="G2692" s="24">
        <v>0.27286414147448912</v>
      </c>
      <c r="H2692" s="24">
        <v>1.7090677145787887</v>
      </c>
      <c r="I2692" s="5"/>
    </row>
    <row r="2693" spans="1:9" ht="15.75" x14ac:dyDescent="0.25">
      <c r="A2693" s="197" t="s">
        <v>2838</v>
      </c>
      <c r="B2693" s="197" t="s">
        <v>2253</v>
      </c>
      <c r="C2693" s="197">
        <v>8</v>
      </c>
      <c r="D2693" s="5">
        <v>2851</v>
      </c>
      <c r="E2693" s="24">
        <v>3.8623750734100248</v>
      </c>
      <c r="F2693" s="24">
        <v>0.26835145884473166</v>
      </c>
      <c r="G2693" s="24">
        <v>0.28873987334209572</v>
      </c>
      <c r="H2693" s="24">
        <v>5.8775737174393585</v>
      </c>
      <c r="I2693" s="5"/>
    </row>
    <row r="2694" spans="1:9" ht="15.75" x14ac:dyDescent="0.25">
      <c r="A2694" s="197" t="s">
        <v>2839</v>
      </c>
      <c r="B2694" s="197" t="s">
        <v>2253</v>
      </c>
      <c r="C2694" s="197">
        <v>8</v>
      </c>
      <c r="D2694" s="5">
        <v>2852</v>
      </c>
      <c r="E2694" s="24">
        <v>3.5287659990672609</v>
      </c>
      <c r="F2694" s="150" t="s">
        <v>48</v>
      </c>
      <c r="G2694" s="24">
        <v>0.4063195124865574</v>
      </c>
      <c r="H2694" s="24">
        <v>1.6128030686103125</v>
      </c>
      <c r="I2694" s="5"/>
    </row>
    <row r="2695" spans="1:9" ht="15.75" x14ac:dyDescent="0.25">
      <c r="A2695" s="197" t="s">
        <v>2840</v>
      </c>
      <c r="B2695" s="197" t="s">
        <v>2253</v>
      </c>
      <c r="C2695" s="197">
        <v>8</v>
      </c>
      <c r="D2695" s="5">
        <v>2853</v>
      </c>
      <c r="E2695" s="24">
        <v>3.5686808218468231</v>
      </c>
      <c r="F2695" s="150" t="s">
        <v>48</v>
      </c>
      <c r="G2695" s="24">
        <v>0.33239813597801404</v>
      </c>
      <c r="H2695" s="24">
        <v>1.5076524553216697</v>
      </c>
      <c r="I2695" s="5"/>
    </row>
    <row r="2696" spans="1:9" ht="15.75" x14ac:dyDescent="0.25">
      <c r="A2696" s="197" t="s">
        <v>2841</v>
      </c>
      <c r="B2696" s="197" t="s">
        <v>2253</v>
      </c>
      <c r="C2696" s="197">
        <v>8</v>
      </c>
      <c r="D2696" s="5">
        <v>2854</v>
      </c>
      <c r="E2696" s="24">
        <v>3.613030624935226</v>
      </c>
      <c r="F2696" s="24">
        <v>0.16612233166578627</v>
      </c>
      <c r="G2696" s="24">
        <v>0.31553017086868196</v>
      </c>
      <c r="H2696" s="24">
        <v>1.8532178511059423</v>
      </c>
      <c r="I2696" s="5" t="s">
        <v>1974</v>
      </c>
    </row>
    <row r="2697" spans="1:9" ht="15.75" x14ac:dyDescent="0.25">
      <c r="A2697" s="197" t="s">
        <v>2842</v>
      </c>
      <c r="B2697" s="197" t="s">
        <v>2253</v>
      </c>
      <c r="C2697" s="197">
        <v>8</v>
      </c>
      <c r="D2697" s="5">
        <v>2855</v>
      </c>
      <c r="E2697" s="24">
        <v>3.5115188534217703</v>
      </c>
      <c r="F2697" s="24">
        <v>2.3591337041295089E-2</v>
      </c>
      <c r="G2697" s="24">
        <v>0.30808842155574134</v>
      </c>
      <c r="H2697" s="24">
        <v>2.511273097649422</v>
      </c>
      <c r="I2697" s="5"/>
    </row>
    <row r="2698" spans="1:9" ht="15.75" x14ac:dyDescent="0.25">
      <c r="A2698" s="197" t="s">
        <v>2843</v>
      </c>
      <c r="B2698" s="197" t="s">
        <v>2253</v>
      </c>
      <c r="C2698" s="197">
        <v>9</v>
      </c>
      <c r="D2698" s="5">
        <v>2856</v>
      </c>
      <c r="E2698" s="24">
        <v>22.124638434034615</v>
      </c>
      <c r="F2698" s="150" t="s">
        <v>48</v>
      </c>
      <c r="G2698" s="24">
        <v>1.2918876807264903</v>
      </c>
      <c r="H2698" s="24">
        <v>16.539747171937531</v>
      </c>
      <c r="I2698" s="5"/>
    </row>
    <row r="2699" spans="1:9" ht="15.75" x14ac:dyDescent="0.25">
      <c r="A2699" s="197" t="s">
        <v>2844</v>
      </c>
      <c r="B2699" s="197" t="s">
        <v>2253</v>
      </c>
      <c r="C2699" s="197">
        <v>9</v>
      </c>
      <c r="D2699" s="5">
        <v>2857</v>
      </c>
      <c r="E2699" s="24">
        <v>22.05072209555394</v>
      </c>
      <c r="F2699" s="150" t="s">
        <v>48</v>
      </c>
      <c r="G2699" s="24">
        <v>1.3028022463854698</v>
      </c>
      <c r="H2699" s="24">
        <v>13.493835040524727</v>
      </c>
      <c r="I2699" s="5"/>
    </row>
    <row r="2700" spans="1:9" ht="15.75" x14ac:dyDescent="0.25">
      <c r="A2700" s="197" t="s">
        <v>2845</v>
      </c>
      <c r="B2700" s="197" t="s">
        <v>2253</v>
      </c>
      <c r="C2700" s="197">
        <v>9</v>
      </c>
      <c r="D2700" s="5">
        <v>2858</v>
      </c>
      <c r="E2700" s="24">
        <v>23.70053477044253</v>
      </c>
      <c r="F2700" s="24">
        <v>0.14941180126153558</v>
      </c>
      <c r="G2700" s="24">
        <v>1.3876381885529927</v>
      </c>
      <c r="H2700" s="24">
        <v>14.255559905803489</v>
      </c>
      <c r="I2700" s="5"/>
    </row>
    <row r="2701" spans="1:9" ht="15.75" x14ac:dyDescent="0.25">
      <c r="A2701" s="197" t="s">
        <v>2846</v>
      </c>
      <c r="B2701" s="197" t="s">
        <v>2253</v>
      </c>
      <c r="C2701" s="197">
        <v>9</v>
      </c>
      <c r="D2701" s="5">
        <v>2859</v>
      </c>
      <c r="E2701" s="24">
        <v>23.688708156285625</v>
      </c>
      <c r="F2701" s="150" t="s">
        <v>48</v>
      </c>
      <c r="G2701" s="24">
        <v>1.4010333373162858</v>
      </c>
      <c r="H2701" s="24">
        <v>12.925133132034038</v>
      </c>
      <c r="I2701" s="5"/>
    </row>
    <row r="2702" spans="1:9" ht="15.75" x14ac:dyDescent="0.25">
      <c r="A2702" s="197" t="s">
        <v>2847</v>
      </c>
      <c r="B2702" s="197" t="s">
        <v>2253</v>
      </c>
      <c r="C2702" s="197">
        <v>9</v>
      </c>
      <c r="D2702" s="5">
        <v>2860</v>
      </c>
      <c r="E2702" s="24">
        <v>12.555922029916744</v>
      </c>
      <c r="F2702" s="24">
        <v>0.11893965758319608</v>
      </c>
      <c r="G2702" s="24">
        <v>0.71540016728402411</v>
      </c>
      <c r="H2702" s="24">
        <v>10.055953017322336</v>
      </c>
      <c r="I2702" s="5"/>
    </row>
    <row r="2703" spans="1:9" ht="15.75" x14ac:dyDescent="0.25">
      <c r="A2703" s="197" t="s">
        <v>2848</v>
      </c>
      <c r="B2703" s="197" t="s">
        <v>2253</v>
      </c>
      <c r="C2703" s="197">
        <v>9</v>
      </c>
      <c r="D2703" s="5">
        <v>2861</v>
      </c>
      <c r="E2703" s="24">
        <v>12.508615573289115</v>
      </c>
      <c r="F2703" s="150" t="s">
        <v>48</v>
      </c>
      <c r="G2703" s="24">
        <v>0.6638040387143026</v>
      </c>
      <c r="H2703" s="24">
        <v>5.7748914284063169</v>
      </c>
      <c r="I2703" s="5"/>
    </row>
    <row r="2704" spans="1:9" ht="15.75" x14ac:dyDescent="0.25">
      <c r="A2704" s="197" t="s">
        <v>2849</v>
      </c>
      <c r="B2704" s="197" t="s">
        <v>2253</v>
      </c>
      <c r="C2704" s="197">
        <v>9</v>
      </c>
      <c r="D2704" s="5">
        <v>2862</v>
      </c>
      <c r="E2704" s="24">
        <v>5.1495049141534528</v>
      </c>
      <c r="F2704" s="150" t="s">
        <v>48</v>
      </c>
      <c r="G2704" s="24">
        <v>0.3343826024614649</v>
      </c>
      <c r="H2704" s="24">
        <v>2.0210639004868751</v>
      </c>
      <c r="I2704" s="5"/>
    </row>
    <row r="2705" spans="1:9" ht="15.75" x14ac:dyDescent="0.25">
      <c r="A2705" s="197" t="s">
        <v>2850</v>
      </c>
      <c r="B2705" s="197" t="s">
        <v>2253</v>
      </c>
      <c r="C2705" s="197">
        <v>9</v>
      </c>
      <c r="D2705" s="5">
        <v>2863</v>
      </c>
      <c r="E2705" s="24">
        <v>5.1495049141534519</v>
      </c>
      <c r="F2705" s="150" t="s">
        <v>48</v>
      </c>
      <c r="G2705" s="24">
        <v>0.33239813597801404</v>
      </c>
      <c r="H2705" s="24">
        <v>2.0092159440599855</v>
      </c>
      <c r="I2705" s="5"/>
    </row>
    <row r="2706" spans="1:9" ht="15.75" x14ac:dyDescent="0.25">
      <c r="A2706" s="197" t="s">
        <v>2851</v>
      </c>
      <c r="B2706" s="197" t="s">
        <v>2253</v>
      </c>
      <c r="C2706" s="197">
        <v>9</v>
      </c>
      <c r="D2706" s="5">
        <v>2864</v>
      </c>
      <c r="E2706" s="24">
        <v>4.8489118043320545</v>
      </c>
      <c r="F2706" s="150" t="s">
        <v>48</v>
      </c>
      <c r="G2706" s="24">
        <v>0.33140590273628862</v>
      </c>
      <c r="H2706" s="24">
        <v>2.0368611757227275</v>
      </c>
      <c r="I2706" s="5"/>
    </row>
    <row r="2707" spans="1:9" ht="15.75" x14ac:dyDescent="0.25">
      <c r="A2707" s="197" t="s">
        <v>2852</v>
      </c>
      <c r="B2707" s="197" t="s">
        <v>2253</v>
      </c>
      <c r="C2707" s="197">
        <v>9</v>
      </c>
      <c r="D2707" s="5">
        <v>2865</v>
      </c>
      <c r="E2707" s="24">
        <v>4.8587673161294775</v>
      </c>
      <c r="F2707" s="150" t="s">
        <v>48</v>
      </c>
      <c r="G2707" s="24">
        <v>0.31652240411040738</v>
      </c>
      <c r="H2707" s="24">
        <v>7.7209182715228932</v>
      </c>
      <c r="I2707" s="5"/>
    </row>
    <row r="2708" spans="1:9" ht="15.75" x14ac:dyDescent="0.25">
      <c r="A2708" s="197" t="s">
        <v>2853</v>
      </c>
      <c r="B2708" s="197" t="s">
        <v>2253</v>
      </c>
      <c r="C2708" s="197">
        <v>9</v>
      </c>
      <c r="D2708" s="5">
        <v>2866</v>
      </c>
      <c r="E2708" s="24">
        <v>4.3502229073824568</v>
      </c>
      <c r="F2708" s="150" t="s">
        <v>48</v>
      </c>
      <c r="G2708" s="24">
        <v>0.3056078384514278</v>
      </c>
      <c r="H2708" s="24">
        <v>8.7971076469653422</v>
      </c>
      <c r="I2708" s="5"/>
    </row>
    <row r="2709" spans="1:9" ht="15.75" x14ac:dyDescent="0.25">
      <c r="A2709" s="197" t="s">
        <v>2854</v>
      </c>
      <c r="B2709" s="197" t="s">
        <v>2253</v>
      </c>
      <c r="C2709" s="197">
        <v>9</v>
      </c>
      <c r="D2709" s="5">
        <v>2867</v>
      </c>
      <c r="E2709" s="24">
        <v>4.3807749939544687</v>
      </c>
      <c r="F2709" s="150" t="s">
        <v>48</v>
      </c>
      <c r="G2709" s="24">
        <v>0.34827386784562064</v>
      </c>
      <c r="H2709" s="24">
        <v>3.4556539578427268</v>
      </c>
      <c r="I2709" s="5"/>
    </row>
    <row r="2710" spans="1:9" ht="15.75" x14ac:dyDescent="0.25">
      <c r="A2710" s="197" t="s">
        <v>2855</v>
      </c>
      <c r="B2710" s="197" t="s">
        <v>2253</v>
      </c>
      <c r="C2710" s="197">
        <v>9</v>
      </c>
      <c r="D2710" s="5">
        <v>2868</v>
      </c>
      <c r="E2710" s="24">
        <v>4.0604708605382251</v>
      </c>
      <c r="F2710" s="150" t="s">
        <v>48</v>
      </c>
      <c r="G2710" s="24">
        <v>0.33438260246146484</v>
      </c>
      <c r="H2710" s="24">
        <v>3.5069951023592476</v>
      </c>
      <c r="I2710" s="5"/>
    </row>
    <row r="2711" spans="1:9" ht="15.75" x14ac:dyDescent="0.25">
      <c r="A2711" s="197" t="s">
        <v>2856</v>
      </c>
      <c r="B2711" s="197" t="s">
        <v>2253</v>
      </c>
      <c r="C2711" s="197">
        <v>9</v>
      </c>
      <c r="D2711" s="5">
        <v>2869</v>
      </c>
      <c r="E2711" s="24">
        <v>4.010207750371368</v>
      </c>
      <c r="F2711" s="150" t="s">
        <v>48</v>
      </c>
      <c r="G2711" s="24">
        <v>0.31553017086868196</v>
      </c>
      <c r="H2711" s="24">
        <v>1.6853718017250099</v>
      </c>
      <c r="I2711" s="5"/>
    </row>
    <row r="2712" spans="1:9" ht="15.75" x14ac:dyDescent="0.25">
      <c r="A2712" s="197" t="s">
        <v>2857</v>
      </c>
      <c r="B2712" s="197" t="s">
        <v>2253</v>
      </c>
      <c r="C2712" s="197">
        <v>9</v>
      </c>
      <c r="D2712" s="5">
        <v>2870</v>
      </c>
      <c r="E2712" s="24">
        <v>3.98951117559678</v>
      </c>
      <c r="F2712" s="150" t="s">
        <v>48</v>
      </c>
      <c r="G2712" s="24">
        <v>0.33041366949456319</v>
      </c>
      <c r="H2712" s="24">
        <v>1.765345507606513</v>
      </c>
      <c r="I2712" s="5"/>
    </row>
    <row r="2713" spans="1:9" ht="15.75" x14ac:dyDescent="0.25">
      <c r="A2713" s="197" t="s">
        <v>2858</v>
      </c>
      <c r="B2713" s="197" t="s">
        <v>2253</v>
      </c>
      <c r="C2713" s="197">
        <v>9</v>
      </c>
      <c r="D2713" s="5">
        <v>2871</v>
      </c>
      <c r="E2713" s="24">
        <v>3.8648389513593804</v>
      </c>
      <c r="F2713" s="150" t="s">
        <v>48</v>
      </c>
      <c r="G2713" s="24">
        <v>0.33983988529095466</v>
      </c>
      <c r="H2713" s="24">
        <v>1.6987007527052604</v>
      </c>
      <c r="I2713" s="5"/>
    </row>
    <row r="2714" spans="1:9" ht="15.75" x14ac:dyDescent="0.25">
      <c r="A2714" s="197" t="s">
        <v>2859</v>
      </c>
      <c r="B2714" s="197" t="s">
        <v>2253</v>
      </c>
      <c r="C2714" s="197">
        <v>13</v>
      </c>
      <c r="D2714" s="5">
        <v>2872</v>
      </c>
      <c r="E2714" s="24">
        <v>7.461607981828859</v>
      </c>
      <c r="F2714" s="150" t="s">
        <v>48</v>
      </c>
      <c r="G2714" s="24">
        <v>0.35621173377942394</v>
      </c>
      <c r="H2714" s="24">
        <v>6.0671410202695872</v>
      </c>
      <c r="I2714" s="5"/>
    </row>
    <row r="2715" spans="1:9" ht="15.75" x14ac:dyDescent="0.25">
      <c r="A2715" s="197" t="s">
        <v>2860</v>
      </c>
      <c r="B2715" s="197" t="s">
        <v>2253</v>
      </c>
      <c r="C2715" s="197">
        <v>13</v>
      </c>
      <c r="D2715" s="5">
        <v>2873</v>
      </c>
      <c r="E2715" s="24">
        <v>6.3469495975403323</v>
      </c>
      <c r="F2715" s="24">
        <v>0.13761613274088805</v>
      </c>
      <c r="G2715" s="24">
        <v>0.3075923049348786</v>
      </c>
      <c r="H2715" s="24">
        <v>6.1461273964488496</v>
      </c>
      <c r="I2715" s="5"/>
    </row>
    <row r="2716" spans="1:9" ht="15.75" x14ac:dyDescent="0.25">
      <c r="A2716" s="197" t="s">
        <v>2861</v>
      </c>
      <c r="B2716" s="197" t="s">
        <v>2253</v>
      </c>
      <c r="C2716" s="197">
        <v>13</v>
      </c>
      <c r="D2716" s="5">
        <v>2874</v>
      </c>
      <c r="E2716" s="24">
        <v>6.1527960151311012</v>
      </c>
      <c r="F2716" s="150" t="s">
        <v>48</v>
      </c>
      <c r="G2716" s="24">
        <v>0.30461560520970238</v>
      </c>
      <c r="H2716" s="24">
        <v>2.497944146669171</v>
      </c>
      <c r="I2716" s="5"/>
    </row>
    <row r="2717" spans="1:9" ht="15.75" x14ac:dyDescent="0.25">
      <c r="A2717" s="197" t="s">
        <v>2862</v>
      </c>
      <c r="B2717" s="197" t="s">
        <v>2253</v>
      </c>
      <c r="C2717" s="197">
        <v>13</v>
      </c>
      <c r="D2717" s="5">
        <v>2875</v>
      </c>
      <c r="E2717" s="24">
        <v>6.1518104639513593</v>
      </c>
      <c r="F2717" s="150" t="s">
        <v>48</v>
      </c>
      <c r="G2717" s="24">
        <v>0.50603895327996162</v>
      </c>
      <c r="H2717" s="24">
        <v>4.4261990551454122</v>
      </c>
      <c r="I2717" s="5"/>
    </row>
    <row r="2718" spans="1:9" ht="15.75" x14ac:dyDescent="0.25">
      <c r="A2718" s="197" t="s">
        <v>2863</v>
      </c>
      <c r="B2718" s="197" t="s">
        <v>2253</v>
      </c>
      <c r="C2718" s="197">
        <v>13</v>
      </c>
      <c r="D2718" s="5">
        <v>2876</v>
      </c>
      <c r="E2718" s="24">
        <v>4.9711201506200986</v>
      </c>
      <c r="F2718" s="24">
        <v>7.4214414442407464E-2</v>
      </c>
      <c r="G2718" s="24">
        <v>0.31751463735213281</v>
      </c>
      <c r="H2718" s="24">
        <v>2.2693773206004311</v>
      </c>
      <c r="I2718" s="5"/>
    </row>
    <row r="2719" spans="1:9" ht="15.75" x14ac:dyDescent="0.25">
      <c r="A2719" s="197" t="s">
        <v>2864</v>
      </c>
      <c r="B2719" s="197" t="s">
        <v>2253</v>
      </c>
      <c r="C2719" s="197">
        <v>13</v>
      </c>
      <c r="D2719" s="5">
        <v>2877</v>
      </c>
      <c r="E2719" s="24">
        <v>6.0148188499671811</v>
      </c>
      <c r="F2719" s="150" t="s">
        <v>48</v>
      </c>
      <c r="G2719" s="24">
        <v>0.31453793762695653</v>
      </c>
      <c r="H2719" s="24">
        <v>2.3982238467428521</v>
      </c>
      <c r="I2719" s="5"/>
    </row>
    <row r="2720" spans="1:9" ht="15.75" x14ac:dyDescent="0.25">
      <c r="A2720" s="197" t="s">
        <v>2865</v>
      </c>
      <c r="B2720" s="197" t="s">
        <v>2253</v>
      </c>
      <c r="C2720" s="197">
        <v>13</v>
      </c>
      <c r="D2720" s="5">
        <v>2878</v>
      </c>
      <c r="E2720" s="24">
        <v>5.8758561336235182</v>
      </c>
      <c r="F2720" s="150" t="s">
        <v>48</v>
      </c>
      <c r="G2720" s="24">
        <v>0.33140590273628862</v>
      </c>
      <c r="H2720" s="24">
        <v>2.3824265715069997</v>
      </c>
      <c r="I2720" s="5"/>
    </row>
    <row r="2721" spans="1:9" ht="15.75" x14ac:dyDescent="0.25">
      <c r="A2721" s="197" t="s">
        <v>2866</v>
      </c>
      <c r="B2721" s="197" t="s">
        <v>2253</v>
      </c>
      <c r="C2721" s="197">
        <v>13</v>
      </c>
      <c r="D2721" s="5">
        <v>2879</v>
      </c>
      <c r="E2721" s="24">
        <v>5.8664933974159661</v>
      </c>
      <c r="F2721" s="150" t="s">
        <v>48</v>
      </c>
      <c r="G2721" s="24">
        <v>0.32743696976938697</v>
      </c>
      <c r="H2721" s="24">
        <v>2.4026668304029357</v>
      </c>
      <c r="I2721" s="5"/>
    </row>
    <row r="2722" spans="1:9" ht="15.75" x14ac:dyDescent="0.25">
      <c r="A2722" s="197" t="s">
        <v>2867</v>
      </c>
      <c r="B2722" s="197" t="s">
        <v>2253</v>
      </c>
      <c r="C2722" s="197">
        <v>13</v>
      </c>
      <c r="D2722" s="5">
        <v>2880</v>
      </c>
      <c r="E2722" s="24">
        <v>5.4471413704356237</v>
      </c>
      <c r="F2722" s="150" t="s">
        <v>48</v>
      </c>
      <c r="G2722" s="24">
        <v>0.31156123790178031</v>
      </c>
      <c r="H2722" s="24">
        <v>2.3942745279338893</v>
      </c>
      <c r="I2722" s="5"/>
    </row>
    <row r="2723" spans="1:9" ht="15.75" x14ac:dyDescent="0.25">
      <c r="A2723" s="197" t="s">
        <v>2868</v>
      </c>
      <c r="B2723" s="197" t="s">
        <v>2253</v>
      </c>
      <c r="C2723" s="197">
        <v>13</v>
      </c>
      <c r="D2723" s="5">
        <v>2881</v>
      </c>
      <c r="E2723" s="24">
        <v>5.4481269216153656</v>
      </c>
      <c r="F2723" s="150" t="s">
        <v>48</v>
      </c>
      <c r="G2723" s="24">
        <v>0.40185446289879306</v>
      </c>
      <c r="H2723" s="24">
        <v>2.4288310675123164</v>
      </c>
      <c r="I2723" s="5"/>
    </row>
    <row r="2724" spans="1:9" ht="15.75" x14ac:dyDescent="0.25">
      <c r="A2724" s="197" t="s">
        <v>2869</v>
      </c>
      <c r="B2724" s="197" t="s">
        <v>2253</v>
      </c>
      <c r="C2724" s="197">
        <v>13</v>
      </c>
      <c r="D2724" s="5">
        <v>2882</v>
      </c>
      <c r="E2724" s="24">
        <v>4.6192783794521022</v>
      </c>
      <c r="F2724" s="24">
        <v>2.4574309418015722E-2</v>
      </c>
      <c r="G2724" s="24">
        <v>0.33636706894491569</v>
      </c>
      <c r="H2724" s="24">
        <v>2.9136099513125391</v>
      </c>
      <c r="I2724" s="5"/>
    </row>
    <row r="2725" spans="1:9" ht="15.75" x14ac:dyDescent="0.25">
      <c r="A2725" s="197" t="s">
        <v>2870</v>
      </c>
      <c r="B2725" s="197" t="s">
        <v>2253</v>
      </c>
      <c r="C2725" s="197">
        <v>13</v>
      </c>
      <c r="D2725" s="5">
        <v>2883</v>
      </c>
      <c r="E2725" s="24">
        <v>4.6212494818115868</v>
      </c>
      <c r="F2725" s="150" t="s">
        <v>48</v>
      </c>
      <c r="G2725" s="24">
        <v>0.33636706894491569</v>
      </c>
      <c r="H2725" s="24">
        <v>2.3587306586532208</v>
      </c>
      <c r="I2725" s="5"/>
    </row>
    <row r="2726" spans="1:9" ht="15.75" x14ac:dyDescent="0.25">
      <c r="A2726" s="197" t="s">
        <v>2871</v>
      </c>
      <c r="B2726" s="197" t="s">
        <v>2253</v>
      </c>
      <c r="C2726" s="197">
        <v>13</v>
      </c>
      <c r="D2726" s="5">
        <v>2884</v>
      </c>
      <c r="E2726" s="24">
        <v>3.8105530182256886</v>
      </c>
      <c r="F2726" s="150" t="s">
        <v>48</v>
      </c>
      <c r="G2726" s="24">
        <v>0.34893090003936955</v>
      </c>
      <c r="H2726" s="24">
        <v>1.5136875086992156</v>
      </c>
      <c r="I2726" s="24"/>
    </row>
    <row r="2727" spans="1:9" ht="15.75" x14ac:dyDescent="0.25">
      <c r="A2727" s="197" t="s">
        <v>2872</v>
      </c>
      <c r="B2727" s="197" t="s">
        <v>2253</v>
      </c>
      <c r="C2727" s="197">
        <v>13</v>
      </c>
      <c r="D2727" s="5">
        <v>2885</v>
      </c>
      <c r="E2727" s="24">
        <v>3.7948191218923695</v>
      </c>
      <c r="F2727" s="150" t="s">
        <v>48</v>
      </c>
      <c r="G2727" s="24">
        <v>0.97247878487700179</v>
      </c>
      <c r="H2727" s="24">
        <v>1.5003706097957037</v>
      </c>
      <c r="I2727" s="24"/>
    </row>
    <row r="2728" spans="1:9" ht="15.75" x14ac:dyDescent="0.25">
      <c r="A2728" s="197" t="s">
        <v>2873</v>
      </c>
      <c r="B2728" s="197" t="s">
        <v>2253</v>
      </c>
      <c r="C2728" s="197">
        <v>14</v>
      </c>
      <c r="D2728" s="5">
        <v>2886</v>
      </c>
      <c r="E2728" s="24">
        <v>9.1699114567624633</v>
      </c>
      <c r="F2728" s="150" t="s">
        <v>48</v>
      </c>
      <c r="G2728" s="24">
        <v>0.43702487903379433</v>
      </c>
      <c r="H2728" s="24">
        <v>3.9319377058814431</v>
      </c>
      <c r="I2728" s="24"/>
    </row>
    <row r="2729" spans="1:9" ht="15.75" x14ac:dyDescent="0.25">
      <c r="A2729" s="197" t="s">
        <v>2874</v>
      </c>
      <c r="B2729" s="197" t="s">
        <v>2253</v>
      </c>
      <c r="C2729" s="197">
        <v>14</v>
      </c>
      <c r="D2729" s="5">
        <v>2887</v>
      </c>
      <c r="E2729" s="24">
        <v>9.2338304106165729</v>
      </c>
      <c r="F2729" s="150" t="s">
        <v>48</v>
      </c>
      <c r="G2729" s="24">
        <v>0.4522813781892534</v>
      </c>
      <c r="H2729" s="24">
        <v>3.9344037982709823</v>
      </c>
      <c r="I2729" s="24"/>
    </row>
    <row r="2730" spans="1:9" ht="15.75" x14ac:dyDescent="0.25">
      <c r="A2730" s="197" t="s">
        <v>2875</v>
      </c>
      <c r="B2730" s="197" t="s">
        <v>2253</v>
      </c>
      <c r="C2730" s="197">
        <v>14</v>
      </c>
      <c r="D2730" s="5">
        <v>2888</v>
      </c>
      <c r="E2730" s="24">
        <v>6.2109555775776641</v>
      </c>
      <c r="F2730" s="150" t="s">
        <v>48</v>
      </c>
      <c r="G2730" s="24">
        <v>0.29331849989205111</v>
      </c>
      <c r="H2730" s="24">
        <v>2.817263945809684</v>
      </c>
      <c r="I2730" s="24"/>
    </row>
    <row r="2731" spans="1:9" ht="15.75" x14ac:dyDescent="0.25">
      <c r="A2731" s="197" t="s">
        <v>2876</v>
      </c>
      <c r="B2731" s="197" t="s">
        <v>2253</v>
      </c>
      <c r="C2731" s="197">
        <v>14</v>
      </c>
      <c r="D2731" s="5">
        <v>2889</v>
      </c>
      <c r="E2731" s="24">
        <v>6.2129223146193286</v>
      </c>
      <c r="F2731" s="150" t="s">
        <v>48</v>
      </c>
      <c r="G2731" s="24">
        <v>0.29036562908776875</v>
      </c>
      <c r="H2731" s="24">
        <v>2.2954387961831704</v>
      </c>
      <c r="I2731" s="24"/>
    </row>
    <row r="2732" spans="1:9" ht="15.75" x14ac:dyDescent="0.25">
      <c r="A2732" s="197" t="s">
        <v>2877</v>
      </c>
      <c r="B2732" s="197" t="s">
        <v>2253</v>
      </c>
      <c r="C2732" s="197">
        <v>14</v>
      </c>
      <c r="D2732" s="5">
        <v>2890</v>
      </c>
      <c r="E2732" s="24">
        <v>5.7074708949114576</v>
      </c>
      <c r="F2732" s="150" t="s">
        <v>48</v>
      </c>
      <c r="G2732" s="24">
        <v>0.86519114565474142</v>
      </c>
      <c r="H2732" s="24">
        <v>2.1405681941201031</v>
      </c>
      <c r="I2732" s="24"/>
    </row>
    <row r="2733" spans="1:9" ht="15.75" x14ac:dyDescent="0.25">
      <c r="A2733" s="197" t="s">
        <v>2878</v>
      </c>
      <c r="B2733" s="197" t="s">
        <v>2253</v>
      </c>
      <c r="C2733" s="197">
        <v>14</v>
      </c>
      <c r="D2733" s="5">
        <v>2891</v>
      </c>
      <c r="E2733" s="24">
        <v>5.6946871041406357</v>
      </c>
      <c r="F2733" s="150" t="s">
        <v>48</v>
      </c>
      <c r="G2733" s="24">
        <v>0.33170582034772228</v>
      </c>
      <c r="H2733" s="24">
        <v>2.1987679745132307</v>
      </c>
      <c r="I2733" s="24"/>
    </row>
    <row r="2734" spans="1:9" ht="15.75" x14ac:dyDescent="0.25">
      <c r="A2734" s="197" t="s">
        <v>2879</v>
      </c>
      <c r="B2734" s="197" t="s">
        <v>2253</v>
      </c>
      <c r="C2734" s="197">
        <v>14</v>
      </c>
      <c r="D2734" s="5">
        <v>2892</v>
      </c>
      <c r="E2734" s="24">
        <v>4.7422946917144211</v>
      </c>
      <c r="F2734" s="150" t="s">
        <v>48</v>
      </c>
      <c r="G2734" s="24">
        <v>0.34696231950318129</v>
      </c>
      <c r="H2734" s="24">
        <v>1.8204694019579035</v>
      </c>
      <c r="I2734" s="24"/>
    </row>
    <row r="2735" spans="1:9" ht="15.75" x14ac:dyDescent="0.25">
      <c r="A2735" s="197" t="s">
        <v>2880</v>
      </c>
      <c r="B2735" s="197" t="s">
        <v>2253</v>
      </c>
      <c r="C2735" s="197">
        <v>14</v>
      </c>
      <c r="D2735" s="5">
        <v>2893</v>
      </c>
      <c r="E2735" s="24">
        <v>4.662150157266578</v>
      </c>
      <c r="F2735" s="150" t="s">
        <v>48</v>
      </c>
      <c r="G2735" s="24">
        <v>0.32875294954343987</v>
      </c>
      <c r="H2735" s="24">
        <v>2.331936963548352</v>
      </c>
      <c r="I2735" s="24"/>
    </row>
    <row r="2736" spans="1:9" ht="15.75" x14ac:dyDescent="0.25">
      <c r="A2736" s="197" t="s">
        <v>2881</v>
      </c>
      <c r="B2736" s="197" t="s">
        <v>2253</v>
      </c>
      <c r="C2736" s="197">
        <v>14</v>
      </c>
      <c r="D2736" s="5">
        <v>2894</v>
      </c>
      <c r="E2736" s="24">
        <v>4.2845366452669227</v>
      </c>
      <c r="F2736" s="150" t="s">
        <v>48</v>
      </c>
      <c r="G2736" s="24">
        <v>0.33859585222438116</v>
      </c>
      <c r="H2736" s="24">
        <v>1.6493225901238766</v>
      </c>
      <c r="I2736" s="24"/>
    </row>
    <row r="2737" spans="1:9" ht="15.75" x14ac:dyDescent="0.25">
      <c r="A2737" s="197" t="s">
        <v>2882</v>
      </c>
      <c r="B2737" s="197" t="s">
        <v>2253</v>
      </c>
      <c r="C2737" s="197">
        <v>14</v>
      </c>
      <c r="D2737" s="5">
        <v>2895</v>
      </c>
      <c r="E2737" s="24">
        <v>4.2786364341419283</v>
      </c>
      <c r="F2737" s="150" t="s">
        <v>48</v>
      </c>
      <c r="G2737" s="24">
        <v>0.31841790172845152</v>
      </c>
      <c r="H2737" s="24">
        <v>1.6508022455576004</v>
      </c>
      <c r="I2737" s="24"/>
    </row>
    <row r="2738" spans="1:9" ht="15.75" x14ac:dyDescent="0.25">
      <c r="A2738" s="197" t="s">
        <v>2883</v>
      </c>
      <c r="B2738" s="197" t="s">
        <v>2253</v>
      </c>
      <c r="C2738" s="197">
        <v>14</v>
      </c>
      <c r="D2738" s="5">
        <v>2896</v>
      </c>
      <c r="E2738" s="24">
        <v>4.0426279891421428</v>
      </c>
      <c r="F2738" s="150" t="s">
        <v>48</v>
      </c>
      <c r="G2738" s="24">
        <v>0.35532878678198138</v>
      </c>
      <c r="H2738" s="24">
        <v>1.513194290221308</v>
      </c>
      <c r="I2738" s="24"/>
    </row>
    <row r="2739" spans="1:9" ht="15.75" x14ac:dyDescent="0.25">
      <c r="A2739" s="197" t="s">
        <v>2884</v>
      </c>
      <c r="B2739" s="197" t="s">
        <v>2253</v>
      </c>
      <c r="C2739" s="197">
        <v>14</v>
      </c>
      <c r="D2739" s="5">
        <v>2897</v>
      </c>
      <c r="E2739" s="24">
        <v>4.0416446206213115</v>
      </c>
      <c r="F2739" s="150" t="s">
        <v>48</v>
      </c>
      <c r="G2739" s="24">
        <v>0.35434449651388727</v>
      </c>
      <c r="H2739" s="24">
        <v>1.5151671641329394</v>
      </c>
      <c r="I2739" s="24"/>
    </row>
    <row r="2740" spans="1:9" ht="15.75" x14ac:dyDescent="0.25">
      <c r="A2740" s="197" t="s">
        <v>2885</v>
      </c>
      <c r="B2740" s="197" t="s">
        <v>2253</v>
      </c>
      <c r="C2740" s="197">
        <v>14</v>
      </c>
      <c r="D2740" s="5">
        <v>2898</v>
      </c>
      <c r="E2740" s="24">
        <v>3.8469376534964885</v>
      </c>
      <c r="F2740" s="150" t="s">
        <v>48</v>
      </c>
      <c r="G2740" s="24">
        <v>0.4990351659237246</v>
      </c>
      <c r="H2740" s="24">
        <v>1.3356356381744792</v>
      </c>
      <c r="I2740" s="24"/>
    </row>
    <row r="2741" spans="1:9" ht="15.75" x14ac:dyDescent="0.25">
      <c r="A2741" s="197" t="s">
        <v>2886</v>
      </c>
      <c r="B2741" s="197" t="s">
        <v>2253</v>
      </c>
      <c r="C2741" s="197">
        <v>14</v>
      </c>
      <c r="D2741" s="5">
        <v>2899</v>
      </c>
      <c r="E2741" s="24">
        <v>3.8577547072256455</v>
      </c>
      <c r="F2741" s="150" t="s">
        <v>48</v>
      </c>
      <c r="G2741" s="24">
        <v>0.34647017436913419</v>
      </c>
      <c r="H2741" s="24">
        <v>1.3395813859977421</v>
      </c>
      <c r="I2741" s="24"/>
    </row>
    <row r="2742" spans="1:9" ht="15.75" x14ac:dyDescent="0.25">
      <c r="A2742" s="197" t="s">
        <v>2887</v>
      </c>
      <c r="B2742" s="197" t="s">
        <v>2253</v>
      </c>
      <c r="C2742" s="197">
        <v>14</v>
      </c>
      <c r="D2742" s="5">
        <v>2900</v>
      </c>
      <c r="E2742" s="24">
        <v>3.8833222887672889</v>
      </c>
      <c r="F2742" s="150" t="s">
        <v>48</v>
      </c>
      <c r="G2742" s="24">
        <v>0.38731822049504072</v>
      </c>
      <c r="H2742" s="24">
        <v>1.4446369217921158</v>
      </c>
      <c r="I2742" s="24"/>
    </row>
    <row r="2743" spans="1:9" ht="15.75" x14ac:dyDescent="0.25">
      <c r="A2743" s="197" t="s">
        <v>2888</v>
      </c>
      <c r="B2743" s="197" t="s">
        <v>2253</v>
      </c>
      <c r="C2743" s="197">
        <v>14</v>
      </c>
      <c r="D2743" s="5">
        <v>2901</v>
      </c>
      <c r="E2743" s="24">
        <v>3.8656216553923048</v>
      </c>
      <c r="F2743" s="150" t="s">
        <v>48</v>
      </c>
      <c r="G2743" s="24">
        <v>0.37993604348433468</v>
      </c>
      <c r="H2743" s="24">
        <v>1.426387838109525</v>
      </c>
      <c r="I2743" s="24"/>
    </row>
    <row r="2744" spans="1:9" ht="15.75" x14ac:dyDescent="0.25">
      <c r="A2744" s="197" t="s">
        <v>2889</v>
      </c>
      <c r="B2744" s="197" t="s">
        <v>2253</v>
      </c>
      <c r="C2744" s="197">
        <v>16</v>
      </c>
      <c r="D2744" s="5">
        <v>2902</v>
      </c>
      <c r="E2744" s="24">
        <v>0.79849523891593788</v>
      </c>
      <c r="F2744" s="24">
        <v>0.27019091751621871</v>
      </c>
      <c r="G2744" s="24">
        <v>0.40749617099097035</v>
      </c>
      <c r="H2744" s="24">
        <v>2.7393354263002427</v>
      </c>
      <c r="I2744" s="24"/>
    </row>
    <row r="2745" spans="1:9" ht="15.75" x14ac:dyDescent="0.25">
      <c r="A2745" s="197" t="s">
        <v>2890</v>
      </c>
      <c r="B2745" s="197" t="s">
        <v>2253</v>
      </c>
      <c r="C2745" s="197">
        <v>16</v>
      </c>
      <c r="D2745" s="5">
        <v>2903</v>
      </c>
      <c r="E2745" s="24">
        <v>1.0590878969365334</v>
      </c>
      <c r="F2745" s="24">
        <v>0.25737164040778499</v>
      </c>
      <c r="G2745" s="24">
        <v>0.44440705604450031</v>
      </c>
      <c r="H2745" s="24">
        <v>1.3958082924792379</v>
      </c>
      <c r="I2745" s="24"/>
    </row>
    <row r="2746" spans="1:9" ht="15.75" x14ac:dyDescent="0.25">
      <c r="A2746" s="197" t="s">
        <v>2891</v>
      </c>
      <c r="B2746" s="197" t="s">
        <v>2253</v>
      </c>
      <c r="C2746" s="197">
        <v>16</v>
      </c>
      <c r="D2746" s="5">
        <v>2904</v>
      </c>
      <c r="E2746" s="24">
        <v>0.86044745572838133</v>
      </c>
      <c r="F2746" s="150" t="s">
        <v>48</v>
      </c>
      <c r="G2746" s="24">
        <v>0.4665535870766182</v>
      </c>
      <c r="H2746" s="24">
        <v>1.9955619616151932</v>
      </c>
      <c r="I2746" s="24"/>
    </row>
    <row r="2747" spans="1:9" ht="15.75" x14ac:dyDescent="0.25">
      <c r="A2747" s="197" t="s">
        <v>2892</v>
      </c>
      <c r="B2747" s="197" t="s">
        <v>2253</v>
      </c>
      <c r="C2747" s="197">
        <v>16</v>
      </c>
      <c r="D2747" s="5">
        <v>2905</v>
      </c>
      <c r="E2747" s="24">
        <v>0.89388198543668418</v>
      </c>
      <c r="F2747" s="150" t="s">
        <v>48</v>
      </c>
      <c r="G2747" s="24">
        <v>0.44883636225092388</v>
      </c>
      <c r="H2747" s="24">
        <v>1.2488291860626961</v>
      </c>
      <c r="I2747" s="24"/>
    </row>
    <row r="2748" spans="1:9" ht="15.75" x14ac:dyDescent="0.25">
      <c r="A2748" s="197" t="s">
        <v>2893</v>
      </c>
      <c r="B2748" s="197" t="s">
        <v>2253</v>
      </c>
      <c r="C2748" s="197">
        <v>16</v>
      </c>
      <c r="D2748" s="5">
        <v>2906</v>
      </c>
      <c r="E2748" s="24">
        <v>0.82111271489508386</v>
      </c>
      <c r="F2748" s="24">
        <v>0.21201112140871173</v>
      </c>
      <c r="G2748" s="24">
        <v>0.42226052501238232</v>
      </c>
      <c r="H2748" s="24">
        <v>3.0983984782171632</v>
      </c>
      <c r="I2748" s="24"/>
    </row>
    <row r="2749" spans="1:9" ht="15.75" x14ac:dyDescent="0.25">
      <c r="A2749" s="197" t="s">
        <v>2894</v>
      </c>
      <c r="B2749" s="197" t="s">
        <v>2253</v>
      </c>
      <c r="C2749" s="197">
        <v>16</v>
      </c>
      <c r="D2749" s="5">
        <v>2907</v>
      </c>
      <c r="E2749" s="24">
        <v>0.85749735016588402</v>
      </c>
      <c r="F2749" s="150" t="s">
        <v>48</v>
      </c>
      <c r="G2749" s="24">
        <v>0.4508049427871122</v>
      </c>
      <c r="H2749" s="24">
        <v>1.2054259600068047</v>
      </c>
      <c r="I2749" s="24"/>
    </row>
    <row r="2750" spans="1:9" ht="15.75" x14ac:dyDescent="0.25">
      <c r="A2750" s="197" t="s">
        <v>2895</v>
      </c>
      <c r="B2750" s="197" t="s">
        <v>2253</v>
      </c>
      <c r="C2750" s="197">
        <v>16</v>
      </c>
      <c r="D2750" s="5">
        <v>2908</v>
      </c>
      <c r="E2750" s="24">
        <v>0.86683935111379218</v>
      </c>
      <c r="F2750" s="150" t="s">
        <v>48</v>
      </c>
      <c r="G2750" s="24">
        <v>0.50789377833657179</v>
      </c>
      <c r="H2750" s="24">
        <v>7.8145535639720993</v>
      </c>
      <c r="I2750" s="24"/>
    </row>
    <row r="2751" spans="1:9" ht="15.75" x14ac:dyDescent="0.25">
      <c r="A2751" s="197" t="s">
        <v>2896</v>
      </c>
      <c r="B2751" s="197" t="s">
        <v>2253</v>
      </c>
      <c r="C2751" s="197">
        <v>16</v>
      </c>
      <c r="D2751" s="5">
        <v>2909</v>
      </c>
      <c r="E2751" s="24">
        <v>0.81521250377008925</v>
      </c>
      <c r="F2751" s="24">
        <v>0.35400926784059306</v>
      </c>
      <c r="G2751" s="24">
        <v>0.4301348471571354</v>
      </c>
      <c r="H2751" s="24">
        <v>7.6448864075717973</v>
      </c>
      <c r="I2751" s="24"/>
    </row>
    <row r="2752" spans="1:9" ht="15.75" x14ac:dyDescent="0.25">
      <c r="A2752" s="197" t="s">
        <v>2897</v>
      </c>
      <c r="B2752" s="197" t="s">
        <v>2253</v>
      </c>
      <c r="C2752" s="197">
        <v>16</v>
      </c>
      <c r="D2752" s="5">
        <v>2910</v>
      </c>
      <c r="E2752" s="24">
        <v>0.88896514283252193</v>
      </c>
      <c r="F2752" s="150" t="s">
        <v>48</v>
      </c>
      <c r="G2752" s="24">
        <v>0.47541219948946545</v>
      </c>
      <c r="H2752" s="24">
        <v>3.445624286664295</v>
      </c>
      <c r="I2752" s="24"/>
    </row>
    <row r="2753" spans="1:9" ht="15.75" x14ac:dyDescent="0.25">
      <c r="A2753" s="197" t="s">
        <v>2898</v>
      </c>
      <c r="B2753" s="197" t="s">
        <v>2253</v>
      </c>
      <c r="C2753" s="197">
        <v>16</v>
      </c>
      <c r="D2753" s="5">
        <v>2911</v>
      </c>
      <c r="E2753" s="24">
        <v>0.90224061786375975</v>
      </c>
      <c r="F2753" s="150" t="s">
        <v>48</v>
      </c>
      <c r="G2753" s="24">
        <v>0.48279437650017143</v>
      </c>
      <c r="H2753" s="24">
        <v>3.0806426130124804</v>
      </c>
      <c r="I2753" s="24"/>
    </row>
    <row r="2754" spans="1:9" ht="15.75" x14ac:dyDescent="0.25">
      <c r="A2754" s="197" t="s">
        <v>2899</v>
      </c>
      <c r="B2754" s="197" t="s">
        <v>2253</v>
      </c>
      <c r="C2754" s="197">
        <v>17</v>
      </c>
      <c r="D2754" s="5">
        <v>2912</v>
      </c>
      <c r="E2754" s="150" t="s">
        <v>1976</v>
      </c>
      <c r="F2754" s="24">
        <v>0.19327525486561628</v>
      </c>
      <c r="G2754" s="24">
        <v>0.34154872302866357</v>
      </c>
      <c r="H2754" s="24">
        <v>0.39062903450302344</v>
      </c>
      <c r="I2754" s="24"/>
    </row>
    <row r="2755" spans="1:9" ht="15.75" x14ac:dyDescent="0.25">
      <c r="A2755" s="197" t="s">
        <v>2900</v>
      </c>
      <c r="B2755" s="197" t="s">
        <v>2253</v>
      </c>
      <c r="C2755" s="197">
        <v>17</v>
      </c>
      <c r="D2755" s="5">
        <v>2913</v>
      </c>
      <c r="E2755" s="150" t="s">
        <v>1976</v>
      </c>
      <c r="F2755" s="150" t="s">
        <v>48</v>
      </c>
      <c r="G2755" s="24">
        <v>0.44588349144664152</v>
      </c>
      <c r="H2755" s="24">
        <v>0.22490762592598321</v>
      </c>
      <c r="I2755" s="24"/>
    </row>
    <row r="2756" spans="1:9" ht="15.75" x14ac:dyDescent="0.25">
      <c r="A2756" s="197" t="s">
        <v>2901</v>
      </c>
      <c r="B2756" s="197" t="s">
        <v>2253</v>
      </c>
      <c r="C2756" s="197">
        <v>17</v>
      </c>
      <c r="D2756" s="5">
        <v>2914</v>
      </c>
      <c r="E2756" s="150" t="s">
        <v>1976</v>
      </c>
      <c r="F2756" s="150" t="s">
        <v>48</v>
      </c>
      <c r="G2756" s="24">
        <v>0.35040733544151076</v>
      </c>
      <c r="H2756" s="24">
        <v>0.2120839455003789</v>
      </c>
      <c r="I2756" s="24"/>
    </row>
    <row r="2757" spans="1:9" ht="15.75" x14ac:dyDescent="0.25">
      <c r="A2757" s="197" t="s">
        <v>2902</v>
      </c>
      <c r="B2757" s="197" t="s">
        <v>2253</v>
      </c>
      <c r="C2757" s="197">
        <v>17</v>
      </c>
      <c r="D2757" s="5">
        <v>2915</v>
      </c>
      <c r="E2757" s="150" t="s">
        <v>1976</v>
      </c>
      <c r="F2757" s="150" t="s">
        <v>48</v>
      </c>
      <c r="G2757" s="24">
        <v>0.36615597973101688</v>
      </c>
      <c r="H2757" s="24">
        <v>5.3750949722398351</v>
      </c>
      <c r="I2757" s="24"/>
    </row>
    <row r="2758" spans="1:9" ht="15.75" x14ac:dyDescent="0.25">
      <c r="A2758" s="197" t="s">
        <v>2903</v>
      </c>
      <c r="B2758" s="197" t="s">
        <v>2253</v>
      </c>
      <c r="C2758" s="197">
        <v>17</v>
      </c>
      <c r="D2758" s="5">
        <v>2916</v>
      </c>
      <c r="E2758" s="150" t="s">
        <v>11</v>
      </c>
      <c r="F2758" s="150" t="s">
        <v>48</v>
      </c>
      <c r="G2758" s="24">
        <v>0.38485749482480536</v>
      </c>
      <c r="H2758" s="24">
        <v>0.67669575168958107</v>
      </c>
      <c r="I2758" s="24"/>
    </row>
    <row r="2759" spans="1:9" ht="15.75" x14ac:dyDescent="0.25">
      <c r="A2759" s="197" t="s">
        <v>2904</v>
      </c>
      <c r="B2759" s="197" t="s">
        <v>2253</v>
      </c>
      <c r="C2759" s="197">
        <v>17</v>
      </c>
      <c r="D2759" s="5">
        <v>2917</v>
      </c>
      <c r="E2759" s="150" t="s">
        <v>1976</v>
      </c>
      <c r="F2759" s="150" t="s">
        <v>48</v>
      </c>
      <c r="G2759" s="24">
        <v>0.38879465589718187</v>
      </c>
      <c r="H2759" s="24">
        <v>9.3711510802492999</v>
      </c>
      <c r="I2759" s="24"/>
    </row>
    <row r="2760" spans="1:9" ht="15.75" x14ac:dyDescent="0.25">
      <c r="A2760" s="197" t="s">
        <v>2905</v>
      </c>
      <c r="B2760" s="197" t="s">
        <v>2253</v>
      </c>
      <c r="C2760" s="197">
        <v>17</v>
      </c>
      <c r="D2760" s="5">
        <v>2918</v>
      </c>
      <c r="E2760" s="150" t="s">
        <v>1976</v>
      </c>
      <c r="F2760" s="150" t="s">
        <v>48</v>
      </c>
      <c r="G2760" s="24">
        <v>0.3947003975057467</v>
      </c>
      <c r="H2760" s="24">
        <v>0.24364992808648178</v>
      </c>
      <c r="I2760" s="24"/>
    </row>
    <row r="2761" spans="1:9" ht="15.75" x14ac:dyDescent="0.25">
      <c r="A2761" s="197" t="s">
        <v>2906</v>
      </c>
      <c r="B2761" s="197" t="s">
        <v>2253</v>
      </c>
      <c r="C2761" s="197">
        <v>17</v>
      </c>
      <c r="D2761" s="5">
        <v>2919</v>
      </c>
      <c r="E2761" s="150" t="s">
        <v>11</v>
      </c>
      <c r="F2761" s="150" t="s">
        <v>48</v>
      </c>
      <c r="G2761" s="24">
        <v>0.35778951245221674</v>
      </c>
      <c r="H2761" s="24">
        <v>0.28162775088538683</v>
      </c>
      <c r="I2761" s="24"/>
    </row>
    <row r="2762" spans="1:9" ht="15.75" x14ac:dyDescent="0.25">
      <c r="A2762" s="197" t="s">
        <v>2907</v>
      </c>
      <c r="B2762" s="197" t="s">
        <v>2253</v>
      </c>
      <c r="C2762" s="197">
        <v>23</v>
      </c>
      <c r="D2762" s="5">
        <v>2920</v>
      </c>
      <c r="E2762" s="150" t="s">
        <v>1976</v>
      </c>
      <c r="F2762" s="150" t="s">
        <v>48</v>
      </c>
      <c r="G2762" s="24">
        <v>0.2391825351468739</v>
      </c>
      <c r="H2762" s="24">
        <v>0.34722580844713191</v>
      </c>
      <c r="I2762" s="24"/>
    </row>
    <row r="2763" spans="1:9" ht="15.75" x14ac:dyDescent="0.25">
      <c r="A2763" s="197" t="s">
        <v>2908</v>
      </c>
      <c r="B2763" s="197" t="s">
        <v>2253</v>
      </c>
      <c r="C2763" s="197">
        <v>23</v>
      </c>
      <c r="D2763" s="5">
        <v>2921</v>
      </c>
      <c r="E2763" s="150" t="s">
        <v>1976</v>
      </c>
      <c r="F2763" s="150" t="s">
        <v>48</v>
      </c>
      <c r="G2763" s="24">
        <v>0.19292089254644976</v>
      </c>
      <c r="H2763" s="24">
        <v>0.30875476717031902</v>
      </c>
      <c r="I2763" s="24"/>
    </row>
    <row r="2764" spans="1:9" ht="15.75" x14ac:dyDescent="0.25">
      <c r="A2764" s="197" t="s">
        <v>2909</v>
      </c>
      <c r="B2764" s="197" t="s">
        <v>2253</v>
      </c>
      <c r="C2764" s="197">
        <v>23</v>
      </c>
      <c r="D2764" s="5">
        <v>2922</v>
      </c>
      <c r="E2764" s="150" t="s">
        <v>1976</v>
      </c>
      <c r="F2764" s="150" t="s">
        <v>48</v>
      </c>
      <c r="G2764" s="24">
        <v>0.18701515093788496</v>
      </c>
      <c r="H2764" s="24">
        <v>0.41726283231004774</v>
      </c>
      <c r="I2764" s="24"/>
    </row>
    <row r="2765" spans="1:9" ht="15.75" x14ac:dyDescent="0.25">
      <c r="A2765" s="197" t="s">
        <v>2910</v>
      </c>
      <c r="B2765" s="197" t="s">
        <v>2253</v>
      </c>
      <c r="C2765" s="197">
        <v>23</v>
      </c>
      <c r="D2765" s="5">
        <v>2923</v>
      </c>
      <c r="E2765" s="150" t="s">
        <v>1976</v>
      </c>
      <c r="F2765" s="150" t="s">
        <v>48</v>
      </c>
      <c r="G2765" s="24">
        <v>0.19193660227835563</v>
      </c>
      <c r="H2765" s="24">
        <v>1.6759563879309012</v>
      </c>
      <c r="I2765" s="24"/>
    </row>
    <row r="2766" spans="1:9" ht="15.75" x14ac:dyDescent="0.25">
      <c r="A2766" s="197" t="s">
        <v>2911</v>
      </c>
      <c r="B2766" s="197" t="s">
        <v>2253</v>
      </c>
      <c r="C2766" s="197">
        <v>23</v>
      </c>
      <c r="D2766" s="5">
        <v>2924</v>
      </c>
      <c r="E2766" s="150" t="s">
        <v>11</v>
      </c>
      <c r="F2766" s="150" t="s">
        <v>48</v>
      </c>
      <c r="G2766" s="24">
        <v>0.20719310143381464</v>
      </c>
      <c r="H2766" s="24">
        <v>0.13662151838047665</v>
      </c>
      <c r="I2766" s="24" t="s">
        <v>1974</v>
      </c>
    </row>
    <row r="2767" spans="1:9" ht="15.75" x14ac:dyDescent="0.25">
      <c r="A2767" s="197" t="s">
        <v>2912</v>
      </c>
      <c r="B2767" s="197" t="s">
        <v>2253</v>
      </c>
      <c r="C2767" s="197">
        <v>23</v>
      </c>
      <c r="D2767" s="5">
        <v>2925</v>
      </c>
      <c r="E2767" s="150" t="s">
        <v>1976</v>
      </c>
      <c r="F2767" s="150" t="s">
        <v>48</v>
      </c>
      <c r="G2767" s="24">
        <v>0.98330597782603724</v>
      </c>
      <c r="H2767" s="24">
        <v>9.7657258625755861E-2</v>
      </c>
      <c r="I2767" s="24"/>
    </row>
    <row r="2768" spans="1:9" ht="15.75" x14ac:dyDescent="0.25">
      <c r="A2768" s="197" t="s">
        <v>2913</v>
      </c>
      <c r="B2768" s="197" t="s">
        <v>2321</v>
      </c>
      <c r="C2768" s="197">
        <v>1</v>
      </c>
      <c r="D2768" s="5">
        <v>2926</v>
      </c>
      <c r="E2768" s="150" t="s">
        <v>1976</v>
      </c>
      <c r="F2768" s="24">
        <v>0.81254494902687657</v>
      </c>
      <c r="G2768" s="24">
        <v>0.13287918619270775</v>
      </c>
      <c r="H2768" s="24">
        <v>3.0983984782171632</v>
      </c>
      <c r="I2768" s="24"/>
    </row>
    <row r="2769" spans="1:9" ht="15.75" x14ac:dyDescent="0.25">
      <c r="A2769" s="197" t="s">
        <v>2914</v>
      </c>
      <c r="B2769" s="197" t="s">
        <v>2321</v>
      </c>
      <c r="C2769" s="197">
        <v>1</v>
      </c>
      <c r="D2769" s="5">
        <v>2927</v>
      </c>
      <c r="E2769" s="150" t="s">
        <v>11</v>
      </c>
      <c r="F2769" s="24">
        <v>0.77556626506024084</v>
      </c>
      <c r="G2769" s="24">
        <v>0.16585291017386111</v>
      </c>
      <c r="H2769" s="24">
        <v>2.7171405947943894</v>
      </c>
      <c r="I2769" s="24"/>
    </row>
    <row r="2770" spans="1:9" ht="15.75" x14ac:dyDescent="0.25">
      <c r="A2770" s="197" t="s">
        <v>2915</v>
      </c>
      <c r="B2770" s="197" t="s">
        <v>2321</v>
      </c>
      <c r="C2770" s="197">
        <v>1</v>
      </c>
      <c r="D2770" s="5">
        <v>2928</v>
      </c>
      <c r="E2770" s="150" t="s">
        <v>1976</v>
      </c>
      <c r="F2770" s="24">
        <v>0.56108989805375331</v>
      </c>
      <c r="G2770" s="24">
        <v>0.87700262887187108</v>
      </c>
      <c r="H2770" s="24">
        <v>2.1149208332688949</v>
      </c>
      <c r="I2770" s="24"/>
    </row>
    <row r="2771" spans="1:9" ht="15.75" x14ac:dyDescent="0.25">
      <c r="A2771" s="197" t="s">
        <v>2916</v>
      </c>
      <c r="B2771" s="197" t="s">
        <v>2321</v>
      </c>
      <c r="C2771" s="197">
        <v>1</v>
      </c>
      <c r="D2771" s="5">
        <v>2929</v>
      </c>
      <c r="E2771" s="150" t="s">
        <v>1976</v>
      </c>
      <c r="F2771" s="24">
        <v>0.54531232622798886</v>
      </c>
      <c r="G2771" s="24">
        <v>0.12205199324367229</v>
      </c>
      <c r="H2771" s="24">
        <v>2.2135645288504664</v>
      </c>
      <c r="I2771" s="24"/>
    </row>
    <row r="2772" spans="1:9" ht="15.75" x14ac:dyDescent="0.25">
      <c r="A2772" s="197" t="s">
        <v>2917</v>
      </c>
      <c r="B2772" s="197" t="s">
        <v>2321</v>
      </c>
      <c r="C2772" s="197">
        <v>1</v>
      </c>
      <c r="D2772" s="5">
        <v>2930</v>
      </c>
      <c r="E2772" s="150" t="s">
        <v>1976</v>
      </c>
      <c r="F2772" s="24">
        <v>0.44966079703429096</v>
      </c>
      <c r="G2772" s="24">
        <v>0.12205199324367229</v>
      </c>
      <c r="H2772" s="24">
        <v>3.2305810302964693</v>
      </c>
      <c r="I2772" s="24"/>
    </row>
    <row r="2773" spans="1:9" ht="15.75" x14ac:dyDescent="0.25">
      <c r="A2773" s="197" t="s">
        <v>2918</v>
      </c>
      <c r="B2773" s="197" t="s">
        <v>2321</v>
      </c>
      <c r="C2773" s="197">
        <v>1</v>
      </c>
      <c r="D2773" s="5">
        <v>2931</v>
      </c>
      <c r="E2773" s="150" t="s">
        <v>1976</v>
      </c>
      <c r="F2773" s="24">
        <v>0.48811862835959213</v>
      </c>
      <c r="G2773" s="24">
        <v>0.12106770297557816</v>
      </c>
      <c r="H2773" s="24">
        <v>1.8752166530056757</v>
      </c>
      <c r="I2773" s="24"/>
    </row>
    <row r="2774" spans="1:9" ht="15.75" x14ac:dyDescent="0.25">
      <c r="A2774" s="197" t="s">
        <v>2919</v>
      </c>
      <c r="B2774" s="197" t="s">
        <v>2321</v>
      </c>
      <c r="C2774" s="197">
        <v>1</v>
      </c>
      <c r="D2774" s="5">
        <v>2932</v>
      </c>
      <c r="E2774" s="150" t="s">
        <v>11</v>
      </c>
      <c r="F2774" s="24">
        <v>0.43388322520852635</v>
      </c>
      <c r="G2774" s="24">
        <v>0.20079521469120279</v>
      </c>
      <c r="H2774" s="24">
        <v>1.8628861910579793</v>
      </c>
      <c r="I2774" s="24"/>
    </row>
    <row r="2775" spans="1:9" ht="15.75" x14ac:dyDescent="0.25">
      <c r="A2775" s="197" t="s">
        <v>2920</v>
      </c>
      <c r="B2775" s="197" t="s">
        <v>2321</v>
      </c>
      <c r="C2775" s="197">
        <v>1</v>
      </c>
      <c r="D2775" s="5">
        <v>2933</v>
      </c>
      <c r="E2775" s="150" t="s">
        <v>1976</v>
      </c>
      <c r="F2775" s="24">
        <v>0.55911770157553276</v>
      </c>
      <c r="G2775" s="24">
        <v>0.24016682541496803</v>
      </c>
      <c r="H2775" s="24">
        <v>1.7647357139543154</v>
      </c>
      <c r="I2775" s="24"/>
    </row>
    <row r="2776" spans="1:9" ht="15.75" x14ac:dyDescent="0.25">
      <c r="A2776" s="197" t="s">
        <v>2921</v>
      </c>
      <c r="B2776" s="197" t="s">
        <v>2321</v>
      </c>
      <c r="C2776" s="197">
        <v>2</v>
      </c>
      <c r="D2776" s="5">
        <v>2934</v>
      </c>
      <c r="E2776" s="24">
        <v>0.17110612262484381</v>
      </c>
      <c r="F2776" s="24">
        <v>0.51079888785912875</v>
      </c>
      <c r="G2776" s="24">
        <v>0.18799944120597908</v>
      </c>
      <c r="H2776" s="24">
        <v>4.8680663769505568</v>
      </c>
      <c r="I2776" s="24"/>
    </row>
    <row r="2777" spans="1:9" ht="15.75" x14ac:dyDescent="0.25">
      <c r="A2777" s="197" t="s">
        <v>2922</v>
      </c>
      <c r="B2777" s="197" t="s">
        <v>2321</v>
      </c>
      <c r="C2777" s="197">
        <v>2</v>
      </c>
      <c r="D2777" s="5">
        <v>2935</v>
      </c>
      <c r="E2777" s="24">
        <v>0.17602296522900601</v>
      </c>
      <c r="F2777" s="24">
        <v>0.27906580166821127</v>
      </c>
      <c r="G2777" s="24">
        <v>0.17569581285480246</v>
      </c>
      <c r="H2777" s="24">
        <v>4.6204707010408121</v>
      </c>
      <c r="I2777" s="24"/>
    </row>
    <row r="2778" spans="1:9" ht="15.75" x14ac:dyDescent="0.25">
      <c r="A2778" s="197" t="s">
        <v>2923</v>
      </c>
      <c r="B2778" s="197" t="s">
        <v>2321</v>
      </c>
      <c r="C2778" s="197">
        <v>2</v>
      </c>
      <c r="D2778" s="5">
        <v>2936</v>
      </c>
      <c r="E2778" s="24">
        <v>0.16127243741651948</v>
      </c>
      <c r="F2778" s="24">
        <v>0.28596848934198327</v>
      </c>
      <c r="G2778" s="24">
        <v>0.17225079691647296</v>
      </c>
      <c r="H2778" s="24">
        <v>5.3435289896537324</v>
      </c>
      <c r="I2778" s="24"/>
    </row>
    <row r="2779" spans="1:9" ht="15.75" x14ac:dyDescent="0.25">
      <c r="A2779" s="197" t="s">
        <v>2924</v>
      </c>
      <c r="B2779" s="197" t="s">
        <v>2321</v>
      </c>
      <c r="C2779" s="197">
        <v>2</v>
      </c>
      <c r="D2779" s="5">
        <v>2937</v>
      </c>
      <c r="E2779" s="24">
        <v>0.16127243741651948</v>
      </c>
      <c r="F2779" s="24">
        <v>0.56306209453197387</v>
      </c>
      <c r="G2779" s="24">
        <v>0.18996802174216734</v>
      </c>
      <c r="H2779" s="24">
        <v>5.7262665285102301</v>
      </c>
      <c r="I2779" s="24"/>
    </row>
    <row r="2780" spans="1:9" ht="15.75" x14ac:dyDescent="0.25">
      <c r="A2780" s="197" t="s">
        <v>2925</v>
      </c>
      <c r="B2780" s="197" t="s">
        <v>2321</v>
      </c>
      <c r="C2780" s="197">
        <v>2</v>
      </c>
      <c r="D2780" s="5">
        <v>2938</v>
      </c>
      <c r="E2780" s="24">
        <v>0.15045538368736266</v>
      </c>
      <c r="F2780" s="24">
        <v>0.23370528266913806</v>
      </c>
      <c r="G2780" s="24">
        <v>0.14764354021411968</v>
      </c>
      <c r="H2780" s="24">
        <v>4.3501869751473059</v>
      </c>
      <c r="I2780" s="24"/>
    </row>
    <row r="2781" spans="1:9" ht="15.75" x14ac:dyDescent="0.25">
      <c r="A2781" s="197" t="s">
        <v>2926</v>
      </c>
      <c r="B2781" s="197" t="s">
        <v>2321</v>
      </c>
      <c r="C2781" s="197">
        <v>2</v>
      </c>
      <c r="D2781" s="5">
        <v>2939</v>
      </c>
      <c r="E2781" s="24">
        <v>0.15242212072902755</v>
      </c>
      <c r="F2781" s="24">
        <v>0.22877479147358662</v>
      </c>
      <c r="G2781" s="24">
        <v>0.1978423438869204</v>
      </c>
      <c r="H2781" s="24">
        <v>6.589398864848981</v>
      </c>
      <c r="I2781" s="24"/>
    </row>
    <row r="2782" spans="1:9" ht="15.75" x14ac:dyDescent="0.25">
      <c r="A2782" s="197" t="s">
        <v>2927</v>
      </c>
      <c r="B2782" s="197" t="s">
        <v>2321</v>
      </c>
      <c r="C2782" s="197">
        <v>2</v>
      </c>
      <c r="D2782" s="5">
        <v>2940</v>
      </c>
      <c r="E2782" s="24">
        <v>0.1406216984790383</v>
      </c>
      <c r="F2782" s="24">
        <v>0.29878776645041699</v>
      </c>
      <c r="G2782" s="24">
        <v>0.17028221638028471</v>
      </c>
      <c r="H2782" s="24">
        <v>5.2478446049396084</v>
      </c>
      <c r="I2782" s="24"/>
    </row>
    <row r="2783" spans="1:9" ht="15.75" x14ac:dyDescent="0.25">
      <c r="A2783" s="197" t="s">
        <v>2928</v>
      </c>
      <c r="B2783" s="197" t="s">
        <v>2321</v>
      </c>
      <c r="C2783" s="197">
        <v>2</v>
      </c>
      <c r="D2783" s="5">
        <v>2941</v>
      </c>
      <c r="E2783" s="24">
        <v>0.1406216984790383</v>
      </c>
      <c r="F2783" s="24">
        <v>0.2544133456904541</v>
      </c>
      <c r="G2783" s="24">
        <v>0.17323508718456712</v>
      </c>
      <c r="H2783" s="24">
        <v>4.2545025904331819</v>
      </c>
      <c r="I2783" s="24"/>
    </row>
    <row r="2784" spans="1:9" ht="15.75" x14ac:dyDescent="0.25">
      <c r="A2784" s="197" t="s">
        <v>2929</v>
      </c>
      <c r="B2784" s="197" t="s">
        <v>2321</v>
      </c>
      <c r="C2784" s="197">
        <v>3</v>
      </c>
      <c r="D2784" s="5">
        <v>2942</v>
      </c>
      <c r="E2784" s="24">
        <v>0.9912354689990952</v>
      </c>
      <c r="F2784" s="24">
        <v>0.63701946246524555</v>
      </c>
      <c r="G2784" s="24">
        <v>0.25394688916828589</v>
      </c>
      <c r="H2784" s="24">
        <v>5.8239237871359855</v>
      </c>
      <c r="I2784" s="24"/>
    </row>
    <row r="2785" spans="1:9" ht="15.75" x14ac:dyDescent="0.25">
      <c r="A2785" s="197" t="s">
        <v>2930</v>
      </c>
      <c r="B2785" s="197" t="s">
        <v>2321</v>
      </c>
      <c r="C2785" s="197">
        <v>3</v>
      </c>
      <c r="D2785" s="5">
        <v>2943</v>
      </c>
      <c r="E2785" s="24">
        <v>0.98730199491576554</v>
      </c>
      <c r="F2785" s="24">
        <v>0.69125486561631122</v>
      </c>
      <c r="G2785" s="24">
        <v>0.28150701667492156</v>
      </c>
      <c r="H2785" s="24">
        <v>8.0266375094724793</v>
      </c>
      <c r="I2785" s="24"/>
    </row>
    <row r="2786" spans="1:9" ht="15.75" x14ac:dyDescent="0.25">
      <c r="A2786" s="197" t="s">
        <v>2931</v>
      </c>
      <c r="B2786" s="197" t="s">
        <v>2321</v>
      </c>
      <c r="C2786" s="197">
        <v>3</v>
      </c>
      <c r="D2786" s="5">
        <v>2944</v>
      </c>
      <c r="E2786" s="24">
        <v>0.31467792666637945</v>
      </c>
      <c r="F2786" s="24">
        <v>0.27413531047265988</v>
      </c>
      <c r="G2786" s="24">
        <v>0.14862783048221384</v>
      </c>
      <c r="H2786" s="24">
        <v>3.3233061041431466</v>
      </c>
      <c r="I2786" s="24"/>
    </row>
    <row r="2787" spans="1:9" ht="15.75" x14ac:dyDescent="0.25">
      <c r="A2787" s="197" t="s">
        <v>2932</v>
      </c>
      <c r="B2787" s="197" t="s">
        <v>2321</v>
      </c>
      <c r="C2787" s="197">
        <v>3</v>
      </c>
      <c r="D2787" s="5">
        <v>2945</v>
      </c>
      <c r="E2787" s="24">
        <v>0.30287750441639022</v>
      </c>
      <c r="F2787" s="24">
        <v>0.32048192771084333</v>
      </c>
      <c r="G2787" s="24">
        <v>0.13287918619270775</v>
      </c>
      <c r="H2787" s="24">
        <v>2.197781537557415</v>
      </c>
      <c r="I2787" s="24"/>
    </row>
    <row r="2788" spans="1:9" ht="15.75" x14ac:dyDescent="0.25">
      <c r="A2788" s="197" t="s">
        <v>2933</v>
      </c>
      <c r="B2788" s="197" t="s">
        <v>2321</v>
      </c>
      <c r="C2788" s="197">
        <v>3</v>
      </c>
      <c r="D2788" s="5">
        <v>2946</v>
      </c>
      <c r="E2788" s="24">
        <v>0.28026002843724418</v>
      </c>
      <c r="F2788" s="24">
        <v>0.17848378127896197</v>
      </c>
      <c r="G2788" s="24">
        <v>0.19636590848477922</v>
      </c>
      <c r="H2788" s="24">
        <v>2.1913696973446126</v>
      </c>
      <c r="I2788" s="24"/>
    </row>
    <row r="2789" spans="1:9" ht="15.75" x14ac:dyDescent="0.25">
      <c r="A2789" s="197" t="s">
        <v>2934</v>
      </c>
      <c r="B2789" s="197" t="s">
        <v>2321</v>
      </c>
      <c r="C2789" s="197">
        <v>3</v>
      </c>
      <c r="D2789" s="5">
        <v>2947</v>
      </c>
      <c r="E2789" s="24">
        <v>0.23010823387478999</v>
      </c>
      <c r="F2789" s="24">
        <v>0.17453938832252081</v>
      </c>
      <c r="G2789" s="24">
        <v>0.35729736731816969</v>
      </c>
      <c r="H2789" s="24">
        <v>2.2096187810272037</v>
      </c>
      <c r="I2789" s="24"/>
    </row>
    <row r="2790" spans="1:9" ht="15.75" x14ac:dyDescent="0.25">
      <c r="A2790" s="197" t="s">
        <v>2935</v>
      </c>
      <c r="B2790" s="197" t="s">
        <v>2321</v>
      </c>
      <c r="C2790" s="197">
        <v>3</v>
      </c>
      <c r="D2790" s="5">
        <v>2948</v>
      </c>
      <c r="E2790" s="24">
        <v>0.27042634322891984</v>
      </c>
      <c r="F2790" s="24">
        <v>0.29089898053753471</v>
      </c>
      <c r="G2790" s="24">
        <v>0.1505964110184021</v>
      </c>
      <c r="H2790" s="24">
        <v>6.5874259909373496</v>
      </c>
      <c r="I2790" s="24"/>
    </row>
    <row r="2791" spans="1:9" ht="15.75" x14ac:dyDescent="0.25">
      <c r="A2791" s="197" t="s">
        <v>2936</v>
      </c>
      <c r="B2791" s="197" t="s">
        <v>2321</v>
      </c>
      <c r="C2791" s="197">
        <v>3</v>
      </c>
      <c r="D2791" s="5">
        <v>2949</v>
      </c>
      <c r="E2791" s="24">
        <v>0.23305833943728727</v>
      </c>
      <c r="F2791" s="24">
        <v>0.15481742354031508</v>
      </c>
      <c r="G2791" s="24">
        <v>0.15896287829720221</v>
      </c>
      <c r="H2791" s="24">
        <v>2.3625165091786391</v>
      </c>
      <c r="I2791" s="24"/>
    </row>
    <row r="2792" spans="1:9" ht="15.75" x14ac:dyDescent="0.25">
      <c r="A2792" s="197" t="s">
        <v>2937</v>
      </c>
      <c r="B2792" s="197" t="s">
        <v>2321</v>
      </c>
      <c r="C2792" s="197">
        <v>3</v>
      </c>
      <c r="D2792" s="5">
        <v>2950</v>
      </c>
      <c r="E2792" s="24">
        <v>0.27632655435391446</v>
      </c>
      <c r="F2792" s="24">
        <v>0.17848378127896197</v>
      </c>
      <c r="G2792" s="24">
        <v>0.13386347646080188</v>
      </c>
      <c r="H2792" s="24">
        <v>2.4305806591299235</v>
      </c>
      <c r="I2792" s="24"/>
    </row>
    <row r="2793" spans="1:9" ht="15.75" x14ac:dyDescent="0.25">
      <c r="A2793" s="197" t="s">
        <v>2938</v>
      </c>
      <c r="B2793" s="197" t="s">
        <v>2321</v>
      </c>
      <c r="C2793" s="197">
        <v>3</v>
      </c>
      <c r="D2793" s="5">
        <v>2951</v>
      </c>
      <c r="E2793" s="24">
        <v>0.25370907837476842</v>
      </c>
      <c r="F2793" s="24">
        <v>0.22877479147358662</v>
      </c>
      <c r="G2793" s="24">
        <v>0.13681634726508426</v>
      </c>
      <c r="H2793" s="24">
        <v>5.0475979029090174</v>
      </c>
      <c r="I2793" s="24"/>
    </row>
    <row r="2794" spans="1:9" ht="15.75" x14ac:dyDescent="0.25">
      <c r="A2794" s="197" t="s">
        <v>2939</v>
      </c>
      <c r="B2794" s="197" t="s">
        <v>2321</v>
      </c>
      <c r="C2794" s="197">
        <v>4</v>
      </c>
      <c r="D2794" s="5">
        <v>2952</v>
      </c>
      <c r="E2794" s="24">
        <v>5.605200568744884</v>
      </c>
      <c r="F2794" s="24">
        <v>0.49797961075069502</v>
      </c>
      <c r="G2794" s="24">
        <v>0.49706658538753634</v>
      </c>
      <c r="H2794" s="24">
        <v>6.1464886716877247</v>
      </c>
      <c r="I2794" s="24"/>
    </row>
    <row r="2795" spans="1:9" ht="15.75" x14ac:dyDescent="0.25">
      <c r="A2795" s="197" t="s">
        <v>2940</v>
      </c>
      <c r="B2795" s="197" t="s">
        <v>2321</v>
      </c>
      <c r="C2795" s="197">
        <v>4</v>
      </c>
      <c r="D2795" s="5">
        <v>2953</v>
      </c>
      <c r="E2795" s="24">
        <v>5.5904500409323976</v>
      </c>
      <c r="F2795" s="24">
        <v>0.62272103799814627</v>
      </c>
      <c r="G2795" s="24">
        <v>0.52708743856440732</v>
      </c>
      <c r="H2795" s="24">
        <v>5.3750949722398351</v>
      </c>
      <c r="I2795" s="24"/>
    </row>
    <row r="2796" spans="1:9" ht="15.75" x14ac:dyDescent="0.25">
      <c r="A2796" s="197" t="s">
        <v>2941</v>
      </c>
      <c r="B2796" s="197" t="s">
        <v>2321</v>
      </c>
      <c r="C2796" s="197">
        <v>4</v>
      </c>
      <c r="D2796" s="5">
        <v>2954</v>
      </c>
      <c r="E2796" s="24">
        <v>5.4960466629324838</v>
      </c>
      <c r="F2796" s="24">
        <v>0.40232808155699712</v>
      </c>
      <c r="G2796" s="24">
        <v>0.49608229511944218</v>
      </c>
      <c r="H2796" s="24">
        <v>5.3099901331559982</v>
      </c>
      <c r="I2796" s="24"/>
    </row>
    <row r="2797" spans="1:9" ht="15.75" x14ac:dyDescent="0.25">
      <c r="A2797" s="197" t="s">
        <v>2942</v>
      </c>
      <c r="B2797" s="197" t="s">
        <v>2321</v>
      </c>
      <c r="C2797" s="197">
        <v>4</v>
      </c>
      <c r="D2797" s="5">
        <v>2955</v>
      </c>
      <c r="E2797" s="24">
        <v>5.5068637166616403</v>
      </c>
      <c r="F2797" s="24">
        <v>0.51572937905468019</v>
      </c>
      <c r="G2797" s="24">
        <v>0.52068955182179555</v>
      </c>
      <c r="H2797" s="24">
        <v>5.2932207049071307</v>
      </c>
      <c r="I2797" s="24"/>
    </row>
    <row r="2798" spans="1:9" ht="15.75" x14ac:dyDescent="0.25">
      <c r="A2798" s="197" t="s">
        <v>2943</v>
      </c>
      <c r="B2798" s="197" t="s">
        <v>2321</v>
      </c>
      <c r="C2798" s="197">
        <v>4</v>
      </c>
      <c r="D2798" s="5">
        <v>2956</v>
      </c>
      <c r="E2798" s="24">
        <v>3.771218277392391</v>
      </c>
      <c r="F2798" s="24">
        <v>0.33428730305838739</v>
      </c>
      <c r="G2798" s="24">
        <v>0.49509800485134808</v>
      </c>
      <c r="H2798" s="24">
        <v>3.8056737755370316</v>
      </c>
      <c r="I2798" s="24"/>
    </row>
    <row r="2799" spans="1:9" ht="15.75" x14ac:dyDescent="0.25">
      <c r="A2799" s="197" t="s">
        <v>2944</v>
      </c>
      <c r="B2799" s="197" t="s">
        <v>2321</v>
      </c>
      <c r="C2799" s="197">
        <v>4</v>
      </c>
      <c r="D2799" s="5">
        <v>2957</v>
      </c>
      <c r="E2799" s="24">
        <v>3.7200831143091042</v>
      </c>
      <c r="F2799" s="24">
        <v>0.31505838739573677</v>
      </c>
      <c r="G2799" s="24">
        <v>0.38239676915457005</v>
      </c>
      <c r="H2799" s="24">
        <v>3.7746010114288362</v>
      </c>
      <c r="I2799" s="24"/>
    </row>
    <row r="2800" spans="1:9" ht="15.75" x14ac:dyDescent="0.25">
      <c r="A2800" s="197" t="s">
        <v>2945</v>
      </c>
      <c r="B2800" s="197" t="s">
        <v>2321</v>
      </c>
      <c r="C2800" s="197">
        <v>4</v>
      </c>
      <c r="D2800" s="5">
        <v>2958</v>
      </c>
      <c r="E2800" s="24">
        <v>1.2675620233530096</v>
      </c>
      <c r="F2800" s="24">
        <v>0.15974791473586653</v>
      </c>
      <c r="G2800" s="24">
        <v>0.20276379522739105</v>
      </c>
      <c r="H2800" s="24">
        <v>1.8041931921869441</v>
      </c>
      <c r="I2800" s="24"/>
    </row>
    <row r="2801" spans="1:9" ht="15.75" x14ac:dyDescent="0.25">
      <c r="A2801" s="197" t="s">
        <v>2946</v>
      </c>
      <c r="B2801" s="197" t="s">
        <v>2321</v>
      </c>
      <c r="C2801" s="197">
        <v>4</v>
      </c>
      <c r="D2801" s="5">
        <v>2959</v>
      </c>
      <c r="E2801" s="24">
        <v>1.272478865957172</v>
      </c>
      <c r="F2801" s="24">
        <v>0.15580352177942539</v>
      </c>
      <c r="G2801" s="24">
        <v>0.19390518281454389</v>
      </c>
      <c r="H2801" s="24">
        <v>1.7982745704520497</v>
      </c>
      <c r="I2801" s="24"/>
    </row>
    <row r="2802" spans="1:9" ht="15.75" x14ac:dyDescent="0.25">
      <c r="A2802" s="197" t="s">
        <v>2947</v>
      </c>
      <c r="B2802" s="197" t="s">
        <v>2321</v>
      </c>
      <c r="C2802" s="197">
        <v>4</v>
      </c>
      <c r="D2802" s="5">
        <v>2960</v>
      </c>
      <c r="E2802" s="24">
        <v>0.94206704295747346</v>
      </c>
      <c r="F2802" s="24">
        <v>0.21989990732159403</v>
      </c>
      <c r="G2802" s="24">
        <v>0.16240789423553167</v>
      </c>
      <c r="H2802" s="24">
        <v>1.7785458313357354</v>
      </c>
      <c r="I2802" s="24"/>
    </row>
    <row r="2803" spans="1:9" ht="15.75" x14ac:dyDescent="0.25">
      <c r="A2803" s="197" t="s">
        <v>2948</v>
      </c>
      <c r="B2803" s="197" t="s">
        <v>2321</v>
      </c>
      <c r="C2803" s="197">
        <v>4</v>
      </c>
      <c r="D2803" s="5">
        <v>2961</v>
      </c>
      <c r="E2803" s="24">
        <v>0.94895062260330043</v>
      </c>
      <c r="F2803" s="24">
        <v>0.13608155699721963</v>
      </c>
      <c r="G2803" s="24">
        <v>0.16240789423553167</v>
      </c>
      <c r="H2803" s="24">
        <v>1.6700377661960069</v>
      </c>
      <c r="I2803" s="24"/>
    </row>
    <row r="2804" spans="1:9" ht="15.75" x14ac:dyDescent="0.25">
      <c r="A2804" s="197" t="s">
        <v>2949</v>
      </c>
      <c r="B2804" s="197" t="s">
        <v>2321</v>
      </c>
      <c r="C2804" s="197">
        <v>4</v>
      </c>
      <c r="D2804" s="5">
        <v>2962</v>
      </c>
      <c r="E2804" s="24">
        <v>0.88650672153044086</v>
      </c>
      <c r="F2804" s="24">
        <v>0.16665060240963853</v>
      </c>
      <c r="G2804" s="24">
        <v>0.23180035813616792</v>
      </c>
      <c r="H2804" s="24">
        <v>1.6024668347226303</v>
      </c>
      <c r="I2804" s="24"/>
    </row>
    <row r="2805" spans="1:9" ht="15.75" x14ac:dyDescent="0.25">
      <c r="A2805" s="197" t="s">
        <v>2950</v>
      </c>
      <c r="B2805" s="197" t="s">
        <v>2321</v>
      </c>
      <c r="C2805" s="197">
        <v>4</v>
      </c>
      <c r="D2805" s="5">
        <v>2963</v>
      </c>
      <c r="E2805" s="24">
        <v>0.87814808910336517</v>
      </c>
      <c r="F2805" s="24">
        <v>0.13608155699721963</v>
      </c>
      <c r="G2805" s="24">
        <v>0.20079521469120279</v>
      </c>
      <c r="H2805" s="24">
        <v>1.6779292618425325</v>
      </c>
      <c r="I2805" s="24"/>
    </row>
    <row r="2806" spans="1:9" ht="15.75" x14ac:dyDescent="0.25">
      <c r="A2806" s="197" t="s">
        <v>2951</v>
      </c>
      <c r="B2806" s="197" t="s">
        <v>2321</v>
      </c>
      <c r="C2806" s="197">
        <v>6</v>
      </c>
      <c r="D2806" s="5">
        <v>2964</v>
      </c>
      <c r="E2806" s="24">
        <v>22.095307294584</v>
      </c>
      <c r="F2806" s="150" t="s">
        <v>48</v>
      </c>
      <c r="G2806" s="24">
        <v>1.3061531857609123</v>
      </c>
      <c r="H2806" s="24">
        <v>13.441189959944943</v>
      </c>
      <c r="I2806" s="24"/>
    </row>
    <row r="2807" spans="1:9" ht="15.75" x14ac:dyDescent="0.25">
      <c r="A2807" s="197" t="s">
        <v>2952</v>
      </c>
      <c r="B2807" s="197" t="s">
        <v>2321</v>
      </c>
      <c r="C2807" s="197">
        <v>6</v>
      </c>
      <c r="D2807" s="5">
        <v>2965</v>
      </c>
      <c r="E2807" s="24">
        <v>22.153326037313114</v>
      </c>
      <c r="F2807" s="150" t="s">
        <v>48</v>
      </c>
      <c r="G2807" s="24">
        <v>1.335681893803736</v>
      </c>
      <c r="H2807" s="24">
        <v>13.398279952366959</v>
      </c>
      <c r="I2807" s="24"/>
    </row>
    <row r="2808" spans="1:9" ht="15.75" x14ac:dyDescent="0.25">
      <c r="A2808" s="197" t="s">
        <v>2953</v>
      </c>
      <c r="B2808" s="197" t="s">
        <v>2321</v>
      </c>
      <c r="C2808" s="197">
        <v>6</v>
      </c>
      <c r="D2808" s="5">
        <v>2966</v>
      </c>
      <c r="E2808" s="24">
        <v>22.916420009479083</v>
      </c>
      <c r="F2808" s="150" t="s">
        <v>48</v>
      </c>
      <c r="G2808" s="24">
        <v>1.3287918619270773</v>
      </c>
      <c r="H2808" s="24">
        <v>11.385455344024992</v>
      </c>
      <c r="I2808" s="24"/>
    </row>
    <row r="2809" spans="1:9" ht="15.75" x14ac:dyDescent="0.25">
      <c r="A2809" s="197" t="s">
        <v>2954</v>
      </c>
      <c r="B2809" s="197" t="s">
        <v>2321</v>
      </c>
      <c r="C2809" s="197">
        <v>6</v>
      </c>
      <c r="D2809" s="5">
        <v>2967</v>
      </c>
      <c r="E2809" s="24">
        <v>22.991156017062348</v>
      </c>
      <c r="F2809" s="150" t="s">
        <v>48</v>
      </c>
      <c r="G2809" s="24">
        <v>1.3386347646080188</v>
      </c>
      <c r="H2809" s="24">
        <v>11.365726604908678</v>
      </c>
      <c r="I2809" s="24"/>
    </row>
    <row r="2810" spans="1:9" ht="15.75" x14ac:dyDescent="0.25">
      <c r="A2810" s="197" t="s">
        <v>2955</v>
      </c>
      <c r="B2810" s="197" t="s">
        <v>2321</v>
      </c>
      <c r="C2810" s="197">
        <v>6</v>
      </c>
      <c r="D2810" s="5">
        <v>2968</v>
      </c>
      <c r="E2810" s="24">
        <v>14.012509737601793</v>
      </c>
      <c r="F2810" s="150" t="s">
        <v>48</v>
      </c>
      <c r="G2810" s="24">
        <v>0.75052132942177519</v>
      </c>
      <c r="H2810" s="24">
        <v>5.6350211100972762</v>
      </c>
      <c r="I2810" s="24"/>
    </row>
    <row r="2811" spans="1:9" ht="15.75" x14ac:dyDescent="0.25">
      <c r="A2811" s="197" t="s">
        <v>2956</v>
      </c>
      <c r="B2811" s="197" t="s">
        <v>2321</v>
      </c>
      <c r="C2811" s="197">
        <v>6</v>
      </c>
      <c r="D2811" s="5">
        <v>2969</v>
      </c>
      <c r="E2811" s="24">
        <v>14.058236373820501</v>
      </c>
      <c r="F2811" s="150" t="s">
        <v>48</v>
      </c>
      <c r="G2811" s="24">
        <v>0.74904489401963392</v>
      </c>
      <c r="H2811" s="24">
        <v>5.6295957068402895</v>
      </c>
      <c r="I2811" s="24"/>
    </row>
    <row r="2812" spans="1:9" ht="15.75" x14ac:dyDescent="0.25">
      <c r="A2812" s="197" t="s">
        <v>2957</v>
      </c>
      <c r="B2812" s="197" t="s">
        <v>2321</v>
      </c>
      <c r="C2812" s="197">
        <v>6</v>
      </c>
      <c r="D2812" s="5">
        <v>2970</v>
      </c>
      <c r="E2812" s="24">
        <v>8.7480463613253487</v>
      </c>
      <c r="F2812" s="150" t="s">
        <v>48</v>
      </c>
      <c r="G2812" s="24">
        <v>0.45572639412758281</v>
      </c>
      <c r="H2812" s="24">
        <v>3.026388580442616</v>
      </c>
      <c r="I2812" s="24"/>
    </row>
    <row r="2813" spans="1:9" ht="15.75" x14ac:dyDescent="0.25">
      <c r="A2813" s="197" t="s">
        <v>2958</v>
      </c>
      <c r="B2813" s="197" t="s">
        <v>2321</v>
      </c>
      <c r="C2813" s="197">
        <v>6</v>
      </c>
      <c r="D2813" s="5">
        <v>2971</v>
      </c>
      <c r="E2813" s="24">
        <v>8.7244455168253694</v>
      </c>
      <c r="F2813" s="150" t="s">
        <v>48</v>
      </c>
      <c r="G2813" s="24">
        <v>0.45671068439567697</v>
      </c>
      <c r="H2813" s="24">
        <v>3.0668324956310604</v>
      </c>
      <c r="I2813" s="24"/>
    </row>
    <row r="2814" spans="1:9" ht="15.75" x14ac:dyDescent="0.25">
      <c r="A2814" s="197" t="s">
        <v>2959</v>
      </c>
      <c r="B2814" s="197" t="s">
        <v>2321</v>
      </c>
      <c r="C2814" s="197">
        <v>6</v>
      </c>
      <c r="D2814" s="5">
        <v>2972</v>
      </c>
      <c r="E2814" s="24">
        <v>1.97214556852945</v>
      </c>
      <c r="F2814" s="24">
        <v>5.1277108433734939E-2</v>
      </c>
      <c r="G2814" s="24">
        <v>9.0062559530613012E-2</v>
      </c>
      <c r="H2814" s="24">
        <v>0.76744795162462687</v>
      </c>
      <c r="I2814" s="24"/>
    </row>
    <row r="2815" spans="1:9" ht="15.75" x14ac:dyDescent="0.25">
      <c r="A2815" s="197" t="s">
        <v>2960</v>
      </c>
      <c r="B2815" s="197" t="s">
        <v>2321</v>
      </c>
      <c r="C2815" s="197">
        <v>6</v>
      </c>
      <c r="D2815" s="5">
        <v>2973</v>
      </c>
      <c r="E2815" s="24">
        <v>1.9805042009565255</v>
      </c>
      <c r="F2815" s="24">
        <v>0.12523447636700646</v>
      </c>
      <c r="G2815" s="24">
        <v>8.760183386037769E-2</v>
      </c>
      <c r="H2815" s="24">
        <v>0.81282405159214977</v>
      </c>
      <c r="I2815" s="24"/>
    </row>
    <row r="2816" spans="1:9" ht="15.75" x14ac:dyDescent="0.25">
      <c r="A2816" s="197" t="s">
        <v>2961</v>
      </c>
      <c r="B2816" s="197" t="s">
        <v>2321</v>
      </c>
      <c r="C2816" s="197">
        <v>6</v>
      </c>
      <c r="D2816" s="5">
        <v>2974</v>
      </c>
      <c r="E2816" s="24">
        <v>1.6569759576026544</v>
      </c>
      <c r="F2816" s="24">
        <v>9.4665430954587571E-2</v>
      </c>
      <c r="G2816" s="24">
        <v>5.7088835549459621E-2</v>
      </c>
      <c r="H2816" s="24">
        <v>0.69938380167334246</v>
      </c>
      <c r="I2816" s="24"/>
    </row>
    <row r="2817" spans="1:9" ht="15.75" x14ac:dyDescent="0.25">
      <c r="A2817" s="197" t="s">
        <v>2962</v>
      </c>
      <c r="B2817" s="197" t="s">
        <v>2321</v>
      </c>
      <c r="C2817" s="197">
        <v>6</v>
      </c>
      <c r="D2817" s="5">
        <v>2975</v>
      </c>
      <c r="E2817" s="24">
        <v>1.6186245852901893</v>
      </c>
      <c r="F2817" s="24">
        <v>0.21102502316960145</v>
      </c>
      <c r="G2817" s="24">
        <v>5.8073125817553743E-2</v>
      </c>
      <c r="H2817" s="24">
        <v>0.70431598645242099</v>
      </c>
      <c r="I2817" s="24"/>
    </row>
    <row r="2818" spans="1:9" ht="15.75" x14ac:dyDescent="0.25">
      <c r="A2818" s="197" t="s">
        <v>2963</v>
      </c>
      <c r="B2818" s="197" t="s">
        <v>2321</v>
      </c>
      <c r="C2818" s="197">
        <v>6</v>
      </c>
      <c r="D2818" s="5">
        <v>2976</v>
      </c>
      <c r="E2818" s="24">
        <v>1.5763397388943945</v>
      </c>
      <c r="F2818" s="24">
        <v>0.14988693234476363</v>
      </c>
      <c r="G2818" s="24">
        <v>4.4293062064235909E-2</v>
      </c>
      <c r="H2818" s="24">
        <v>0.66781781908723958</v>
      </c>
      <c r="I2818" s="24"/>
    </row>
    <row r="2819" spans="1:9" ht="15.75" x14ac:dyDescent="0.25">
      <c r="A2819" s="197" t="s">
        <v>2964</v>
      </c>
      <c r="B2819" s="197" t="s">
        <v>2321</v>
      </c>
      <c r="C2819" s="197">
        <v>6</v>
      </c>
      <c r="D2819" s="5">
        <v>2977</v>
      </c>
      <c r="E2819" s="24">
        <v>1.5861734241027188</v>
      </c>
      <c r="F2819" s="24">
        <v>1.9721964782205743E-2</v>
      </c>
      <c r="G2819" s="24">
        <v>8.3172527653954095E-2</v>
      </c>
      <c r="H2819" s="24">
        <v>0.71072782666522327</v>
      </c>
      <c r="I2819" s="24"/>
    </row>
    <row r="2820" spans="1:9" ht="15.75" x14ac:dyDescent="0.25">
      <c r="A2820" s="197" t="s">
        <v>2965</v>
      </c>
      <c r="B2820" s="197" t="s">
        <v>2321</v>
      </c>
      <c r="C2820" s="197">
        <v>6</v>
      </c>
      <c r="D2820" s="5">
        <v>2978</v>
      </c>
      <c r="E2820" s="24">
        <v>1.6156744797276921</v>
      </c>
      <c r="F2820" s="150" t="s">
        <v>48</v>
      </c>
      <c r="G2820" s="24">
        <v>7.7758931179436372E-2</v>
      </c>
      <c r="H2820" s="24">
        <v>0.72996334730362966</v>
      </c>
      <c r="I2820" s="24"/>
    </row>
    <row r="2821" spans="1:9" ht="15.75" x14ac:dyDescent="0.25">
      <c r="A2821" s="197" t="s">
        <v>2966</v>
      </c>
      <c r="B2821" s="197" t="s">
        <v>2321</v>
      </c>
      <c r="C2821" s="197">
        <v>6</v>
      </c>
      <c r="D2821" s="5">
        <v>2979</v>
      </c>
      <c r="E2821" s="24">
        <v>1.5920736352277134</v>
      </c>
      <c r="F2821" s="24">
        <v>0.15185912882298422</v>
      </c>
      <c r="G2821" s="24">
        <v>6.2010286889930273E-2</v>
      </c>
      <c r="H2821" s="24">
        <v>0.79802749725491406</v>
      </c>
      <c r="I2821" s="24"/>
    </row>
    <row r="2822" spans="1:9" ht="15.75" x14ac:dyDescent="0.25">
      <c r="A2822" s="197" t="s">
        <v>2967</v>
      </c>
      <c r="B2822" s="197" t="s">
        <v>2321</v>
      </c>
      <c r="C2822" s="197">
        <v>8</v>
      </c>
      <c r="D2822" s="5">
        <v>2980</v>
      </c>
      <c r="E2822" s="24">
        <v>22.74924736093757</v>
      </c>
      <c r="F2822" s="150" t="s">
        <v>48</v>
      </c>
      <c r="G2822" s="24">
        <v>1.3238704105866066</v>
      </c>
      <c r="H2822" s="24">
        <v>13.265604181809746</v>
      </c>
      <c r="I2822" s="24"/>
    </row>
    <row r="2823" spans="1:9" ht="15.75" x14ac:dyDescent="0.25">
      <c r="A2823" s="197" t="s">
        <v>2968</v>
      </c>
      <c r="B2823" s="197" t="s">
        <v>2321</v>
      </c>
      <c r="C2823" s="197">
        <v>8</v>
      </c>
      <c r="D2823" s="5">
        <v>2981</v>
      </c>
      <c r="E2823" s="24">
        <v>22.687295144125127</v>
      </c>
      <c r="F2823" s="150" t="s">
        <v>48</v>
      </c>
      <c r="G2823" s="24">
        <v>1.3602891505060897</v>
      </c>
      <c r="H2823" s="24">
        <v>13.310487063299361</v>
      </c>
      <c r="I2823" s="24"/>
    </row>
    <row r="2824" spans="1:9" ht="15.75" x14ac:dyDescent="0.25">
      <c r="A2824" s="197" t="s">
        <v>2969</v>
      </c>
      <c r="B2824" s="197" t="s">
        <v>2321</v>
      </c>
      <c r="C2824" s="197">
        <v>8</v>
      </c>
      <c r="D2824" s="5">
        <v>2982</v>
      </c>
      <c r="E2824" s="24">
        <v>21.698026412167696</v>
      </c>
      <c r="F2824" s="150" t="s">
        <v>48</v>
      </c>
      <c r="G2824" s="24">
        <v>1.2697344458414295</v>
      </c>
      <c r="H2824" s="24">
        <v>10.01332153848533</v>
      </c>
      <c r="I2824" s="24"/>
    </row>
    <row r="2825" spans="1:9" ht="15.75" x14ac:dyDescent="0.25">
      <c r="A2825" s="197" t="s">
        <v>2970</v>
      </c>
      <c r="B2825" s="197" t="s">
        <v>2321</v>
      </c>
      <c r="C2825" s="197">
        <v>8</v>
      </c>
      <c r="D2825" s="5">
        <v>2983</v>
      </c>
      <c r="E2825" s="24">
        <v>21.677375673230213</v>
      </c>
      <c r="F2825" s="150" t="s">
        <v>48</v>
      </c>
      <c r="G2825" s="24">
        <v>1.2313471253857582</v>
      </c>
      <c r="H2825" s="24">
        <v>10.056724764541222</v>
      </c>
      <c r="I2825" s="24"/>
    </row>
    <row r="2826" spans="1:9" ht="15.75" x14ac:dyDescent="0.25">
      <c r="A2826" s="197" t="s">
        <v>2971</v>
      </c>
      <c r="B2826" s="197" t="s">
        <v>2321</v>
      </c>
      <c r="C2826" s="197">
        <v>8</v>
      </c>
      <c r="D2826" s="5">
        <v>2984</v>
      </c>
      <c r="E2826" s="24">
        <v>7.0521873572230183</v>
      </c>
      <c r="F2826" s="150" t="s">
        <v>48</v>
      </c>
      <c r="G2826" s="24">
        <v>0.32918670076726342</v>
      </c>
      <c r="H2826" s="24">
        <v>2.3064666429818192</v>
      </c>
      <c r="I2826" s="24"/>
    </row>
    <row r="2827" spans="1:9" ht="15.75" x14ac:dyDescent="0.25">
      <c r="A2827" s="197" t="s">
        <v>2972</v>
      </c>
      <c r="B2827" s="197" t="s">
        <v>2321</v>
      </c>
      <c r="C2827" s="197">
        <v>8</v>
      </c>
      <c r="D2827" s="5">
        <v>2985</v>
      </c>
      <c r="E2827" s="24">
        <v>7.0566081753754872</v>
      </c>
      <c r="F2827" s="150" t="s">
        <v>48</v>
      </c>
      <c r="G2827" s="24">
        <v>0.32059042747533795</v>
      </c>
      <c r="H2827" s="24">
        <v>2.2985846553082374</v>
      </c>
      <c r="I2827" s="24"/>
    </row>
    <row r="2828" spans="1:9" ht="15.75" x14ac:dyDescent="0.25">
      <c r="A2828" s="197" t="s">
        <v>2973</v>
      </c>
      <c r="B2828" s="197" t="s">
        <v>2321</v>
      </c>
      <c r="C2828" s="197">
        <v>8</v>
      </c>
      <c r="D2828" s="5">
        <v>2986</v>
      </c>
      <c r="E2828" s="24">
        <v>6.9465789235806863</v>
      </c>
      <c r="F2828" s="150" t="s">
        <v>48</v>
      </c>
      <c r="G2828" s="24">
        <v>0.31553379612714649</v>
      </c>
      <c r="H2828" s="24">
        <v>2.223705772409212</v>
      </c>
      <c r="I2828" s="24"/>
    </row>
    <row r="2829" spans="1:9" ht="15.75" x14ac:dyDescent="0.25">
      <c r="A2829" s="197" t="s">
        <v>2974</v>
      </c>
      <c r="B2829" s="197" t="s">
        <v>2321</v>
      </c>
      <c r="C2829" s="197">
        <v>8</v>
      </c>
      <c r="D2829" s="5">
        <v>2987</v>
      </c>
      <c r="E2829" s="24">
        <v>6.9180892065981041</v>
      </c>
      <c r="F2829" s="150" t="s">
        <v>48</v>
      </c>
      <c r="G2829" s="24">
        <v>0.30946583850931675</v>
      </c>
      <c r="H2829" s="24">
        <v>2.2453812385115612</v>
      </c>
      <c r="I2829" s="24"/>
    </row>
    <row r="2830" spans="1:9" ht="15.75" x14ac:dyDescent="0.25">
      <c r="A2830" s="197" t="s">
        <v>2975</v>
      </c>
      <c r="B2830" s="197" t="s">
        <v>2321</v>
      </c>
      <c r="C2830" s="197">
        <v>8</v>
      </c>
      <c r="D2830" s="5">
        <v>2988</v>
      </c>
      <c r="E2830" s="24">
        <v>5.5554948116035616</v>
      </c>
      <c r="F2830" s="150" t="s">
        <v>48</v>
      </c>
      <c r="G2830" s="24">
        <v>0.24069565217391303</v>
      </c>
      <c r="H2830" s="24">
        <v>2.3320831029209592</v>
      </c>
      <c r="I2830" s="24"/>
    </row>
    <row r="2831" spans="1:9" ht="15.75" x14ac:dyDescent="0.25">
      <c r="A2831" s="197" t="s">
        <v>2976</v>
      </c>
      <c r="B2831" s="197" t="s">
        <v>2321</v>
      </c>
      <c r="C2831" s="197">
        <v>8</v>
      </c>
      <c r="D2831" s="5">
        <v>2989</v>
      </c>
      <c r="E2831" s="24">
        <v>5.5692484680779115</v>
      </c>
      <c r="F2831" s="150" t="s">
        <v>48</v>
      </c>
      <c r="G2831" s="24">
        <v>0.23563902082572161</v>
      </c>
      <c r="H2831" s="24">
        <v>1.870001575557237</v>
      </c>
      <c r="I2831" s="24"/>
    </row>
    <row r="2832" spans="1:9" ht="15.75" x14ac:dyDescent="0.25">
      <c r="A2832" s="197" t="s">
        <v>2977</v>
      </c>
      <c r="B2832" s="197" t="s">
        <v>2321</v>
      </c>
      <c r="C2832" s="197">
        <v>8</v>
      </c>
      <c r="D2832" s="5">
        <v>2990</v>
      </c>
      <c r="E2832" s="24">
        <v>3.8971968024104915</v>
      </c>
      <c r="F2832" s="150" t="s">
        <v>48</v>
      </c>
      <c r="G2832" s="24">
        <v>0.14765363536719034</v>
      </c>
      <c r="H2832" s="24">
        <v>1.4108757935711083</v>
      </c>
      <c r="I2832" s="24"/>
    </row>
    <row r="2833" spans="1:9" ht="15.75" x14ac:dyDescent="0.25">
      <c r="A2833" s="197" t="s">
        <v>2978</v>
      </c>
      <c r="B2833" s="197" t="s">
        <v>2321</v>
      </c>
      <c r="C2833" s="197">
        <v>8</v>
      </c>
      <c r="D2833" s="5">
        <v>2991</v>
      </c>
      <c r="E2833" s="24">
        <v>3.921756903257545</v>
      </c>
      <c r="F2833" s="150" t="s">
        <v>48</v>
      </c>
      <c r="G2833" s="24">
        <v>0.14461965655827547</v>
      </c>
      <c r="H2833" s="24">
        <v>1.6079254854106484</v>
      </c>
      <c r="I2833" s="24"/>
    </row>
    <row r="2834" spans="1:9" ht="15.75" x14ac:dyDescent="0.25">
      <c r="A2834" s="197" t="s">
        <v>2979</v>
      </c>
      <c r="B2834" s="197" t="s">
        <v>2321</v>
      </c>
      <c r="C2834" s="197">
        <v>8</v>
      </c>
      <c r="D2834" s="5">
        <v>2992</v>
      </c>
      <c r="E2834" s="24">
        <v>3.5219184614675099</v>
      </c>
      <c r="F2834" s="150" t="s">
        <v>48</v>
      </c>
      <c r="G2834" s="24">
        <v>0.14563098282791376</v>
      </c>
      <c r="H2834" s="24">
        <v>1.3295927956872979</v>
      </c>
      <c r="I2834" s="24"/>
    </row>
    <row r="2835" spans="1:9" ht="15.75" x14ac:dyDescent="0.25">
      <c r="A2835" s="197" t="s">
        <v>2980</v>
      </c>
      <c r="B2835" s="197" t="s">
        <v>2321</v>
      </c>
      <c r="C2835" s="197">
        <v>8</v>
      </c>
      <c r="D2835" s="5">
        <v>2993</v>
      </c>
      <c r="E2835" s="24">
        <v>3.5140592291964525</v>
      </c>
      <c r="F2835" s="150" t="s">
        <v>48</v>
      </c>
      <c r="G2835" s="24">
        <v>0.14158567774936062</v>
      </c>
      <c r="H2835" s="24">
        <v>1.3231886807025128</v>
      </c>
      <c r="I2835" s="24"/>
    </row>
    <row r="2836" spans="1:9" ht="15.75" x14ac:dyDescent="0.25">
      <c r="A2836" s="197" t="s">
        <v>2981</v>
      </c>
      <c r="B2836" s="197" t="s">
        <v>2321</v>
      </c>
      <c r="C2836" s="197">
        <v>8</v>
      </c>
      <c r="D2836" s="5">
        <v>2994</v>
      </c>
      <c r="E2836" s="24">
        <v>3.2134435948285143</v>
      </c>
      <c r="F2836" s="150" t="s">
        <v>48</v>
      </c>
      <c r="G2836" s="24">
        <v>0.11933649981731823</v>
      </c>
      <c r="H2836" s="24">
        <v>1.2611180277730578</v>
      </c>
      <c r="I2836" s="24"/>
    </row>
    <row r="2837" spans="1:9" ht="15.75" x14ac:dyDescent="0.25">
      <c r="A2837" s="197" t="s">
        <v>2982</v>
      </c>
      <c r="B2837" s="197" t="s">
        <v>2321</v>
      </c>
      <c r="C2837" s="197">
        <v>8</v>
      </c>
      <c r="D2837" s="5">
        <v>2995</v>
      </c>
      <c r="E2837" s="24">
        <v>3.2016547464219287</v>
      </c>
      <c r="F2837" s="150" t="s">
        <v>48</v>
      </c>
      <c r="G2837" s="24">
        <v>0.11175155279503106</v>
      </c>
      <c r="H2837" s="24">
        <v>1.2364868162931151</v>
      </c>
      <c r="I2837" s="24"/>
    </row>
    <row r="2838" spans="1:9" ht="15.75" x14ac:dyDescent="0.25">
      <c r="A2838" s="197" t="s">
        <v>2983</v>
      </c>
      <c r="B2838" s="197" t="s">
        <v>2321</v>
      </c>
      <c r="C2838" s="197">
        <v>8</v>
      </c>
      <c r="D2838" s="5">
        <v>2996</v>
      </c>
      <c r="E2838" s="24">
        <v>2.8155699611062435</v>
      </c>
      <c r="F2838" s="150" t="s">
        <v>48</v>
      </c>
      <c r="G2838" s="24">
        <v>9.1019364267446098E-2</v>
      </c>
      <c r="H2838" s="24">
        <v>1.150770200342915</v>
      </c>
      <c r="I2838" s="24"/>
    </row>
    <row r="2839" spans="1:9" ht="15.75" x14ac:dyDescent="0.25">
      <c r="A2839" s="197" t="s">
        <v>2984</v>
      </c>
      <c r="B2839" s="197" t="s">
        <v>2321</v>
      </c>
      <c r="C2839" s="197">
        <v>8</v>
      </c>
      <c r="D2839" s="5">
        <v>2997</v>
      </c>
      <c r="E2839" s="24">
        <v>2.8420948700210613</v>
      </c>
      <c r="F2839" s="150" t="s">
        <v>48</v>
      </c>
      <c r="G2839" s="24">
        <v>9.2030690537084389E-2</v>
      </c>
      <c r="H2839" s="24">
        <v>1.1566816910981013</v>
      </c>
      <c r="I2839" s="24"/>
    </row>
    <row r="2840" spans="1:9" ht="15.75" x14ac:dyDescent="0.25">
      <c r="A2840" s="197" t="s">
        <v>2985</v>
      </c>
      <c r="B2840" s="197" t="s">
        <v>2321</v>
      </c>
      <c r="C2840" s="197">
        <v>15</v>
      </c>
      <c r="D2840" s="5">
        <v>2998</v>
      </c>
      <c r="E2840" s="24">
        <v>6.0565208688834584</v>
      </c>
      <c r="F2840" s="150" t="s">
        <v>48</v>
      </c>
      <c r="G2840" s="24">
        <v>0.34991888929484832</v>
      </c>
      <c r="H2840" s="24">
        <v>2.7744596611007268</v>
      </c>
      <c r="I2840" s="24"/>
    </row>
    <row r="2841" spans="1:9" ht="15.75" x14ac:dyDescent="0.25">
      <c r="A2841" s="197" t="s">
        <v>2986</v>
      </c>
      <c r="B2841" s="197" t="s">
        <v>2321</v>
      </c>
      <c r="C2841" s="197">
        <v>15</v>
      </c>
      <c r="D2841" s="5">
        <v>2999</v>
      </c>
      <c r="E2841" s="24">
        <v>6.0516088487140474</v>
      </c>
      <c r="F2841" s="150" t="s">
        <v>48</v>
      </c>
      <c r="G2841" s="24">
        <v>0.35902082572159294</v>
      </c>
      <c r="H2841" s="24">
        <v>2.7705186672639361</v>
      </c>
      <c r="I2841" s="24"/>
    </row>
    <row r="2842" spans="1:9" ht="15.75" x14ac:dyDescent="0.25">
      <c r="A2842" s="197" t="s">
        <v>2987</v>
      </c>
      <c r="B2842" s="197" t="s">
        <v>2321</v>
      </c>
      <c r="C2842" s="197">
        <v>15</v>
      </c>
      <c r="D2842" s="5">
        <v>3000</v>
      </c>
      <c r="E2842" s="24">
        <v>7.7747455241433396</v>
      </c>
      <c r="F2842" s="150" t="s">
        <v>48</v>
      </c>
      <c r="G2842" s="24">
        <v>0.5744333211545487</v>
      </c>
      <c r="H2842" s="24">
        <v>4.4538156598032081</v>
      </c>
      <c r="I2842" s="24"/>
    </row>
    <row r="2843" spans="1:9" ht="15.75" x14ac:dyDescent="0.25">
      <c r="A2843" s="197" t="s">
        <v>2988</v>
      </c>
      <c r="B2843" s="197" t="s">
        <v>2321</v>
      </c>
      <c r="C2843" s="197">
        <v>15</v>
      </c>
      <c r="D2843" s="5">
        <v>3001</v>
      </c>
      <c r="E2843" s="24">
        <v>7.7776927362449859</v>
      </c>
      <c r="F2843" s="150" t="s">
        <v>48</v>
      </c>
      <c r="G2843" s="24">
        <v>0.55319546949214471</v>
      </c>
      <c r="H2843" s="24">
        <v>4.4769689985943542</v>
      </c>
      <c r="I2843" s="24"/>
    </row>
    <row r="2844" spans="1:9" ht="15.75" x14ac:dyDescent="0.25">
      <c r="A2844" s="197" t="s">
        <v>2989</v>
      </c>
      <c r="B2844" s="197" t="s">
        <v>2321</v>
      </c>
      <c r="C2844" s="197">
        <v>15</v>
      </c>
      <c r="D2844" s="5">
        <v>3002</v>
      </c>
      <c r="E2844" s="24">
        <v>0.58158318805823317</v>
      </c>
      <c r="F2844" s="150" t="s">
        <v>48</v>
      </c>
      <c r="G2844" s="24">
        <v>0.19518597004019</v>
      </c>
      <c r="H2844" s="24">
        <v>0.84731367491002307</v>
      </c>
      <c r="I2844" s="24"/>
    </row>
    <row r="2845" spans="1:9" ht="15.75" x14ac:dyDescent="0.25">
      <c r="A2845" s="197" t="s">
        <v>2990</v>
      </c>
      <c r="B2845" s="197" t="s">
        <v>2321</v>
      </c>
      <c r="C2845" s="197">
        <v>15</v>
      </c>
      <c r="D2845" s="5">
        <v>3003</v>
      </c>
      <c r="E2845" s="24">
        <v>0.56782953158388305</v>
      </c>
      <c r="F2845" s="150" t="s">
        <v>48</v>
      </c>
      <c r="G2845" s="24">
        <v>0.18355571793934963</v>
      </c>
      <c r="H2845" s="24">
        <v>0.85618091104280247</v>
      </c>
      <c r="I2845" s="24"/>
    </row>
    <row r="2846" spans="1:9" ht="15.75" x14ac:dyDescent="0.25">
      <c r="A2846" s="197" t="s">
        <v>2991</v>
      </c>
      <c r="B2846" s="197" t="s">
        <v>2321</v>
      </c>
      <c r="C2846" s="197">
        <v>15</v>
      </c>
      <c r="D2846" s="5">
        <v>3004</v>
      </c>
      <c r="E2846" s="150" t="s">
        <v>1976</v>
      </c>
      <c r="F2846" s="150" t="s">
        <v>48</v>
      </c>
      <c r="G2846" s="24">
        <v>0.10618925831202046</v>
      </c>
      <c r="H2846" s="24">
        <v>0.63745575310091274</v>
      </c>
      <c r="I2846" s="24"/>
    </row>
    <row r="2847" spans="1:9" ht="15.75" x14ac:dyDescent="0.25">
      <c r="A2847" s="197" t="s">
        <v>2992</v>
      </c>
      <c r="B2847" s="197" t="s">
        <v>2321</v>
      </c>
      <c r="C2847" s="197">
        <v>15</v>
      </c>
      <c r="D2847" s="5">
        <v>3005</v>
      </c>
      <c r="E2847" s="150" t="s">
        <v>1976</v>
      </c>
      <c r="F2847" s="150" t="s">
        <v>48</v>
      </c>
      <c r="G2847" s="24">
        <v>9.1019364267446098E-2</v>
      </c>
      <c r="H2847" s="24">
        <v>0.61085404470257476</v>
      </c>
      <c r="I2847" s="24"/>
    </row>
    <row r="2848" spans="1:9" ht="15.75" x14ac:dyDescent="0.25">
      <c r="A2848" s="197" t="s">
        <v>2993</v>
      </c>
      <c r="B2848" s="197" t="s">
        <v>2321</v>
      </c>
      <c r="C2848" s="197">
        <v>19</v>
      </c>
      <c r="D2848" s="5">
        <v>3006</v>
      </c>
      <c r="E2848" s="24">
        <v>8.5901408722655237</v>
      </c>
      <c r="F2848" s="150" t="s">
        <v>48</v>
      </c>
      <c r="G2848" s="24">
        <v>0.48948191450493239</v>
      </c>
      <c r="H2848" s="24">
        <v>5.9656794204420809</v>
      </c>
      <c r="I2848" s="24"/>
    </row>
    <row r="2849" spans="1:9" ht="15.75" x14ac:dyDescent="0.25">
      <c r="A2849" s="197" t="s">
        <v>2994</v>
      </c>
      <c r="B2849" s="197" t="s">
        <v>2321</v>
      </c>
      <c r="C2849" s="197">
        <v>19</v>
      </c>
      <c r="D2849" s="5">
        <v>3007</v>
      </c>
      <c r="E2849" s="24">
        <v>8.6353314578241029</v>
      </c>
      <c r="F2849" s="150" t="s">
        <v>48</v>
      </c>
      <c r="G2849" s="24">
        <v>0.49251589331384726</v>
      </c>
      <c r="H2849" s="24">
        <v>5.9656794204420809</v>
      </c>
      <c r="I2849" s="24"/>
    </row>
    <row r="2850" spans="1:9" ht="15.75" x14ac:dyDescent="0.25">
      <c r="A2850" s="197" t="s">
        <v>2995</v>
      </c>
      <c r="B2850" s="197" t="s">
        <v>2321</v>
      </c>
      <c r="C2850" s="197">
        <v>19</v>
      </c>
      <c r="D2850" s="5">
        <v>3008</v>
      </c>
      <c r="E2850" s="24">
        <v>1.7034885947516492</v>
      </c>
      <c r="F2850" s="24">
        <v>0.20335271623976625</v>
      </c>
      <c r="G2850" s="24">
        <v>0.28923931311655093</v>
      </c>
      <c r="H2850" s="24">
        <v>1.2857492392530003</v>
      </c>
      <c r="I2850" s="24"/>
    </row>
    <row r="2851" spans="1:9" ht="15.75" x14ac:dyDescent="0.25">
      <c r="A2851" s="197" t="s">
        <v>2996</v>
      </c>
      <c r="B2851" s="197" t="s">
        <v>2321</v>
      </c>
      <c r="C2851" s="197">
        <v>19</v>
      </c>
      <c r="D2851" s="5">
        <v>3009</v>
      </c>
      <c r="E2851" s="24">
        <v>1.689734938277299</v>
      </c>
      <c r="F2851" s="24">
        <v>0.20039126891588616</v>
      </c>
      <c r="G2851" s="24">
        <v>0.27204676653270005</v>
      </c>
      <c r="H2851" s="24">
        <v>1.3379674075904784</v>
      </c>
      <c r="I2851" s="24"/>
    </row>
    <row r="2852" spans="1:9" ht="15.75" x14ac:dyDescent="0.25">
      <c r="A2852" s="197" t="s">
        <v>2997</v>
      </c>
      <c r="B2852" s="197" t="s">
        <v>2321</v>
      </c>
      <c r="C2852" s="197">
        <v>19</v>
      </c>
      <c r="D2852" s="5">
        <v>3010</v>
      </c>
      <c r="E2852" s="150" t="s">
        <v>1976</v>
      </c>
      <c r="F2852" s="150" t="s">
        <v>48</v>
      </c>
      <c r="G2852" s="24">
        <v>0.12843843624406284</v>
      </c>
      <c r="H2852" s="24">
        <v>0.79903650040933583</v>
      </c>
      <c r="I2852" s="24"/>
    </row>
    <row r="2853" spans="1:9" ht="15.75" x14ac:dyDescent="0.25">
      <c r="A2853" s="197" t="s">
        <v>2998</v>
      </c>
      <c r="B2853" s="197" t="s">
        <v>2321</v>
      </c>
      <c r="C2853" s="197">
        <v>19</v>
      </c>
      <c r="D2853" s="5">
        <v>3011</v>
      </c>
      <c r="E2853" s="150" t="s">
        <v>11</v>
      </c>
      <c r="F2853" s="150" t="s">
        <v>48</v>
      </c>
      <c r="G2853" s="24">
        <v>0.12489879430032882</v>
      </c>
      <c r="H2853" s="24">
        <v>0.86603339563477943</v>
      </c>
      <c r="I2853" s="24"/>
    </row>
    <row r="2854" spans="1:9" ht="15.75" x14ac:dyDescent="0.25">
      <c r="A2854" s="197" t="s">
        <v>2999</v>
      </c>
      <c r="B2854" s="197" t="s">
        <v>2321</v>
      </c>
      <c r="C2854" s="197">
        <v>19</v>
      </c>
      <c r="D2854" s="5">
        <v>3012</v>
      </c>
      <c r="E2854" s="150" t="s">
        <v>1976</v>
      </c>
      <c r="F2854" s="150" t="s">
        <v>48</v>
      </c>
      <c r="G2854" s="24">
        <v>9.9109974424552438E-2</v>
      </c>
      <c r="H2854" s="24">
        <v>0.72514286596950817</v>
      </c>
      <c r="I2854" s="24"/>
    </row>
    <row r="2855" spans="1:9" ht="15.75" x14ac:dyDescent="0.25">
      <c r="A2855" s="197" t="s">
        <v>3000</v>
      </c>
      <c r="B2855" s="197" t="s">
        <v>2321</v>
      </c>
      <c r="C2855" s="197">
        <v>19</v>
      </c>
      <c r="D2855" s="5">
        <v>3013</v>
      </c>
      <c r="E2855" s="150" t="s">
        <v>1976</v>
      </c>
      <c r="F2855" s="150" t="s">
        <v>48</v>
      </c>
      <c r="G2855" s="24">
        <v>0.10618925831202046</v>
      </c>
      <c r="H2855" s="24">
        <v>0.73203960518389211</v>
      </c>
      <c r="I2855" s="24"/>
    </row>
    <row r="2856" spans="1:9" ht="15.75" x14ac:dyDescent="0.25">
      <c r="A2856" s="197" t="s">
        <v>3001</v>
      </c>
      <c r="B2856" s="197" t="s">
        <v>2321</v>
      </c>
      <c r="C2856" s="197">
        <v>20</v>
      </c>
      <c r="D2856" s="5">
        <v>3014</v>
      </c>
      <c r="E2856" s="24">
        <v>10.237632437085891</v>
      </c>
      <c r="F2856" s="150" t="s">
        <v>48</v>
      </c>
      <c r="G2856" s="24">
        <v>0.56027475337961274</v>
      </c>
      <c r="H2856" s="24">
        <v>7.5371507128624158</v>
      </c>
      <c r="I2856" s="24"/>
    </row>
    <row r="2857" spans="1:9" ht="15.75" x14ac:dyDescent="0.25">
      <c r="A2857" s="197" t="s">
        <v>3002</v>
      </c>
      <c r="B2857" s="197" t="s">
        <v>2321</v>
      </c>
      <c r="C2857" s="197">
        <v>20</v>
      </c>
      <c r="D2857" s="5">
        <v>3015</v>
      </c>
      <c r="E2857" s="24">
        <v>10.284787830712235</v>
      </c>
      <c r="F2857" s="150" t="s">
        <v>48</v>
      </c>
      <c r="G2857" s="24">
        <v>0.56432005845816591</v>
      </c>
      <c r="H2857" s="24">
        <v>7.5233572344336475</v>
      </c>
      <c r="I2857" s="24"/>
    </row>
    <row r="2858" spans="1:9" ht="15.75" x14ac:dyDescent="0.25">
      <c r="A2858" s="197" t="s">
        <v>3003</v>
      </c>
      <c r="B2858" s="197" t="s">
        <v>2321</v>
      </c>
      <c r="C2858" s="197">
        <v>20</v>
      </c>
      <c r="D2858" s="5">
        <v>3016</v>
      </c>
      <c r="E2858" s="24">
        <v>7.7929199987701594</v>
      </c>
      <c r="F2858" s="150" t="s">
        <v>48</v>
      </c>
      <c r="G2858" s="24">
        <v>0.48088564121300692</v>
      </c>
      <c r="H2858" s="24">
        <v>4.5099748219774778</v>
      </c>
      <c r="I2858" s="24"/>
    </row>
    <row r="2859" spans="1:9" ht="15.75" x14ac:dyDescent="0.25">
      <c r="A2859" s="197" t="s">
        <v>3004</v>
      </c>
      <c r="B2859" s="197" t="s">
        <v>2321</v>
      </c>
      <c r="C2859" s="197">
        <v>20</v>
      </c>
      <c r="D2859" s="5">
        <v>3017</v>
      </c>
      <c r="E2859" s="24">
        <v>7.7934112007871006</v>
      </c>
      <c r="F2859" s="150" t="s">
        <v>48</v>
      </c>
      <c r="G2859" s="24">
        <v>0.46318743149433689</v>
      </c>
      <c r="H2859" s="24">
        <v>4.4887919801047271</v>
      </c>
      <c r="I2859" s="24"/>
    </row>
    <row r="2860" spans="1:9" ht="15.75" x14ac:dyDescent="0.25">
      <c r="A2860" s="197" t="s">
        <v>3005</v>
      </c>
      <c r="B2860" s="197" t="s">
        <v>2321</v>
      </c>
      <c r="C2860" s="197">
        <v>20</v>
      </c>
      <c r="D2860" s="5">
        <v>3018</v>
      </c>
      <c r="E2860" s="24">
        <v>6.4779721994189012</v>
      </c>
      <c r="F2860" s="150" t="s">
        <v>48</v>
      </c>
      <c r="G2860" s="24">
        <v>0.41970040189989039</v>
      </c>
      <c r="H2860" s="24">
        <v>3.0749604411560258</v>
      </c>
      <c r="I2860" s="24"/>
    </row>
    <row r="2861" spans="1:9" ht="15.75" x14ac:dyDescent="0.25">
      <c r="A2861" s="197" t="s">
        <v>3006</v>
      </c>
      <c r="B2861" s="197" t="s">
        <v>2321</v>
      </c>
      <c r="C2861" s="197">
        <v>20</v>
      </c>
      <c r="D2861" s="5">
        <v>3019</v>
      </c>
      <c r="E2861" s="24">
        <v>6.4622537348767874</v>
      </c>
      <c r="F2861" s="150" t="s">
        <v>48</v>
      </c>
      <c r="G2861" s="24">
        <v>0.41110412860796497</v>
      </c>
      <c r="H2861" s="24">
        <v>3.0754530653856245</v>
      </c>
      <c r="I2861" s="24"/>
    </row>
    <row r="2862" spans="1:9" ht="15.75" x14ac:dyDescent="0.25">
      <c r="A2862" s="197" t="s">
        <v>3007</v>
      </c>
      <c r="B2862" s="197" t="s">
        <v>2321</v>
      </c>
      <c r="C2862" s="197">
        <v>20</v>
      </c>
      <c r="D2862" s="5">
        <v>3020</v>
      </c>
      <c r="E2862" s="24">
        <v>1.7113478270227063</v>
      </c>
      <c r="F2862" s="24">
        <v>0.23494148769448719</v>
      </c>
      <c r="G2862" s="24">
        <v>0.23159371574716844</v>
      </c>
      <c r="H2862" s="24">
        <v>1.1172717527301932</v>
      </c>
      <c r="I2862" s="24"/>
    </row>
    <row r="2863" spans="1:9" ht="15.75" x14ac:dyDescent="0.25">
      <c r="A2863" s="197" t="s">
        <v>3008</v>
      </c>
      <c r="B2863" s="197" t="s">
        <v>2321</v>
      </c>
      <c r="C2863" s="197">
        <v>20</v>
      </c>
      <c r="D2863" s="5">
        <v>3021</v>
      </c>
      <c r="E2863" s="24">
        <v>1.6946469584467099</v>
      </c>
      <c r="F2863" s="24">
        <v>0.23296718947856715</v>
      </c>
      <c r="G2863" s="24">
        <v>0.22249177932042383</v>
      </c>
      <c r="H2863" s="24">
        <v>1.0995372804646348</v>
      </c>
      <c r="I2863" s="24"/>
    </row>
    <row r="2864" spans="1:9" ht="15.75" x14ac:dyDescent="0.25">
      <c r="A2864" s="197" t="s">
        <v>3009</v>
      </c>
      <c r="B2864" s="197" t="s">
        <v>2321</v>
      </c>
      <c r="C2864" s="197">
        <v>20</v>
      </c>
      <c r="D2864" s="5">
        <v>3022</v>
      </c>
      <c r="E2864" s="24">
        <v>1.8095882304109214</v>
      </c>
      <c r="F2864" s="24">
        <v>0.24876157520592765</v>
      </c>
      <c r="G2864" s="24">
        <v>0.22855973693825357</v>
      </c>
      <c r="H2864" s="24">
        <v>1.1744161633636598</v>
      </c>
      <c r="I2864" s="24"/>
    </row>
    <row r="2865" spans="1:9" ht="15.75" x14ac:dyDescent="0.25">
      <c r="A2865" s="197" t="s">
        <v>3010</v>
      </c>
      <c r="B2865" s="197" t="s">
        <v>2321</v>
      </c>
      <c r="C2865" s="197">
        <v>20</v>
      </c>
      <c r="D2865" s="5">
        <v>3023</v>
      </c>
      <c r="E2865" s="24">
        <v>1.7968169779704535</v>
      </c>
      <c r="F2865" s="24">
        <v>0.26159451360940805</v>
      </c>
      <c r="G2865" s="24">
        <v>0.22148045305078554</v>
      </c>
      <c r="H2865" s="24">
        <v>1.1704751695268691</v>
      </c>
      <c r="I2865" s="24"/>
    </row>
    <row r="2866" spans="1:9" ht="15.75" x14ac:dyDescent="0.25">
      <c r="A2866" s="197" t="s">
        <v>3011</v>
      </c>
      <c r="B2866" s="197" t="s">
        <v>2321</v>
      </c>
      <c r="C2866" s="197">
        <v>20</v>
      </c>
      <c r="D2866" s="5">
        <v>3024</v>
      </c>
      <c r="E2866" s="24">
        <v>0.77904639886854543</v>
      </c>
      <c r="F2866" s="24">
        <v>6.6138990233322037E-2</v>
      </c>
      <c r="G2866" s="24">
        <v>0.18456704420898795</v>
      </c>
      <c r="H2866" s="24">
        <v>0.85815140796119782</v>
      </c>
      <c r="I2866" s="24"/>
    </row>
    <row r="2867" spans="1:9" ht="15.75" x14ac:dyDescent="0.25">
      <c r="A2867" s="197" t="s">
        <v>3012</v>
      </c>
      <c r="B2867" s="197" t="s">
        <v>2321</v>
      </c>
      <c r="C2867" s="197">
        <v>20</v>
      </c>
      <c r="D2867" s="5">
        <v>3025</v>
      </c>
      <c r="E2867" s="24">
        <v>0.75939831819090242</v>
      </c>
      <c r="F2867" s="24">
        <v>0.1075992527676433</v>
      </c>
      <c r="G2867" s="24">
        <v>0.16484618195104128</v>
      </c>
      <c r="H2867" s="24">
        <v>0.85618091104280247</v>
      </c>
      <c r="I2867" s="24"/>
    </row>
    <row r="2868" spans="1:9" ht="15.75" x14ac:dyDescent="0.25">
      <c r="A2868" s="197" t="s">
        <v>3013</v>
      </c>
      <c r="B2868" s="197" t="s">
        <v>2321</v>
      </c>
      <c r="C2868" s="197">
        <v>20</v>
      </c>
      <c r="D2868" s="5">
        <v>3026</v>
      </c>
      <c r="E2868" s="150" t="s">
        <v>1976</v>
      </c>
      <c r="F2868" s="150" t="s">
        <v>48</v>
      </c>
      <c r="G2868" s="24">
        <v>9.9109974424552438E-2</v>
      </c>
      <c r="H2868" s="24">
        <v>0.57341460325306215</v>
      </c>
      <c r="I2868" s="24"/>
    </row>
    <row r="2869" spans="1:9" ht="15.75" x14ac:dyDescent="0.25">
      <c r="A2869" s="197" t="s">
        <v>3014</v>
      </c>
      <c r="B2869" s="197" t="s">
        <v>2321</v>
      </c>
      <c r="C2869" s="197">
        <v>20</v>
      </c>
      <c r="D2869" s="5">
        <v>3027</v>
      </c>
      <c r="E2869" s="150" t="s">
        <v>11</v>
      </c>
      <c r="F2869" s="150" t="s">
        <v>48</v>
      </c>
      <c r="G2869" s="24">
        <v>8.7479722323712095E-2</v>
      </c>
      <c r="H2869" s="24">
        <v>0.57981871823784714</v>
      </c>
      <c r="I2869" s="24"/>
    </row>
    <row r="2870" spans="1:9" ht="15.75" x14ac:dyDescent="0.25">
      <c r="A2870" s="197" t="s">
        <v>3015</v>
      </c>
      <c r="B2870" s="197" t="s">
        <v>2321</v>
      </c>
      <c r="C2870" s="197">
        <v>20</v>
      </c>
      <c r="D2870" s="5">
        <v>3028</v>
      </c>
      <c r="E2870" s="150" t="s">
        <v>1976</v>
      </c>
      <c r="F2870" s="150" t="s">
        <v>48</v>
      </c>
      <c r="G2870" s="24">
        <v>8.2928754110339786E-2</v>
      </c>
      <c r="H2870" s="24">
        <v>0.57439985171225982</v>
      </c>
      <c r="I2870" s="24"/>
    </row>
    <row r="2871" spans="1:9" ht="15.75" x14ac:dyDescent="0.25">
      <c r="A2871" s="197" t="s">
        <v>3016</v>
      </c>
      <c r="B2871" s="197" t="s">
        <v>2321</v>
      </c>
      <c r="C2871" s="197">
        <v>20</v>
      </c>
      <c r="D2871" s="5">
        <v>3029</v>
      </c>
      <c r="E2871" s="150" t="s">
        <v>1976</v>
      </c>
      <c r="F2871" s="150" t="s">
        <v>48</v>
      </c>
      <c r="G2871" s="24">
        <v>8.2928754110339786E-2</v>
      </c>
      <c r="H2871" s="24">
        <v>0.62070652929455183</v>
      </c>
      <c r="I2871" s="24"/>
    </row>
    <row r="2872" spans="1:9" ht="15.75" x14ac:dyDescent="0.25">
      <c r="A2872" s="197" t="s">
        <v>3017</v>
      </c>
      <c r="B2872" s="197" t="s">
        <v>2321</v>
      </c>
      <c r="C2872" s="197">
        <v>22</v>
      </c>
      <c r="D2872" s="5">
        <v>3030</v>
      </c>
      <c r="E2872" s="24">
        <v>7.4269744961490582</v>
      </c>
      <c r="F2872" s="150" t="s">
        <v>48</v>
      </c>
      <c r="G2872" s="24">
        <v>0.53903690171720864</v>
      </c>
      <c r="H2872" s="24">
        <v>5.5991669936205364</v>
      </c>
      <c r="I2872" s="24"/>
    </row>
    <row r="2873" spans="1:9" ht="15.75" x14ac:dyDescent="0.25">
      <c r="A2873" s="197" t="s">
        <v>3018</v>
      </c>
      <c r="B2873" s="197" t="s">
        <v>2321</v>
      </c>
      <c r="C2873" s="197">
        <v>22</v>
      </c>
      <c r="D2873" s="5">
        <v>3031</v>
      </c>
      <c r="E2873" s="24">
        <v>7.4181328598441194</v>
      </c>
      <c r="F2873" s="150" t="s">
        <v>48</v>
      </c>
      <c r="G2873" s="24">
        <v>0.54207088052612351</v>
      </c>
      <c r="H2873" s="24">
        <v>5.6129604720493047</v>
      </c>
      <c r="I2873" s="24"/>
    </row>
    <row r="2874" spans="1:9" ht="15.75" x14ac:dyDescent="0.25">
      <c r="A2874" s="197" t="s">
        <v>3019</v>
      </c>
      <c r="B2874" s="197" t="s">
        <v>2321</v>
      </c>
      <c r="C2874" s="197">
        <v>22</v>
      </c>
      <c r="D2874" s="5">
        <v>3032</v>
      </c>
      <c r="E2874" s="24">
        <v>3.1353424741348834</v>
      </c>
      <c r="F2874" s="24">
        <v>0.45853076064743403</v>
      </c>
      <c r="G2874" s="24">
        <v>0.41565509682133728</v>
      </c>
      <c r="H2874" s="24">
        <v>2.5237139282349119</v>
      </c>
      <c r="I2874" s="24"/>
    </row>
    <row r="2875" spans="1:9" ht="15.75" x14ac:dyDescent="0.25">
      <c r="A2875" s="197" t="s">
        <v>3020</v>
      </c>
      <c r="B2875" s="197" t="s">
        <v>2321</v>
      </c>
      <c r="C2875" s="197">
        <v>22</v>
      </c>
      <c r="D2875" s="5">
        <v>3033</v>
      </c>
      <c r="E2875" s="24">
        <v>3.1319040600162964</v>
      </c>
      <c r="F2875" s="24">
        <v>0.4629729316332542</v>
      </c>
      <c r="G2875" s="24">
        <v>0.39441724515893317</v>
      </c>
      <c r="H2875" s="24">
        <v>2.5153393163317315</v>
      </c>
      <c r="I2875" s="24"/>
    </row>
    <row r="2876" spans="1:9" ht="15.75" x14ac:dyDescent="0.25">
      <c r="A2876" s="197" t="s">
        <v>3021</v>
      </c>
      <c r="B2876" s="197" t="s">
        <v>2321</v>
      </c>
      <c r="C2876" s="197">
        <v>22</v>
      </c>
      <c r="D2876" s="5">
        <v>3034</v>
      </c>
      <c r="E2876" s="24">
        <v>1.5001309597380439</v>
      </c>
      <c r="F2876" s="24">
        <v>0.25962021539348801</v>
      </c>
      <c r="G2876" s="24">
        <v>0.26193350383631714</v>
      </c>
      <c r="H2876" s="24">
        <v>1.6965978467384417</v>
      </c>
      <c r="I2876" s="24"/>
    </row>
    <row r="2877" spans="1:9" ht="15.75" x14ac:dyDescent="0.25">
      <c r="A2877" s="197" t="s">
        <v>3022</v>
      </c>
      <c r="B2877" s="197" t="s">
        <v>2321</v>
      </c>
      <c r="C2877" s="197">
        <v>22</v>
      </c>
      <c r="D2877" s="5">
        <v>3035</v>
      </c>
      <c r="E2877" s="24">
        <v>1.4824476871281651</v>
      </c>
      <c r="F2877" s="24">
        <v>0.21717280375120668</v>
      </c>
      <c r="G2877" s="24">
        <v>0.25788819875776398</v>
      </c>
      <c r="H2877" s="24">
        <v>1.6699961383401036</v>
      </c>
      <c r="I2877" s="24"/>
    </row>
    <row r="2878" spans="1:9" ht="15.75" x14ac:dyDescent="0.25">
      <c r="A2878" s="197" t="s">
        <v>3023</v>
      </c>
      <c r="B2878" s="197" t="s">
        <v>2321</v>
      </c>
      <c r="C2878" s="197">
        <v>22</v>
      </c>
      <c r="D2878" s="5">
        <v>3036</v>
      </c>
      <c r="E2878" s="24">
        <v>0.94114306445910023</v>
      </c>
      <c r="F2878" s="24">
        <v>0.21914710196712672</v>
      </c>
      <c r="G2878" s="24">
        <v>0.20327658019729633</v>
      </c>
      <c r="H2878" s="24">
        <v>1.8828098055268072</v>
      </c>
      <c r="I2878" s="24"/>
    </row>
    <row r="2879" spans="1:9" ht="15.75" x14ac:dyDescent="0.25">
      <c r="A2879" s="197" t="s">
        <v>3024</v>
      </c>
      <c r="B2879" s="197" t="s">
        <v>2321</v>
      </c>
      <c r="C2879" s="197">
        <v>22</v>
      </c>
      <c r="D2879" s="5">
        <v>3037</v>
      </c>
      <c r="E2879" s="24">
        <v>0.96177354917062541</v>
      </c>
      <c r="F2879" s="24">
        <v>0.14116232243828433</v>
      </c>
      <c r="G2879" s="24">
        <v>0.21844647424187066</v>
      </c>
      <c r="H2879" s="24">
        <v>1.4660497072861796</v>
      </c>
      <c r="I2879" s="24"/>
    </row>
    <row r="2880" spans="1:9" ht="15.75" x14ac:dyDescent="0.25">
      <c r="A2880" s="197" t="s">
        <v>3025</v>
      </c>
      <c r="B2880" s="197" t="s">
        <v>2321</v>
      </c>
      <c r="C2880" s="197">
        <v>22</v>
      </c>
      <c r="D2880" s="5">
        <v>3038</v>
      </c>
      <c r="E2880" s="24">
        <v>0.66410512690433388</v>
      </c>
      <c r="F2880" s="24">
        <v>9.5753463472122935E-2</v>
      </c>
      <c r="G2880" s="24">
        <v>0.19821994884910485</v>
      </c>
      <c r="H2880" s="24">
        <v>1.3512682617896474</v>
      </c>
      <c r="I2880" s="24"/>
    </row>
    <row r="2881" spans="1:9" ht="15.75" x14ac:dyDescent="0.25">
      <c r="A2881" s="197" t="s">
        <v>3026</v>
      </c>
      <c r="B2881" s="197" t="s">
        <v>2321</v>
      </c>
      <c r="C2881" s="197">
        <v>22</v>
      </c>
      <c r="D2881" s="5">
        <v>3039</v>
      </c>
      <c r="E2881" s="24">
        <v>0.66508753093821604</v>
      </c>
      <c r="F2881" s="24">
        <v>8.7856270608442699E-2</v>
      </c>
      <c r="G2881" s="24">
        <v>0.18102740226525391</v>
      </c>
      <c r="H2881" s="24">
        <v>1.395111818223945</v>
      </c>
      <c r="I2881" s="24"/>
    </row>
    <row r="2882" spans="1:9" ht="15.75" x14ac:dyDescent="0.25">
      <c r="A2882" s="197" t="s">
        <v>3027</v>
      </c>
      <c r="B2882" s="197" t="s">
        <v>2321</v>
      </c>
      <c r="C2882" s="197">
        <v>22</v>
      </c>
      <c r="D2882" s="5">
        <v>3040</v>
      </c>
      <c r="E2882" s="24">
        <v>0.42636335070485337</v>
      </c>
      <c r="F2882" s="150" t="s">
        <v>48</v>
      </c>
      <c r="G2882" s="24">
        <v>0.16484618195104128</v>
      </c>
      <c r="H2882" s="24">
        <v>1.3024984630593612</v>
      </c>
      <c r="I2882" s="24"/>
    </row>
    <row r="2883" spans="1:9" ht="15.75" x14ac:dyDescent="0.25">
      <c r="A2883" s="197" t="s">
        <v>3028</v>
      </c>
      <c r="B2883" s="197" t="s">
        <v>2321</v>
      </c>
      <c r="C2883" s="197">
        <v>22</v>
      </c>
      <c r="D2883" s="5">
        <v>3041</v>
      </c>
      <c r="E2883" s="24">
        <v>0.43569618902673379</v>
      </c>
      <c r="F2883" s="150" t="s">
        <v>48</v>
      </c>
      <c r="G2883" s="24">
        <v>0.16080087687248812</v>
      </c>
      <c r="H2883" s="24">
        <v>1.299542717681768</v>
      </c>
      <c r="I2883" s="24"/>
    </row>
    <row r="2884" spans="1:9" ht="15.75" x14ac:dyDescent="0.25">
      <c r="A2884" s="197" t="s">
        <v>3029</v>
      </c>
      <c r="B2884" s="197" t="s">
        <v>2321</v>
      </c>
      <c r="C2884" s="197">
        <v>41</v>
      </c>
      <c r="D2884" s="5">
        <v>3042</v>
      </c>
      <c r="E2884" s="24">
        <v>0.27016110931759141</v>
      </c>
      <c r="F2884" s="150" t="s">
        <v>48</v>
      </c>
      <c r="G2884" s="150" t="s">
        <v>47</v>
      </c>
      <c r="H2884" s="24">
        <v>0.33399922766802076</v>
      </c>
      <c r="I2884" s="24"/>
    </row>
    <row r="2885" spans="1:9" ht="15.75" x14ac:dyDescent="0.25">
      <c r="A2885" s="197" t="s">
        <v>3030</v>
      </c>
      <c r="B2885" s="197" t="s">
        <v>2321</v>
      </c>
      <c r="C2885" s="197">
        <v>41</v>
      </c>
      <c r="D2885" s="5">
        <v>3043</v>
      </c>
      <c r="E2885" s="24">
        <v>0.27016110931759141</v>
      </c>
      <c r="F2885" s="150" t="s">
        <v>48</v>
      </c>
      <c r="G2885" s="150" t="s">
        <v>47</v>
      </c>
      <c r="H2885" s="24">
        <v>0.36749767528074256</v>
      </c>
      <c r="I2885" s="24"/>
    </row>
    <row r="2886" spans="1:9" ht="15.75" x14ac:dyDescent="0.25">
      <c r="A2886" s="197" t="s">
        <v>3031</v>
      </c>
      <c r="B2886" s="197" t="s">
        <v>2321</v>
      </c>
      <c r="C2886" s="197">
        <v>41</v>
      </c>
      <c r="D2886" s="5">
        <v>3044</v>
      </c>
      <c r="E2886" s="24">
        <v>4.3687507386739233</v>
      </c>
      <c r="F2886" s="150" t="s">
        <v>48</v>
      </c>
      <c r="G2886" s="24">
        <v>0.16686883449031786</v>
      </c>
      <c r="H2886" s="24">
        <v>1.4010233089791313</v>
      </c>
      <c r="I2886" s="24"/>
    </row>
    <row r="2887" spans="1:9" ht="15.75" x14ac:dyDescent="0.25">
      <c r="A2887" s="197" t="s">
        <v>3032</v>
      </c>
      <c r="B2887" s="197" t="s">
        <v>2321</v>
      </c>
      <c r="C2887" s="197">
        <v>41</v>
      </c>
      <c r="D2887" s="5">
        <v>3045</v>
      </c>
      <c r="E2887" s="24">
        <v>4.3677683346400409</v>
      </c>
      <c r="F2887" s="24">
        <v>3.5537367886561089E-2</v>
      </c>
      <c r="G2887" s="24">
        <v>0.15574424552429667</v>
      </c>
      <c r="H2887" s="24">
        <v>1.4207282781630852</v>
      </c>
      <c r="I2887" s="24"/>
    </row>
    <row r="2888" spans="1:9" ht="15.75" x14ac:dyDescent="0.25">
      <c r="A2888" s="197" t="s">
        <v>3033</v>
      </c>
      <c r="B2888" s="197" t="s">
        <v>2321</v>
      </c>
      <c r="C2888" s="197">
        <v>41</v>
      </c>
      <c r="D2888" s="5">
        <v>3046</v>
      </c>
      <c r="E2888" s="24">
        <v>23.704426933542411</v>
      </c>
      <c r="F2888" s="150" t="s">
        <v>48</v>
      </c>
      <c r="G2888" s="24">
        <v>1.3723697478991597</v>
      </c>
      <c r="H2888" s="24">
        <v>13.805794034507791</v>
      </c>
      <c r="I2888" s="24"/>
    </row>
    <row r="2889" spans="1:9" ht="15.75" x14ac:dyDescent="0.25">
      <c r="A2889" s="197" t="s">
        <v>3034</v>
      </c>
      <c r="B2889" s="197" t="s">
        <v>2321</v>
      </c>
      <c r="C2889" s="197">
        <v>41</v>
      </c>
      <c r="D2889" s="5">
        <v>3047</v>
      </c>
      <c r="E2889" s="24">
        <v>23.740775882796051</v>
      </c>
      <c r="F2889" s="150" t="s">
        <v>48</v>
      </c>
      <c r="G2889" s="24">
        <v>1.4310266715381805</v>
      </c>
      <c r="H2889" s="24">
        <v>13.820080137166155</v>
      </c>
      <c r="I2889" s="24"/>
    </row>
    <row r="2890" spans="1:9" ht="15.75" x14ac:dyDescent="0.25">
      <c r="A2890" s="197" t="s">
        <v>2755</v>
      </c>
      <c r="B2890" s="197" t="s">
        <v>2655</v>
      </c>
      <c r="C2890" s="197">
        <v>17</v>
      </c>
      <c r="D2890" s="5">
        <v>2768</v>
      </c>
      <c r="E2890" s="24">
        <v>0.31731650294393465</v>
      </c>
      <c r="F2890" s="24">
        <v>0.17966113764872552</v>
      </c>
      <c r="G2890" s="24">
        <v>0.2366503470953599</v>
      </c>
      <c r="H2890" s="24">
        <v>0.84731367491002307</v>
      </c>
      <c r="I2890" s="24" t="s">
        <v>1974</v>
      </c>
    </row>
    <row r="2891" spans="1:9" ht="15.75" x14ac:dyDescent="0.25">
      <c r="A2891" s="197" t="s">
        <v>2756</v>
      </c>
      <c r="B2891" s="197" t="s">
        <v>2655</v>
      </c>
      <c r="C2891" s="197">
        <v>18</v>
      </c>
      <c r="D2891" s="5">
        <v>2769</v>
      </c>
      <c r="E2891" s="24">
        <v>0.31436929084228821</v>
      </c>
      <c r="F2891" s="24">
        <v>0.15893100638156488</v>
      </c>
      <c r="G2891" s="24">
        <v>0.29126196565582751</v>
      </c>
      <c r="H2891" s="24">
        <v>0.62070652929455183</v>
      </c>
      <c r="I2891" s="24"/>
    </row>
    <row r="2892" spans="1:9" ht="15.75" x14ac:dyDescent="0.25">
      <c r="A2892" s="197" t="s">
        <v>2757</v>
      </c>
      <c r="B2892" s="197" t="s">
        <v>2655</v>
      </c>
      <c r="C2892" s="197">
        <v>18</v>
      </c>
      <c r="D2892" s="5">
        <v>2770</v>
      </c>
      <c r="E2892" s="24">
        <v>0.33303496748604905</v>
      </c>
      <c r="F2892" s="24">
        <v>0.19545552337608602</v>
      </c>
      <c r="G2892" s="24">
        <v>0.2659788089148703</v>
      </c>
      <c r="H2892" s="24">
        <v>0.61676553545776103</v>
      </c>
      <c r="I2892" s="24"/>
    </row>
    <row r="2893" spans="1:9" ht="15.75" x14ac:dyDescent="0.25">
      <c r="A2893" s="197" t="s">
        <v>2758</v>
      </c>
      <c r="B2893" s="197" t="s">
        <v>2655</v>
      </c>
      <c r="C2893" s="197">
        <v>18</v>
      </c>
      <c r="D2893" s="5">
        <v>2771</v>
      </c>
      <c r="E2893" s="24">
        <v>0.31535169487617032</v>
      </c>
      <c r="F2893" s="24">
        <v>0.16682819924524514</v>
      </c>
      <c r="G2893" s="24">
        <v>0.26496748264523201</v>
      </c>
      <c r="H2893" s="24">
        <v>0.6266180200497381</v>
      </c>
      <c r="I2893" s="24"/>
    </row>
    <row r="2894" spans="1:9" ht="15.75" x14ac:dyDescent="0.25">
      <c r="A2894" s="197" t="s">
        <v>2759</v>
      </c>
      <c r="B2894" s="197" t="s">
        <v>2655</v>
      </c>
      <c r="C2894" s="197">
        <v>18</v>
      </c>
      <c r="D2894" s="5">
        <v>2772</v>
      </c>
      <c r="E2894" s="150" t="s">
        <v>1976</v>
      </c>
      <c r="F2894" s="24">
        <v>4.540885896616139E-2</v>
      </c>
      <c r="G2894" s="24">
        <v>0.23361636828644503</v>
      </c>
      <c r="H2894" s="24">
        <v>0.24237112096263452</v>
      </c>
      <c r="I2894" s="24"/>
    </row>
    <row r="2895" spans="1:9" ht="15.75" x14ac:dyDescent="0.25">
      <c r="A2895" s="197" t="s">
        <v>2760</v>
      </c>
      <c r="B2895" s="197" t="s">
        <v>2655</v>
      </c>
      <c r="C2895" s="197">
        <v>18</v>
      </c>
      <c r="D2895" s="5">
        <v>2773</v>
      </c>
      <c r="E2895" s="150" t="s">
        <v>11</v>
      </c>
      <c r="F2895" s="24">
        <v>0.23494148769448719</v>
      </c>
      <c r="G2895" s="24">
        <v>0.25232590427475338</v>
      </c>
      <c r="H2895" s="24">
        <v>0.28670730162653107</v>
      </c>
      <c r="I2895" s="24"/>
    </row>
    <row r="2896" spans="1:9" ht="15.75" x14ac:dyDescent="0.25">
      <c r="A2896" s="197" t="s">
        <v>2761</v>
      </c>
      <c r="B2896" s="197" t="s">
        <v>2655</v>
      </c>
      <c r="C2896" s="197">
        <v>18</v>
      </c>
      <c r="D2896" s="5">
        <v>2774</v>
      </c>
      <c r="E2896" s="150" t="s">
        <v>1976</v>
      </c>
      <c r="F2896" s="24">
        <v>0.30305477614372928</v>
      </c>
      <c r="G2896" s="24">
        <v>0.2366503470953599</v>
      </c>
      <c r="H2896" s="24">
        <v>0.32907298537203228</v>
      </c>
      <c r="I2896" s="24"/>
    </row>
    <row r="2897" spans="1:9" ht="15.75" x14ac:dyDescent="0.25">
      <c r="A2897" s="197" t="s">
        <v>2762</v>
      </c>
      <c r="B2897" s="197" t="s">
        <v>2655</v>
      </c>
      <c r="C2897" s="197">
        <v>32</v>
      </c>
      <c r="D2897" s="5">
        <v>2775</v>
      </c>
      <c r="E2897" s="24">
        <v>7.4073264154714158</v>
      </c>
      <c r="F2897" s="150" t="s">
        <v>48</v>
      </c>
      <c r="G2897" s="24">
        <v>0.428802338326635</v>
      </c>
      <c r="H2897" s="24">
        <v>4.7242663618529779</v>
      </c>
      <c r="I2897" s="24"/>
    </row>
    <row r="2898" spans="1:9" ht="15.75" x14ac:dyDescent="0.25">
      <c r="A2898" s="197" t="s">
        <v>2763</v>
      </c>
      <c r="B2898" s="197" t="s">
        <v>2655</v>
      </c>
      <c r="C2898" s="197">
        <v>32</v>
      </c>
      <c r="D2898" s="5">
        <v>2776</v>
      </c>
      <c r="E2898" s="24">
        <v>7.4593938292671691</v>
      </c>
      <c r="F2898" s="150" t="s">
        <v>48</v>
      </c>
      <c r="G2898" s="24">
        <v>0.42779101205699671</v>
      </c>
      <c r="H2898" s="24">
        <v>4.7272221072305713</v>
      </c>
      <c r="I2898" s="24"/>
    </row>
    <row r="2899" spans="1:9" ht="15.75" x14ac:dyDescent="0.25">
      <c r="A2899" s="197" t="s">
        <v>2764</v>
      </c>
      <c r="B2899" s="197" t="s">
        <v>2655</v>
      </c>
      <c r="C2899" s="197">
        <v>32</v>
      </c>
      <c r="D2899" s="5">
        <v>2777</v>
      </c>
      <c r="E2899" s="24">
        <v>9.4409027656074684</v>
      </c>
      <c r="F2899" s="24">
        <v>1.9249407605220592E-2</v>
      </c>
      <c r="G2899" s="24">
        <v>0.67556594811837778</v>
      </c>
      <c r="H2899" s="24">
        <v>8.0145035913437006</v>
      </c>
      <c r="I2899" s="24"/>
    </row>
    <row r="2900" spans="1:9" ht="15.75" x14ac:dyDescent="0.25">
      <c r="A2900" s="197" t="s">
        <v>2765</v>
      </c>
      <c r="B2900" s="197" t="s">
        <v>2655</v>
      </c>
      <c r="C2900" s="197">
        <v>32</v>
      </c>
      <c r="D2900" s="5">
        <v>2778</v>
      </c>
      <c r="E2900" s="24">
        <v>9.4202722808959418</v>
      </c>
      <c r="F2900" s="24">
        <v>3.7511666102481148E-2</v>
      </c>
      <c r="G2900" s="24">
        <v>0.68770186335403727</v>
      </c>
      <c r="H2900" s="24">
        <v>8.0415979239716382</v>
      </c>
      <c r="I2900" s="24"/>
    </row>
    <row r="2901" spans="1:9" ht="15.75" x14ac:dyDescent="0.25">
      <c r="A2901" s="197" t="s">
        <v>2766</v>
      </c>
      <c r="B2901" s="197" t="s">
        <v>2655</v>
      </c>
      <c r="C2901" s="197">
        <v>32</v>
      </c>
      <c r="D2901" s="5">
        <v>2779</v>
      </c>
      <c r="E2901" s="24">
        <v>7.344452557302958</v>
      </c>
      <c r="F2901" s="24">
        <v>6.4164692017401978E-2</v>
      </c>
      <c r="G2901" s="24">
        <v>0.55825210084033616</v>
      </c>
      <c r="H2901" s="24">
        <v>6.3262803565084402</v>
      </c>
      <c r="I2901" s="24"/>
    </row>
    <row r="2902" spans="1:9" ht="15.75" x14ac:dyDescent="0.25">
      <c r="A2902" s="197" t="s">
        <v>2767</v>
      </c>
      <c r="B2902" s="197" t="s">
        <v>2655</v>
      </c>
      <c r="C2902" s="197">
        <v>32</v>
      </c>
      <c r="D2902" s="5">
        <v>2780</v>
      </c>
      <c r="E2902" s="24">
        <v>2.8175347691740078</v>
      </c>
      <c r="F2902" s="24">
        <v>9.2792016148242853E-2</v>
      </c>
      <c r="G2902" s="24">
        <v>0.24676360979174278</v>
      </c>
      <c r="H2902" s="24">
        <v>2.5360295339748831</v>
      </c>
      <c r="I2902" s="24"/>
    </row>
    <row r="2903" spans="1:9" ht="15.75" x14ac:dyDescent="0.25">
      <c r="A2903" s="197" t="s">
        <v>2768</v>
      </c>
      <c r="B2903" s="197" t="s">
        <v>2655</v>
      </c>
      <c r="C2903" s="197">
        <v>32</v>
      </c>
      <c r="D2903" s="5">
        <v>2781</v>
      </c>
      <c r="E2903" s="24">
        <v>2.7242063859552035</v>
      </c>
      <c r="F2903" s="24">
        <v>0.14511091887012445</v>
      </c>
      <c r="G2903" s="24">
        <v>0.23968432590427474</v>
      </c>
      <c r="H2903" s="24">
        <v>2.5173098132501268</v>
      </c>
      <c r="I2903" s="24"/>
    </row>
    <row r="2904" spans="1:9" ht="15.75" x14ac:dyDescent="0.25">
      <c r="A2904" s="197" t="s">
        <v>2769</v>
      </c>
      <c r="B2904" s="197" t="s">
        <v>2655</v>
      </c>
      <c r="C2904" s="197">
        <v>32</v>
      </c>
      <c r="D2904" s="5">
        <v>2782</v>
      </c>
      <c r="E2904" s="24">
        <v>2.2280923488447173</v>
      </c>
      <c r="F2904" s="24">
        <v>4.639600807412142E-2</v>
      </c>
      <c r="G2904" s="24">
        <v>0.36458312020460359</v>
      </c>
      <c r="H2904" s="24">
        <v>2.668545451736974</v>
      </c>
      <c r="I2904" s="24"/>
    </row>
    <row r="2905" spans="1:9" ht="15.75" x14ac:dyDescent="0.25">
      <c r="A2905" s="197" t="s">
        <v>2770</v>
      </c>
      <c r="B2905" s="197" t="s">
        <v>2655</v>
      </c>
      <c r="C2905" s="197">
        <v>32</v>
      </c>
      <c r="D2905" s="5">
        <v>2783</v>
      </c>
      <c r="E2905" s="24">
        <v>2.1848665713539033</v>
      </c>
      <c r="F2905" s="24">
        <v>0.12438078760296382</v>
      </c>
      <c r="G2905" s="24">
        <v>0.3519415418341249</v>
      </c>
      <c r="H2905" s="24">
        <v>2.7488432011615869</v>
      </c>
      <c r="I2905" s="24"/>
    </row>
    <row r="2906" spans="1:9" ht="15.75" x14ac:dyDescent="0.25">
      <c r="A2906" s="234" t="s">
        <v>3496</v>
      </c>
      <c r="B2906" s="197" t="s">
        <v>2655</v>
      </c>
      <c r="C2906" s="197">
        <v>32</v>
      </c>
      <c r="D2906" s="5">
        <v>3829</v>
      </c>
      <c r="E2906" s="24">
        <v>2.0316115420682874</v>
      </c>
      <c r="F2906" s="24">
        <v>8.7856270608442699E-2</v>
      </c>
      <c r="G2906" s="24">
        <v>0.36913408841797585</v>
      </c>
      <c r="H2906" s="24">
        <v>2.6670675790481773</v>
      </c>
      <c r="I2906" s="140" t="s">
        <v>3495</v>
      </c>
    </row>
    <row r="2907" spans="1:9" ht="15.75" x14ac:dyDescent="0.25">
      <c r="A2907" s="77" t="s">
        <v>3127</v>
      </c>
      <c r="B2907" s="5" t="s">
        <v>3047</v>
      </c>
      <c r="C2907" s="122">
        <v>1</v>
      </c>
      <c r="D2907" s="5">
        <v>1815</v>
      </c>
      <c r="E2907" s="24">
        <v>5.5915507834220364</v>
      </c>
      <c r="F2907" s="24">
        <v>0.29428338260303832</v>
      </c>
      <c r="G2907" s="24">
        <v>0.53903894070836866</v>
      </c>
      <c r="H2907" s="24">
        <v>5.8246308578911092</v>
      </c>
      <c r="I2907" s="210" t="s">
        <v>227</v>
      </c>
    </row>
    <row r="2908" spans="1:9" ht="15.75" x14ac:dyDescent="0.25">
      <c r="A2908" s="77" t="s">
        <v>3128</v>
      </c>
      <c r="B2908" s="5" t="s">
        <v>3047</v>
      </c>
      <c r="C2908" s="122">
        <v>1</v>
      </c>
      <c r="D2908" s="5">
        <v>1816</v>
      </c>
      <c r="E2908" s="24">
        <v>4.9816547680514747</v>
      </c>
      <c r="F2908" s="24">
        <v>0.33254022234143332</v>
      </c>
      <c r="G2908" s="24">
        <v>0.47342558650229377</v>
      </c>
      <c r="H2908" s="24">
        <v>5.4338312493606207</v>
      </c>
      <c r="I2908" s="5" t="s">
        <v>228</v>
      </c>
    </row>
    <row r="2909" spans="1:9" ht="15.75" x14ac:dyDescent="0.25">
      <c r="A2909" s="77" t="s">
        <v>3129</v>
      </c>
      <c r="B2909" s="5" t="s">
        <v>3047</v>
      </c>
      <c r="C2909" s="122">
        <v>1</v>
      </c>
      <c r="D2909" s="5">
        <v>1817</v>
      </c>
      <c r="E2909" s="24">
        <v>1.4006508161887363</v>
      </c>
      <c r="F2909" s="24">
        <v>0.34921628068893878</v>
      </c>
      <c r="G2909" s="24">
        <v>0.15444374143891459</v>
      </c>
      <c r="H2909" s="24">
        <v>1.0704071964917781</v>
      </c>
      <c r="I2909" s="5" t="s">
        <v>229</v>
      </c>
    </row>
    <row r="2910" spans="1:9" ht="15.75" x14ac:dyDescent="0.25">
      <c r="A2910" s="77" t="s">
        <v>3130</v>
      </c>
      <c r="B2910" s="5" t="s">
        <v>3047</v>
      </c>
      <c r="C2910" s="122">
        <v>1</v>
      </c>
      <c r="D2910" s="5">
        <v>1818</v>
      </c>
      <c r="E2910" s="24">
        <v>1.4443583560052429</v>
      </c>
      <c r="F2910" s="24">
        <v>0.34038777921084767</v>
      </c>
      <c r="G2910" s="24">
        <v>0.13829276194203466</v>
      </c>
      <c r="H2910" s="24">
        <v>1.0037592012385164</v>
      </c>
      <c r="I2910" s="5" t="s">
        <v>230</v>
      </c>
    </row>
    <row r="2911" spans="1:9" ht="15.75" x14ac:dyDescent="0.25">
      <c r="A2911" s="77" t="s">
        <v>3131</v>
      </c>
      <c r="B2911" s="5" t="s">
        <v>3047</v>
      </c>
      <c r="C2911" s="122">
        <v>1</v>
      </c>
      <c r="D2911" s="5">
        <v>1819</v>
      </c>
      <c r="E2911" s="24">
        <v>1.1394103483199618</v>
      </c>
      <c r="F2911" s="24">
        <v>0.56600503920651035</v>
      </c>
      <c r="G2911" s="24">
        <v>0.12012291000804469</v>
      </c>
      <c r="H2911" s="24">
        <v>0.86642393829240139</v>
      </c>
      <c r="I2911" s="5" t="s">
        <v>231</v>
      </c>
    </row>
    <row r="2912" spans="1:9" ht="15.75" x14ac:dyDescent="0.25">
      <c r="A2912" s="77" t="s">
        <v>3132</v>
      </c>
      <c r="B2912" s="5" t="s">
        <v>3047</v>
      </c>
      <c r="C2912" s="122">
        <v>1</v>
      </c>
      <c r="D2912" s="5">
        <v>1820</v>
      </c>
      <c r="E2912" s="24" t="s">
        <v>11</v>
      </c>
      <c r="F2912" s="24" t="s">
        <v>48</v>
      </c>
      <c r="G2912" s="24">
        <v>4.5424629834974882E-2</v>
      </c>
      <c r="H2912" s="24">
        <v>0.18479671411131637</v>
      </c>
      <c r="I2912" s="5" t="s">
        <v>232</v>
      </c>
    </row>
    <row r="2913" spans="1:9" ht="15.75" x14ac:dyDescent="0.25">
      <c r="A2913" s="77" t="s">
        <v>3133</v>
      </c>
      <c r="B2913" s="5" t="s">
        <v>3047</v>
      </c>
      <c r="C2913" s="122">
        <v>2</v>
      </c>
      <c r="D2913" s="5">
        <v>1821</v>
      </c>
      <c r="E2913" s="24">
        <v>8.7294507109381225</v>
      </c>
      <c r="F2913" s="24">
        <v>0.42278712633969839</v>
      </c>
      <c r="G2913" s="24">
        <v>0.63796369012675835</v>
      </c>
      <c r="H2913" s="24">
        <v>4.1453033411308953</v>
      </c>
      <c r="I2913" s="5" t="s">
        <v>233</v>
      </c>
    </row>
    <row r="2914" spans="1:9" ht="15.75" x14ac:dyDescent="0.25">
      <c r="A2914" s="77" t="s">
        <v>3134</v>
      </c>
      <c r="B2914" s="5" t="s">
        <v>3047</v>
      </c>
      <c r="C2914" s="122">
        <v>2</v>
      </c>
      <c r="D2914" s="5">
        <v>1822</v>
      </c>
      <c r="E2914" s="24">
        <v>7.0193304174279136</v>
      </c>
      <c r="F2914" s="24">
        <v>0.4772295521212605</v>
      </c>
      <c r="G2914" s="24">
        <v>0.5117841628073837</v>
      </c>
      <c r="H2914" s="24">
        <v>2.9961303320670805</v>
      </c>
      <c r="I2914" s="5" t="s">
        <v>234</v>
      </c>
    </row>
    <row r="2915" spans="1:9" ht="15.75" x14ac:dyDescent="0.25">
      <c r="A2915" s="77" t="s">
        <v>3135</v>
      </c>
      <c r="B2915" s="5" t="s">
        <v>3047</v>
      </c>
      <c r="C2915" s="122">
        <v>2</v>
      </c>
      <c r="D2915" s="5">
        <v>1823</v>
      </c>
      <c r="E2915" s="24">
        <v>7.033397211851617</v>
      </c>
      <c r="F2915" s="24">
        <v>0.16676058347505507</v>
      </c>
      <c r="G2915" s="24">
        <v>0.51380303524449367</v>
      </c>
      <c r="H2915" s="24">
        <v>2.9244332462643294</v>
      </c>
      <c r="I2915" s="5" t="s">
        <v>235</v>
      </c>
    </row>
    <row r="2916" spans="1:9" ht="15.75" x14ac:dyDescent="0.25">
      <c r="A2916" s="77" t="s">
        <v>3136</v>
      </c>
      <c r="B2916" s="5" t="s">
        <v>3047</v>
      </c>
      <c r="C2916" s="122">
        <v>2</v>
      </c>
      <c r="D2916" s="5">
        <v>1824</v>
      </c>
      <c r="E2916" s="24">
        <v>2.4898226129954728</v>
      </c>
      <c r="F2916" s="24">
        <v>0.15106546973622634</v>
      </c>
      <c r="G2916" s="24">
        <v>0.16453810362446458</v>
      </c>
      <c r="H2916" s="24">
        <v>1.3511366310433954</v>
      </c>
      <c r="I2916" s="5" t="s">
        <v>236</v>
      </c>
    </row>
    <row r="2917" spans="1:9" ht="15.75" x14ac:dyDescent="0.25">
      <c r="A2917" s="77" t="s">
        <v>3137</v>
      </c>
      <c r="B2917" s="5" t="s">
        <v>3047</v>
      </c>
      <c r="C2917" s="122">
        <v>2</v>
      </c>
      <c r="D2917" s="5">
        <v>1825</v>
      </c>
      <c r="E2917" s="24" t="s">
        <v>11</v>
      </c>
      <c r="F2917" s="24">
        <v>3.139022747765742E-2</v>
      </c>
      <c r="G2917" s="150" t="s">
        <v>47</v>
      </c>
      <c r="H2917" s="24">
        <v>0.55640977855374496</v>
      </c>
      <c r="I2917" s="5" t="s">
        <v>237</v>
      </c>
    </row>
    <row r="2918" spans="1:9" ht="15.75" x14ac:dyDescent="0.25">
      <c r="A2918" s="77" t="s">
        <v>3138</v>
      </c>
      <c r="B2918" s="5" t="s">
        <v>3047</v>
      </c>
      <c r="C2918" s="122">
        <v>2</v>
      </c>
      <c r="D2918" s="5">
        <v>1826</v>
      </c>
      <c r="E2918" s="24" t="s">
        <v>11</v>
      </c>
      <c r="F2918" s="24">
        <v>0.34431155764555482</v>
      </c>
      <c r="G2918" s="150" t="s">
        <v>47</v>
      </c>
      <c r="H2918" s="24">
        <v>0.47360469354211682</v>
      </c>
      <c r="I2918" s="5" t="s">
        <v>238</v>
      </c>
    </row>
    <row r="2919" spans="1:9" ht="15.75" x14ac:dyDescent="0.25">
      <c r="A2919" s="77" t="s">
        <v>3139</v>
      </c>
      <c r="B2919" s="5" t="s">
        <v>3047</v>
      </c>
      <c r="C2919" s="122">
        <v>4</v>
      </c>
      <c r="D2919" s="5">
        <v>1827</v>
      </c>
      <c r="E2919" s="24">
        <v>14.198419428667886</v>
      </c>
      <c r="F2919" s="24">
        <v>0.31684510860260462</v>
      </c>
      <c r="G2919" s="24">
        <v>0.87518120148718281</v>
      </c>
      <c r="H2919" s="24">
        <v>6.3982075443131183</v>
      </c>
      <c r="I2919" s="210" t="s">
        <v>245</v>
      </c>
    </row>
    <row r="2920" spans="1:9" ht="15.75" x14ac:dyDescent="0.25">
      <c r="A2920" s="77" t="s">
        <v>3140</v>
      </c>
      <c r="B2920" s="5" t="s">
        <v>3047</v>
      </c>
      <c r="C2920" s="122">
        <v>4</v>
      </c>
      <c r="D2920" s="5">
        <v>1828</v>
      </c>
      <c r="E2920" s="24">
        <v>11.023342973032014</v>
      </c>
      <c r="F2920" s="24">
        <v>0.5924905436407838</v>
      </c>
      <c r="G2920" s="24">
        <v>0.71165253408127316</v>
      </c>
      <c r="H2920" s="24">
        <v>4.3634240528688419</v>
      </c>
      <c r="I2920" s="5" t="s">
        <v>246</v>
      </c>
    </row>
    <row r="2921" spans="1:9" ht="15.75" x14ac:dyDescent="0.25">
      <c r="A2921" s="77" t="s">
        <v>3141</v>
      </c>
      <c r="B2921" s="5" t="s">
        <v>3047</v>
      </c>
      <c r="C2921" s="122">
        <v>4</v>
      </c>
      <c r="D2921" s="5">
        <v>1829</v>
      </c>
      <c r="E2921" s="24">
        <v>8.7636129259671129</v>
      </c>
      <c r="F2921" s="24">
        <v>0.2305219830390467</v>
      </c>
      <c r="G2921" s="24">
        <v>0.55771351075163611</v>
      </c>
      <c r="H2921" s="24">
        <v>3.6403942861819432</v>
      </c>
      <c r="I2921" s="5" t="s">
        <v>247</v>
      </c>
    </row>
    <row r="2922" spans="1:9" ht="15.75" x14ac:dyDescent="0.25">
      <c r="A2922" s="77" t="s">
        <v>3142</v>
      </c>
      <c r="B2922" s="5" t="s">
        <v>3047</v>
      </c>
      <c r="C2922" s="122">
        <v>4</v>
      </c>
      <c r="D2922" s="5">
        <v>1830</v>
      </c>
      <c r="E2922" s="24">
        <v>2.1482004627055367</v>
      </c>
      <c r="F2922" s="24">
        <v>0.16185586043167108</v>
      </c>
      <c r="G2922" s="24">
        <v>0.13425501706781467</v>
      </c>
      <c r="H2922" s="24">
        <v>1.312763542867275</v>
      </c>
      <c r="I2922" s="5" t="s">
        <v>248</v>
      </c>
    </row>
    <row r="2923" spans="1:9" ht="15.75" x14ac:dyDescent="0.25">
      <c r="A2923" s="77" t="s">
        <v>3143</v>
      </c>
      <c r="B2923" s="5" t="s">
        <v>3047</v>
      </c>
      <c r="C2923" s="122">
        <v>4</v>
      </c>
      <c r="D2923" s="5">
        <v>1831</v>
      </c>
      <c r="E2923" s="24" t="s">
        <v>11</v>
      </c>
      <c r="F2923" s="24" t="s">
        <v>48</v>
      </c>
      <c r="G2923" s="24">
        <v>1.1103798404104972E-2</v>
      </c>
      <c r="H2923" s="24">
        <v>0.28173925266151517</v>
      </c>
      <c r="I2923" s="5" t="s">
        <v>249</v>
      </c>
    </row>
    <row r="2924" spans="1:9" ht="15.75" x14ac:dyDescent="0.25">
      <c r="A2924" s="77" t="s">
        <v>3144</v>
      </c>
      <c r="B2924" s="5" t="s">
        <v>3047</v>
      </c>
      <c r="C2924" s="122">
        <v>4</v>
      </c>
      <c r="D2924" s="5">
        <v>1832</v>
      </c>
      <c r="E2924" s="24" t="s">
        <v>11</v>
      </c>
      <c r="F2924" s="24" t="s">
        <v>48</v>
      </c>
      <c r="G2924" s="150" t="s">
        <v>47</v>
      </c>
      <c r="H2924" s="24">
        <v>0.22165507512258986</v>
      </c>
      <c r="I2924" s="5" t="s">
        <v>250</v>
      </c>
    </row>
    <row r="2925" spans="1:9" ht="15.75" x14ac:dyDescent="0.25">
      <c r="A2925" s="77" t="s">
        <v>3145</v>
      </c>
      <c r="B2925" s="5" t="s">
        <v>3047</v>
      </c>
      <c r="C2925" s="122">
        <v>5</v>
      </c>
      <c r="D2925" s="5">
        <v>1833</v>
      </c>
      <c r="E2925" s="24">
        <v>24.707319634204467</v>
      </c>
      <c r="F2925" s="24">
        <v>0.3158641639939278</v>
      </c>
      <c r="G2925" s="24">
        <v>1.6373055464962059</v>
      </c>
      <c r="H2925" s="24">
        <v>14.05161899922933</v>
      </c>
      <c r="I2925" s="5" t="s">
        <v>1036</v>
      </c>
    </row>
    <row r="2926" spans="1:9" ht="15.75" x14ac:dyDescent="0.25">
      <c r="A2926" s="77" t="s">
        <v>3146</v>
      </c>
      <c r="B2926" s="5" t="s">
        <v>3047</v>
      </c>
      <c r="C2926" s="122">
        <v>5</v>
      </c>
      <c r="D2926" s="5">
        <v>1834</v>
      </c>
      <c r="E2926" s="24">
        <v>25.268986640122332</v>
      </c>
      <c r="F2926" s="24">
        <v>0.23542670608243066</v>
      </c>
      <c r="G2926" s="24">
        <v>1.6544659622116409</v>
      </c>
      <c r="H2926" s="24">
        <v>14.486850604595327</v>
      </c>
      <c r="I2926" s="5" t="s">
        <v>1037</v>
      </c>
    </row>
    <row r="2927" spans="1:9" ht="15.75" x14ac:dyDescent="0.25">
      <c r="A2927" s="77" t="s">
        <v>3147</v>
      </c>
      <c r="B2927" s="5" t="s">
        <v>3047</v>
      </c>
      <c r="C2927" s="122">
        <v>5</v>
      </c>
      <c r="D2927" s="5">
        <v>1835</v>
      </c>
      <c r="E2927" s="24">
        <v>11.065543356303122</v>
      </c>
      <c r="F2927" s="24">
        <v>0.71510861972538309</v>
      </c>
      <c r="G2927" s="24">
        <v>0.71165253408127316</v>
      </c>
      <c r="H2927" s="24">
        <v>5.1318956345011468</v>
      </c>
      <c r="I2927" s="5" t="s">
        <v>1038</v>
      </c>
    </row>
    <row r="2928" spans="1:9" ht="15.75" x14ac:dyDescent="0.25">
      <c r="A2928" s="77" t="s">
        <v>3148</v>
      </c>
      <c r="B2928" s="5" t="s">
        <v>3047</v>
      </c>
      <c r="C2928" s="122">
        <v>5</v>
      </c>
      <c r="D2928" s="5">
        <v>1836</v>
      </c>
      <c r="E2928" s="24">
        <v>1.2634995705576297</v>
      </c>
      <c r="F2928" s="24">
        <v>0.16234633273600946</v>
      </c>
      <c r="G2928" s="24">
        <v>9.5391722653447253E-2</v>
      </c>
      <c r="H2928" s="24">
        <v>1.5086682561874682</v>
      </c>
      <c r="I2928" s="5" t="s">
        <v>1039</v>
      </c>
    </row>
    <row r="2929" spans="1:9" ht="15.75" x14ac:dyDescent="0.25">
      <c r="A2929" s="77" t="s">
        <v>3149</v>
      </c>
      <c r="B2929" s="5" t="s">
        <v>3047</v>
      </c>
      <c r="C2929" s="122">
        <v>5</v>
      </c>
      <c r="D2929" s="5">
        <v>1837</v>
      </c>
      <c r="E2929" s="24">
        <v>1.6267242979982526</v>
      </c>
      <c r="F2929" s="24">
        <v>0.5454052024242978</v>
      </c>
      <c r="G2929" s="24">
        <v>7.9745461265844794E-2</v>
      </c>
      <c r="H2929" s="24">
        <v>1.0481911980740242</v>
      </c>
      <c r="I2929" s="5" t="s">
        <v>1040</v>
      </c>
    </row>
    <row r="2930" spans="1:9" ht="15.75" x14ac:dyDescent="0.25">
      <c r="A2930" s="77" t="s">
        <v>3150</v>
      </c>
      <c r="B2930" s="5" t="s">
        <v>3047</v>
      </c>
      <c r="C2930" s="122">
        <v>5</v>
      </c>
      <c r="D2930" s="5">
        <v>1838</v>
      </c>
      <c r="E2930" s="24" t="s">
        <v>11</v>
      </c>
      <c r="F2930" s="24">
        <v>0.3884540650360106</v>
      </c>
      <c r="G2930" s="150" t="s">
        <v>47</v>
      </c>
      <c r="H2930" s="24">
        <v>0.81593303279750629</v>
      </c>
      <c r="I2930" s="5" t="s">
        <v>1041</v>
      </c>
    </row>
    <row r="2931" spans="1:9" ht="15.75" x14ac:dyDescent="0.25">
      <c r="A2931" s="77" t="s">
        <v>3151</v>
      </c>
      <c r="B2931" s="5" t="s">
        <v>3047</v>
      </c>
      <c r="C2931" s="122">
        <v>6</v>
      </c>
      <c r="D2931" s="5">
        <v>1839</v>
      </c>
      <c r="E2931" s="24">
        <v>14.823387009492416</v>
      </c>
      <c r="F2931" s="24">
        <v>0.75728923789848535</v>
      </c>
      <c r="G2931" s="24">
        <v>1.0775731633074597</v>
      </c>
      <c r="H2931" s="24">
        <v>8.9010417296950735</v>
      </c>
      <c r="I2931" s="5" t="s">
        <v>251</v>
      </c>
    </row>
    <row r="2932" spans="1:9" ht="15.75" x14ac:dyDescent="0.25">
      <c r="A2932" s="77" t="s">
        <v>3152</v>
      </c>
      <c r="B2932" s="5" t="s">
        <v>3047</v>
      </c>
      <c r="C2932" s="122">
        <v>6</v>
      </c>
      <c r="D2932" s="5">
        <v>1840</v>
      </c>
      <c r="E2932" s="24">
        <v>14.322006265390421</v>
      </c>
      <c r="F2932" s="24">
        <v>1.016258614589159</v>
      </c>
      <c r="G2932" s="24">
        <v>1.0356815602374274</v>
      </c>
      <c r="H2932" s="24">
        <v>8.824800462397782</v>
      </c>
      <c r="I2932" s="166" t="s">
        <v>252</v>
      </c>
    </row>
    <row r="2933" spans="1:9" ht="15.75" x14ac:dyDescent="0.25">
      <c r="A2933" s="77" t="s">
        <v>3153</v>
      </c>
      <c r="B2933" s="5" t="s">
        <v>3047</v>
      </c>
      <c r="C2933" s="122">
        <v>6</v>
      </c>
      <c r="D2933" s="5">
        <v>1841</v>
      </c>
      <c r="E2933" s="24">
        <v>12.495332532369531</v>
      </c>
      <c r="F2933" s="24">
        <v>0.15302735895357994</v>
      </c>
      <c r="G2933" s="24">
        <v>0.77019983475746301</v>
      </c>
      <c r="H2933" s="24">
        <v>5.0904930919953335</v>
      </c>
      <c r="I2933" s="5" t="s">
        <v>253</v>
      </c>
    </row>
    <row r="2934" spans="1:9" ht="15.75" x14ac:dyDescent="0.25">
      <c r="A2934" s="77" t="s">
        <v>3154</v>
      </c>
      <c r="B2934" s="5" t="s">
        <v>3047</v>
      </c>
      <c r="C2934" s="122">
        <v>6</v>
      </c>
      <c r="D2934" s="5">
        <v>1842</v>
      </c>
      <c r="E2934" s="24">
        <v>2.0065277474382399</v>
      </c>
      <c r="F2934" s="24">
        <v>0.52088158720737787</v>
      </c>
      <c r="G2934" s="24">
        <v>0.16857584849868459</v>
      </c>
      <c r="H2934" s="24">
        <v>1.2158210043170761</v>
      </c>
      <c r="I2934" s="5" t="s">
        <v>254</v>
      </c>
    </row>
    <row r="2935" spans="1:9" ht="15.75" x14ac:dyDescent="0.25">
      <c r="A2935" s="77" t="s">
        <v>3155</v>
      </c>
      <c r="B2935" s="5" t="s">
        <v>3047</v>
      </c>
      <c r="C2935" s="122">
        <v>6</v>
      </c>
      <c r="D2935" s="5">
        <v>1843</v>
      </c>
      <c r="E2935" s="24">
        <v>1.7920091324767657</v>
      </c>
      <c r="F2935" s="24">
        <v>0.27956921347288644</v>
      </c>
      <c r="G2935" s="24">
        <v>0.11002854782249472</v>
      </c>
      <c r="H2935" s="24">
        <v>1.2037031869983013</v>
      </c>
      <c r="I2935" s="5" t="s">
        <v>255</v>
      </c>
    </row>
    <row r="2936" spans="1:9" ht="15.75" x14ac:dyDescent="0.25">
      <c r="A2936" s="77" t="s">
        <v>3156</v>
      </c>
      <c r="B2936" s="5" t="s">
        <v>3047</v>
      </c>
      <c r="C2936" s="122">
        <v>6</v>
      </c>
      <c r="D2936" s="5">
        <v>1844</v>
      </c>
      <c r="E2936" s="24">
        <v>0.27128817817141954</v>
      </c>
      <c r="F2936" s="24">
        <v>0.27466449042950247</v>
      </c>
      <c r="G2936" s="24">
        <v>1.0094362185549974E-2</v>
      </c>
      <c r="H2936" s="24">
        <v>0.85127666664393287</v>
      </c>
      <c r="I2936" s="5" t="s">
        <v>256</v>
      </c>
    </row>
    <row r="2937" spans="1:9" ht="15.75" x14ac:dyDescent="0.25">
      <c r="A2937" s="77" t="s">
        <v>3157</v>
      </c>
      <c r="B2937" s="5" t="s">
        <v>3047</v>
      </c>
      <c r="C2937" s="122">
        <v>7</v>
      </c>
      <c r="D2937" s="5">
        <v>1845</v>
      </c>
      <c r="E2937" s="24">
        <v>16.908286897291287</v>
      </c>
      <c r="F2937" s="24">
        <v>0.69647067216052405</v>
      </c>
      <c r="G2937" s="24">
        <v>1.1951724827691168</v>
      </c>
      <c r="H2937" s="24">
        <v>9.7790785762512993</v>
      </c>
      <c r="I2937" s="5" t="s">
        <v>338</v>
      </c>
    </row>
    <row r="2938" spans="1:9" ht="15.75" x14ac:dyDescent="0.25">
      <c r="A2938" s="77" t="s">
        <v>3158</v>
      </c>
      <c r="B2938" s="5" t="s">
        <v>3047</v>
      </c>
      <c r="C2938" s="122">
        <v>7</v>
      </c>
      <c r="D2938" s="5">
        <v>1846</v>
      </c>
      <c r="E2938" s="24">
        <v>24.807294351715786</v>
      </c>
      <c r="F2938" s="24">
        <v>0.4458393246436031</v>
      </c>
      <c r="G2938" s="24">
        <v>1.595918661535451</v>
      </c>
      <c r="H2938" s="24">
        <v>13.716864295798176</v>
      </c>
      <c r="I2938" s="5" t="s">
        <v>339</v>
      </c>
    </row>
    <row r="2939" spans="1:9" ht="15.75" x14ac:dyDescent="0.25">
      <c r="A2939" s="77" t="s">
        <v>3159</v>
      </c>
      <c r="B2939" s="5" t="s">
        <v>3047</v>
      </c>
      <c r="C2939" s="122">
        <v>7</v>
      </c>
      <c r="D2939" s="5">
        <v>1847</v>
      </c>
      <c r="E2939" s="24">
        <v>18.005496862340141</v>
      </c>
      <c r="F2939" s="24">
        <v>0.48949135972972041</v>
      </c>
      <c r="G2939" s="24">
        <v>1.156813906464027</v>
      </c>
      <c r="H2939" s="24">
        <v>8.2199194145689365</v>
      </c>
      <c r="I2939" s="5" t="s">
        <v>340</v>
      </c>
    </row>
    <row r="2940" spans="1:9" ht="15.75" x14ac:dyDescent="0.25">
      <c r="A2940" s="77" t="s">
        <v>3160</v>
      </c>
      <c r="B2940" s="5" t="s">
        <v>3047</v>
      </c>
      <c r="C2940" s="122">
        <v>7</v>
      </c>
      <c r="D2940" s="5">
        <v>1848</v>
      </c>
      <c r="E2940" s="24">
        <v>2.5109228046310275</v>
      </c>
      <c r="F2940" s="24">
        <v>0.41003484642690008</v>
      </c>
      <c r="G2940" s="24">
        <v>0.13930219816058967</v>
      </c>
      <c r="H2940" s="24">
        <v>1.53189407271512</v>
      </c>
      <c r="I2940" s="5" t="s">
        <v>341</v>
      </c>
    </row>
    <row r="2941" spans="1:9" ht="15.75" x14ac:dyDescent="0.25">
      <c r="A2941" s="77" t="s">
        <v>3161</v>
      </c>
      <c r="B2941" s="5" t="s">
        <v>3047</v>
      </c>
      <c r="C2941" s="122">
        <v>7</v>
      </c>
      <c r="D2941" s="5">
        <v>1849</v>
      </c>
      <c r="E2941" s="24">
        <v>1.4900754378822785</v>
      </c>
      <c r="F2941" s="24">
        <v>0.98879216554620886</v>
      </c>
      <c r="G2941" s="24">
        <v>0.11204742025960472</v>
      </c>
      <c r="H2941" s="24">
        <v>1.0461715618542284</v>
      </c>
      <c r="I2941" s="5" t="s">
        <v>342</v>
      </c>
    </row>
    <row r="2942" spans="1:9" ht="15.75" x14ac:dyDescent="0.25">
      <c r="A2942" s="77" t="s">
        <v>3162</v>
      </c>
      <c r="B2942" s="5" t="s">
        <v>3047</v>
      </c>
      <c r="C2942" s="122">
        <v>7</v>
      </c>
      <c r="D2942" s="5">
        <v>1850</v>
      </c>
      <c r="E2942" s="24" t="s">
        <v>11</v>
      </c>
      <c r="F2942" s="24" t="s">
        <v>48</v>
      </c>
      <c r="G2942" s="150" t="s">
        <v>47</v>
      </c>
      <c r="H2942" s="24">
        <v>0.73514758400567404</v>
      </c>
      <c r="I2942" s="5" t="s">
        <v>343</v>
      </c>
    </row>
    <row r="2943" spans="1:9" ht="15.75" x14ac:dyDescent="0.25">
      <c r="A2943" s="77" t="s">
        <v>3163</v>
      </c>
      <c r="B2943" s="5" t="s">
        <v>3047</v>
      </c>
      <c r="C2943" s="122">
        <v>8</v>
      </c>
      <c r="D2943" s="5">
        <v>1851</v>
      </c>
      <c r="E2943" s="24">
        <v>8.1969220648979277</v>
      </c>
      <c r="F2943" s="24">
        <v>0.25700748747332014</v>
      </c>
      <c r="G2943" s="24">
        <v>0.68036001130606827</v>
      </c>
      <c r="H2943" s="24">
        <v>3.7545037326004063</v>
      </c>
      <c r="I2943" s="5" t="s">
        <v>1042</v>
      </c>
    </row>
    <row r="2944" spans="1:9" ht="15.75" x14ac:dyDescent="0.25">
      <c r="A2944" s="77" t="s">
        <v>3164</v>
      </c>
      <c r="B2944" s="5" t="s">
        <v>3047</v>
      </c>
      <c r="C2944" s="122">
        <v>8</v>
      </c>
      <c r="D2944" s="5">
        <v>1852</v>
      </c>
      <c r="E2944" s="24">
        <v>11.854288615060769</v>
      </c>
      <c r="F2944" s="24">
        <v>0.32665455468937254</v>
      </c>
      <c r="G2944" s="24">
        <v>0.74092618441936808</v>
      </c>
      <c r="H2944" s="24">
        <v>5.3570850730083794</v>
      </c>
      <c r="I2944" s="5" t="s">
        <v>1043</v>
      </c>
    </row>
    <row r="2945" spans="1:9" ht="15.75" x14ac:dyDescent="0.25">
      <c r="A2945" s="77" t="s">
        <v>3165</v>
      </c>
      <c r="B2945" s="5" t="s">
        <v>3047</v>
      </c>
      <c r="C2945" s="122">
        <v>8</v>
      </c>
      <c r="D2945" s="5">
        <v>1853</v>
      </c>
      <c r="E2945" s="24">
        <v>7.5855188929819697</v>
      </c>
      <c r="F2945" s="24">
        <v>0.51941017029436276</v>
      </c>
      <c r="G2945" s="24">
        <v>0.46535009675385386</v>
      </c>
      <c r="H2945" s="24">
        <v>3.0163266942650386</v>
      </c>
      <c r="I2945" s="5" t="s">
        <v>1044</v>
      </c>
    </row>
    <row r="2946" spans="1:9" ht="15.75" x14ac:dyDescent="0.25">
      <c r="A2946" s="77" t="s">
        <v>3166</v>
      </c>
      <c r="B2946" s="5" t="s">
        <v>3047</v>
      </c>
      <c r="C2946" s="122">
        <v>8</v>
      </c>
      <c r="D2946" s="5">
        <v>1854</v>
      </c>
      <c r="E2946" s="24">
        <v>1.7603588450234333</v>
      </c>
      <c r="F2946" s="24">
        <v>0.57581448529327828</v>
      </c>
      <c r="G2946" s="24">
        <v>0.14838712412758462</v>
      </c>
      <c r="H2946" s="24">
        <v>1.1845166429102412</v>
      </c>
      <c r="I2946" s="5" t="s">
        <v>1045</v>
      </c>
    </row>
    <row r="2947" spans="1:9" ht="15.75" x14ac:dyDescent="0.25">
      <c r="A2947" s="77" t="s">
        <v>3167</v>
      </c>
      <c r="B2947" s="5" t="s">
        <v>3047</v>
      </c>
      <c r="C2947" s="122">
        <v>8</v>
      </c>
      <c r="D2947" s="5">
        <v>1855</v>
      </c>
      <c r="E2947" s="24">
        <v>1.3544313487965687</v>
      </c>
      <c r="F2947" s="24">
        <v>0.496357971990458</v>
      </c>
      <c r="G2947" s="24">
        <v>9.9934185636944756E-2</v>
      </c>
      <c r="H2947" s="24">
        <v>0.89065957292995113</v>
      </c>
      <c r="I2947" s="5" t="s">
        <v>1046</v>
      </c>
    </row>
    <row r="2948" spans="1:9" ht="15.75" x14ac:dyDescent="0.25">
      <c r="A2948" s="77" t="s">
        <v>3168</v>
      </c>
      <c r="B2948" s="5" t="s">
        <v>3047</v>
      </c>
      <c r="C2948" s="122">
        <v>8</v>
      </c>
      <c r="D2948" s="5">
        <v>1856</v>
      </c>
      <c r="E2948" s="24">
        <v>0.299421767018826</v>
      </c>
      <c r="F2948" s="24">
        <v>0.50322458425119554</v>
      </c>
      <c r="G2948" s="24">
        <v>1.4132107059769965E-2</v>
      </c>
      <c r="H2948" s="24">
        <v>0.68566649662067669</v>
      </c>
      <c r="I2948" s="5" t="s">
        <v>1047</v>
      </c>
    </row>
    <row r="2949" spans="1:9" ht="15.75" x14ac:dyDescent="0.25">
      <c r="A2949" s="77" t="s">
        <v>3169</v>
      </c>
      <c r="B2949" s="5" t="s">
        <v>3047</v>
      </c>
      <c r="C2949" s="122">
        <v>9</v>
      </c>
      <c r="D2949" s="5">
        <v>1857</v>
      </c>
      <c r="E2949" s="24">
        <v>8.9118166529311296</v>
      </c>
      <c r="F2949" s="24">
        <v>0.2810406303859016</v>
      </c>
      <c r="G2949" s="24">
        <v>0.59607208705672599</v>
      </c>
      <c r="H2949" s="24">
        <v>4.2472949702305831</v>
      </c>
      <c r="I2949" s="5" t="s">
        <v>344</v>
      </c>
    </row>
    <row r="2950" spans="1:9" ht="15.75" x14ac:dyDescent="0.25">
      <c r="A2950" s="77" t="s">
        <v>3170</v>
      </c>
      <c r="B2950" s="5" t="s">
        <v>3047</v>
      </c>
      <c r="C2950" s="122">
        <v>9</v>
      </c>
      <c r="D2950" s="5">
        <v>1858</v>
      </c>
      <c r="E2950" s="24">
        <v>2.7731680435300659</v>
      </c>
      <c r="F2950" s="24">
        <v>0.73767034572494938</v>
      </c>
      <c r="G2950" s="24">
        <v>0.17867021068423453</v>
      </c>
      <c r="H2950" s="24">
        <v>1.4915013483192039</v>
      </c>
      <c r="I2950" s="5" t="s">
        <v>345</v>
      </c>
    </row>
    <row r="2951" spans="1:9" ht="15.75" x14ac:dyDescent="0.25">
      <c r="A2951" s="77" t="s">
        <v>3171</v>
      </c>
      <c r="B2951" s="5" t="s">
        <v>3047</v>
      </c>
      <c r="C2951" s="122">
        <v>9</v>
      </c>
      <c r="D2951" s="5">
        <v>1859</v>
      </c>
      <c r="E2951" s="24">
        <v>2.6958006741996985</v>
      </c>
      <c r="F2951" s="24">
        <v>0.62191888190108768</v>
      </c>
      <c r="G2951" s="24">
        <v>0.17160415715434957</v>
      </c>
      <c r="H2951" s="24">
        <v>1.3935489916591071</v>
      </c>
      <c r="I2951" s="5" t="s">
        <v>346</v>
      </c>
    </row>
    <row r="2952" spans="1:9" ht="15.75" x14ac:dyDescent="0.25">
      <c r="A2952" s="77" t="s">
        <v>3172</v>
      </c>
      <c r="B2952" s="5" t="s">
        <v>3047</v>
      </c>
      <c r="C2952" s="122">
        <v>9</v>
      </c>
      <c r="D2952" s="5">
        <v>1860</v>
      </c>
      <c r="E2952" s="24" t="s">
        <v>11</v>
      </c>
      <c r="F2952" s="24">
        <v>0.63172832798785561</v>
      </c>
      <c r="G2952" s="24">
        <v>1.0599080294827472E-2</v>
      </c>
      <c r="H2952" s="24">
        <v>0.66446031631282065</v>
      </c>
      <c r="I2952" s="5" t="s">
        <v>347</v>
      </c>
    </row>
    <row r="2953" spans="1:9" ht="15.75" x14ac:dyDescent="0.25">
      <c r="A2953" s="77" t="s">
        <v>3173</v>
      </c>
      <c r="B2953" s="5" t="s">
        <v>3047</v>
      </c>
      <c r="C2953" s="122">
        <v>9</v>
      </c>
      <c r="D2953" s="5">
        <v>1861</v>
      </c>
      <c r="E2953" s="24" t="s">
        <v>11</v>
      </c>
      <c r="F2953" s="24">
        <v>0.43848224007852715</v>
      </c>
      <c r="G2953" s="150" t="s">
        <v>47</v>
      </c>
      <c r="H2953" s="24">
        <v>0.68263704229098299</v>
      </c>
      <c r="I2953" s="5" t="s">
        <v>348</v>
      </c>
    </row>
    <row r="2954" spans="1:9" ht="15.75" x14ac:dyDescent="0.25">
      <c r="A2954" s="77" t="s">
        <v>3174</v>
      </c>
      <c r="B2954" s="5" t="s">
        <v>3047</v>
      </c>
      <c r="C2954" s="122">
        <v>9</v>
      </c>
      <c r="D2954" s="5">
        <v>1862</v>
      </c>
      <c r="E2954" s="24" t="s">
        <v>11</v>
      </c>
      <c r="F2954" s="24">
        <v>0.91718320911280282</v>
      </c>
      <c r="G2954" s="150" t="s">
        <v>47</v>
      </c>
      <c r="H2954" s="24">
        <v>0.5200563265974204</v>
      </c>
      <c r="I2954" s="5" t="s">
        <v>349</v>
      </c>
    </row>
    <row r="2955" spans="1:9" ht="15.75" x14ac:dyDescent="0.25">
      <c r="A2955" s="77" t="s">
        <v>3175</v>
      </c>
      <c r="B2955" s="5" t="s">
        <v>3047</v>
      </c>
      <c r="C2955" s="122">
        <v>10</v>
      </c>
      <c r="D2955" s="5">
        <v>1863</v>
      </c>
      <c r="E2955" s="24">
        <v>11.78797372706331</v>
      </c>
      <c r="F2955" s="24">
        <v>0.62388077111844131</v>
      </c>
      <c r="G2955" s="24">
        <v>0.69852986324005817</v>
      </c>
      <c r="H2955" s="24">
        <v>5.3520359824588901</v>
      </c>
      <c r="I2955" s="5" t="s">
        <v>257</v>
      </c>
    </row>
    <row r="2956" spans="1:9" ht="15.75" x14ac:dyDescent="0.25">
      <c r="A2956" s="77" t="s">
        <v>3176</v>
      </c>
      <c r="B2956" s="5" t="s">
        <v>3047</v>
      </c>
      <c r="C2956" s="122">
        <v>10</v>
      </c>
      <c r="D2956" s="5">
        <v>1864</v>
      </c>
      <c r="E2956" s="24">
        <v>12.253182714075782</v>
      </c>
      <c r="F2956" s="24">
        <v>0.49733891659913476</v>
      </c>
      <c r="G2956" s="24">
        <v>0.69600627269367077</v>
      </c>
      <c r="H2956" s="24">
        <v>5.6883054130548922</v>
      </c>
      <c r="I2956" s="5" t="s">
        <v>258</v>
      </c>
    </row>
    <row r="2957" spans="1:9" ht="15.75" x14ac:dyDescent="0.25">
      <c r="A2957" s="77" t="s">
        <v>3177</v>
      </c>
      <c r="B2957" s="5" t="s">
        <v>3047</v>
      </c>
      <c r="C2957" s="122">
        <v>10</v>
      </c>
      <c r="D2957" s="5">
        <v>1865</v>
      </c>
      <c r="E2957" s="24">
        <v>5.9130775131066811</v>
      </c>
      <c r="F2957" s="24">
        <v>0.52480536564208502</v>
      </c>
      <c r="G2957" s="24">
        <v>0.36339703867979906</v>
      </c>
      <c r="H2957" s="24">
        <v>2.5255550928546571</v>
      </c>
      <c r="I2957" s="5" t="s">
        <v>259</v>
      </c>
    </row>
    <row r="2958" spans="1:9" ht="15.75" x14ac:dyDescent="0.25">
      <c r="A2958" s="77" t="s">
        <v>3178</v>
      </c>
      <c r="B2958" s="5" t="s">
        <v>3047</v>
      </c>
      <c r="C2958" s="122">
        <v>10</v>
      </c>
      <c r="D2958" s="5">
        <v>1866</v>
      </c>
      <c r="E2958" s="24">
        <v>0.30344085113988406</v>
      </c>
      <c r="F2958" s="24">
        <v>0.50420552885987235</v>
      </c>
      <c r="G2958" s="24">
        <v>2.8264214119539929E-2</v>
      </c>
      <c r="H2958" s="24">
        <v>0.90075775402893021</v>
      </c>
      <c r="I2958" s="5" t="s">
        <v>260</v>
      </c>
    </row>
    <row r="2959" spans="1:9" ht="15.75" x14ac:dyDescent="0.25">
      <c r="A2959" s="77" t="s">
        <v>3179</v>
      </c>
      <c r="B2959" s="5" t="s">
        <v>3047</v>
      </c>
      <c r="C2959" s="122">
        <v>10</v>
      </c>
      <c r="D2959" s="5">
        <v>1867</v>
      </c>
      <c r="E2959" s="24" t="s">
        <v>11</v>
      </c>
      <c r="F2959" s="24">
        <v>0.44338696312191112</v>
      </c>
      <c r="G2959" s="150" t="s">
        <v>47</v>
      </c>
      <c r="H2959" s="24">
        <v>0.66597504347766756</v>
      </c>
      <c r="I2959" s="5" t="s">
        <v>261</v>
      </c>
    </row>
    <row r="2960" spans="1:9" ht="15.75" x14ac:dyDescent="0.25">
      <c r="A2960" s="77" t="s">
        <v>3180</v>
      </c>
      <c r="B2960" s="5" t="s">
        <v>3047</v>
      </c>
      <c r="C2960" s="122">
        <v>10</v>
      </c>
      <c r="D2960" s="5">
        <v>1868</v>
      </c>
      <c r="E2960" s="24" t="s">
        <v>11</v>
      </c>
      <c r="F2960" s="24">
        <v>0.3040928286898063</v>
      </c>
      <c r="G2960" s="150" t="s">
        <v>47</v>
      </c>
      <c r="H2960" s="24">
        <v>0.78967776194016082</v>
      </c>
      <c r="I2960" s="5" t="s">
        <v>262</v>
      </c>
    </row>
    <row r="2961" spans="1:9" ht="15.75" x14ac:dyDescent="0.25">
      <c r="A2961" s="77" t="s">
        <v>3181</v>
      </c>
      <c r="B2961" s="5" t="s">
        <v>3047</v>
      </c>
      <c r="C2961" s="122">
        <v>11</v>
      </c>
      <c r="D2961" s="5">
        <v>1869</v>
      </c>
      <c r="E2961" s="24">
        <v>8.5033772291286045</v>
      </c>
      <c r="F2961" s="24">
        <v>0.47085341216486132</v>
      </c>
      <c r="G2961" s="24">
        <v>0.61070891222577339</v>
      </c>
      <c r="H2961" s="24">
        <v>4.577505492167198</v>
      </c>
      <c r="I2961" s="5" t="s">
        <v>263</v>
      </c>
    </row>
    <row r="2962" spans="1:9" ht="15.75" x14ac:dyDescent="0.25">
      <c r="A2962" s="77" t="s">
        <v>3182</v>
      </c>
      <c r="B2962" s="5" t="s">
        <v>3047</v>
      </c>
      <c r="C2962" s="122">
        <v>11</v>
      </c>
      <c r="D2962" s="5">
        <v>1870</v>
      </c>
      <c r="E2962" s="24">
        <v>7.822142470609263</v>
      </c>
      <c r="F2962" s="24">
        <v>0.61112849120564294</v>
      </c>
      <c r="G2962" s="24">
        <v>0.5057275454960537</v>
      </c>
      <c r="H2962" s="24">
        <v>4.1634800671090577</v>
      </c>
      <c r="I2962" s="5" t="s">
        <v>264</v>
      </c>
    </row>
    <row r="2963" spans="1:9" ht="15.75" x14ac:dyDescent="0.25">
      <c r="A2963" s="77" t="s">
        <v>3183</v>
      </c>
      <c r="B2963" s="5" t="s">
        <v>3047</v>
      </c>
      <c r="C2963" s="122">
        <v>11</v>
      </c>
      <c r="D2963" s="5">
        <v>1871</v>
      </c>
      <c r="E2963" s="24">
        <v>5.066557920108826</v>
      </c>
      <c r="F2963" s="24">
        <v>0.32910691621106453</v>
      </c>
      <c r="G2963" s="24">
        <v>0.38358576305089903</v>
      </c>
      <c r="H2963" s="24">
        <v>2.7366070778233196</v>
      </c>
      <c r="I2963" s="5" t="s">
        <v>265</v>
      </c>
    </row>
    <row r="2964" spans="1:9" ht="15.75" x14ac:dyDescent="0.25">
      <c r="A2964" s="77" t="s">
        <v>3184</v>
      </c>
      <c r="B2964" s="5" t="s">
        <v>3047</v>
      </c>
      <c r="C2964" s="122">
        <v>11</v>
      </c>
      <c r="D2964" s="5">
        <v>1872</v>
      </c>
      <c r="E2964" s="24">
        <v>4.8620870154499967</v>
      </c>
      <c r="F2964" s="24">
        <v>0.60720471277093579</v>
      </c>
      <c r="G2964" s="24">
        <v>0.57134089970212854</v>
      </c>
      <c r="H2964" s="24">
        <v>7.7341969037080451</v>
      </c>
      <c r="I2964" s="5" t="s">
        <v>266</v>
      </c>
    </row>
    <row r="2965" spans="1:9" ht="15.75" x14ac:dyDescent="0.25">
      <c r="A2965" s="77" t="s">
        <v>3185</v>
      </c>
      <c r="B2965" s="5" t="s">
        <v>3047</v>
      </c>
      <c r="C2965" s="122">
        <v>11</v>
      </c>
      <c r="D2965" s="5">
        <v>1873</v>
      </c>
      <c r="E2965" s="24" t="s">
        <v>11</v>
      </c>
      <c r="F2965" s="24">
        <v>1.0839437925878579</v>
      </c>
      <c r="G2965" s="24">
        <v>3.8358576305089903E-2</v>
      </c>
      <c r="H2965" s="24">
        <v>0.22922871094682418</v>
      </c>
      <c r="I2965" s="5" t="s">
        <v>267</v>
      </c>
    </row>
    <row r="2966" spans="1:9" ht="15.75" x14ac:dyDescent="0.25">
      <c r="A2966" s="77" t="s">
        <v>3186</v>
      </c>
      <c r="B2966" s="5" t="s">
        <v>3047</v>
      </c>
      <c r="C2966" s="122">
        <v>11</v>
      </c>
      <c r="D2966" s="5">
        <v>1874</v>
      </c>
      <c r="E2966" s="24" t="s">
        <v>11</v>
      </c>
      <c r="F2966" s="24">
        <v>1.0295013668062958</v>
      </c>
      <c r="G2966" s="24">
        <v>4.1891603070032389E-2</v>
      </c>
      <c r="H2966" s="24">
        <v>0.19893416764988703</v>
      </c>
      <c r="I2966" s="5" t="s">
        <v>268</v>
      </c>
    </row>
    <row r="2967" spans="1:9" ht="15.75" x14ac:dyDescent="0.25">
      <c r="A2967" s="77" t="s">
        <v>3187</v>
      </c>
      <c r="B2967" s="5" t="s">
        <v>3047</v>
      </c>
      <c r="C2967" s="122">
        <v>12</v>
      </c>
      <c r="D2967" s="5">
        <v>1875</v>
      </c>
      <c r="E2967" s="24">
        <v>13.428764819485266</v>
      </c>
      <c r="F2967" s="24">
        <v>0.48556758129501326</v>
      </c>
      <c r="G2967" s="24">
        <v>0.89940767073250272</v>
      </c>
      <c r="H2967" s="24">
        <v>9.2883069748409195</v>
      </c>
      <c r="I2967" s="5" t="s">
        <v>350</v>
      </c>
    </row>
    <row r="2968" spans="1:9" ht="15.75" x14ac:dyDescent="0.25">
      <c r="A2968" s="77" t="s">
        <v>3188</v>
      </c>
      <c r="B2968" s="5" t="s">
        <v>3047</v>
      </c>
      <c r="C2968" s="122">
        <v>12</v>
      </c>
      <c r="D2968" s="5">
        <v>1876</v>
      </c>
      <c r="E2968" s="24">
        <v>11.152958435936135</v>
      </c>
      <c r="F2968" s="24">
        <v>0.8769644801570543</v>
      </c>
      <c r="G2968" s="24">
        <v>0.74294505685647805</v>
      </c>
      <c r="H2968" s="24">
        <v>8.1411536019968995</v>
      </c>
      <c r="I2968" s="5" t="s">
        <v>351</v>
      </c>
    </row>
    <row r="2969" spans="1:9" ht="15.75" x14ac:dyDescent="0.25">
      <c r="A2969" s="77" t="s">
        <v>3189</v>
      </c>
      <c r="B2969" s="5" t="s">
        <v>3047</v>
      </c>
      <c r="C2969" s="122">
        <v>12</v>
      </c>
      <c r="D2969" s="5">
        <v>1877</v>
      </c>
      <c r="E2969" s="24">
        <v>9.4327904321232836</v>
      </c>
      <c r="F2969" s="24">
        <v>0.36294950521041397</v>
      </c>
      <c r="G2969" s="24">
        <v>0.88123781879851271</v>
      </c>
      <c r="H2969" s="24">
        <v>15.416893083811296</v>
      </c>
      <c r="I2969" s="5" t="s">
        <v>352</v>
      </c>
    </row>
    <row r="2970" spans="1:9" ht="15.75" x14ac:dyDescent="0.25">
      <c r="A2970" s="77" t="s">
        <v>3190</v>
      </c>
      <c r="B2970" s="5" t="s">
        <v>3047</v>
      </c>
      <c r="C2970" s="122">
        <v>12</v>
      </c>
      <c r="D2970" s="5">
        <v>1878</v>
      </c>
      <c r="E2970" s="24" t="s">
        <v>11</v>
      </c>
      <c r="F2970" s="24">
        <v>0.5081293072945795</v>
      </c>
      <c r="G2970" s="24">
        <v>5.0976529037027374E-2</v>
      </c>
      <c r="H2970" s="24">
        <v>0.60690068404864017</v>
      </c>
      <c r="I2970" s="5" t="s">
        <v>353</v>
      </c>
    </row>
    <row r="2971" spans="1:9" ht="15.75" x14ac:dyDescent="0.25">
      <c r="A2971" s="77" t="s">
        <v>3191</v>
      </c>
      <c r="B2971" s="5" t="s">
        <v>3047</v>
      </c>
      <c r="C2971" s="122">
        <v>12</v>
      </c>
      <c r="D2971" s="5">
        <v>1879</v>
      </c>
      <c r="E2971" s="24">
        <v>0.29339314083723889</v>
      </c>
      <c r="F2971" s="24">
        <v>0.9309164336342779</v>
      </c>
      <c r="G2971" s="24">
        <v>4.3405757397864883E-2</v>
      </c>
      <c r="H2971" s="24">
        <v>0.44331015024517978</v>
      </c>
      <c r="I2971" s="5" t="s">
        <v>354</v>
      </c>
    </row>
    <row r="2972" spans="1:9" ht="15.75" x14ac:dyDescent="0.25">
      <c r="A2972" s="77" t="s">
        <v>3192</v>
      </c>
      <c r="B2972" s="5" t="s">
        <v>3047</v>
      </c>
      <c r="C2972" s="122">
        <v>12</v>
      </c>
      <c r="D2972" s="5">
        <v>1880</v>
      </c>
      <c r="E2972" s="24" t="s">
        <v>11</v>
      </c>
      <c r="F2972" s="24" t="s">
        <v>48</v>
      </c>
      <c r="G2972" s="24">
        <v>4.8452938490639877E-2</v>
      </c>
      <c r="H2972" s="24">
        <v>0.51601705415782884</v>
      </c>
      <c r="I2972" s="5" t="s">
        <v>355</v>
      </c>
    </row>
    <row r="2973" spans="1:9" ht="15.75" x14ac:dyDescent="0.25">
      <c r="A2973" s="77" t="s">
        <v>3193</v>
      </c>
      <c r="B2973" s="5" t="s">
        <v>3047</v>
      </c>
      <c r="C2973" s="122">
        <v>13</v>
      </c>
      <c r="D2973" s="5">
        <v>1881</v>
      </c>
      <c r="E2973" s="24">
        <v>10.280817181666535</v>
      </c>
      <c r="F2973" s="24">
        <v>1.243347291497837</v>
      </c>
      <c r="G2973" s="24">
        <v>0.79089327723784053</v>
      </c>
      <c r="H2973" s="24">
        <v>8.9010417296950735</v>
      </c>
      <c r="I2973" s="5" t="s">
        <v>356</v>
      </c>
    </row>
    <row r="2974" spans="1:9" ht="15.75" x14ac:dyDescent="0.25">
      <c r="A2974" s="77" t="s">
        <v>3194</v>
      </c>
      <c r="B2974" s="5" t="s">
        <v>3047</v>
      </c>
      <c r="C2974" s="122">
        <v>13</v>
      </c>
      <c r="D2974" s="5">
        <v>1882</v>
      </c>
      <c r="E2974" s="24">
        <v>9.4669526471522776</v>
      </c>
      <c r="F2974" s="24">
        <v>0.14812263591019595</v>
      </c>
      <c r="G2974" s="24">
        <v>0.89940767073250272</v>
      </c>
      <c r="H2974" s="24">
        <v>16.521634096039605</v>
      </c>
      <c r="I2974" s="5" t="s">
        <v>357</v>
      </c>
    </row>
    <row r="2975" spans="1:9" ht="15.75" x14ac:dyDescent="0.25">
      <c r="A2975" s="77" t="s">
        <v>3195</v>
      </c>
      <c r="B2975" s="5" t="s">
        <v>3047</v>
      </c>
      <c r="C2975" s="122">
        <v>13</v>
      </c>
      <c r="D2975" s="5">
        <v>1883</v>
      </c>
      <c r="E2975" s="24">
        <v>6.2928809625466684</v>
      </c>
      <c r="F2975" s="24">
        <v>1.0545154543275539</v>
      </c>
      <c r="G2975" s="24">
        <v>0.60969947600721841</v>
      </c>
      <c r="H2975" s="24">
        <v>11.249373744262648</v>
      </c>
      <c r="I2975" s="5" t="s">
        <v>358</v>
      </c>
    </row>
    <row r="2976" spans="1:9" ht="15.75" x14ac:dyDescent="0.25">
      <c r="A2976" s="77" t="s">
        <v>3196</v>
      </c>
      <c r="B2976" s="5" t="s">
        <v>3047</v>
      </c>
      <c r="C2976" s="122">
        <v>13</v>
      </c>
      <c r="D2976" s="5">
        <v>1884</v>
      </c>
      <c r="E2976" s="24">
        <v>4.8610822444197321</v>
      </c>
      <c r="F2976" s="24">
        <v>0.98879216554620886</v>
      </c>
      <c r="G2976" s="24">
        <v>0.43607644641575888</v>
      </c>
      <c r="H2976" s="24">
        <v>7.7786289005435529</v>
      </c>
      <c r="I2976" s="5" t="s">
        <v>359</v>
      </c>
    </row>
    <row r="2977" spans="1:9" ht="15.75" x14ac:dyDescent="0.25">
      <c r="A2977" s="77" t="s">
        <v>3197</v>
      </c>
      <c r="B2977" s="5" t="s">
        <v>3047</v>
      </c>
      <c r="C2977" s="122">
        <v>13</v>
      </c>
      <c r="D2977" s="5">
        <v>1885</v>
      </c>
      <c r="E2977" s="24" t="s">
        <v>11</v>
      </c>
      <c r="F2977" s="24">
        <v>6.4742344172668428E-2</v>
      </c>
      <c r="G2977" s="24">
        <v>7.9745461265844794E-2</v>
      </c>
      <c r="H2977" s="24">
        <v>0.47360469354211687</v>
      </c>
      <c r="I2977" s="5" t="s">
        <v>360</v>
      </c>
    </row>
    <row r="2978" spans="1:9" ht="15.75" x14ac:dyDescent="0.25">
      <c r="A2978" s="77" t="s">
        <v>3198</v>
      </c>
      <c r="B2978" s="5" t="s">
        <v>3047</v>
      </c>
      <c r="C2978" s="122">
        <v>13</v>
      </c>
      <c r="D2978" s="5">
        <v>1886</v>
      </c>
      <c r="E2978" s="24" t="s">
        <v>11</v>
      </c>
      <c r="F2978" s="24">
        <v>0.13340846678004406</v>
      </c>
      <c r="G2978" s="24">
        <v>6.2585045550409835E-2</v>
      </c>
      <c r="H2978" s="24">
        <v>0.41907451560763004</v>
      </c>
      <c r="I2978" s="5" t="s">
        <v>361</v>
      </c>
    </row>
    <row r="2979" spans="1:9" ht="15.75" x14ac:dyDescent="0.25">
      <c r="A2979" s="77" t="s">
        <v>3199</v>
      </c>
      <c r="B2979" s="5" t="s">
        <v>3047</v>
      </c>
      <c r="C2979" s="122">
        <v>14</v>
      </c>
      <c r="D2979" s="5">
        <v>1887</v>
      </c>
      <c r="E2979" s="24">
        <v>9.5292484510286766</v>
      </c>
      <c r="F2979" s="24">
        <v>0.82399347128850731</v>
      </c>
      <c r="G2979" s="24">
        <v>0.61272778466288347</v>
      </c>
      <c r="H2979" s="24">
        <v>4.1109695253943661</v>
      </c>
      <c r="I2979" s="5" t="s">
        <v>362</v>
      </c>
    </row>
    <row r="2980" spans="1:9" ht="15.75" x14ac:dyDescent="0.25">
      <c r="A2980" s="77" t="s">
        <v>3200</v>
      </c>
      <c r="B2980" s="5" t="s">
        <v>3047</v>
      </c>
      <c r="C2980" s="122">
        <v>14</v>
      </c>
      <c r="D2980" s="5">
        <v>1888</v>
      </c>
      <c r="E2980" s="24">
        <v>11.53175711434586</v>
      </c>
      <c r="F2980" s="24">
        <v>1.2286331223676852</v>
      </c>
      <c r="G2980" s="24">
        <v>0.75606772769769304</v>
      </c>
      <c r="H2980" s="24">
        <v>5.0718114569622212</v>
      </c>
      <c r="I2980" s="5" t="s">
        <v>363</v>
      </c>
    </row>
    <row r="2981" spans="1:9" ht="15.75" x14ac:dyDescent="0.25">
      <c r="A2981" s="77" t="s">
        <v>3201</v>
      </c>
      <c r="B2981" s="5" t="s">
        <v>3047</v>
      </c>
      <c r="C2981" s="122">
        <v>14</v>
      </c>
      <c r="D2981" s="5">
        <v>1889</v>
      </c>
      <c r="E2981" s="24">
        <v>2.2406393974898724</v>
      </c>
      <c r="F2981" s="24">
        <v>0.84066952963601282</v>
      </c>
      <c r="G2981" s="24">
        <v>0.16554753984301959</v>
      </c>
      <c r="H2981" s="24">
        <v>1.2451057295041155</v>
      </c>
      <c r="I2981" s="5" t="s">
        <v>364</v>
      </c>
    </row>
    <row r="2982" spans="1:9" ht="15.75" x14ac:dyDescent="0.25">
      <c r="A2982" s="77" t="s">
        <v>3202</v>
      </c>
      <c r="B2982" s="5" t="s">
        <v>3047</v>
      </c>
      <c r="C2982" s="122">
        <v>14</v>
      </c>
      <c r="D2982" s="5">
        <v>1890</v>
      </c>
      <c r="E2982" s="24" t="s">
        <v>11</v>
      </c>
      <c r="F2982" s="24">
        <v>0.99075405476356238</v>
      </c>
      <c r="G2982" s="150" t="s">
        <v>47</v>
      </c>
      <c r="H2982" s="24">
        <v>0.8058348516985272</v>
      </c>
      <c r="I2982" s="5" t="s">
        <v>365</v>
      </c>
    </row>
    <row r="2983" spans="1:9" ht="15.75" x14ac:dyDescent="0.25">
      <c r="A2983" s="77" t="s">
        <v>3203</v>
      </c>
      <c r="B2983" s="5" t="s">
        <v>3047</v>
      </c>
      <c r="C2983" s="122">
        <v>14</v>
      </c>
      <c r="D2983" s="5">
        <v>1891</v>
      </c>
      <c r="E2983" s="24">
        <v>2.0035134343474463</v>
      </c>
      <c r="F2983" s="24">
        <v>1.8834136486594453</v>
      </c>
      <c r="G2983" s="24">
        <v>0.14132107059769966</v>
      </c>
      <c r="H2983" s="24">
        <v>4.7845182046962682</v>
      </c>
      <c r="I2983" s="5" t="s">
        <v>366</v>
      </c>
    </row>
    <row r="2984" spans="1:9" ht="15.75" x14ac:dyDescent="0.25">
      <c r="A2984" s="77" t="s">
        <v>3204</v>
      </c>
      <c r="B2984" s="5" t="s">
        <v>3047</v>
      </c>
      <c r="C2984" s="122">
        <v>14</v>
      </c>
      <c r="D2984" s="5">
        <v>1892</v>
      </c>
      <c r="E2984" s="24">
        <v>4.4712310846770999E-2</v>
      </c>
      <c r="F2984" s="24">
        <v>0.18539853103991413</v>
      </c>
      <c r="G2984" s="150" t="s">
        <v>47</v>
      </c>
      <c r="H2984" s="24">
        <v>0.72706903912649068</v>
      </c>
      <c r="I2984" s="5" t="s">
        <v>367</v>
      </c>
    </row>
    <row r="2985" spans="1:9" ht="15.75" x14ac:dyDescent="0.25">
      <c r="A2985" s="77" t="s">
        <v>3205</v>
      </c>
      <c r="B2985" s="5" t="s">
        <v>3047</v>
      </c>
      <c r="C2985" s="122">
        <v>16</v>
      </c>
      <c r="D2985" s="5">
        <v>1893</v>
      </c>
      <c r="E2985" s="24">
        <v>13.976365030979428</v>
      </c>
      <c r="F2985" s="24" t="s">
        <v>48</v>
      </c>
      <c r="G2985" s="24">
        <v>0.83480375274498286</v>
      </c>
      <c r="H2985" s="24">
        <v>6.7657813363159551</v>
      </c>
      <c r="I2985" s="5" t="s">
        <v>3048</v>
      </c>
    </row>
    <row r="2986" spans="1:9" ht="15.75" x14ac:dyDescent="0.25">
      <c r="A2986" s="77" t="s">
        <v>3206</v>
      </c>
      <c r="B2986" s="5" t="s">
        <v>3047</v>
      </c>
      <c r="C2986" s="122">
        <v>16</v>
      </c>
      <c r="D2986" s="5">
        <v>1894</v>
      </c>
      <c r="E2986" s="24">
        <v>7.0112922491857974</v>
      </c>
      <c r="F2986" s="24">
        <v>6.5723288781345229E-2</v>
      </c>
      <c r="G2986" s="24">
        <v>0.41487828582610392</v>
      </c>
      <c r="H2986" s="24">
        <v>2.9203939738247375</v>
      </c>
      <c r="I2986" s="5" t="s">
        <v>3049</v>
      </c>
    </row>
    <row r="2987" spans="1:9" ht="15.75" x14ac:dyDescent="0.25">
      <c r="A2987" s="77" t="s">
        <v>3207</v>
      </c>
      <c r="B2987" s="5" t="s">
        <v>3047</v>
      </c>
      <c r="C2987" s="122">
        <v>16</v>
      </c>
      <c r="D2987" s="5">
        <v>1895</v>
      </c>
      <c r="E2987" s="24">
        <v>6.8234000665263341</v>
      </c>
      <c r="F2987" s="24">
        <v>0.14910358051887276</v>
      </c>
      <c r="G2987" s="24">
        <v>0.39368012523644902</v>
      </c>
      <c r="H2987" s="24">
        <v>2.8552607057363231</v>
      </c>
      <c r="I2987" s="5" t="s">
        <v>3050</v>
      </c>
    </row>
    <row r="2988" spans="1:9" ht="15.75" x14ac:dyDescent="0.25">
      <c r="A2988" s="77" t="s">
        <v>3208</v>
      </c>
      <c r="B2988" s="5" t="s">
        <v>3047</v>
      </c>
      <c r="C2988" s="122">
        <v>16</v>
      </c>
      <c r="D2988" s="5">
        <v>1896</v>
      </c>
      <c r="E2988" s="24">
        <v>2.6073808235364213</v>
      </c>
      <c r="F2988" s="24">
        <v>1.8402520858776663</v>
      </c>
      <c r="G2988" s="24">
        <v>0.14132107059769966</v>
      </c>
      <c r="H2988" s="24">
        <v>1.3784017200106387</v>
      </c>
      <c r="I2988" s="5" t="s">
        <v>3051</v>
      </c>
    </row>
    <row r="2989" spans="1:9" ht="15.75" x14ac:dyDescent="0.25">
      <c r="A2989" s="77" t="s">
        <v>3209</v>
      </c>
      <c r="B2989" s="5" t="s">
        <v>3047</v>
      </c>
      <c r="C2989" s="122">
        <v>16</v>
      </c>
      <c r="D2989" s="5">
        <v>1897</v>
      </c>
      <c r="E2989" s="24">
        <v>0.14066794423703236</v>
      </c>
      <c r="F2989" s="24">
        <v>1.9010706516156275</v>
      </c>
      <c r="G2989" s="24">
        <v>2.1198160589654947E-2</v>
      </c>
      <c r="H2989" s="24">
        <v>0.66143086198312695</v>
      </c>
      <c r="I2989" s="5" t="s">
        <v>3052</v>
      </c>
    </row>
    <row r="2990" spans="1:9" ht="15.75" x14ac:dyDescent="0.25">
      <c r="A2990" s="77" t="s">
        <v>3210</v>
      </c>
      <c r="B2990" s="5" t="s">
        <v>3047</v>
      </c>
      <c r="C2990" s="122">
        <v>16</v>
      </c>
      <c r="D2990" s="5">
        <v>1898</v>
      </c>
      <c r="E2990" s="24" t="s">
        <v>11</v>
      </c>
      <c r="F2990" s="24">
        <v>1.4047126796251697</v>
      </c>
      <c r="G2990" s="150" t="s">
        <v>47</v>
      </c>
      <c r="H2990" s="24">
        <v>0.63315595490598564</v>
      </c>
      <c r="I2990" s="5" t="s">
        <v>3053</v>
      </c>
    </row>
    <row r="2991" spans="1:9" ht="15.75" x14ac:dyDescent="0.25">
      <c r="A2991" s="77" t="s">
        <v>3211</v>
      </c>
      <c r="B2991" s="5" t="s">
        <v>3047</v>
      </c>
      <c r="C2991" s="122">
        <v>18</v>
      </c>
      <c r="D2991" s="5">
        <v>1899</v>
      </c>
      <c r="E2991" s="24">
        <v>11.00927617860831</v>
      </c>
      <c r="F2991" s="24">
        <v>0.92208793215618678</v>
      </c>
      <c r="G2991" s="24">
        <v>0.66572318613702075</v>
      </c>
      <c r="H2991" s="24">
        <v>5.5035086989435751</v>
      </c>
      <c r="I2991" s="5" t="s">
        <v>1058</v>
      </c>
    </row>
    <row r="2992" spans="1:9" ht="15.75" x14ac:dyDescent="0.25">
      <c r="A2992" s="77" t="s">
        <v>3212</v>
      </c>
      <c r="B2992" s="5" t="s">
        <v>3047</v>
      </c>
      <c r="C2992" s="122">
        <v>18</v>
      </c>
      <c r="D2992" s="5">
        <v>1900</v>
      </c>
      <c r="E2992" s="24">
        <v>14.167271526729685</v>
      </c>
      <c r="F2992" s="24">
        <v>0.18539853103991416</v>
      </c>
      <c r="G2992" s="24">
        <v>0.84287924249342283</v>
      </c>
      <c r="H2992" s="24">
        <v>6.3921486356537311</v>
      </c>
      <c r="I2992" s="5" t="s">
        <v>1059</v>
      </c>
    </row>
    <row r="2993" spans="1:9" ht="15.75" x14ac:dyDescent="0.25">
      <c r="A2993" s="77" t="s">
        <v>3213</v>
      </c>
      <c r="B2993" s="5" t="s">
        <v>3047</v>
      </c>
      <c r="C2993" s="122">
        <v>18</v>
      </c>
      <c r="D2993" s="5">
        <v>1901</v>
      </c>
      <c r="E2993" s="24">
        <v>6.4395775329652878</v>
      </c>
      <c r="F2993" s="24">
        <v>1.4645503007544542</v>
      </c>
      <c r="G2993" s="24">
        <v>0.3240290261561542</v>
      </c>
      <c r="H2993" s="24">
        <v>2.6618805376908745</v>
      </c>
      <c r="I2993" s="5" t="s">
        <v>1060</v>
      </c>
    </row>
    <row r="2994" spans="1:9" ht="15.75" x14ac:dyDescent="0.25">
      <c r="A2994" s="77" t="s">
        <v>3214</v>
      </c>
      <c r="B2994" s="5" t="s">
        <v>3047</v>
      </c>
      <c r="C2994" s="122">
        <v>18</v>
      </c>
      <c r="D2994" s="5">
        <v>1902</v>
      </c>
      <c r="E2994" s="24">
        <v>3.8764066347605057</v>
      </c>
      <c r="F2994" s="24">
        <v>1.7603051002705077</v>
      </c>
      <c r="G2994" s="24">
        <v>0.29223178527167171</v>
      </c>
      <c r="H2994" s="24">
        <v>1.8954285922783654</v>
      </c>
      <c r="I2994" s="5" t="s">
        <v>1061</v>
      </c>
    </row>
    <row r="2995" spans="1:9" ht="15.75" x14ac:dyDescent="0.25">
      <c r="A2995" s="77" t="s">
        <v>3215</v>
      </c>
      <c r="B2995" s="5" t="s">
        <v>3047</v>
      </c>
      <c r="C2995" s="122">
        <v>18</v>
      </c>
      <c r="D2995" s="5">
        <v>1903</v>
      </c>
      <c r="E2995" s="24">
        <v>3.7327243774326795</v>
      </c>
      <c r="F2995" s="24">
        <v>1.2899421604099846</v>
      </c>
      <c r="G2995" s="24">
        <v>0.25336849085730434</v>
      </c>
      <c r="H2995" s="24">
        <v>1.8550358678824492</v>
      </c>
      <c r="I2995" s="5" t="s">
        <v>1062</v>
      </c>
    </row>
    <row r="2996" spans="1:9" ht="15.75" x14ac:dyDescent="0.25">
      <c r="A2996" s="77" t="s">
        <v>3216</v>
      </c>
      <c r="B2996" s="5" t="s">
        <v>3047</v>
      </c>
      <c r="C2996" s="122">
        <v>18</v>
      </c>
      <c r="D2996" s="5">
        <v>1904</v>
      </c>
      <c r="E2996" s="24" t="s">
        <v>11</v>
      </c>
      <c r="F2996" s="24">
        <v>1.2016571456290732</v>
      </c>
      <c r="G2996" s="24">
        <v>1.1103798404104972E-2</v>
      </c>
      <c r="H2996" s="24">
        <v>0.49380105574007493</v>
      </c>
      <c r="I2996" s="5" t="s">
        <v>1073</v>
      </c>
    </row>
    <row r="2997" spans="1:9" ht="15.75" x14ac:dyDescent="0.25">
      <c r="A2997" s="77" t="s">
        <v>3217</v>
      </c>
      <c r="B2997" s="5" t="s">
        <v>3047</v>
      </c>
      <c r="C2997" s="122">
        <v>20</v>
      </c>
      <c r="D2997" s="5">
        <v>1905</v>
      </c>
      <c r="E2997" s="24">
        <v>13.519194212209072</v>
      </c>
      <c r="F2997" s="24">
        <v>0.83478386198395205</v>
      </c>
      <c r="G2997" s="24">
        <v>0.79442630400278302</v>
      </c>
      <c r="H2997" s="24">
        <v>6.2497642821581261</v>
      </c>
      <c r="I2997" s="5" t="s">
        <v>1050</v>
      </c>
    </row>
    <row r="2998" spans="1:9" ht="15.75" x14ac:dyDescent="0.25">
      <c r="A2998" s="77" t="s">
        <v>3218</v>
      </c>
      <c r="B2998" s="5" t="s">
        <v>3047</v>
      </c>
      <c r="C2998" s="122">
        <v>20</v>
      </c>
      <c r="D2998" s="5">
        <v>1906</v>
      </c>
      <c r="E2998" s="24">
        <v>7.6272168907379472</v>
      </c>
      <c r="F2998" s="24">
        <v>0.71707050894273683</v>
      </c>
      <c r="G2998" s="24">
        <v>0.42901039288587389</v>
      </c>
      <c r="H2998" s="24">
        <v>3.1198330505295742</v>
      </c>
      <c r="I2998" s="5" t="s">
        <v>1051</v>
      </c>
    </row>
    <row r="2999" spans="1:9" ht="15.75" x14ac:dyDescent="0.25">
      <c r="A2999" s="77" t="s">
        <v>3219</v>
      </c>
      <c r="B2999" s="5" t="s">
        <v>3047</v>
      </c>
      <c r="C2999" s="122">
        <v>20</v>
      </c>
      <c r="D2999" s="5">
        <v>1907</v>
      </c>
      <c r="E2999" s="24">
        <v>7.6814745263722299</v>
      </c>
      <c r="F2999" s="24">
        <v>0.79848891146291068</v>
      </c>
      <c r="G2999" s="24">
        <v>0.49563318331050371</v>
      </c>
      <c r="H2999" s="24">
        <v>3.1102397784855436</v>
      </c>
      <c r="I2999" s="5" t="s">
        <v>1052</v>
      </c>
    </row>
    <row r="3000" spans="1:9" ht="15.75" x14ac:dyDescent="0.25">
      <c r="A3000" s="77" t="s">
        <v>3220</v>
      </c>
      <c r="B3000" s="5" t="s">
        <v>3047</v>
      </c>
      <c r="C3000" s="122">
        <v>20</v>
      </c>
      <c r="D3000" s="5">
        <v>1908</v>
      </c>
      <c r="E3000" s="24">
        <v>0.30745993526094212</v>
      </c>
      <c r="F3000" s="24">
        <v>0.34725439147158521</v>
      </c>
      <c r="G3000" s="24">
        <v>0.13122670841214967</v>
      </c>
      <c r="H3000" s="24">
        <v>1.2774199090208482</v>
      </c>
      <c r="I3000" s="5" t="s">
        <v>1053</v>
      </c>
    </row>
    <row r="3001" spans="1:9" ht="15.75" x14ac:dyDescent="0.25">
      <c r="A3001" s="77" t="s">
        <v>3221</v>
      </c>
      <c r="B3001" s="5" t="s">
        <v>3047</v>
      </c>
      <c r="C3001" s="122">
        <v>20</v>
      </c>
      <c r="D3001" s="5">
        <v>1909</v>
      </c>
      <c r="E3001" s="24" t="s">
        <v>11</v>
      </c>
      <c r="F3001" s="24">
        <v>1.629839467316494</v>
      </c>
      <c r="G3001" s="24">
        <v>5.198596525558237E-2</v>
      </c>
      <c r="H3001" s="24">
        <v>0.28325397982636202</v>
      </c>
      <c r="I3001" s="5" t="s">
        <v>1054</v>
      </c>
    </row>
    <row r="3002" spans="1:9" ht="15.75" x14ac:dyDescent="0.25">
      <c r="A3002" s="77" t="s">
        <v>3222</v>
      </c>
      <c r="B3002" s="5" t="s">
        <v>3047</v>
      </c>
      <c r="C3002" s="122">
        <v>20</v>
      </c>
      <c r="D3002" s="5">
        <v>1910</v>
      </c>
      <c r="E3002" s="24" t="s">
        <v>11</v>
      </c>
      <c r="F3002" s="24">
        <v>0.98290649789414808</v>
      </c>
      <c r="G3002" s="24">
        <v>6.460391798751984E-2</v>
      </c>
      <c r="H3002" s="24">
        <v>0.39685851718987619</v>
      </c>
      <c r="I3002" s="5" t="s">
        <v>1055</v>
      </c>
    </row>
    <row r="3003" spans="1:9" ht="15.75" x14ac:dyDescent="0.25">
      <c r="A3003" s="77" t="s">
        <v>3223</v>
      </c>
      <c r="B3003" s="124" t="s">
        <v>1397</v>
      </c>
      <c r="C3003" s="122">
        <v>6</v>
      </c>
      <c r="D3003" s="5">
        <v>1911</v>
      </c>
      <c r="E3003" s="24">
        <v>8.7060612918134144</v>
      </c>
      <c r="F3003" s="24">
        <v>0.50724254442441408</v>
      </c>
      <c r="G3003" s="24">
        <v>0.64875980141975587</v>
      </c>
      <c r="H3003" s="24">
        <v>8.070673636730417</v>
      </c>
      <c r="I3003" s="210" t="s">
        <v>251</v>
      </c>
    </row>
    <row r="3004" spans="1:9" ht="15.75" x14ac:dyDescent="0.25">
      <c r="A3004" s="77" t="s">
        <v>3224</v>
      </c>
      <c r="B3004" s="124" t="s">
        <v>1397</v>
      </c>
      <c r="C3004" s="122">
        <v>6</v>
      </c>
      <c r="D3004" s="5">
        <v>1912</v>
      </c>
      <c r="E3004" s="24">
        <v>15.034246707782859</v>
      </c>
      <c r="F3004" s="24" t="s">
        <v>48</v>
      </c>
      <c r="G3004" s="24">
        <v>1.0390293694613277</v>
      </c>
      <c r="H3004" s="24">
        <v>13.059100281260068</v>
      </c>
      <c r="I3004" s="5" t="s">
        <v>252</v>
      </c>
    </row>
    <row r="3005" spans="1:9" ht="15.75" x14ac:dyDescent="0.25">
      <c r="A3005" s="77" t="s">
        <v>3225</v>
      </c>
      <c r="B3005" s="124" t="s">
        <v>1397</v>
      </c>
      <c r="C3005" s="122">
        <v>6</v>
      </c>
      <c r="D3005" s="5">
        <v>1913</v>
      </c>
      <c r="E3005" s="24">
        <v>2.0692579430216682</v>
      </c>
      <c r="F3005" s="24">
        <v>8.6970744269894401E-2</v>
      </c>
      <c r="G3005" s="24">
        <v>0.24277808193754927</v>
      </c>
      <c r="H3005" s="24">
        <v>1.9466290879220718</v>
      </c>
      <c r="I3005" s="5" t="s">
        <v>253</v>
      </c>
    </row>
    <row r="3006" spans="1:9" ht="15.75" x14ac:dyDescent="0.25">
      <c r="A3006" s="77" t="s">
        <v>3226</v>
      </c>
      <c r="B3006" s="124" t="s">
        <v>1397</v>
      </c>
      <c r="C3006" s="122">
        <v>6</v>
      </c>
      <c r="D3006" s="5">
        <v>1914</v>
      </c>
      <c r="E3006" s="24">
        <v>1.7272485617300672</v>
      </c>
      <c r="F3006" s="24">
        <v>0.22914447592067991</v>
      </c>
      <c r="G3006" s="24">
        <v>0.14292989375028994</v>
      </c>
      <c r="H3006" s="24">
        <v>1.4359549635580995</v>
      </c>
      <c r="I3006" s="5" t="s">
        <v>254</v>
      </c>
    </row>
    <row r="3007" spans="1:9" ht="15.75" x14ac:dyDescent="0.25">
      <c r="A3007" s="77" t="s">
        <v>3227</v>
      </c>
      <c r="B3007" s="124" t="s">
        <v>1397</v>
      </c>
      <c r="C3007" s="122">
        <v>6</v>
      </c>
      <c r="D3007" s="5">
        <v>1915</v>
      </c>
      <c r="E3007" s="24">
        <v>1.3407172491460686</v>
      </c>
      <c r="F3007" s="24">
        <v>0.31976070048931238</v>
      </c>
      <c r="G3007" s="24">
        <v>0.11454665243817565</v>
      </c>
      <c r="H3007" s="24">
        <v>1.0911235251261897</v>
      </c>
      <c r="I3007" s="5" t="s">
        <v>255</v>
      </c>
    </row>
    <row r="3008" spans="1:9" ht="15.75" x14ac:dyDescent="0.25">
      <c r="A3008" s="77" t="s">
        <v>3228</v>
      </c>
      <c r="B3008" s="124" t="s">
        <v>1397</v>
      </c>
      <c r="C3008" s="122">
        <v>6</v>
      </c>
      <c r="D3008" s="5">
        <v>1916</v>
      </c>
      <c r="E3008" s="24" t="s">
        <v>11</v>
      </c>
      <c r="F3008" s="24">
        <v>0.18852340973474119</v>
      </c>
      <c r="G3008" s="24">
        <v>6.0821231383102109E-2</v>
      </c>
      <c r="H3008" s="24">
        <v>0.21235953686422598</v>
      </c>
      <c r="I3008" s="5" t="s">
        <v>256</v>
      </c>
    </row>
    <row r="3009" spans="1:9" ht="15.75" x14ac:dyDescent="0.25">
      <c r="A3009" s="77" t="s">
        <v>3229</v>
      </c>
      <c r="B3009" s="124" t="s">
        <v>1397</v>
      </c>
      <c r="C3009" s="122">
        <v>7</v>
      </c>
      <c r="D3009" s="5">
        <v>1917</v>
      </c>
      <c r="E3009" s="24">
        <v>9.3566886059273173</v>
      </c>
      <c r="F3009" s="24">
        <v>0.23799778521761522</v>
      </c>
      <c r="G3009" s="24">
        <v>0.64267767828144562</v>
      </c>
      <c r="H3009" s="24">
        <v>7.539774794569853</v>
      </c>
      <c r="I3009" s="5" t="s">
        <v>338</v>
      </c>
    </row>
    <row r="3010" spans="1:9" ht="15.75" x14ac:dyDescent="0.25">
      <c r="A3010" s="77" t="s">
        <v>3230</v>
      </c>
      <c r="B3010" s="124" t="s">
        <v>1397</v>
      </c>
      <c r="C3010" s="122">
        <v>7</v>
      </c>
      <c r="D3010" s="5">
        <v>1918</v>
      </c>
      <c r="E3010" s="24">
        <v>14.274338289587615</v>
      </c>
      <c r="F3010" s="24" t="s">
        <v>48</v>
      </c>
      <c r="G3010" s="24">
        <v>0.95083858395582965</v>
      </c>
      <c r="H3010" s="24">
        <v>10.790898180372169</v>
      </c>
      <c r="I3010" s="5" t="s">
        <v>339</v>
      </c>
    </row>
    <row r="3011" spans="1:9" ht="15.75" x14ac:dyDescent="0.25">
      <c r="A3011" s="77" t="s">
        <v>3231</v>
      </c>
      <c r="B3011" s="124" t="s">
        <v>1397</v>
      </c>
      <c r="C3011" s="122">
        <v>7</v>
      </c>
      <c r="D3011" s="5">
        <v>1919</v>
      </c>
      <c r="E3011" s="24">
        <v>2.8443442923393198</v>
      </c>
      <c r="F3011" s="24" t="s">
        <v>48</v>
      </c>
      <c r="G3011" s="24">
        <v>0.20983324827170227</v>
      </c>
      <c r="H3011" s="24">
        <v>2.7940447635993162</v>
      </c>
      <c r="I3011" s="5" t="s">
        <v>340</v>
      </c>
    </row>
    <row r="3012" spans="1:9" ht="15.75" x14ac:dyDescent="0.25">
      <c r="A3012" s="77" t="s">
        <v>3232</v>
      </c>
      <c r="B3012" s="124" t="s">
        <v>1397</v>
      </c>
      <c r="C3012" s="122">
        <v>7</v>
      </c>
      <c r="D3012" s="5">
        <v>1920</v>
      </c>
      <c r="E3012" s="24" t="s">
        <v>11</v>
      </c>
      <c r="F3012" s="24">
        <v>0.16717131084213238</v>
      </c>
      <c r="G3012" s="24">
        <v>3.5985895235002084E-2</v>
      </c>
      <c r="H3012" s="24">
        <v>0.44797749919453389</v>
      </c>
      <c r="I3012" s="5" t="s">
        <v>341</v>
      </c>
    </row>
    <row r="3013" spans="1:9" ht="15.75" x14ac:dyDescent="0.25">
      <c r="A3013" s="77" t="s">
        <v>3233</v>
      </c>
      <c r="B3013" s="124" t="s">
        <v>1397</v>
      </c>
      <c r="C3013" s="122">
        <v>7</v>
      </c>
      <c r="D3013" s="5">
        <v>1921</v>
      </c>
      <c r="E3013" s="24">
        <v>0.93698428129000721</v>
      </c>
      <c r="F3013" s="24">
        <v>0.2885137265001288</v>
      </c>
      <c r="G3013" s="24">
        <v>7.2985477659722534E-2</v>
      </c>
      <c r="H3013" s="24">
        <v>0.97483139779578032</v>
      </c>
      <c r="I3013" s="5" t="s">
        <v>342</v>
      </c>
    </row>
    <row r="3014" spans="1:9" ht="15.75" x14ac:dyDescent="0.25">
      <c r="A3014" s="77" t="s">
        <v>3234</v>
      </c>
      <c r="B3014" s="124" t="s">
        <v>1397</v>
      </c>
      <c r="C3014" s="122">
        <v>7</v>
      </c>
      <c r="D3014" s="5">
        <v>1922</v>
      </c>
      <c r="E3014" s="24" t="s">
        <v>11</v>
      </c>
      <c r="F3014" s="24">
        <v>0.37704681946948237</v>
      </c>
      <c r="G3014" s="24">
        <v>3.4465364450424536E-2</v>
      </c>
      <c r="H3014" s="24">
        <v>0.29629211572008674</v>
      </c>
      <c r="I3014" s="5" t="s">
        <v>343</v>
      </c>
    </row>
    <row r="3015" spans="1:9" ht="15.75" x14ac:dyDescent="0.25">
      <c r="A3015" s="77" t="s">
        <v>3235</v>
      </c>
      <c r="B3015" s="124" t="s">
        <v>1397</v>
      </c>
      <c r="C3015" s="122">
        <v>10</v>
      </c>
      <c r="D3015" s="5">
        <v>1923</v>
      </c>
      <c r="E3015" s="24">
        <v>10.723714269018895</v>
      </c>
      <c r="F3015" s="24">
        <v>0.2510173577131084</v>
      </c>
      <c r="G3015" s="24">
        <v>0.65788298612722118</v>
      </c>
      <c r="H3015" s="24">
        <v>6.282808583511601</v>
      </c>
      <c r="I3015" s="5" t="s">
        <v>257</v>
      </c>
    </row>
    <row r="3016" spans="1:9" ht="15.75" x14ac:dyDescent="0.25">
      <c r="A3016" s="77" t="s">
        <v>3236</v>
      </c>
      <c r="B3016" s="124" t="s">
        <v>1397</v>
      </c>
      <c r="C3016" s="122">
        <v>10</v>
      </c>
      <c r="D3016" s="5">
        <v>1924</v>
      </c>
      <c r="E3016" s="24">
        <v>12.968024350985672</v>
      </c>
      <c r="F3016" s="24">
        <v>0.13540355395312903</v>
      </c>
      <c r="G3016" s="24">
        <v>0.76736120261680507</v>
      </c>
      <c r="H3016" s="24">
        <v>7.5423028842944273</v>
      </c>
      <c r="I3016" s="5" t="s">
        <v>258</v>
      </c>
    </row>
    <row r="3017" spans="1:9" ht="15.75" x14ac:dyDescent="0.25">
      <c r="A3017" s="77" t="s">
        <v>3237</v>
      </c>
      <c r="B3017" s="124" t="s">
        <v>1397</v>
      </c>
      <c r="C3017" s="122">
        <v>10</v>
      </c>
      <c r="D3017" s="5">
        <v>1925</v>
      </c>
      <c r="E3017" s="24">
        <v>5.1058560295781605</v>
      </c>
      <c r="F3017" s="24" t="s">
        <v>48</v>
      </c>
      <c r="G3017" s="24">
        <v>0.31424302881269428</v>
      </c>
      <c r="H3017" s="24">
        <v>3.151011032709182</v>
      </c>
      <c r="I3017" s="5" t="s">
        <v>259</v>
      </c>
    </row>
    <row r="3018" spans="1:9" ht="15.75" x14ac:dyDescent="0.25">
      <c r="A3018" s="77" t="s">
        <v>3238</v>
      </c>
      <c r="B3018" s="124" t="s">
        <v>1397</v>
      </c>
      <c r="C3018" s="122">
        <v>10</v>
      </c>
      <c r="D3018" s="5">
        <v>1926</v>
      </c>
      <c r="E3018" s="24">
        <v>0.33391448469298313</v>
      </c>
      <c r="F3018" s="24">
        <v>9.2699356167911404E-2</v>
      </c>
      <c r="G3018" s="24">
        <v>2.0273743794367371E-2</v>
      </c>
      <c r="H3018" s="24">
        <v>0.8848314036009417</v>
      </c>
      <c r="I3018" s="5" t="s">
        <v>260</v>
      </c>
    </row>
    <row r="3019" spans="1:9" ht="15.75" x14ac:dyDescent="0.25">
      <c r="A3019" s="77" t="s">
        <v>3239</v>
      </c>
      <c r="B3019" s="124" t="s">
        <v>1397</v>
      </c>
      <c r="C3019" s="122">
        <v>10</v>
      </c>
      <c r="D3019" s="5">
        <v>1927</v>
      </c>
      <c r="E3019" s="24" t="s">
        <v>11</v>
      </c>
      <c r="F3019" s="24">
        <v>0.18748184393510173</v>
      </c>
      <c r="G3019" s="150" t="s">
        <v>47</v>
      </c>
      <c r="H3019" s="24">
        <v>0.80241567857982532</v>
      </c>
      <c r="I3019" s="5" t="s">
        <v>261</v>
      </c>
    </row>
    <row r="3020" spans="1:9" ht="15.75" x14ac:dyDescent="0.25">
      <c r="A3020" s="77" t="s">
        <v>3240</v>
      </c>
      <c r="B3020" s="124" t="s">
        <v>1397</v>
      </c>
      <c r="C3020" s="122">
        <v>10</v>
      </c>
      <c r="D3020" s="5">
        <v>1928</v>
      </c>
      <c r="E3020" s="24">
        <v>0.77205076309317011</v>
      </c>
      <c r="F3020" s="24">
        <v>0.5020347154262168</v>
      </c>
      <c r="G3020" s="24">
        <v>5.2711733865355166E-2</v>
      </c>
      <c r="H3020" s="24">
        <v>1.29134823131246</v>
      </c>
      <c r="I3020" s="5" t="s">
        <v>262</v>
      </c>
    </row>
    <row r="3021" spans="1:9" ht="15.75" x14ac:dyDescent="0.25">
      <c r="A3021" s="77" t="s">
        <v>3241</v>
      </c>
      <c r="B3021" s="124" t="s">
        <v>1397</v>
      </c>
      <c r="C3021" s="122">
        <v>11</v>
      </c>
      <c r="D3021" s="5">
        <v>1929</v>
      </c>
      <c r="E3021" s="24">
        <v>13.920186563398087</v>
      </c>
      <c r="F3021" s="24" t="s">
        <v>48</v>
      </c>
      <c r="G3021" s="24">
        <v>0.81399081334385004</v>
      </c>
      <c r="H3021" s="24">
        <v>7.2343815558412992</v>
      </c>
      <c r="I3021" s="5" t="s">
        <v>263</v>
      </c>
    </row>
    <row r="3022" spans="1:9" ht="15.75" x14ac:dyDescent="0.25">
      <c r="A3022" s="77" t="s">
        <v>3242</v>
      </c>
      <c r="B3022" s="124" t="s">
        <v>1397</v>
      </c>
      <c r="C3022" s="122">
        <v>11</v>
      </c>
      <c r="D3022" s="5">
        <v>1930</v>
      </c>
      <c r="E3022" s="24">
        <v>7.0142279027023005</v>
      </c>
      <c r="F3022" s="24">
        <v>6.7701776976564515E-2</v>
      </c>
      <c r="G3022" s="24">
        <v>0.50076147172087404</v>
      </c>
      <c r="H3022" s="24">
        <v>5.9137074837237789</v>
      </c>
      <c r="I3022" s="5" t="s">
        <v>264</v>
      </c>
    </row>
    <row r="3023" spans="1:9" ht="15.75" x14ac:dyDescent="0.25">
      <c r="A3023" s="77" t="s">
        <v>3243</v>
      </c>
      <c r="B3023" s="124" t="s">
        <v>1397</v>
      </c>
      <c r="C3023" s="122">
        <v>11</v>
      </c>
      <c r="D3023" s="5">
        <v>1931</v>
      </c>
      <c r="E3023" s="24">
        <v>5.3183470652918761</v>
      </c>
      <c r="F3023" s="24">
        <v>0.26924475920679891</v>
      </c>
      <c r="G3023" s="24">
        <v>0.42524177608685559</v>
      </c>
      <c r="H3023" s="24">
        <v>5.1239322537668244</v>
      </c>
      <c r="I3023" s="5" t="s">
        <v>265</v>
      </c>
    </row>
    <row r="3024" spans="1:9" ht="15.75" x14ac:dyDescent="0.25">
      <c r="A3024" s="77" t="s">
        <v>3244</v>
      </c>
      <c r="B3024" s="124" t="s">
        <v>1397</v>
      </c>
      <c r="C3024" s="122">
        <v>11</v>
      </c>
      <c r="D3024" s="5">
        <v>1932</v>
      </c>
      <c r="E3024" s="24">
        <v>0.27320276020334983</v>
      </c>
      <c r="F3024" s="24">
        <v>0.51661663662116919</v>
      </c>
      <c r="G3024" s="24">
        <v>2.4328492553240846E-2</v>
      </c>
      <c r="H3024" s="24">
        <v>0.6825842256350122</v>
      </c>
      <c r="I3024" s="5" t="s">
        <v>266</v>
      </c>
    </row>
    <row r="3025" spans="1:9" ht="15.75" x14ac:dyDescent="0.25">
      <c r="A3025" s="77" t="s">
        <v>3245</v>
      </c>
      <c r="B3025" s="124" t="s">
        <v>1397</v>
      </c>
      <c r="C3025" s="122">
        <v>11</v>
      </c>
      <c r="D3025" s="5">
        <v>1933</v>
      </c>
      <c r="E3025" s="24">
        <v>0.11029296615616715</v>
      </c>
      <c r="F3025" s="24">
        <v>0.5832768477980943</v>
      </c>
      <c r="G3025" s="24">
        <v>1.6218995035493896E-2</v>
      </c>
      <c r="H3025" s="24">
        <v>0.70280894343160505</v>
      </c>
      <c r="I3025" s="5" t="s">
        <v>267</v>
      </c>
    </row>
    <row r="3026" spans="1:9" ht="15.75" x14ac:dyDescent="0.25">
      <c r="A3026" s="77" t="s">
        <v>3246</v>
      </c>
      <c r="B3026" s="124" t="s">
        <v>1397</v>
      </c>
      <c r="C3026" s="122">
        <v>11</v>
      </c>
      <c r="D3026" s="5">
        <v>1934</v>
      </c>
      <c r="E3026" s="24" t="s">
        <v>11</v>
      </c>
      <c r="F3026" s="24">
        <v>0.20102219933041465</v>
      </c>
      <c r="G3026" s="150" t="s">
        <v>47</v>
      </c>
      <c r="H3026" s="24">
        <v>0.64162917209691139</v>
      </c>
      <c r="I3026" s="5" t="s">
        <v>268</v>
      </c>
    </row>
    <row r="3027" spans="1:9" ht="15.75" x14ac:dyDescent="0.25">
      <c r="A3027" s="77" t="s">
        <v>3247</v>
      </c>
      <c r="B3027" s="124" t="s">
        <v>1397</v>
      </c>
      <c r="C3027" s="122">
        <v>12</v>
      </c>
      <c r="D3027" s="5">
        <v>1935</v>
      </c>
      <c r="E3027" s="24">
        <v>13.291820214930382</v>
      </c>
      <c r="F3027" s="24" t="s">
        <v>48</v>
      </c>
      <c r="G3027" s="24">
        <v>0.77952544889342545</v>
      </c>
      <c r="H3027" s="24">
        <v>6.7874152925365943</v>
      </c>
      <c r="I3027" s="5" t="s">
        <v>350</v>
      </c>
    </row>
    <row r="3028" spans="1:9" ht="15.75" x14ac:dyDescent="0.25">
      <c r="A3028" s="77" t="s">
        <v>3248</v>
      </c>
      <c r="B3028" s="124" t="s">
        <v>1397</v>
      </c>
      <c r="C3028" s="122">
        <v>12</v>
      </c>
      <c r="D3028" s="5">
        <v>1777</v>
      </c>
      <c r="E3028" s="24">
        <v>12.182819380919748</v>
      </c>
      <c r="F3028" s="24">
        <v>0.3083034766932784</v>
      </c>
      <c r="G3028" s="24">
        <v>0.74303271006356419</v>
      </c>
      <c r="H3028" s="24">
        <v>6.918875958214449</v>
      </c>
      <c r="I3028" s="5" t="s">
        <v>3497</v>
      </c>
    </row>
    <row r="3029" spans="1:9" ht="15.75" x14ac:dyDescent="0.25">
      <c r="A3029" s="77" t="s">
        <v>3249</v>
      </c>
      <c r="B3029" s="124" t="s">
        <v>1397</v>
      </c>
      <c r="C3029" s="122">
        <v>12</v>
      </c>
      <c r="D3029" s="5">
        <v>1936</v>
      </c>
      <c r="E3029" s="24">
        <v>8.7232629470854768</v>
      </c>
      <c r="F3029" s="24" t="s">
        <v>48</v>
      </c>
      <c r="G3029" s="24">
        <v>0.50785728204890268</v>
      </c>
      <c r="H3029" s="24">
        <v>3.6859548184290656</v>
      </c>
      <c r="I3029" s="5" t="s">
        <v>352</v>
      </c>
    </row>
    <row r="3030" spans="1:9" ht="15.75" x14ac:dyDescent="0.25">
      <c r="A3030" s="77" t="s">
        <v>3250</v>
      </c>
      <c r="B3030" s="124" t="s">
        <v>1397</v>
      </c>
      <c r="C3030" s="122">
        <v>12</v>
      </c>
      <c r="D3030" s="5">
        <v>1937</v>
      </c>
      <c r="E3030" s="24">
        <v>0.22969269098577927</v>
      </c>
      <c r="F3030" s="24" t="s">
        <v>48</v>
      </c>
      <c r="G3030" s="24">
        <v>1.7232682225212268E-2</v>
      </c>
      <c r="H3030" s="24">
        <v>0.57387636747832493</v>
      </c>
      <c r="I3030" s="5" t="s">
        <v>353</v>
      </c>
    </row>
    <row r="3031" spans="1:9" ht="15.75" x14ac:dyDescent="0.25">
      <c r="A3031" s="77" t="s">
        <v>3251</v>
      </c>
      <c r="B3031" s="124" t="s">
        <v>1397</v>
      </c>
      <c r="C3031" s="122">
        <v>12</v>
      </c>
      <c r="D3031" s="5">
        <v>1938</v>
      </c>
      <c r="E3031" s="24">
        <v>0.2296926909857793</v>
      </c>
      <c r="F3031" s="24">
        <v>0.29372155549832601</v>
      </c>
      <c r="G3031" s="24">
        <v>2.6355866932677583E-2</v>
      </c>
      <c r="H3031" s="24">
        <v>0.72606736889768697</v>
      </c>
      <c r="I3031" s="5" t="s">
        <v>354</v>
      </c>
    </row>
    <row r="3032" spans="1:9" ht="15.75" x14ac:dyDescent="0.25">
      <c r="A3032" s="77" t="s">
        <v>3252</v>
      </c>
      <c r="B3032" s="124" t="s">
        <v>1397</v>
      </c>
      <c r="C3032" s="122">
        <v>12</v>
      </c>
      <c r="D3032" s="5">
        <v>1939</v>
      </c>
      <c r="E3032" s="24" t="s">
        <v>11</v>
      </c>
      <c r="F3032" s="24" t="s">
        <v>48</v>
      </c>
      <c r="G3032" s="150" t="s">
        <v>47</v>
      </c>
      <c r="H3032" s="24">
        <v>0.63808984648250766</v>
      </c>
      <c r="I3032" s="5" t="s">
        <v>355</v>
      </c>
    </row>
    <row r="3033" spans="1:9" ht="15.75" x14ac:dyDescent="0.25">
      <c r="A3033" s="77" t="s">
        <v>3253</v>
      </c>
      <c r="B3033" s="124" t="s">
        <v>1397</v>
      </c>
      <c r="C3033" s="122">
        <v>15</v>
      </c>
      <c r="D3033" s="5">
        <v>1940</v>
      </c>
      <c r="E3033" s="24">
        <v>24.064103863540982</v>
      </c>
      <c r="F3033" s="24" t="s">
        <v>48</v>
      </c>
      <c r="G3033" s="24">
        <v>1.570201456873753</v>
      </c>
      <c r="H3033" s="24">
        <v>14.944043979902531</v>
      </c>
      <c r="I3033" s="5" t="s">
        <v>368</v>
      </c>
    </row>
    <row r="3034" spans="1:9" ht="15.75" x14ac:dyDescent="0.25">
      <c r="A3034" s="77" t="s">
        <v>3254</v>
      </c>
      <c r="B3034" s="124" t="s">
        <v>1397</v>
      </c>
      <c r="C3034" s="122">
        <v>15</v>
      </c>
      <c r="D3034" s="5">
        <v>1941</v>
      </c>
      <c r="E3034" s="24">
        <v>13.630794009997501</v>
      </c>
      <c r="F3034" s="24">
        <v>9.3740921967550864E-2</v>
      </c>
      <c r="G3034" s="24">
        <v>1.0167282512875235</v>
      </c>
      <c r="H3034" s="24">
        <v>6.951235506688997</v>
      </c>
      <c r="I3034" s="5" t="s">
        <v>369</v>
      </c>
    </row>
    <row r="3035" spans="1:9" ht="15.75" x14ac:dyDescent="0.25">
      <c r="A3035" s="77" t="s">
        <v>3255</v>
      </c>
      <c r="B3035" s="124" t="s">
        <v>1397</v>
      </c>
      <c r="C3035" s="122">
        <v>15</v>
      </c>
      <c r="D3035" s="5">
        <v>1942</v>
      </c>
      <c r="E3035" s="24">
        <v>15.082816087374566</v>
      </c>
      <c r="F3035" s="24">
        <v>0.27601493690445533</v>
      </c>
      <c r="G3035" s="24">
        <v>1.0380156822716093</v>
      </c>
      <c r="H3035" s="24">
        <v>7.365842221519153</v>
      </c>
      <c r="I3035" s="5" t="s">
        <v>370</v>
      </c>
    </row>
    <row r="3036" spans="1:9" ht="15.75" x14ac:dyDescent="0.25">
      <c r="A3036" s="77" t="s">
        <v>3256</v>
      </c>
      <c r="B3036" s="124" t="s">
        <v>1397</v>
      </c>
      <c r="C3036" s="122">
        <v>15</v>
      </c>
      <c r="D3036" s="5">
        <v>1943</v>
      </c>
      <c r="E3036" s="24">
        <v>2.4203740829867137</v>
      </c>
      <c r="F3036" s="24" t="s">
        <v>48</v>
      </c>
      <c r="G3036" s="24">
        <v>0.14698464250916343</v>
      </c>
      <c r="H3036" s="24">
        <v>1.8606740372865518</v>
      </c>
      <c r="I3036" s="5" t="s">
        <v>371</v>
      </c>
    </row>
    <row r="3037" spans="1:9" ht="15.75" x14ac:dyDescent="0.25">
      <c r="A3037" s="77" t="s">
        <v>3257</v>
      </c>
      <c r="B3037" s="5" t="s">
        <v>1397</v>
      </c>
      <c r="C3037" s="122">
        <v>15</v>
      </c>
      <c r="D3037" s="5">
        <v>1944</v>
      </c>
      <c r="E3037" s="24">
        <v>0.92288219129795868</v>
      </c>
      <c r="F3037" s="24">
        <v>0.5998476282058598</v>
      </c>
      <c r="G3037" s="24">
        <v>4.9462374709194873E-2</v>
      </c>
      <c r="H3037" s="24">
        <v>1.269846273196614</v>
      </c>
      <c r="I3037" s="5" t="s">
        <v>372</v>
      </c>
    </row>
    <row r="3038" spans="1:9" ht="15.75" x14ac:dyDescent="0.25">
      <c r="A3038" s="77" t="s">
        <v>3258</v>
      </c>
      <c r="B3038" s="5" t="s">
        <v>1397</v>
      </c>
      <c r="C3038" s="122">
        <v>15</v>
      </c>
      <c r="D3038" s="5">
        <v>1945</v>
      </c>
      <c r="E3038" s="24">
        <v>1.1906536708634523</v>
      </c>
      <c r="F3038" s="24">
        <v>0.19913175556138929</v>
      </c>
      <c r="G3038" s="24">
        <v>5.8547300676189851E-2</v>
      </c>
      <c r="H3038" s="24">
        <v>1.5934929774188922</v>
      </c>
      <c r="I3038" s="5" t="s">
        <v>373</v>
      </c>
    </row>
    <row r="3039" spans="1:9" ht="15.75" x14ac:dyDescent="0.25">
      <c r="A3039" s="77" t="s">
        <v>3259</v>
      </c>
      <c r="B3039" s="5" t="s">
        <v>1397</v>
      </c>
      <c r="C3039" s="122">
        <v>16</v>
      </c>
      <c r="D3039" s="5">
        <v>1946</v>
      </c>
      <c r="E3039" s="24">
        <v>22.871602961911197</v>
      </c>
      <c r="F3039" s="24">
        <v>0.46202491068677015</v>
      </c>
      <c r="G3039" s="24">
        <v>1.4969939121170612</v>
      </c>
      <c r="H3039" s="24">
        <v>13.025643799573061</v>
      </c>
      <c r="I3039" s="5" t="s">
        <v>3048</v>
      </c>
    </row>
    <row r="3040" spans="1:9" ht="15.75" x14ac:dyDescent="0.25">
      <c r="A3040" s="77" t="s">
        <v>3260</v>
      </c>
      <c r="B3040" s="5" t="s">
        <v>1397</v>
      </c>
      <c r="C3040" s="122">
        <v>16</v>
      </c>
      <c r="D3040" s="5">
        <v>1947</v>
      </c>
      <c r="E3040" s="24">
        <v>16.854531647172138</v>
      </c>
      <c r="F3040" s="24">
        <v>0.78132238081106675</v>
      </c>
      <c r="G3040" s="24">
        <v>1.1154270215032724</v>
      </c>
      <c r="H3040" s="24">
        <v>10.096161462759241</v>
      </c>
      <c r="I3040" s="5" t="s">
        <v>3049</v>
      </c>
    </row>
    <row r="3041" spans="1:9" ht="15.75" x14ac:dyDescent="0.25">
      <c r="A3041" s="77" t="s">
        <v>3261</v>
      </c>
      <c r="B3041" s="5" t="s">
        <v>1397</v>
      </c>
      <c r="C3041" s="122">
        <v>16</v>
      </c>
      <c r="D3041" s="5">
        <v>1948</v>
      </c>
      <c r="E3041" s="24">
        <v>2.5581470430534594</v>
      </c>
      <c r="F3041" s="24">
        <v>1.0564773435449075</v>
      </c>
      <c r="G3041" s="24">
        <v>0.23015145783053942</v>
      </c>
      <c r="H3041" s="24">
        <v>2.8880797943080045</v>
      </c>
      <c r="I3041" s="5" t="s">
        <v>3050</v>
      </c>
    </row>
    <row r="3042" spans="1:9" ht="15.75" x14ac:dyDescent="0.25">
      <c r="A3042" s="77" t="s">
        <v>3262</v>
      </c>
      <c r="B3042" s="5" t="s">
        <v>1397</v>
      </c>
      <c r="C3042" s="122">
        <v>16</v>
      </c>
      <c r="D3042" s="5">
        <v>1949</v>
      </c>
      <c r="E3042" s="24">
        <v>11.690510937127652</v>
      </c>
      <c r="F3042" s="24">
        <v>0.74061317955097983</v>
      </c>
      <c r="G3042" s="24">
        <v>1.0003512925880025</v>
      </c>
      <c r="H3042" s="24">
        <v>5.9023868523532474</v>
      </c>
      <c r="I3042" s="5" t="s">
        <v>3051</v>
      </c>
    </row>
    <row r="3043" spans="1:9" ht="15.75" x14ac:dyDescent="0.25">
      <c r="A3043" s="77" t="s">
        <v>3263</v>
      </c>
      <c r="B3043" s="5" t="s">
        <v>1397</v>
      </c>
      <c r="C3043" s="122">
        <v>16</v>
      </c>
      <c r="D3043" s="5">
        <v>1950</v>
      </c>
      <c r="E3043" s="24">
        <v>2.4034123043927238</v>
      </c>
      <c r="F3043" s="24">
        <v>0.97113516259002652</v>
      </c>
      <c r="G3043" s="24">
        <v>0.21299104211510445</v>
      </c>
      <c r="H3043" s="24">
        <v>2.9628063344404496</v>
      </c>
      <c r="I3043" s="5" t="s">
        <v>3052</v>
      </c>
    </row>
    <row r="3044" spans="1:9" ht="15.75" x14ac:dyDescent="0.25">
      <c r="A3044" s="77" t="s">
        <v>3264</v>
      </c>
      <c r="B3044" s="5" t="s">
        <v>1397</v>
      </c>
      <c r="C3044" s="122">
        <v>16</v>
      </c>
      <c r="D3044" s="5">
        <v>1951</v>
      </c>
      <c r="E3044" s="24">
        <v>1.1891465143180557</v>
      </c>
      <c r="F3044" s="24">
        <v>0.71265625820369116</v>
      </c>
      <c r="G3044" s="24">
        <v>6.9146380971017329E-2</v>
      </c>
      <c r="H3044" s="24">
        <v>1.6131844305619012</v>
      </c>
      <c r="I3044" s="5" t="s">
        <v>3053</v>
      </c>
    </row>
    <row r="3045" spans="1:9" ht="15.75" x14ac:dyDescent="0.25">
      <c r="A3045" s="77" t="s">
        <v>3265</v>
      </c>
      <c r="B3045" s="125" t="s">
        <v>3054</v>
      </c>
      <c r="C3045" s="233">
        <v>6</v>
      </c>
      <c r="D3045" s="125">
        <v>3339</v>
      </c>
      <c r="E3045" s="132">
        <v>1.6742175801913337</v>
      </c>
      <c r="F3045" s="132">
        <v>0.37127141641452344</v>
      </c>
      <c r="G3045" s="132">
        <v>0.36106570205226635</v>
      </c>
      <c r="H3045" s="132">
        <v>2.6148504794743479</v>
      </c>
      <c r="I3045" s="235" t="s">
        <v>251</v>
      </c>
    </row>
    <row r="3046" spans="1:9" ht="15.75" x14ac:dyDescent="0.25">
      <c r="A3046" s="77" t="s">
        <v>3266</v>
      </c>
      <c r="B3046" s="5" t="s">
        <v>3054</v>
      </c>
      <c r="C3046" s="122">
        <v>6</v>
      </c>
      <c r="D3046" s="5">
        <v>3340</v>
      </c>
      <c r="E3046" s="24">
        <v>8.7103677658975798</v>
      </c>
      <c r="F3046" s="24">
        <v>0.70292700453857782</v>
      </c>
      <c r="G3046" s="24">
        <v>0.62584721689059497</v>
      </c>
      <c r="H3046" s="24">
        <v>3.7680898822149169</v>
      </c>
      <c r="I3046" s="5" t="s">
        <v>252</v>
      </c>
    </row>
    <row r="3047" spans="1:9" ht="15.75" x14ac:dyDescent="0.25">
      <c r="A3047" s="77" t="s">
        <v>3267</v>
      </c>
      <c r="B3047" s="5" t="s">
        <v>3054</v>
      </c>
      <c r="C3047" s="122">
        <v>6</v>
      </c>
      <c r="D3047" s="5">
        <v>3341</v>
      </c>
      <c r="E3047" s="24">
        <v>6.8632334046145189</v>
      </c>
      <c r="F3047" s="24">
        <v>0.66331117624810887</v>
      </c>
      <c r="G3047" s="24">
        <v>0.58921736305920558</v>
      </c>
      <c r="H3047" s="24">
        <v>3.0988577386551817</v>
      </c>
      <c r="I3047" s="5" t="s">
        <v>253</v>
      </c>
    </row>
    <row r="3048" spans="1:9" ht="15.75" x14ac:dyDescent="0.25">
      <c r="A3048" s="77" t="s">
        <v>3268</v>
      </c>
      <c r="B3048" s="5" t="s">
        <v>3054</v>
      </c>
      <c r="C3048" s="122">
        <v>6</v>
      </c>
      <c r="D3048" s="5">
        <v>3342</v>
      </c>
      <c r="E3048" s="24">
        <v>0.83786498593134495</v>
      </c>
      <c r="F3048" s="24">
        <v>1.3052907526475035</v>
      </c>
      <c r="G3048" s="24">
        <v>0.27106091835228113</v>
      </c>
      <c r="H3048" s="24">
        <v>1.7068952560475286</v>
      </c>
      <c r="I3048" s="5" t="s">
        <v>254</v>
      </c>
    </row>
    <row r="3049" spans="1:9" ht="15.75" x14ac:dyDescent="0.25">
      <c r="A3049" s="77" t="s">
        <v>3269</v>
      </c>
      <c r="B3049" s="5" t="s">
        <v>3054</v>
      </c>
      <c r="C3049" s="122">
        <v>6</v>
      </c>
      <c r="D3049" s="5">
        <v>3343</v>
      </c>
      <c r="E3049" s="24" t="s">
        <v>11</v>
      </c>
      <c r="F3049" s="24">
        <v>0.24734497919818454</v>
      </c>
      <c r="G3049" s="24">
        <v>0.18262598553078396</v>
      </c>
      <c r="H3049" s="24">
        <v>1.254179394227708</v>
      </c>
      <c r="I3049" s="5" t="s">
        <v>255</v>
      </c>
    </row>
    <row r="3050" spans="1:9" ht="15.75" x14ac:dyDescent="0.25">
      <c r="A3050" s="77" t="s">
        <v>3270</v>
      </c>
      <c r="B3050" s="5" t="s">
        <v>3054</v>
      </c>
      <c r="C3050" s="122">
        <v>6</v>
      </c>
      <c r="D3050" s="5">
        <v>3344</v>
      </c>
      <c r="E3050" s="24">
        <v>0.19257787281935848</v>
      </c>
      <c r="F3050" s="24">
        <v>0.37177931164901656</v>
      </c>
      <c r="G3050" s="24">
        <v>0.2176859884836852</v>
      </c>
      <c r="H3050" s="24">
        <v>1.5363066704342629</v>
      </c>
      <c r="I3050" s="5" t="s">
        <v>256</v>
      </c>
    </row>
    <row r="3051" spans="1:9" ht="15.75" x14ac:dyDescent="0.25">
      <c r="A3051" s="77" t="s">
        <v>3271</v>
      </c>
      <c r="B3051" s="5" t="s">
        <v>3054</v>
      </c>
      <c r="C3051" s="122">
        <v>8</v>
      </c>
      <c r="D3051" s="5">
        <v>3345</v>
      </c>
      <c r="E3051" s="24">
        <v>10.529270815981992</v>
      </c>
      <c r="F3051" s="24">
        <v>0.44593201588502263</v>
      </c>
      <c r="G3051" s="24">
        <v>0.99319232245681377</v>
      </c>
      <c r="H3051" s="24">
        <v>6.9810098112505665</v>
      </c>
      <c r="I3051" s="5" t="s">
        <v>1042</v>
      </c>
    </row>
    <row r="3052" spans="1:9" ht="15.75" x14ac:dyDescent="0.25">
      <c r="A3052" s="77" t="s">
        <v>3272</v>
      </c>
      <c r="B3052" s="5" t="s">
        <v>3054</v>
      </c>
      <c r="C3052" s="122">
        <v>8</v>
      </c>
      <c r="D3052" s="5">
        <v>3346</v>
      </c>
      <c r="E3052" s="24">
        <v>10.251999009566685</v>
      </c>
      <c r="F3052" s="24">
        <v>0.31387925491679269</v>
      </c>
      <c r="G3052" s="24">
        <v>1.0162168020079727</v>
      </c>
      <c r="H3052" s="24">
        <v>6.6923214355973473</v>
      </c>
      <c r="I3052" s="5" t="s">
        <v>1043</v>
      </c>
    </row>
    <row r="3053" spans="1:9" ht="15.75" x14ac:dyDescent="0.25">
      <c r="A3053" s="77" t="s">
        <v>3273</v>
      </c>
      <c r="B3053" s="5" t="s">
        <v>3054</v>
      </c>
      <c r="C3053" s="122">
        <v>8</v>
      </c>
      <c r="D3053" s="5">
        <v>3347</v>
      </c>
      <c r="E3053" s="24">
        <v>9.657629082723691</v>
      </c>
      <c r="F3053" s="24">
        <v>0.35027101078932421</v>
      </c>
      <c r="G3053" s="24">
        <v>0.73364364388011216</v>
      </c>
      <c r="H3053" s="24">
        <v>4.9162822853811283</v>
      </c>
      <c r="I3053" s="5" t="s">
        <v>1044</v>
      </c>
    </row>
    <row r="3054" spans="1:9" ht="15.75" x14ac:dyDescent="0.25">
      <c r="A3054" s="77" t="s">
        <v>3274</v>
      </c>
      <c r="B3054" s="5" t="s">
        <v>3054</v>
      </c>
      <c r="C3054" s="122">
        <v>8</v>
      </c>
      <c r="D3054" s="5">
        <v>3348</v>
      </c>
      <c r="E3054" s="24" t="s">
        <v>11</v>
      </c>
      <c r="F3054" s="24">
        <v>1.5413957978421351</v>
      </c>
      <c r="G3054" s="24">
        <v>0.19152180717554998</v>
      </c>
      <c r="H3054" s="24">
        <v>0.99627771597806669</v>
      </c>
      <c r="I3054" s="5" t="s">
        <v>1045</v>
      </c>
    </row>
    <row r="3055" spans="1:9" ht="15.75" x14ac:dyDescent="0.25">
      <c r="A3055" s="77" t="s">
        <v>3275</v>
      </c>
      <c r="B3055" s="5" t="s">
        <v>3054</v>
      </c>
      <c r="C3055" s="122">
        <v>8</v>
      </c>
      <c r="D3055" s="5">
        <v>3349</v>
      </c>
      <c r="E3055" s="24" t="s">
        <v>11</v>
      </c>
      <c r="F3055" s="24">
        <v>1.37159823963657</v>
      </c>
      <c r="G3055" s="24">
        <v>0.39141615236970323</v>
      </c>
      <c r="H3055" s="24">
        <v>1.124471505166734</v>
      </c>
      <c r="I3055" s="5" t="s">
        <v>1046</v>
      </c>
    </row>
    <row r="3056" spans="1:9" ht="15.75" x14ac:dyDescent="0.25">
      <c r="A3056" s="77" t="s">
        <v>3276</v>
      </c>
      <c r="B3056" s="5" t="s">
        <v>3054</v>
      </c>
      <c r="C3056" s="122">
        <v>9</v>
      </c>
      <c r="D3056" s="5">
        <v>3350</v>
      </c>
      <c r="E3056" s="24">
        <v>4.2256223297692737</v>
      </c>
      <c r="F3056" s="24">
        <v>0.85813855763770575</v>
      </c>
      <c r="G3056" s="24">
        <v>0.35687943304296471</v>
      </c>
      <c r="H3056" s="24">
        <v>2.5679133834328285</v>
      </c>
      <c r="I3056" s="5" t="s">
        <v>344</v>
      </c>
    </row>
    <row r="3057" spans="1:9" ht="15.75" x14ac:dyDescent="0.25">
      <c r="A3057" s="77" t="s">
        <v>3277</v>
      </c>
      <c r="B3057" s="5" t="s">
        <v>3054</v>
      </c>
      <c r="C3057" s="122">
        <v>9</v>
      </c>
      <c r="D3057" s="5">
        <v>3351</v>
      </c>
      <c r="E3057" s="24">
        <v>1.9237622059651098</v>
      </c>
      <c r="F3057" s="24">
        <v>1.0142099659284496</v>
      </c>
      <c r="G3057" s="24">
        <v>0.28466629263251142</v>
      </c>
      <c r="H3057" s="24">
        <v>1.2062328982713169</v>
      </c>
      <c r="I3057" s="5" t="s">
        <v>345</v>
      </c>
    </row>
    <row r="3058" spans="1:9" ht="15.75" x14ac:dyDescent="0.25">
      <c r="A3058" s="77" t="s">
        <v>3278</v>
      </c>
      <c r="B3058" s="5" t="s">
        <v>3054</v>
      </c>
      <c r="C3058" s="122">
        <v>9</v>
      </c>
      <c r="D3058" s="5">
        <v>3352</v>
      </c>
      <c r="E3058" s="24" t="s">
        <v>11</v>
      </c>
      <c r="F3058" s="24">
        <v>1.594266893810335</v>
      </c>
      <c r="G3058" s="24">
        <v>0.21245315222205818</v>
      </c>
      <c r="H3058" s="24">
        <v>1.1547535026128755</v>
      </c>
      <c r="I3058" s="5" t="s">
        <v>346</v>
      </c>
    </row>
    <row r="3059" spans="1:9" ht="15.75" x14ac:dyDescent="0.25">
      <c r="A3059" s="77" t="s">
        <v>3279</v>
      </c>
      <c r="B3059" s="5" t="s">
        <v>3054</v>
      </c>
      <c r="C3059" s="122">
        <v>9</v>
      </c>
      <c r="D3059" s="5">
        <v>3354</v>
      </c>
      <c r="E3059" s="24" t="s">
        <v>11</v>
      </c>
      <c r="F3059" s="24">
        <v>1.6898415672913116</v>
      </c>
      <c r="G3059" s="24">
        <v>0.12349493577439834</v>
      </c>
      <c r="H3059" s="24">
        <v>0.8610181273852997</v>
      </c>
      <c r="I3059" s="5" t="s">
        <v>347</v>
      </c>
    </row>
    <row r="3060" spans="1:9" ht="15.75" x14ac:dyDescent="0.25">
      <c r="A3060" s="77" t="s">
        <v>3280</v>
      </c>
      <c r="B3060" s="5" t="s">
        <v>3054</v>
      </c>
      <c r="C3060" s="122">
        <v>9</v>
      </c>
      <c r="D3060" s="5">
        <v>3355</v>
      </c>
      <c r="E3060" s="24" t="s">
        <v>11</v>
      </c>
      <c r="F3060" s="24">
        <v>0.66698921067575245</v>
      </c>
      <c r="G3060" s="24">
        <v>0.13186747379300162</v>
      </c>
      <c r="H3060" s="24">
        <v>1.0144469144457517</v>
      </c>
      <c r="I3060" s="5" t="s">
        <v>348</v>
      </c>
    </row>
    <row r="3061" spans="1:9" ht="15.75" x14ac:dyDescent="0.25">
      <c r="A3061" s="77" t="s">
        <v>3281</v>
      </c>
      <c r="B3061" s="5" t="s">
        <v>3054</v>
      </c>
      <c r="C3061" s="122">
        <v>23</v>
      </c>
      <c r="D3061" s="5">
        <v>3356</v>
      </c>
      <c r="E3061" s="24">
        <v>3.9554083511536295</v>
      </c>
      <c r="F3061" s="24">
        <v>1.3207606473594546</v>
      </c>
      <c r="G3061" s="24">
        <v>0.46048959102318027</v>
      </c>
      <c r="H3061" s="24">
        <v>3.4319597105627424</v>
      </c>
      <c r="I3061" s="5" t="s">
        <v>3055</v>
      </c>
    </row>
    <row r="3062" spans="1:9" ht="15.75" x14ac:dyDescent="0.25">
      <c r="A3062" s="77" t="s">
        <v>3282</v>
      </c>
      <c r="B3062" s="5" t="s">
        <v>3054</v>
      </c>
      <c r="C3062" s="122">
        <v>23</v>
      </c>
      <c r="D3062" s="5">
        <v>3357</v>
      </c>
      <c r="E3062" s="24">
        <v>11.321259921215532</v>
      </c>
      <c r="F3062" s="24">
        <v>0.12455210107893241</v>
      </c>
      <c r="G3062" s="24">
        <v>0.72841080761848509</v>
      </c>
      <c r="H3062" s="24">
        <v>9.1295175300543292</v>
      </c>
      <c r="I3062" s="5" t="s">
        <v>3056</v>
      </c>
    </row>
    <row r="3063" spans="1:9" ht="15.75" x14ac:dyDescent="0.25">
      <c r="A3063" s="77" t="s">
        <v>3283</v>
      </c>
      <c r="B3063" s="5" t="s">
        <v>3054</v>
      </c>
      <c r="C3063" s="122">
        <v>23</v>
      </c>
      <c r="D3063" s="5">
        <v>3358</v>
      </c>
      <c r="E3063" s="24">
        <v>3.2597081823297693</v>
      </c>
      <c r="F3063" s="24">
        <v>0.72087705848949457</v>
      </c>
      <c r="G3063" s="24">
        <v>0.44479108223829911</v>
      </c>
      <c r="H3063" s="24">
        <v>3.4168187118396713</v>
      </c>
      <c r="I3063" s="5" t="s">
        <v>3057</v>
      </c>
    </row>
    <row r="3064" spans="1:9" ht="15.75" x14ac:dyDescent="0.25">
      <c r="A3064" s="77" t="s">
        <v>3284</v>
      </c>
      <c r="B3064" s="5" t="s">
        <v>3054</v>
      </c>
      <c r="C3064" s="122">
        <v>23</v>
      </c>
      <c r="D3064" s="5">
        <v>3359</v>
      </c>
      <c r="E3064" s="24">
        <v>0.65234494091164885</v>
      </c>
      <c r="F3064" s="24">
        <v>1.2800905735377626</v>
      </c>
      <c r="G3064" s="24">
        <v>0.3024579359220434</v>
      </c>
      <c r="H3064" s="24">
        <v>1.4797802752014648</v>
      </c>
      <c r="I3064" s="5" t="s">
        <v>3058</v>
      </c>
    </row>
    <row r="3065" spans="1:9" ht="15.75" x14ac:dyDescent="0.25">
      <c r="A3065" s="77" t="s">
        <v>3285</v>
      </c>
      <c r="B3065" s="5" t="s">
        <v>3054</v>
      </c>
      <c r="C3065" s="122">
        <v>23</v>
      </c>
      <c r="D3065" s="5">
        <v>3360</v>
      </c>
      <c r="E3065" s="24">
        <v>0.68662581879572315</v>
      </c>
      <c r="F3065" s="24">
        <v>1.0391203861442362</v>
      </c>
      <c r="G3065" s="24">
        <v>0.31710987745459912</v>
      </c>
      <c r="H3065" s="24">
        <v>1.7987506483008255</v>
      </c>
      <c r="I3065" s="5" t="s">
        <v>3059</v>
      </c>
    </row>
    <row r="3066" spans="1:9" ht="15.75" x14ac:dyDescent="0.25">
      <c r="A3066" s="77" t="s">
        <v>3286</v>
      </c>
      <c r="B3066" s="5" t="s">
        <v>3054</v>
      </c>
      <c r="C3066" s="122">
        <v>23</v>
      </c>
      <c r="D3066" s="5">
        <v>3361</v>
      </c>
      <c r="E3066" s="24" t="s">
        <v>11</v>
      </c>
      <c r="F3066" s="24">
        <v>1.165197614991482</v>
      </c>
      <c r="G3066" s="24">
        <v>0.11093612874649342</v>
      </c>
      <c r="H3066" s="24">
        <v>0.71364573981407609</v>
      </c>
      <c r="I3066" s="5" t="s">
        <v>3060</v>
      </c>
    </row>
    <row r="3067" spans="1:9" ht="15.75" x14ac:dyDescent="0.25">
      <c r="A3067" s="77" t="s">
        <v>3287</v>
      </c>
      <c r="B3067" s="5" t="s">
        <v>3054</v>
      </c>
      <c r="C3067" s="122">
        <v>24</v>
      </c>
      <c r="D3067" s="5">
        <v>3362</v>
      </c>
      <c r="E3067" s="24">
        <v>4.3314897467642099</v>
      </c>
      <c r="F3067" s="24">
        <v>0.71579329926178303</v>
      </c>
      <c r="G3067" s="24">
        <v>0.50758511737782375</v>
      </c>
      <c r="H3067" s="24">
        <v>4.2879308383736854</v>
      </c>
      <c r="I3067" s="5" t="s">
        <v>3061</v>
      </c>
    </row>
    <row r="3068" spans="1:9" ht="15.75" x14ac:dyDescent="0.25">
      <c r="A3068" s="77" t="s">
        <v>3288</v>
      </c>
      <c r="B3068" s="5" t="s">
        <v>3054</v>
      </c>
      <c r="C3068" s="122">
        <v>24</v>
      </c>
      <c r="D3068" s="5">
        <v>3363</v>
      </c>
      <c r="E3068" s="24">
        <v>4.746893325830051</v>
      </c>
      <c r="F3068" s="24">
        <v>1.5027592277115274</v>
      </c>
      <c r="G3068" s="24">
        <v>0.59654333382548352</v>
      </c>
      <c r="H3068" s="24">
        <v>6.4601594551769272</v>
      </c>
      <c r="I3068" s="5" t="s">
        <v>3062</v>
      </c>
    </row>
    <row r="3069" spans="1:9" ht="15.75" x14ac:dyDescent="0.25">
      <c r="A3069" s="77" t="s">
        <v>3289</v>
      </c>
      <c r="B3069" s="5" t="s">
        <v>3054</v>
      </c>
      <c r="C3069" s="122">
        <v>24</v>
      </c>
      <c r="D3069" s="5">
        <v>3364</v>
      </c>
      <c r="E3069" s="24">
        <v>2.4702397298818233</v>
      </c>
      <c r="F3069" s="24">
        <v>1.6989923339011925</v>
      </c>
      <c r="G3069" s="24">
        <v>0.45734988926620401</v>
      </c>
      <c r="H3069" s="24">
        <v>3.4682981074981125</v>
      </c>
      <c r="I3069" s="5" t="s">
        <v>3063</v>
      </c>
    </row>
    <row r="3070" spans="1:9" ht="15.75" x14ac:dyDescent="0.25">
      <c r="A3070" s="77" t="s">
        <v>3290</v>
      </c>
      <c r="B3070" s="5" t="s">
        <v>3054</v>
      </c>
      <c r="C3070" s="122">
        <v>24</v>
      </c>
      <c r="D3070" s="5">
        <v>3365</v>
      </c>
      <c r="E3070" s="24" t="s">
        <v>11</v>
      </c>
      <c r="F3070" s="24">
        <v>1.2018006814310049</v>
      </c>
      <c r="G3070" s="24">
        <v>0.26792121659530488</v>
      </c>
      <c r="H3070" s="24">
        <v>1.9471324357869206</v>
      </c>
      <c r="I3070" s="5" t="s">
        <v>3064</v>
      </c>
    </row>
    <row r="3071" spans="1:9" ht="15.75" x14ac:dyDescent="0.25">
      <c r="A3071" s="77" t="s">
        <v>3291</v>
      </c>
      <c r="B3071" s="5" t="s">
        <v>3054</v>
      </c>
      <c r="C3071" s="122">
        <v>24</v>
      </c>
      <c r="D3071" s="5">
        <v>3366</v>
      </c>
      <c r="E3071" s="24" t="s">
        <v>11</v>
      </c>
      <c r="F3071" s="24">
        <v>1.2687905761626812</v>
      </c>
      <c r="G3071" s="24">
        <v>0.11459911412963236</v>
      </c>
      <c r="H3071" s="24">
        <v>0.26597687756861255</v>
      </c>
      <c r="I3071" s="5" t="s">
        <v>3065</v>
      </c>
    </row>
    <row r="3072" spans="1:9" ht="15.75" x14ac:dyDescent="0.25">
      <c r="A3072" s="77" t="s">
        <v>3292</v>
      </c>
      <c r="B3072" s="5" t="s">
        <v>3054</v>
      </c>
      <c r="C3072" s="122">
        <v>24</v>
      </c>
      <c r="D3072" s="5">
        <v>3367</v>
      </c>
      <c r="E3072" s="24" t="s">
        <v>11</v>
      </c>
      <c r="F3072" s="24">
        <v>1.1580432122010922</v>
      </c>
      <c r="G3072" s="24">
        <v>0.10988956149416801</v>
      </c>
      <c r="H3072" s="24">
        <v>0.47038036033007002</v>
      </c>
      <c r="I3072" s="5" t="s">
        <v>3066</v>
      </c>
    </row>
    <row r="3073" spans="1:9" ht="15.75" x14ac:dyDescent="0.25">
      <c r="A3073" s="77" t="s">
        <v>3293</v>
      </c>
      <c r="B3073" s="5" t="s">
        <v>3054</v>
      </c>
      <c r="C3073" s="122">
        <v>25</v>
      </c>
      <c r="D3073" s="5">
        <v>3368</v>
      </c>
      <c r="E3073" s="24">
        <v>5.2409412718064159</v>
      </c>
      <c r="F3073" s="24">
        <v>1.0225167576727545</v>
      </c>
      <c r="G3073" s="24">
        <v>0.56096004724641968</v>
      </c>
      <c r="H3073" s="24">
        <v>5.9473842984222589</v>
      </c>
      <c r="I3073" s="5" t="s">
        <v>3067</v>
      </c>
    </row>
    <row r="3074" spans="1:9" ht="15.75" x14ac:dyDescent="0.25">
      <c r="A3074" s="77" t="s">
        <v>3294</v>
      </c>
      <c r="B3074" s="5" t="s">
        <v>3054</v>
      </c>
      <c r="C3074" s="122">
        <v>25</v>
      </c>
      <c r="D3074" s="5">
        <v>3369</v>
      </c>
      <c r="E3074" s="24">
        <v>2.8604367810917277</v>
      </c>
      <c r="F3074" s="24">
        <v>1.3168316701186218</v>
      </c>
      <c r="G3074" s="24">
        <v>0.42072003543481473</v>
      </c>
      <c r="H3074" s="24">
        <v>3.4521477088601702</v>
      </c>
      <c r="I3074" s="5" t="s">
        <v>3068</v>
      </c>
    </row>
    <row r="3075" spans="1:9" ht="15.75" x14ac:dyDescent="0.25">
      <c r="A3075" s="77" t="s">
        <v>3295</v>
      </c>
      <c r="B3075" s="5" t="s">
        <v>3054</v>
      </c>
      <c r="C3075" s="122">
        <v>25</v>
      </c>
      <c r="D3075" s="5">
        <v>3370</v>
      </c>
      <c r="E3075" s="24">
        <v>2.61946237478897</v>
      </c>
      <c r="F3075" s="24">
        <v>1.7522356900771983</v>
      </c>
      <c r="G3075" s="24">
        <v>0.4814209360696885</v>
      </c>
      <c r="H3075" s="24">
        <v>3.5445078010709032</v>
      </c>
      <c r="I3075" s="5" t="s">
        <v>3069</v>
      </c>
    </row>
    <row r="3076" spans="1:9" ht="15.75" x14ac:dyDescent="0.25">
      <c r="A3076" s="77" t="s">
        <v>3296</v>
      </c>
      <c r="B3076" s="5" t="s">
        <v>3054</v>
      </c>
      <c r="C3076" s="122">
        <v>25</v>
      </c>
      <c r="D3076" s="5">
        <v>3371</v>
      </c>
      <c r="E3076" s="24">
        <v>0.5051388182329769</v>
      </c>
      <c r="F3076" s="24">
        <v>1.1873735643005083</v>
      </c>
      <c r="G3076" s="24">
        <v>0.40711466115458439</v>
      </c>
      <c r="H3076" s="24">
        <v>4.0658628571019779</v>
      </c>
      <c r="I3076" s="5" t="s">
        <v>3070</v>
      </c>
    </row>
    <row r="3077" spans="1:9" ht="15.75" x14ac:dyDescent="0.25">
      <c r="A3077" s="77" t="s">
        <v>3297</v>
      </c>
      <c r="B3077" s="5" t="s">
        <v>3054</v>
      </c>
      <c r="C3077" s="122">
        <v>25</v>
      </c>
      <c r="D3077" s="5">
        <v>3372</v>
      </c>
      <c r="E3077" s="24">
        <v>9.880958919527294E-2</v>
      </c>
      <c r="F3077" s="24">
        <v>1.5565314441724722</v>
      </c>
      <c r="G3077" s="24">
        <v>0.28048002362320984</v>
      </c>
      <c r="H3077" s="24">
        <v>1.5787014668588615</v>
      </c>
      <c r="I3077" s="5" t="s">
        <v>3071</v>
      </c>
    </row>
    <row r="3078" spans="1:9" ht="15.75" x14ac:dyDescent="0.25">
      <c r="A3078" s="77" t="s">
        <v>3298</v>
      </c>
      <c r="B3078" s="5" t="s">
        <v>3054</v>
      </c>
      <c r="C3078" s="122">
        <v>25</v>
      </c>
      <c r="D3078" s="5">
        <v>3373</v>
      </c>
      <c r="E3078" s="24" t="s">
        <v>11</v>
      </c>
      <c r="F3078" s="24">
        <v>1.2885127094709095</v>
      </c>
      <c r="G3078" s="24">
        <v>0.13500717554997785</v>
      </c>
      <c r="H3078" s="24">
        <v>0.70456114058023356</v>
      </c>
      <c r="I3078" s="5" t="s">
        <v>3072</v>
      </c>
    </row>
    <row r="3079" spans="1:9" ht="15.75" x14ac:dyDescent="0.25">
      <c r="A3079" s="77" t="s">
        <v>3299</v>
      </c>
      <c r="B3079" s="5" t="s">
        <v>3054</v>
      </c>
      <c r="C3079" s="122">
        <v>26</v>
      </c>
      <c r="D3079" s="5">
        <v>3374</v>
      </c>
      <c r="E3079" s="24">
        <v>6.2078636803601572</v>
      </c>
      <c r="F3079" s="24">
        <v>1.5100074373940879</v>
      </c>
      <c r="G3079" s="24">
        <v>0.5494478074708401</v>
      </c>
      <c r="H3079" s="24">
        <v>4.1950660462055165</v>
      </c>
      <c r="I3079" s="5" t="s">
        <v>3073</v>
      </c>
    </row>
    <row r="3080" spans="1:9" ht="15.75" x14ac:dyDescent="0.25">
      <c r="A3080" s="77" t="s">
        <v>3300</v>
      </c>
      <c r="B3080" s="5" t="s">
        <v>3054</v>
      </c>
      <c r="C3080" s="122">
        <v>26</v>
      </c>
      <c r="D3080" s="5">
        <v>3375</v>
      </c>
      <c r="E3080" s="24">
        <v>6.1836654136184581</v>
      </c>
      <c r="F3080" s="24">
        <v>1.1388267746187157</v>
      </c>
      <c r="G3080" s="24">
        <v>0.42595287169644175</v>
      </c>
      <c r="H3080" s="24">
        <v>3.5884166973678089</v>
      </c>
      <c r="I3080" s="5" t="s">
        <v>3074</v>
      </c>
    </row>
    <row r="3081" spans="1:9" ht="15.75" x14ac:dyDescent="0.25">
      <c r="A3081" s="77" t="s">
        <v>3301</v>
      </c>
      <c r="B3081" s="5" t="s">
        <v>3054</v>
      </c>
      <c r="C3081" s="122">
        <v>26</v>
      </c>
      <c r="D3081" s="5">
        <v>3376</v>
      </c>
      <c r="E3081" s="24">
        <v>2.1173483398987059</v>
      </c>
      <c r="F3081" s="24">
        <v>1.1717898576512455</v>
      </c>
      <c r="G3081" s="24">
        <v>0.28466629263251142</v>
      </c>
      <c r="H3081" s="24">
        <v>1.3394736870343409</v>
      </c>
      <c r="I3081" s="5" t="s">
        <v>3075</v>
      </c>
    </row>
    <row r="3082" spans="1:9" ht="15.75" x14ac:dyDescent="0.25">
      <c r="A3082" s="77" t="s">
        <v>3302</v>
      </c>
      <c r="B3082" s="5" t="s">
        <v>3054</v>
      </c>
      <c r="C3082" s="122">
        <v>26</v>
      </c>
      <c r="D3082" s="5">
        <v>3377</v>
      </c>
      <c r="E3082" s="24">
        <v>4.4363489026449071E-2</v>
      </c>
      <c r="F3082" s="24">
        <v>0.98350062277580075</v>
      </c>
      <c r="G3082" s="24">
        <v>0.10570329248486639</v>
      </c>
      <c r="H3082" s="24">
        <v>1.1820073003144034</v>
      </c>
      <c r="I3082" s="5" t="s">
        <v>3076</v>
      </c>
    </row>
    <row r="3083" spans="1:9" ht="15.75" x14ac:dyDescent="0.25">
      <c r="A3083" s="77" t="s">
        <v>3303</v>
      </c>
      <c r="B3083" s="5" t="s">
        <v>3054</v>
      </c>
      <c r="C3083" s="122">
        <v>26</v>
      </c>
      <c r="D3083" s="5">
        <v>3378</v>
      </c>
      <c r="E3083" s="24" t="s">
        <v>11</v>
      </c>
      <c r="F3083" s="24">
        <v>0.29724848754448402</v>
      </c>
      <c r="G3083" s="24">
        <v>6.9073438653477037E-2</v>
      </c>
      <c r="H3083" s="24">
        <v>0.64298774577307849</v>
      </c>
      <c r="I3083" s="5" t="s">
        <v>3077</v>
      </c>
    </row>
    <row r="3084" spans="1:9" ht="15.75" x14ac:dyDescent="0.25">
      <c r="A3084" s="77" t="s">
        <v>3304</v>
      </c>
      <c r="B3084" s="5" t="s">
        <v>3054</v>
      </c>
      <c r="C3084" s="122">
        <v>26</v>
      </c>
      <c r="D3084" s="5">
        <v>3379</v>
      </c>
      <c r="E3084" s="24" t="s">
        <v>11</v>
      </c>
      <c r="F3084" s="24">
        <v>1.0093067615658364</v>
      </c>
      <c r="G3084" s="24">
        <v>8.6865081943009015E-2</v>
      </c>
      <c r="H3084" s="24">
        <v>0.969023918276539</v>
      </c>
      <c r="I3084" s="5" t="s">
        <v>3078</v>
      </c>
    </row>
    <row r="3085" spans="1:9" ht="15.75" x14ac:dyDescent="0.25">
      <c r="A3085" s="77" t="s">
        <v>3316</v>
      </c>
      <c r="B3085" s="5" t="s">
        <v>3054</v>
      </c>
      <c r="C3085" s="122">
        <v>32</v>
      </c>
      <c r="D3085" s="77">
        <v>3391</v>
      </c>
      <c r="E3085" s="24">
        <v>15.269610444569498</v>
      </c>
      <c r="F3085" s="24">
        <v>0.57442553380782924</v>
      </c>
      <c r="G3085" s="24">
        <v>1.1899469658939907</v>
      </c>
      <c r="H3085" s="24">
        <v>8.4951096835576596</v>
      </c>
      <c r="I3085" s="5" t="s">
        <v>3079</v>
      </c>
    </row>
    <row r="3086" spans="1:9" ht="15.75" x14ac:dyDescent="0.25">
      <c r="A3086" s="77" t="s">
        <v>3317</v>
      </c>
      <c r="B3086" s="5" t="s">
        <v>3054</v>
      </c>
      <c r="C3086" s="122">
        <v>32</v>
      </c>
      <c r="D3086" s="77">
        <v>3392</v>
      </c>
      <c r="E3086" s="24">
        <v>9.1661017895329202</v>
      </c>
      <c r="F3086" s="24">
        <v>0.72639501779359439</v>
      </c>
      <c r="G3086" s="24">
        <v>0.59235706481618189</v>
      </c>
      <c r="H3086" s="24">
        <v>4.0174116611881514</v>
      </c>
      <c r="I3086" s="5" t="s">
        <v>3080</v>
      </c>
    </row>
    <row r="3087" spans="1:9" ht="15.75" x14ac:dyDescent="0.25">
      <c r="A3087" s="77" t="s">
        <v>3318</v>
      </c>
      <c r="B3087" s="5" t="s">
        <v>3054</v>
      </c>
      <c r="C3087" s="122">
        <v>32</v>
      </c>
      <c r="D3087" s="77">
        <v>3393</v>
      </c>
      <c r="E3087" s="24">
        <v>3.1568655486775463</v>
      </c>
      <c r="F3087" s="24">
        <v>0.79712295373665487</v>
      </c>
      <c r="G3087" s="24">
        <v>0.38409018160342534</v>
      </c>
      <c r="H3087" s="24">
        <v>1.9168504383407787</v>
      </c>
      <c r="I3087" s="5" t="s">
        <v>3081</v>
      </c>
    </row>
    <row r="3088" spans="1:9" ht="15.75" x14ac:dyDescent="0.25">
      <c r="A3088" s="77" t="s">
        <v>3319</v>
      </c>
      <c r="B3088" s="5" t="s">
        <v>3054</v>
      </c>
      <c r="C3088" s="122">
        <v>32</v>
      </c>
      <c r="D3088" s="77">
        <v>3394</v>
      </c>
      <c r="E3088" s="24">
        <v>5.8650549015194144</v>
      </c>
      <c r="F3088" s="24">
        <v>0.76653790035587199</v>
      </c>
      <c r="G3088" s="24">
        <v>0.46258272552783108</v>
      </c>
      <c r="H3088" s="24">
        <v>5.1156387685682283</v>
      </c>
      <c r="I3088" s="5" t="s">
        <v>3082</v>
      </c>
    </row>
    <row r="3089" spans="1:9" ht="15.75" x14ac:dyDescent="0.25">
      <c r="A3089" s="77" t="s">
        <v>3320</v>
      </c>
      <c r="B3089" s="5" t="s">
        <v>3054</v>
      </c>
      <c r="C3089" s="122">
        <v>32</v>
      </c>
      <c r="D3089" s="77">
        <v>3395</v>
      </c>
      <c r="E3089" s="24">
        <v>9.5784805852560495E-2</v>
      </c>
      <c r="F3089" s="24">
        <v>0.93666725978647691</v>
      </c>
      <c r="G3089" s="24">
        <v>0.14756598257788275</v>
      </c>
      <c r="H3089" s="24">
        <v>2.3640146006288068</v>
      </c>
      <c r="I3089" s="5" t="s">
        <v>3083</v>
      </c>
    </row>
    <row r="3090" spans="1:9" ht="15.75" x14ac:dyDescent="0.25">
      <c r="A3090" s="77" t="s">
        <v>3321</v>
      </c>
      <c r="B3090" s="5" t="s">
        <v>3054</v>
      </c>
      <c r="C3090" s="122">
        <v>32</v>
      </c>
      <c r="D3090" s="77">
        <v>3396</v>
      </c>
      <c r="E3090" s="24" t="s">
        <v>11</v>
      </c>
      <c r="F3090" s="24">
        <v>0.88123185053380793</v>
      </c>
      <c r="G3090" s="24">
        <v>0.19047523992322457</v>
      </c>
      <c r="H3090" s="24">
        <v>2.5083587884554159</v>
      </c>
      <c r="I3090" s="5" t="s">
        <v>3084</v>
      </c>
    </row>
    <row r="3091" spans="1:9" ht="15.75" x14ac:dyDescent="0.25">
      <c r="A3091" s="77" t="s">
        <v>3305</v>
      </c>
      <c r="B3091" s="5" t="s">
        <v>3054</v>
      </c>
      <c r="C3091" s="122">
        <v>28</v>
      </c>
      <c r="D3091" s="5">
        <v>3380</v>
      </c>
      <c r="E3091" s="24">
        <v>0.36599878446820483</v>
      </c>
      <c r="F3091" s="24">
        <v>0.84848143728453995</v>
      </c>
      <c r="G3091" s="24">
        <v>0.39717227225749296</v>
      </c>
      <c r="H3091" s="24">
        <v>3.2563241253751194</v>
      </c>
      <c r="I3091" s="5" t="s">
        <v>281</v>
      </c>
    </row>
    <row r="3092" spans="1:9" ht="15.75" x14ac:dyDescent="0.25">
      <c r="A3092" s="77" t="s">
        <v>3306</v>
      </c>
      <c r="B3092" s="5" t="s">
        <v>3054</v>
      </c>
      <c r="C3092" s="122">
        <v>28</v>
      </c>
      <c r="D3092" s="5">
        <v>3381</v>
      </c>
      <c r="E3092" s="24" t="s">
        <v>11</v>
      </c>
      <c r="F3092" s="24">
        <v>0.45961389551843013</v>
      </c>
      <c r="G3092" s="24">
        <v>0.26478151483832868</v>
      </c>
      <c r="H3092" s="24">
        <v>0.93167612142629741</v>
      </c>
      <c r="I3092" s="5" t="s">
        <v>282</v>
      </c>
    </row>
    <row r="3093" spans="1:9" ht="15.75" x14ac:dyDescent="0.25">
      <c r="A3093" s="77" t="s">
        <v>3307</v>
      </c>
      <c r="B3093" s="5" t="s">
        <v>3054</v>
      </c>
      <c r="C3093" s="122">
        <v>28</v>
      </c>
      <c r="D3093" s="5">
        <v>3382</v>
      </c>
      <c r="E3093" s="24" t="s">
        <v>11</v>
      </c>
      <c r="F3093" s="24">
        <v>0.54412967382657118</v>
      </c>
      <c r="G3093" s="24">
        <v>0.14965911708253357</v>
      </c>
      <c r="H3093" s="24">
        <v>1.4313290792876379</v>
      </c>
      <c r="I3093" s="5" t="s">
        <v>283</v>
      </c>
    </row>
    <row r="3094" spans="1:9" ht="15.75" x14ac:dyDescent="0.25">
      <c r="A3094" s="77" t="s">
        <v>3308</v>
      </c>
      <c r="B3094" s="5" t="s">
        <v>3054</v>
      </c>
      <c r="C3094" s="122">
        <v>28</v>
      </c>
      <c r="D3094" s="5">
        <v>3383</v>
      </c>
      <c r="E3094" s="24" t="s">
        <v>11</v>
      </c>
      <c r="F3094" s="24">
        <v>0.48525351365685498</v>
      </c>
      <c r="G3094" s="24">
        <v>9.0004783699985227E-2</v>
      </c>
      <c r="H3094" s="24">
        <v>0.18068258476197965</v>
      </c>
      <c r="I3094" s="5" t="s">
        <v>284</v>
      </c>
    </row>
    <row r="3095" spans="1:9" ht="15.75" x14ac:dyDescent="0.25">
      <c r="A3095" s="77" t="s">
        <v>3309</v>
      </c>
      <c r="B3095" s="5" t="s">
        <v>3054</v>
      </c>
      <c r="C3095" s="122">
        <v>30</v>
      </c>
      <c r="D3095" s="5">
        <v>3384</v>
      </c>
      <c r="E3095" s="24">
        <v>0.2056852673044457</v>
      </c>
      <c r="F3095" s="24">
        <v>0.95816202598780165</v>
      </c>
      <c r="G3095" s="24">
        <v>0.44008152960283475</v>
      </c>
      <c r="H3095" s="24">
        <v>5.3962519449024766</v>
      </c>
      <c r="I3095" s="5" t="s">
        <v>3085</v>
      </c>
    </row>
    <row r="3096" spans="1:9" ht="15.75" x14ac:dyDescent="0.25">
      <c r="A3096" s="77" t="s">
        <v>3310</v>
      </c>
      <c r="B3096" s="5" t="s">
        <v>3054</v>
      </c>
      <c r="C3096" s="122">
        <v>30</v>
      </c>
      <c r="D3096" s="5">
        <v>3385</v>
      </c>
      <c r="E3096" s="24" t="s">
        <v>11</v>
      </c>
      <c r="F3096" s="24">
        <v>1.0322320339432511</v>
      </c>
      <c r="G3096" s="24">
        <v>0.35897256754761553</v>
      </c>
      <c r="H3096" s="24">
        <v>2.1268056206340291</v>
      </c>
      <c r="I3096" s="5" t="s">
        <v>3086</v>
      </c>
    </row>
    <row r="3097" spans="1:9" ht="15.75" x14ac:dyDescent="0.25">
      <c r="A3097" s="77" t="s">
        <v>3311</v>
      </c>
      <c r="B3097" s="5" t="s">
        <v>3054</v>
      </c>
      <c r="C3097" s="122">
        <v>30</v>
      </c>
      <c r="D3097" s="5">
        <v>3386</v>
      </c>
      <c r="E3097" s="24" t="s">
        <v>11</v>
      </c>
      <c r="F3097" s="24">
        <v>1.025584725536993</v>
      </c>
      <c r="G3097" s="24">
        <v>0.14756598257788275</v>
      </c>
      <c r="H3097" s="24">
        <v>0.16554158603890876</v>
      </c>
      <c r="I3097" s="5" t="s">
        <v>3087</v>
      </c>
    </row>
    <row r="3098" spans="1:9" ht="15.75" x14ac:dyDescent="0.25">
      <c r="A3098" s="77" t="s">
        <v>3312</v>
      </c>
      <c r="B3098" s="5" t="s">
        <v>3054</v>
      </c>
      <c r="C3098" s="122">
        <v>30</v>
      </c>
      <c r="D3098" s="5">
        <v>3387</v>
      </c>
      <c r="E3098" s="24" t="s">
        <v>11</v>
      </c>
      <c r="F3098" s="24">
        <v>1.0322320339432511</v>
      </c>
      <c r="G3098" s="24">
        <v>0.20722031596043114</v>
      </c>
      <c r="H3098" s="24">
        <v>0.15040058731583783</v>
      </c>
      <c r="I3098" s="5" t="s">
        <v>3088</v>
      </c>
    </row>
    <row r="3099" spans="1:9" ht="15.75" x14ac:dyDescent="0.25">
      <c r="A3099" s="77" t="s">
        <v>3313</v>
      </c>
      <c r="B3099" s="5" t="s">
        <v>3054</v>
      </c>
      <c r="C3099" s="122">
        <v>31</v>
      </c>
      <c r="D3099" s="5">
        <v>3388</v>
      </c>
      <c r="E3099" s="24" t="s">
        <v>11</v>
      </c>
      <c r="F3099" s="24">
        <v>0.76892248337028823</v>
      </c>
      <c r="G3099" s="24">
        <v>0.15332210246567252</v>
      </c>
      <c r="H3099" s="24">
        <v>0.30837167399321108</v>
      </c>
      <c r="I3099" s="5" t="s">
        <v>3089</v>
      </c>
    </row>
    <row r="3100" spans="1:9" ht="15.75" x14ac:dyDescent="0.25">
      <c r="A3100" s="77" t="s">
        <v>3314</v>
      </c>
      <c r="B3100" s="5" t="s">
        <v>3054</v>
      </c>
      <c r="C3100" s="122">
        <v>31</v>
      </c>
      <c r="D3100" s="5">
        <v>3389</v>
      </c>
      <c r="E3100" s="24" t="s">
        <v>11</v>
      </c>
      <c r="F3100" s="24">
        <v>0.83752523281596447</v>
      </c>
      <c r="G3100" s="24">
        <v>0.12349493577439834</v>
      </c>
      <c r="H3100" s="24">
        <v>0.1574663867199376</v>
      </c>
      <c r="I3100" s="5" t="s">
        <v>3090</v>
      </c>
    </row>
    <row r="3101" spans="1:9" ht="15.75" x14ac:dyDescent="0.25">
      <c r="A3101" s="77" t="s">
        <v>3315</v>
      </c>
      <c r="B3101" s="5" t="s">
        <v>3054</v>
      </c>
      <c r="C3101" s="122">
        <v>31</v>
      </c>
      <c r="D3101" s="5">
        <v>3390</v>
      </c>
      <c r="E3101" s="24" t="s">
        <v>11</v>
      </c>
      <c r="F3101" s="24">
        <v>0.73938518847006651</v>
      </c>
      <c r="G3101" s="24">
        <v>0.13710031005462867</v>
      </c>
      <c r="H3101" s="24">
        <v>0.26950977727066244</v>
      </c>
      <c r="I3101" s="5" t="s">
        <v>3091</v>
      </c>
    </row>
    <row r="3102" spans="1:9" ht="15.75" x14ac:dyDescent="0.25">
      <c r="A3102" s="77" t="s">
        <v>3322</v>
      </c>
      <c r="B3102" s="5" t="s">
        <v>3102</v>
      </c>
      <c r="C3102" s="122">
        <v>1</v>
      </c>
      <c r="D3102" s="125">
        <v>3397</v>
      </c>
      <c r="E3102" s="24">
        <v>0.27657660815179619</v>
      </c>
      <c r="F3102" s="24">
        <v>0.69655361596009979</v>
      </c>
      <c r="G3102" s="24">
        <v>0.63926492112538613</v>
      </c>
      <c r="H3102" s="24">
        <v>1.7955022823752047</v>
      </c>
      <c r="I3102" s="237" t="s">
        <v>227</v>
      </c>
    </row>
    <row r="3103" spans="1:9" ht="15.75" x14ac:dyDescent="0.25">
      <c r="A3103" s="77" t="s">
        <v>3323</v>
      </c>
      <c r="B3103" s="5" t="s">
        <v>3102</v>
      </c>
      <c r="C3103" s="122">
        <v>1</v>
      </c>
      <c r="D3103" s="5">
        <v>3398</v>
      </c>
      <c r="E3103" s="24">
        <v>0.43504220926367948</v>
      </c>
      <c r="F3103" s="24">
        <v>0.85035106677750072</v>
      </c>
      <c r="G3103" s="24">
        <v>0.59001008294031532</v>
      </c>
      <c r="H3103" s="24">
        <v>2.1640501611088379</v>
      </c>
      <c r="I3103" s="5" t="s">
        <v>228</v>
      </c>
    </row>
    <row r="3104" spans="1:9" ht="15.75" x14ac:dyDescent="0.25">
      <c r="A3104" s="77" t="s">
        <v>3324</v>
      </c>
      <c r="B3104" s="5" t="s">
        <v>3102</v>
      </c>
      <c r="C3104" s="122">
        <v>1</v>
      </c>
      <c r="D3104" s="5">
        <v>3399</v>
      </c>
      <c r="E3104" s="24">
        <v>0.42815240051968451</v>
      </c>
      <c r="F3104" s="24">
        <v>0.92873815461346643</v>
      </c>
      <c r="G3104" s="24">
        <v>0.66546430313872162</v>
      </c>
      <c r="H3104" s="24">
        <v>2.4425522964402622</v>
      </c>
      <c r="I3104" s="5" t="s">
        <v>229</v>
      </c>
    </row>
    <row r="3105" spans="1:9" ht="15.75" x14ac:dyDescent="0.25">
      <c r="A3105" s="77" t="s">
        <v>3325</v>
      </c>
      <c r="B3105" s="5" t="s">
        <v>3102</v>
      </c>
      <c r="C3105" s="122">
        <v>1</v>
      </c>
      <c r="D3105" s="5">
        <v>3400</v>
      </c>
      <c r="E3105" s="24">
        <v>0.28149790011179254</v>
      </c>
      <c r="F3105" s="24">
        <v>1.1331399279578831</v>
      </c>
      <c r="G3105" s="24">
        <v>0.50826801105870867</v>
      </c>
      <c r="H3105" s="24">
        <v>1.4702550889934534</v>
      </c>
      <c r="I3105" s="5" t="s">
        <v>230</v>
      </c>
    </row>
    <row r="3106" spans="1:9" ht="15.75" x14ac:dyDescent="0.25">
      <c r="A3106" s="77" t="s">
        <v>3326</v>
      </c>
      <c r="B3106" s="5" t="s">
        <v>3102</v>
      </c>
      <c r="C3106" s="122">
        <v>1</v>
      </c>
      <c r="D3106" s="5">
        <v>3401</v>
      </c>
      <c r="E3106" s="24">
        <v>0.27313170377979878</v>
      </c>
      <c r="F3106" s="24">
        <v>0.88855236907730684</v>
      </c>
      <c r="G3106" s="24">
        <v>0.58529419417791506</v>
      </c>
      <c r="H3106" s="24">
        <v>1.7718837267287235</v>
      </c>
      <c r="I3106" s="5" t="s">
        <v>231</v>
      </c>
    </row>
    <row r="3107" spans="1:9" ht="15.75" x14ac:dyDescent="0.25">
      <c r="A3107" s="77" t="s">
        <v>3327</v>
      </c>
      <c r="B3107" s="5" t="s">
        <v>3102</v>
      </c>
      <c r="C3107" s="122">
        <v>1</v>
      </c>
      <c r="D3107" s="5">
        <v>3402</v>
      </c>
      <c r="E3107" s="24">
        <v>0.30216732634377735</v>
      </c>
      <c r="F3107" s="24">
        <v>0.91683125519534514</v>
      </c>
      <c r="G3107" s="24">
        <v>0.56800260204911368</v>
      </c>
      <c r="H3107" s="24">
        <v>1.7763122059124388</v>
      </c>
      <c r="I3107" s="5" t="s">
        <v>232</v>
      </c>
    </row>
    <row r="3108" spans="1:9" ht="15.75" x14ac:dyDescent="0.25">
      <c r="A3108" s="77" t="s">
        <v>3328</v>
      </c>
      <c r="B3108" s="5" t="s">
        <v>3102</v>
      </c>
      <c r="C3108" s="122">
        <v>1</v>
      </c>
      <c r="D3108" s="5">
        <v>3403</v>
      </c>
      <c r="E3108" s="24">
        <v>0.37008115539172731</v>
      </c>
      <c r="F3108" s="24">
        <v>0.85828899972291506</v>
      </c>
      <c r="G3108" s="24">
        <v>0.54704309643844518</v>
      </c>
      <c r="H3108" s="24">
        <v>1.5214286262274961</v>
      </c>
      <c r="I3108" s="5" t="s">
        <v>3093</v>
      </c>
    </row>
    <row r="3109" spans="1:9" ht="15.75" x14ac:dyDescent="0.25">
      <c r="A3109" s="77" t="s">
        <v>3329</v>
      </c>
      <c r="B3109" s="5" t="s">
        <v>3102</v>
      </c>
      <c r="C3109" s="122">
        <v>1</v>
      </c>
      <c r="D3109" s="5">
        <v>3404</v>
      </c>
      <c r="E3109" s="24">
        <v>0.2500016315678158</v>
      </c>
      <c r="F3109" s="24">
        <v>0.87019589914103634</v>
      </c>
      <c r="G3109" s="24">
        <v>0.54075524475524472</v>
      </c>
      <c r="H3109" s="24">
        <v>1.6247598071808511</v>
      </c>
      <c r="I3109" s="5" t="s">
        <v>3094</v>
      </c>
    </row>
    <row r="3110" spans="1:9" ht="15.75" x14ac:dyDescent="0.25">
      <c r="A3110" s="77" t="s">
        <v>3330</v>
      </c>
      <c r="B3110" s="5" t="s">
        <v>3102</v>
      </c>
      <c r="C3110" s="122">
        <v>2</v>
      </c>
      <c r="D3110" s="5">
        <v>3405</v>
      </c>
      <c r="E3110" s="24">
        <v>7.9203272804181646</v>
      </c>
      <c r="F3110" s="24">
        <v>0.43063286228872266</v>
      </c>
      <c r="G3110" s="24">
        <v>1.3990469995121155</v>
      </c>
      <c r="H3110" s="24">
        <v>22.246711206014734</v>
      </c>
      <c r="I3110" s="5" t="s">
        <v>233</v>
      </c>
    </row>
    <row r="3111" spans="1:9" ht="15.75" x14ac:dyDescent="0.25">
      <c r="A3111" s="77" t="s">
        <v>3331</v>
      </c>
      <c r="B3111" s="5" t="s">
        <v>3102</v>
      </c>
      <c r="C3111" s="122">
        <v>2</v>
      </c>
      <c r="D3111" s="5">
        <v>3406</v>
      </c>
      <c r="E3111" s="24">
        <v>4.9906821766323226</v>
      </c>
      <c r="F3111" s="24">
        <v>0.50606968269487163</v>
      </c>
      <c r="G3111" s="24">
        <v>0.68432785818832331</v>
      </c>
      <c r="H3111" s="24">
        <v>15.17098557692308</v>
      </c>
      <c r="I3111" s="5" t="s">
        <v>234</v>
      </c>
    </row>
    <row r="3112" spans="1:9" ht="15.75" x14ac:dyDescent="0.25">
      <c r="A3112" s="77" t="s">
        <v>3332</v>
      </c>
      <c r="B3112" s="5" t="s">
        <v>3102</v>
      </c>
      <c r="C3112" s="122">
        <v>2</v>
      </c>
      <c r="D3112" s="5">
        <v>3407</v>
      </c>
      <c r="E3112" s="24">
        <v>0.67716977369550102</v>
      </c>
      <c r="F3112" s="24">
        <v>0.52325695493733893</v>
      </c>
      <c r="G3112" s="24">
        <v>0.30286485607415836</v>
      </c>
      <c r="H3112" s="24">
        <v>2.7978147376227498</v>
      </c>
      <c r="I3112" s="5" t="s">
        <v>235</v>
      </c>
    </row>
    <row r="3113" spans="1:9" ht="15.75" x14ac:dyDescent="0.25">
      <c r="A3113" s="77" t="s">
        <v>3333</v>
      </c>
      <c r="B3113" s="5" t="s">
        <v>3102</v>
      </c>
      <c r="C3113" s="122">
        <v>2</v>
      </c>
      <c r="D3113" s="5">
        <v>3408</v>
      </c>
      <c r="E3113" s="24">
        <v>0.94882508988730085</v>
      </c>
      <c r="F3113" s="24">
        <v>0.38766847391342996</v>
      </c>
      <c r="G3113" s="24">
        <v>0.47892470320377295</v>
      </c>
      <c r="H3113" s="24">
        <v>3.5703383285597385</v>
      </c>
      <c r="I3113" s="5" t="s">
        <v>236</v>
      </c>
    </row>
    <row r="3114" spans="1:9" ht="15.75" x14ac:dyDescent="0.25">
      <c r="A3114" s="77" t="s">
        <v>3334</v>
      </c>
      <c r="B3114" s="5" t="s">
        <v>3102</v>
      </c>
      <c r="C3114" s="122">
        <v>2</v>
      </c>
      <c r="D3114" s="5">
        <v>3409</v>
      </c>
      <c r="E3114" s="24">
        <v>0.58661800163156774</v>
      </c>
      <c r="F3114" s="24">
        <v>0.84122149142298464</v>
      </c>
      <c r="G3114" s="24">
        <v>0.37307919986989746</v>
      </c>
      <c r="H3114" s="24">
        <v>2.1689706935351887</v>
      </c>
      <c r="I3114" s="5" t="s">
        <v>237</v>
      </c>
    </row>
    <row r="3115" spans="1:9" ht="15.75" x14ac:dyDescent="0.25">
      <c r="A3115" s="77" t="s">
        <v>3335</v>
      </c>
      <c r="B3115" s="5" t="s">
        <v>3102</v>
      </c>
      <c r="C3115" s="122">
        <v>2</v>
      </c>
      <c r="D3115" s="5">
        <v>3410</v>
      </c>
      <c r="E3115" s="24">
        <v>0.81545807777139911</v>
      </c>
      <c r="F3115" s="24">
        <v>0.4984308950315528</v>
      </c>
      <c r="G3115" s="24">
        <v>0.47525678972190594</v>
      </c>
      <c r="H3115" s="24">
        <v>3.2362341768105569</v>
      </c>
      <c r="I3115" s="5" t="s">
        <v>238</v>
      </c>
    </row>
    <row r="3116" spans="1:9" ht="15.75" x14ac:dyDescent="0.25">
      <c r="A3116" s="77" t="s">
        <v>3336</v>
      </c>
      <c r="B3116" s="5" t="s">
        <v>3102</v>
      </c>
      <c r="C3116" s="122">
        <v>2</v>
      </c>
      <c r="D3116" s="5">
        <v>3411</v>
      </c>
      <c r="E3116" s="24">
        <v>0.76969006254343286</v>
      </c>
      <c r="F3116" s="24">
        <v>0.52516665185316869</v>
      </c>
      <c r="G3116" s="24">
        <v>0.47682875264270608</v>
      </c>
      <c r="H3116" s="24">
        <v>3.6648125511456633</v>
      </c>
      <c r="I3116" s="5" t="s">
        <v>3097</v>
      </c>
    </row>
    <row r="3117" spans="1:9" ht="15.75" x14ac:dyDescent="0.25">
      <c r="A3117" s="77" t="s">
        <v>3337</v>
      </c>
      <c r="B3117" s="5" t="s">
        <v>3102</v>
      </c>
      <c r="C3117" s="122">
        <v>2</v>
      </c>
      <c r="D3117" s="5">
        <v>3412</v>
      </c>
      <c r="E3117" s="24">
        <v>0.77264283771943076</v>
      </c>
      <c r="F3117" s="24">
        <v>0.66839392054039637</v>
      </c>
      <c r="G3117" s="24">
        <v>0.45586924703203768</v>
      </c>
      <c r="H3117" s="24">
        <v>3.4916098097381347</v>
      </c>
      <c r="I3117" s="5" t="s">
        <v>3098</v>
      </c>
    </row>
    <row r="3118" spans="1:9" ht="15.75" x14ac:dyDescent="0.25">
      <c r="A3118" s="77" t="s">
        <v>3338</v>
      </c>
      <c r="B3118" s="5" t="s">
        <v>3102</v>
      </c>
      <c r="C3118" s="122">
        <v>3</v>
      </c>
      <c r="D3118" s="5">
        <v>3413</v>
      </c>
      <c r="E3118" s="24">
        <v>6.7982727135389913</v>
      </c>
      <c r="F3118" s="24">
        <v>0.55954119633810329</v>
      </c>
      <c r="G3118" s="24">
        <v>1.3875192714262481</v>
      </c>
      <c r="H3118" s="24">
        <v>16.222995409676759</v>
      </c>
      <c r="I3118" s="5" t="s">
        <v>239</v>
      </c>
    </row>
    <row r="3119" spans="1:9" ht="15.75" x14ac:dyDescent="0.25">
      <c r="A3119" s="77" t="s">
        <v>3339</v>
      </c>
      <c r="B3119" s="5" t="s">
        <v>3102</v>
      </c>
      <c r="C3119" s="122">
        <v>3</v>
      </c>
      <c r="D3119" s="5">
        <v>3414</v>
      </c>
      <c r="E3119" s="24">
        <v>4.7657791340604883</v>
      </c>
      <c r="F3119" s="24">
        <v>0.83549240067549557</v>
      </c>
      <c r="G3119" s="24">
        <v>0.64869669865018698</v>
      </c>
      <c r="H3119" s="24">
        <v>11.20700465425532</v>
      </c>
      <c r="I3119" s="5" t="s">
        <v>240</v>
      </c>
    </row>
    <row r="3120" spans="1:9" ht="15.75" x14ac:dyDescent="0.25">
      <c r="A3120" s="77" t="s">
        <v>3340</v>
      </c>
      <c r="B3120" s="5" t="s">
        <v>3102</v>
      </c>
      <c r="C3120" s="122">
        <v>3</v>
      </c>
      <c r="D3120" s="5">
        <v>3415</v>
      </c>
      <c r="E3120" s="24">
        <v>0.13090636613590356</v>
      </c>
      <c r="F3120" s="24">
        <v>0.8750064670767006</v>
      </c>
      <c r="G3120" s="24">
        <v>0.23946235160188648</v>
      </c>
      <c r="H3120" s="24">
        <v>0.86896602649345345</v>
      </c>
      <c r="I3120" s="5" t="s">
        <v>241</v>
      </c>
    </row>
    <row r="3121" spans="1:9" ht="15.75" x14ac:dyDescent="0.25">
      <c r="A3121" s="77" t="s">
        <v>3341</v>
      </c>
      <c r="B3121" s="5" t="s">
        <v>3102</v>
      </c>
      <c r="C3121" s="122">
        <v>3</v>
      </c>
      <c r="D3121" s="5">
        <v>3416</v>
      </c>
      <c r="E3121" s="24" t="s">
        <v>11</v>
      </c>
      <c r="F3121" s="24">
        <v>0.51693885672937778</v>
      </c>
      <c r="G3121" s="24">
        <v>0.22007480891201817</v>
      </c>
      <c r="H3121" s="24">
        <v>0.92112367021276609</v>
      </c>
      <c r="I3121" s="5" t="s">
        <v>242</v>
      </c>
    </row>
    <row r="3122" spans="1:9" ht="15.75" x14ac:dyDescent="0.25">
      <c r="A3122" s="77" t="s">
        <v>3342</v>
      </c>
      <c r="B3122" s="5" t="s">
        <v>3102</v>
      </c>
      <c r="C3122" s="122">
        <v>3</v>
      </c>
      <c r="D3122" s="5">
        <v>3417</v>
      </c>
      <c r="E3122" s="24" t="s">
        <v>11</v>
      </c>
      <c r="F3122" s="24">
        <v>0.72390873733719252</v>
      </c>
      <c r="G3122" s="24">
        <v>0.28504927630509025</v>
      </c>
      <c r="H3122" s="24">
        <v>0.95851971665302793</v>
      </c>
      <c r="I3122" s="5" t="s">
        <v>243</v>
      </c>
    </row>
    <row r="3123" spans="1:9" ht="15.75" x14ac:dyDescent="0.25">
      <c r="A3123" s="77" t="s">
        <v>3343</v>
      </c>
      <c r="B3123" s="5" t="s">
        <v>3102</v>
      </c>
      <c r="C3123" s="122">
        <v>3</v>
      </c>
      <c r="D3123" s="5">
        <v>3418</v>
      </c>
      <c r="E3123" s="24">
        <v>4.0354594071970271E-2</v>
      </c>
      <c r="F3123" s="24">
        <v>0.85605852026049212</v>
      </c>
      <c r="G3123" s="24">
        <v>0.26932964709708895</v>
      </c>
      <c r="H3123" s="24">
        <v>1.0529939392389527</v>
      </c>
      <c r="I3123" s="5" t="s">
        <v>244</v>
      </c>
    </row>
    <row r="3124" spans="1:9" ht="15.75" x14ac:dyDescent="0.25">
      <c r="A3124" s="77" t="s">
        <v>3344</v>
      </c>
      <c r="B3124" s="5" t="s">
        <v>3102</v>
      </c>
      <c r="C3124" s="122">
        <v>3</v>
      </c>
      <c r="D3124" s="5">
        <v>3419</v>
      </c>
      <c r="E3124" s="24" t="s">
        <v>11</v>
      </c>
      <c r="F3124" s="24">
        <v>0.7894977840086832</v>
      </c>
      <c r="G3124" s="24">
        <v>0.32434834932509349</v>
      </c>
      <c r="H3124" s="24">
        <v>1.4781279408756138</v>
      </c>
      <c r="I3124" s="5" t="s">
        <v>3108</v>
      </c>
    </row>
    <row r="3125" spans="1:9" ht="15.75" x14ac:dyDescent="0.25">
      <c r="A3125" s="77" t="s">
        <v>3345</v>
      </c>
      <c r="B3125" s="5" t="s">
        <v>3102</v>
      </c>
      <c r="C3125" s="122">
        <v>3</v>
      </c>
      <c r="D3125" s="5">
        <v>3420</v>
      </c>
      <c r="E3125" s="24" t="s">
        <v>11</v>
      </c>
      <c r="F3125" s="24">
        <v>1.2437626628075256</v>
      </c>
      <c r="G3125" s="24">
        <v>0.25570596845015447</v>
      </c>
      <c r="H3125" s="24">
        <v>0.76169841959901807</v>
      </c>
      <c r="I3125" s="5" t="s">
        <v>3109</v>
      </c>
    </row>
    <row r="3126" spans="1:9" ht="15.75" x14ac:dyDescent="0.25">
      <c r="A3126" s="77" t="s">
        <v>3346</v>
      </c>
      <c r="B3126" s="5" t="s">
        <v>3102</v>
      </c>
      <c r="C3126" s="122">
        <v>4</v>
      </c>
      <c r="D3126" s="5">
        <v>3421</v>
      </c>
      <c r="E3126" s="24">
        <v>11.315714485087227</v>
      </c>
      <c r="F3126" s="24">
        <v>0.52645365893632723</v>
      </c>
      <c r="G3126" s="24">
        <v>0.80167051528126387</v>
      </c>
      <c r="H3126" s="24">
        <v>6.4349244573051418</v>
      </c>
      <c r="I3126" s="5" t="s">
        <v>3101</v>
      </c>
    </row>
    <row r="3127" spans="1:9" ht="15.75" x14ac:dyDescent="0.25">
      <c r="A3127" s="77" t="s">
        <v>3347</v>
      </c>
      <c r="B3127" s="5" t="s">
        <v>3102</v>
      </c>
      <c r="C3127" s="122">
        <v>4</v>
      </c>
      <c r="D3127" s="5">
        <v>3422</v>
      </c>
      <c r="E3127" s="24">
        <v>11.092888778840743</v>
      </c>
      <c r="F3127" s="24">
        <v>1.0837198229943457</v>
      </c>
      <c r="G3127" s="24">
        <v>0.80585678429056551</v>
      </c>
      <c r="H3127" s="24">
        <v>6.3440784649667163</v>
      </c>
      <c r="I3127" s="5" t="s">
        <v>246</v>
      </c>
    </row>
    <row r="3128" spans="1:9" ht="15.75" x14ac:dyDescent="0.25">
      <c r="A3128" s="77" t="s">
        <v>3348</v>
      </c>
      <c r="B3128" s="5" t="s">
        <v>3102</v>
      </c>
      <c r="C3128" s="122">
        <v>4</v>
      </c>
      <c r="D3128" s="5">
        <v>3423</v>
      </c>
      <c r="E3128" s="24">
        <v>7.5891814068655039</v>
      </c>
      <c r="F3128" s="24">
        <v>1.2034484143243467</v>
      </c>
      <c r="G3128" s="24">
        <v>0.55572721098479261</v>
      </c>
      <c r="H3128" s="24">
        <v>4.026496260421994</v>
      </c>
      <c r="I3128" s="5" t="s">
        <v>247</v>
      </c>
    </row>
    <row r="3129" spans="1:9" ht="15.75" x14ac:dyDescent="0.25">
      <c r="A3129" s="77" t="s">
        <v>3349</v>
      </c>
      <c r="B3129" s="5" t="s">
        <v>3102</v>
      </c>
      <c r="C3129" s="122">
        <v>4</v>
      </c>
      <c r="D3129" s="5">
        <v>3424</v>
      </c>
      <c r="E3129" s="24">
        <v>1.3072105346088914</v>
      </c>
      <c r="F3129" s="24">
        <v>1.3412243300827669</v>
      </c>
      <c r="G3129" s="24">
        <v>0.30507435405285693</v>
      </c>
      <c r="H3129" s="24">
        <v>1.8103587473218465</v>
      </c>
      <c r="I3129" s="5" t="s">
        <v>248</v>
      </c>
    </row>
    <row r="3130" spans="1:9" ht="15.75" x14ac:dyDescent="0.25">
      <c r="A3130" s="77" t="s">
        <v>3350</v>
      </c>
      <c r="B3130" s="5" t="s">
        <v>3102</v>
      </c>
      <c r="C3130" s="122">
        <v>4</v>
      </c>
      <c r="D3130" s="5">
        <v>3425</v>
      </c>
      <c r="E3130" s="24">
        <v>0.24399918964546988</v>
      </c>
      <c r="F3130" s="24">
        <v>1.1726359092026555</v>
      </c>
      <c r="G3130" s="24">
        <v>0.11930866676509672</v>
      </c>
      <c r="H3130" s="24">
        <v>1.0951989076354633</v>
      </c>
      <c r="I3130" s="5" t="s">
        <v>249</v>
      </c>
    </row>
    <row r="3131" spans="1:9" ht="15.75" x14ac:dyDescent="0.25">
      <c r="A3131" s="77" t="s">
        <v>3351</v>
      </c>
      <c r="B3131" s="5" t="s">
        <v>3102</v>
      </c>
      <c r="C3131" s="122">
        <v>4</v>
      </c>
      <c r="D3131" s="5">
        <v>3426</v>
      </c>
      <c r="E3131" s="24">
        <v>5.1421316826111417E-2</v>
      </c>
      <c r="F3131" s="24">
        <v>1.2809198557731707</v>
      </c>
      <c r="G3131" s="24">
        <v>0.13082090654067621</v>
      </c>
      <c r="H3131" s="24">
        <v>1.0851049084867495</v>
      </c>
      <c r="I3131" s="5" t="s">
        <v>250</v>
      </c>
    </row>
    <row r="3132" spans="1:9" ht="15.75" x14ac:dyDescent="0.25">
      <c r="A3132" s="77" t="s">
        <v>3352</v>
      </c>
      <c r="B3132" s="5" t="s">
        <v>3102</v>
      </c>
      <c r="C3132" s="122">
        <v>4</v>
      </c>
      <c r="D3132" s="5">
        <v>3427</v>
      </c>
      <c r="E3132" s="24">
        <v>0.13611525042205966</v>
      </c>
      <c r="F3132" s="24">
        <v>1.5696770466278784</v>
      </c>
      <c r="G3132" s="24">
        <v>0.13396060829765244</v>
      </c>
      <c r="H3132" s="24">
        <v>1.2405524953769442</v>
      </c>
      <c r="I3132" s="5" t="s">
        <v>3103</v>
      </c>
    </row>
    <row r="3133" spans="1:9" ht="15.75" x14ac:dyDescent="0.25">
      <c r="A3133" s="77" t="s">
        <v>3353</v>
      </c>
      <c r="B3133" s="5" t="s">
        <v>3102</v>
      </c>
      <c r="C3133" s="122">
        <v>4</v>
      </c>
      <c r="D3133" s="5">
        <v>3428</v>
      </c>
      <c r="E3133" s="24">
        <v>6.3520450196961176E-2</v>
      </c>
      <c r="F3133" s="24">
        <v>1.4798806031303779</v>
      </c>
      <c r="G3133" s="24">
        <v>0.13291404104532703</v>
      </c>
      <c r="H3133" s="24">
        <v>1.217336297334902</v>
      </c>
      <c r="I3133" s="5" t="s">
        <v>3104</v>
      </c>
    </row>
    <row r="3134" spans="1:9" ht="15.75" x14ac:dyDescent="0.25">
      <c r="A3134" s="77" t="s">
        <v>3354</v>
      </c>
      <c r="B3134" s="5" t="s">
        <v>3102</v>
      </c>
      <c r="C3134" s="122">
        <v>5</v>
      </c>
      <c r="D3134" s="5">
        <v>3429</v>
      </c>
      <c r="E3134" s="24">
        <v>0.2170289754358401</v>
      </c>
      <c r="F3134" s="24">
        <v>0.76494607707235929</v>
      </c>
      <c r="G3134" s="24">
        <v>0.23317449991868594</v>
      </c>
      <c r="H3134" s="24">
        <v>0.6573831321603929</v>
      </c>
      <c r="I3134" s="5" t="s">
        <v>3105</v>
      </c>
    </row>
    <row r="3135" spans="1:9" ht="15.75" x14ac:dyDescent="0.25">
      <c r="A3135" s="77" t="s">
        <v>3355</v>
      </c>
      <c r="B3135" s="5" t="s">
        <v>3102</v>
      </c>
      <c r="C3135" s="122">
        <v>5</v>
      </c>
      <c r="D3135" s="5">
        <v>3430</v>
      </c>
      <c r="E3135" s="24">
        <v>4.7116449225005281</v>
      </c>
      <c r="F3135" s="24">
        <v>0.12807014139173831</v>
      </c>
      <c r="G3135" s="24">
        <v>0.59629793462351588</v>
      </c>
      <c r="H3135" s="24">
        <v>7.6839034369885439</v>
      </c>
      <c r="I3135" s="5" t="s">
        <v>1037</v>
      </c>
    </row>
    <row r="3136" spans="1:9" ht="15.75" x14ac:dyDescent="0.25">
      <c r="A3136" s="77" t="s">
        <v>3356</v>
      </c>
      <c r="B3136" s="5" t="s">
        <v>3102</v>
      </c>
      <c r="C3136" s="122">
        <v>5</v>
      </c>
      <c r="D3136" s="5">
        <v>3431</v>
      </c>
      <c r="E3136" s="24">
        <v>1.3828830407589812</v>
      </c>
      <c r="F3136" s="24">
        <v>6.4531466592736356E-2</v>
      </c>
      <c r="G3136" s="24">
        <v>0.15824426736054639</v>
      </c>
      <c r="H3136" s="24">
        <v>1.6739651314443538</v>
      </c>
      <c r="I3136" s="5" t="s">
        <v>1038</v>
      </c>
    </row>
    <row r="3137" spans="1:9" ht="15.75" x14ac:dyDescent="0.25">
      <c r="A3137" s="77" t="s">
        <v>3357</v>
      </c>
      <c r="B3137" s="5" t="s">
        <v>3102</v>
      </c>
      <c r="C3137" s="122">
        <v>5</v>
      </c>
      <c r="D3137" s="5">
        <v>3432</v>
      </c>
      <c r="E3137" s="24">
        <v>0.53149953167960839</v>
      </c>
      <c r="F3137" s="24">
        <v>1.6877460493484892E-2</v>
      </c>
      <c r="G3137" s="24">
        <v>0.19492340217921611</v>
      </c>
      <c r="H3137" s="24">
        <v>1.2114350833674306</v>
      </c>
      <c r="I3137" s="5" t="s">
        <v>1039</v>
      </c>
    </row>
    <row r="3138" spans="1:9" ht="15.75" x14ac:dyDescent="0.25">
      <c r="A3138" s="77" t="s">
        <v>3358</v>
      </c>
      <c r="B3138" s="5" t="s">
        <v>3102</v>
      </c>
      <c r="C3138" s="122">
        <v>5</v>
      </c>
      <c r="D3138" s="5">
        <v>3433</v>
      </c>
      <c r="E3138" s="24">
        <v>0.47736532011964827</v>
      </c>
      <c r="F3138" s="24" t="s">
        <v>48</v>
      </c>
      <c r="G3138" s="24">
        <v>0.17081997072694746</v>
      </c>
      <c r="H3138" s="24">
        <v>1.1179449672667761</v>
      </c>
      <c r="I3138" s="5" t="s">
        <v>1040</v>
      </c>
    </row>
    <row r="3139" spans="1:9" ht="15.75" x14ac:dyDescent="0.25">
      <c r="A3139" s="77" t="s">
        <v>3359</v>
      </c>
      <c r="B3139" s="5" t="s">
        <v>3102</v>
      </c>
      <c r="C3139" s="122">
        <v>5</v>
      </c>
      <c r="D3139" s="5">
        <v>3434</v>
      </c>
      <c r="E3139" s="24">
        <v>0.52460972293561348</v>
      </c>
      <c r="F3139" s="24">
        <v>0.26805378430828947</v>
      </c>
      <c r="G3139" s="24">
        <v>0.17605984712961456</v>
      </c>
      <c r="H3139" s="24">
        <v>1.1632138655891981</v>
      </c>
      <c r="I3139" s="5" t="s">
        <v>1041</v>
      </c>
    </row>
    <row r="3140" spans="1:9" ht="15.75" x14ac:dyDescent="0.25">
      <c r="A3140" s="77" t="s">
        <v>3360</v>
      </c>
      <c r="B3140" s="5" t="s">
        <v>3102</v>
      </c>
      <c r="C3140" s="122">
        <v>5</v>
      </c>
      <c r="D3140" s="5">
        <v>3435</v>
      </c>
      <c r="E3140" s="24">
        <v>0.5502004411275947</v>
      </c>
      <c r="F3140" s="24">
        <v>0.2035223177155531</v>
      </c>
      <c r="G3140" s="24">
        <v>0.18129972353228163</v>
      </c>
      <c r="H3140" s="24">
        <v>1.1681343980155485</v>
      </c>
      <c r="I3140" s="5" t="s">
        <v>3106</v>
      </c>
    </row>
    <row r="3141" spans="1:9" ht="15.75" x14ac:dyDescent="0.25">
      <c r="A3141" s="77" t="s">
        <v>3361</v>
      </c>
      <c r="B3141" s="5" t="s">
        <v>3102</v>
      </c>
      <c r="C3141" s="122">
        <v>5</v>
      </c>
      <c r="D3141" s="5">
        <v>3436</v>
      </c>
      <c r="E3141" s="24">
        <v>0.53642082363960475</v>
      </c>
      <c r="F3141" s="24" t="s">
        <v>48</v>
      </c>
      <c r="G3141" s="24">
        <v>0.17710782241014797</v>
      </c>
      <c r="H3141" s="24">
        <v>1.063819110576923</v>
      </c>
      <c r="I3141" s="5" t="s">
        <v>3107</v>
      </c>
    </row>
    <row r="3142" spans="1:9" ht="15.75" x14ac:dyDescent="0.25">
      <c r="A3142" s="77" t="s">
        <v>3362</v>
      </c>
      <c r="B3142" s="125" t="s">
        <v>3092</v>
      </c>
      <c r="C3142" s="233">
        <v>1</v>
      </c>
      <c r="D3142" s="5">
        <v>3437</v>
      </c>
      <c r="E3142" s="132">
        <v>13.911986854248733</v>
      </c>
      <c r="F3142" s="132">
        <v>0.70496016211089074</v>
      </c>
      <c r="G3142" s="132">
        <v>1.0947093459323787</v>
      </c>
      <c r="H3142" s="132">
        <v>9.1956332244784065</v>
      </c>
      <c r="I3142" s="237" t="s">
        <v>227</v>
      </c>
    </row>
    <row r="3143" spans="1:9" ht="15.75" x14ac:dyDescent="0.25">
      <c r="A3143" s="77" t="s">
        <v>3363</v>
      </c>
      <c r="B3143" s="5" t="s">
        <v>3092</v>
      </c>
      <c r="C3143" s="122">
        <v>1</v>
      </c>
      <c r="D3143" s="5">
        <v>3438</v>
      </c>
      <c r="E3143" s="24">
        <v>15.213651952729318</v>
      </c>
      <c r="F3143" s="24">
        <v>0.4707539053112233</v>
      </c>
      <c r="G3143" s="24">
        <v>1.2705326443230476</v>
      </c>
      <c r="H3143" s="24">
        <v>8.5728334770027566</v>
      </c>
      <c r="I3143" s="5" t="s">
        <v>228</v>
      </c>
    </row>
    <row r="3144" spans="1:9" ht="15.75" x14ac:dyDescent="0.25">
      <c r="A3144" s="77" t="s">
        <v>3364</v>
      </c>
      <c r="B3144" s="5" t="s">
        <v>3092</v>
      </c>
      <c r="C3144" s="122">
        <v>1</v>
      </c>
      <c r="D3144" s="5">
        <v>3439</v>
      </c>
      <c r="E3144" s="24">
        <v>9.3153244344400683</v>
      </c>
      <c r="F3144" s="24">
        <v>0.42169911079067529</v>
      </c>
      <c r="G3144" s="24">
        <v>0.87493022294404243</v>
      </c>
      <c r="H3144" s="24">
        <v>4.7784991970011825</v>
      </c>
      <c r="I3144" s="5" t="s">
        <v>229</v>
      </c>
    </row>
    <row r="3145" spans="1:9" ht="15.75" x14ac:dyDescent="0.25">
      <c r="A3145" s="77" t="s">
        <v>3365</v>
      </c>
      <c r="B3145" s="5" t="s">
        <v>3092</v>
      </c>
      <c r="C3145" s="122">
        <v>1</v>
      </c>
      <c r="D3145" s="5">
        <v>3440</v>
      </c>
      <c r="E3145" s="24">
        <v>10.719832166572875</v>
      </c>
      <c r="F3145" s="24">
        <v>0.41051117519826963</v>
      </c>
      <c r="G3145" s="24">
        <v>0.92307231655101141</v>
      </c>
      <c r="H3145" s="24">
        <v>5.5567465313670281</v>
      </c>
      <c r="I3145" s="5" t="s">
        <v>230</v>
      </c>
    </row>
    <row r="3146" spans="1:9" ht="15.75" x14ac:dyDescent="0.25">
      <c r="A3146" s="77" t="s">
        <v>3366</v>
      </c>
      <c r="B3146" s="5" t="s">
        <v>3092</v>
      </c>
      <c r="C3146" s="122">
        <v>1</v>
      </c>
      <c r="D3146" s="5">
        <v>3441</v>
      </c>
      <c r="E3146" s="24">
        <v>7.4873470343275184</v>
      </c>
      <c r="F3146" s="24">
        <v>0.37350492670031243</v>
      </c>
      <c r="G3146" s="24">
        <v>0.55468064373246717</v>
      </c>
      <c r="H3146" s="24">
        <v>3.3865367143935297</v>
      </c>
      <c r="I3146" s="5" t="s">
        <v>231</v>
      </c>
    </row>
    <row r="3147" spans="1:9" ht="15.75" x14ac:dyDescent="0.25">
      <c r="A3147" s="77" t="s">
        <v>3367</v>
      </c>
      <c r="B3147" s="5" t="s">
        <v>3092</v>
      </c>
      <c r="C3147" s="122">
        <v>1</v>
      </c>
      <c r="D3147" s="5">
        <v>3442</v>
      </c>
      <c r="E3147" s="24">
        <v>4.3062832189082725</v>
      </c>
      <c r="F3147" s="24">
        <v>0.41739605863975004</v>
      </c>
      <c r="G3147" s="24">
        <v>0.41862690093016391</v>
      </c>
      <c r="H3147" s="24">
        <v>2.6340290778569049</v>
      </c>
      <c r="I3147" s="5" t="s">
        <v>232</v>
      </c>
    </row>
    <row r="3148" spans="1:9" ht="15.75" x14ac:dyDescent="0.25">
      <c r="A3148" s="77" t="s">
        <v>3368</v>
      </c>
      <c r="B3148" s="5" t="s">
        <v>3092</v>
      </c>
      <c r="C3148" s="122">
        <v>1</v>
      </c>
      <c r="D3148" s="5">
        <v>3443</v>
      </c>
      <c r="E3148" s="24">
        <v>1.5617964659538548</v>
      </c>
      <c r="F3148" s="24">
        <v>0.66094881038211972</v>
      </c>
      <c r="G3148" s="24">
        <v>0.16954389487671637</v>
      </c>
      <c r="H3148" s="24">
        <v>2.3478642019908644</v>
      </c>
      <c r="I3148" s="5" t="s">
        <v>3093</v>
      </c>
    </row>
    <row r="3149" spans="1:9" ht="15.75" x14ac:dyDescent="0.25">
      <c r="A3149" s="77" t="s">
        <v>3369</v>
      </c>
      <c r="B3149" s="5" t="s">
        <v>3092</v>
      </c>
      <c r="C3149" s="122">
        <v>1</v>
      </c>
      <c r="D3149" s="5">
        <v>3444</v>
      </c>
      <c r="E3149" s="24">
        <v>1.2724255261676984</v>
      </c>
      <c r="F3149" s="24">
        <v>0.86749531362653209</v>
      </c>
      <c r="G3149" s="24">
        <v>0.18210270190462127</v>
      </c>
      <c r="H3149" s="24">
        <v>2.1358902198678713</v>
      </c>
      <c r="I3149" s="5" t="s">
        <v>3094</v>
      </c>
    </row>
    <row r="3150" spans="1:9" ht="15.75" x14ac:dyDescent="0.25">
      <c r="A3150" s="77" t="s">
        <v>3370</v>
      </c>
      <c r="B3150" s="5" t="s">
        <v>3092</v>
      </c>
      <c r="C3150" s="122">
        <v>1</v>
      </c>
      <c r="D3150" s="5">
        <v>3445</v>
      </c>
      <c r="E3150" s="24">
        <v>1.290574226223973</v>
      </c>
      <c r="F3150" s="24">
        <v>0.87954385964912285</v>
      </c>
      <c r="G3150" s="24">
        <v>0.22815166100693932</v>
      </c>
      <c r="H3150" s="24">
        <v>2.0823920243796876</v>
      </c>
      <c r="I3150" s="5" t="s">
        <v>3095</v>
      </c>
    </row>
    <row r="3151" spans="1:9" ht="15.75" x14ac:dyDescent="0.25">
      <c r="A3151" s="77" t="s">
        <v>3371</v>
      </c>
      <c r="B3151" s="5" t="s">
        <v>3092</v>
      </c>
      <c r="C3151" s="122">
        <v>1</v>
      </c>
      <c r="D3151" s="5">
        <v>3446</v>
      </c>
      <c r="E3151" s="24">
        <v>0.97095545301069208</v>
      </c>
      <c r="F3151" s="24">
        <v>0.61189401586157166</v>
      </c>
      <c r="G3151" s="24">
        <v>0.17791643289531966</v>
      </c>
      <c r="H3151" s="24">
        <v>1.6634910597080586</v>
      </c>
      <c r="I3151" s="5" t="s">
        <v>3096</v>
      </c>
    </row>
    <row r="3152" spans="1:9" ht="15.75" x14ac:dyDescent="0.25">
      <c r="A3152" s="77" t="s">
        <v>3372</v>
      </c>
      <c r="B3152" s="5" t="s">
        <v>3092</v>
      </c>
      <c r="C3152" s="122">
        <v>2</v>
      </c>
      <c r="D3152" s="5">
        <v>3447</v>
      </c>
      <c r="E3152" s="24">
        <v>19.136795948227352</v>
      </c>
      <c r="F3152" s="24">
        <v>1.1002035260565206</v>
      </c>
      <c r="G3152" s="24">
        <v>1.409202805256164</v>
      </c>
      <c r="H3152" s="24">
        <v>11.883160497823496</v>
      </c>
      <c r="I3152" s="5" t="s">
        <v>233</v>
      </c>
    </row>
    <row r="3153" spans="1:9" ht="15.75" x14ac:dyDescent="0.25">
      <c r="A3153" s="77" t="s">
        <v>3373</v>
      </c>
      <c r="B3153" s="5" t="s">
        <v>3092</v>
      </c>
      <c r="C3153" s="122">
        <v>2</v>
      </c>
      <c r="D3153" s="5">
        <v>3448</v>
      </c>
      <c r="E3153" s="24">
        <v>20.581634124929657</v>
      </c>
      <c r="F3153" s="24">
        <v>0.66105055742805285</v>
      </c>
      <c r="G3153" s="24">
        <v>1.407632954377676</v>
      </c>
      <c r="H3153" s="24">
        <v>11.810988403910191</v>
      </c>
      <c r="I3153" s="5" t="s">
        <v>234</v>
      </c>
    </row>
    <row r="3154" spans="1:9" ht="15.75" x14ac:dyDescent="0.25">
      <c r="A3154" s="77" t="s">
        <v>3374</v>
      </c>
      <c r="B3154" s="5" t="s">
        <v>3092</v>
      </c>
      <c r="C3154" s="122">
        <v>2</v>
      </c>
      <c r="D3154" s="5">
        <v>3449</v>
      </c>
      <c r="E3154" s="24">
        <v>15.876079504783343</v>
      </c>
      <c r="F3154" s="24">
        <v>0.99714648690692254</v>
      </c>
      <c r="G3154" s="24">
        <v>1.0350550125498301</v>
      </c>
      <c r="H3154" s="24">
        <v>8.2185341068828954</v>
      </c>
      <c r="I3154" s="5" t="s">
        <v>235</v>
      </c>
    </row>
    <row r="3155" spans="1:9" ht="15.75" x14ac:dyDescent="0.25">
      <c r="A3155" s="77" t="s">
        <v>3375</v>
      </c>
      <c r="B3155" s="5" t="s">
        <v>3092</v>
      </c>
      <c r="C3155" s="122">
        <v>2</v>
      </c>
      <c r="D3155" s="5">
        <v>3450</v>
      </c>
      <c r="E3155" s="24">
        <v>18.658880180078786</v>
      </c>
      <c r="F3155" s="24">
        <v>1.1698366606170598</v>
      </c>
      <c r="G3155" s="24">
        <v>1.2527410010335154</v>
      </c>
      <c r="H3155" s="24">
        <v>9.3238270136670742</v>
      </c>
      <c r="I3155" s="5" t="s">
        <v>236</v>
      </c>
    </row>
    <row r="3156" spans="1:9" ht="15.75" x14ac:dyDescent="0.25">
      <c r="A3156" s="77" t="s">
        <v>3376</v>
      </c>
      <c r="B3156" s="5" t="s">
        <v>3092</v>
      </c>
      <c r="C3156" s="122">
        <v>2</v>
      </c>
      <c r="D3156" s="5">
        <v>3451</v>
      </c>
      <c r="E3156" s="24">
        <v>8.4623355317951603</v>
      </c>
      <c r="F3156" s="24">
        <v>0.99761070780399286</v>
      </c>
      <c r="G3156" s="24">
        <v>0.5306095969289828</v>
      </c>
      <c r="H3156" s="24">
        <v>3.6484759923026564</v>
      </c>
      <c r="I3156" s="5" t="s">
        <v>237</v>
      </c>
    </row>
    <row r="3157" spans="1:9" ht="15.75" x14ac:dyDescent="0.25">
      <c r="A3157" s="77" t="s">
        <v>3377</v>
      </c>
      <c r="B3157" s="5" t="s">
        <v>3092</v>
      </c>
      <c r="C3157" s="122">
        <v>2</v>
      </c>
      <c r="D3157" s="5">
        <v>3452</v>
      </c>
      <c r="E3157" s="24">
        <v>6.6867877096229593</v>
      </c>
      <c r="F3157" s="24">
        <v>1.0064309048483278</v>
      </c>
      <c r="G3157" s="24">
        <v>0.55677377823711804</v>
      </c>
      <c r="H3157" s="24">
        <v>5.7838615122130923</v>
      </c>
      <c r="I3157" s="5" t="s">
        <v>238</v>
      </c>
    </row>
    <row r="3158" spans="1:9" ht="15.75" x14ac:dyDescent="0.25">
      <c r="A3158" s="77" t="s">
        <v>3378</v>
      </c>
      <c r="B3158" s="5" t="s">
        <v>3092</v>
      </c>
      <c r="C3158" s="122">
        <v>2</v>
      </c>
      <c r="D3158" s="5">
        <v>3453</v>
      </c>
      <c r="E3158" s="24">
        <v>1.290574226223973</v>
      </c>
      <c r="F3158" s="24">
        <v>1.0834915737619912</v>
      </c>
      <c r="G3158" s="24">
        <v>0.14024001181160492</v>
      </c>
      <c r="H3158" s="24">
        <v>2.0299032288063752</v>
      </c>
      <c r="I3158" s="5" t="s">
        <v>3097</v>
      </c>
    </row>
    <row r="3159" spans="1:9" ht="15.75" x14ac:dyDescent="0.25">
      <c r="A3159" s="77" t="s">
        <v>3379</v>
      </c>
      <c r="B3159" s="5" t="s">
        <v>3092</v>
      </c>
      <c r="C3159" s="122">
        <v>2</v>
      </c>
      <c r="D3159" s="5">
        <v>3454</v>
      </c>
      <c r="E3159" s="24">
        <v>0.92155065841305572</v>
      </c>
      <c r="F3159" s="24">
        <v>1.0129299974073114</v>
      </c>
      <c r="G3159" s="24">
        <v>0.12349493577439834</v>
      </c>
      <c r="H3159" s="24">
        <v>2.3266668037785654</v>
      </c>
      <c r="I3159" s="5" t="s">
        <v>3098</v>
      </c>
    </row>
    <row r="3160" spans="1:9" ht="15.75" x14ac:dyDescent="0.25">
      <c r="A3160" s="77" t="s">
        <v>3380</v>
      </c>
      <c r="B3160" s="5" t="s">
        <v>3092</v>
      </c>
      <c r="C3160" s="122">
        <v>2</v>
      </c>
      <c r="D3160" s="5">
        <v>3455</v>
      </c>
      <c r="E3160" s="24">
        <v>0.80963367473269554</v>
      </c>
      <c r="F3160" s="24">
        <v>1.1475540575576872</v>
      </c>
      <c r="G3160" s="24">
        <v>0.10674985973719178</v>
      </c>
      <c r="H3160" s="24">
        <v>1.6332090622619169</v>
      </c>
      <c r="I3160" s="5" t="s">
        <v>3099</v>
      </c>
    </row>
    <row r="3161" spans="1:9" ht="15.75" x14ac:dyDescent="0.25">
      <c r="A3161" s="77" t="s">
        <v>3381</v>
      </c>
      <c r="B3161" s="5" t="s">
        <v>3092</v>
      </c>
      <c r="C3161" s="122">
        <v>2</v>
      </c>
      <c r="D3161" s="5">
        <v>3456</v>
      </c>
      <c r="E3161" s="24">
        <v>0.91802174451322449</v>
      </c>
      <c r="F3161" s="24">
        <v>1.1880421617635011</v>
      </c>
      <c r="G3161" s="24">
        <v>0.11826209951277131</v>
      </c>
      <c r="H3161" s="24">
        <v>1.8138916470238964</v>
      </c>
      <c r="I3161" s="5" t="s">
        <v>3100</v>
      </c>
    </row>
    <row r="3162" spans="1:9" ht="15.75" x14ac:dyDescent="0.25">
      <c r="A3162" s="77" t="s">
        <v>3382</v>
      </c>
      <c r="B3162" s="5" t="s">
        <v>3092</v>
      </c>
      <c r="C3162" s="122">
        <v>10</v>
      </c>
      <c r="D3162" s="5">
        <v>3457</v>
      </c>
      <c r="E3162" s="24">
        <v>14.879034111853038</v>
      </c>
      <c r="F3162" s="24">
        <v>0.61799457308248917</v>
      </c>
      <c r="G3162" s="24">
        <v>1.0710307367051553</v>
      </c>
      <c r="H3162" s="24">
        <v>9.4887547309738132</v>
      </c>
      <c r="I3162" s="166" t="s">
        <v>257</v>
      </c>
    </row>
    <row r="3163" spans="1:9" ht="15.75" x14ac:dyDescent="0.25">
      <c r="A3163" s="77" t="s">
        <v>3383</v>
      </c>
      <c r="B3163" s="5" t="s">
        <v>3092</v>
      </c>
      <c r="C3163" s="122">
        <v>10</v>
      </c>
      <c r="D3163" s="5">
        <v>3458</v>
      </c>
      <c r="E3163" s="24">
        <v>16.24616901834003</v>
      </c>
      <c r="F3163" s="24">
        <v>0.66657905209840818</v>
      </c>
      <c r="G3163" s="24">
        <v>1.0595030086192874</v>
      </c>
      <c r="H3163" s="24">
        <v>9.2122208086129316</v>
      </c>
      <c r="I3163" s="5" t="s">
        <v>258</v>
      </c>
    </row>
    <row r="3164" spans="1:9" ht="15.75" x14ac:dyDescent="0.25">
      <c r="A3164" s="77" t="s">
        <v>3384</v>
      </c>
      <c r="B3164" s="5" t="s">
        <v>3092</v>
      </c>
      <c r="C3164" s="122">
        <v>10</v>
      </c>
      <c r="D3164" s="5">
        <v>3459</v>
      </c>
      <c r="E3164" s="24">
        <v>12.559137081910746</v>
      </c>
      <c r="F3164" s="24">
        <v>0.85800189942112892</v>
      </c>
      <c r="G3164" s="24">
        <v>0.75768612782566258</v>
      </c>
      <c r="H3164" s="24">
        <v>6.1142535929828155</v>
      </c>
      <c r="I3164" s="5" t="s">
        <v>259</v>
      </c>
    </row>
    <row r="3165" spans="1:9" ht="15.75" x14ac:dyDescent="0.25">
      <c r="A3165" s="77" t="s">
        <v>3385</v>
      </c>
      <c r="B3165" s="5" t="s">
        <v>3092</v>
      </c>
      <c r="C3165" s="122">
        <v>10</v>
      </c>
      <c r="D3165" s="5">
        <v>3460</v>
      </c>
      <c r="E3165" s="24">
        <v>11.038457866271866</v>
      </c>
      <c r="F3165" s="24">
        <v>0.83856810781476132</v>
      </c>
      <c r="G3165" s="24">
        <v>0.69061570987152376</v>
      </c>
      <c r="H3165" s="24">
        <v>4.689267402311784</v>
      </c>
      <c r="I3165" s="5" t="s">
        <v>260</v>
      </c>
    </row>
    <row r="3166" spans="1:9" ht="15.75" x14ac:dyDescent="0.25">
      <c r="A3166" s="77" t="s">
        <v>3386</v>
      </c>
      <c r="B3166" s="5" t="s">
        <v>3092</v>
      </c>
      <c r="C3166" s="122">
        <v>10</v>
      </c>
      <c r="D3166" s="5">
        <v>3461</v>
      </c>
      <c r="E3166" s="24">
        <v>6.6821302232830764</v>
      </c>
      <c r="F3166" s="24">
        <v>0.32539072761838922</v>
      </c>
      <c r="G3166" s="24">
        <v>0.2368424134005529</v>
      </c>
      <c r="H3166" s="24">
        <v>3.4699594670621932</v>
      </c>
      <c r="I3166" s="5" t="s">
        <v>261</v>
      </c>
    </row>
    <row r="3167" spans="1:9" ht="15.75" x14ac:dyDescent="0.25">
      <c r="A3167" s="77" t="s">
        <v>3387</v>
      </c>
      <c r="B3167" s="5" t="s">
        <v>3092</v>
      </c>
      <c r="C3167" s="122">
        <v>10</v>
      </c>
      <c r="D3167" s="5">
        <v>3462</v>
      </c>
      <c r="E3167" s="24">
        <v>1.138786959543161</v>
      </c>
      <c r="F3167" s="24">
        <v>0.57279908399585211</v>
      </c>
      <c r="G3167" s="24">
        <v>0.12890095950561065</v>
      </c>
      <c r="H3167" s="24">
        <v>1.8038671875000001</v>
      </c>
      <c r="I3167" s="5" t="s">
        <v>262</v>
      </c>
    </row>
    <row r="3168" spans="1:9" ht="15.75" x14ac:dyDescent="0.25">
      <c r="A3168" s="77" t="s">
        <v>3388</v>
      </c>
      <c r="B3168" s="5" t="s">
        <v>3092</v>
      </c>
      <c r="C3168" s="122">
        <v>10</v>
      </c>
      <c r="D3168" s="5">
        <v>3463</v>
      </c>
      <c r="E3168" s="24">
        <v>0.59842910233555902</v>
      </c>
      <c r="F3168" s="24">
        <v>0.61179026961631533</v>
      </c>
      <c r="G3168" s="24">
        <v>0.19073150105708242</v>
      </c>
      <c r="H3168" s="24">
        <v>1.8028830810147303</v>
      </c>
      <c r="I3168" s="5" t="s">
        <v>3110</v>
      </c>
    </row>
    <row r="3169" spans="1:9" ht="15.75" x14ac:dyDescent="0.25">
      <c r="A3169" s="77" t="s">
        <v>3389</v>
      </c>
      <c r="B3169" s="5" t="s">
        <v>3092</v>
      </c>
      <c r="C3169" s="122">
        <v>10</v>
      </c>
      <c r="D3169" s="5">
        <v>3464</v>
      </c>
      <c r="E3169" s="24" t="s">
        <v>11</v>
      </c>
      <c r="F3169" s="24">
        <v>0.58950959211890774</v>
      </c>
      <c r="G3169" s="24">
        <v>0.14147666287201169</v>
      </c>
      <c r="H3169" s="24">
        <v>2.1148448368453359</v>
      </c>
      <c r="I3169" s="5" t="s">
        <v>3111</v>
      </c>
    </row>
    <row r="3170" spans="1:9" ht="15.75" x14ac:dyDescent="0.25">
      <c r="A3170" s="77" t="s">
        <v>3390</v>
      </c>
      <c r="B3170" s="5" t="s">
        <v>3092</v>
      </c>
      <c r="C3170" s="122">
        <v>11</v>
      </c>
      <c r="D3170" s="5">
        <v>3465</v>
      </c>
      <c r="E3170" s="24">
        <v>8.9031092848294389</v>
      </c>
      <c r="F3170" s="24">
        <v>0.85409263740062236</v>
      </c>
      <c r="G3170" s="24">
        <v>0.62878516832005205</v>
      </c>
      <c r="H3170" s="24">
        <v>5.9095594440466455</v>
      </c>
      <c r="I3170" s="5" t="s">
        <v>263</v>
      </c>
    </row>
    <row r="3171" spans="1:9" ht="15.75" x14ac:dyDescent="0.25">
      <c r="A3171" s="77" t="s">
        <v>3391</v>
      </c>
      <c r="B3171" s="5" t="s">
        <v>3092</v>
      </c>
      <c r="C3171" s="122">
        <v>11</v>
      </c>
      <c r="D3171" s="5">
        <v>3466</v>
      </c>
      <c r="E3171" s="24">
        <v>11.292396531407681</v>
      </c>
      <c r="F3171" s="24">
        <v>0.89122709989630144</v>
      </c>
      <c r="G3171" s="24">
        <v>0.785981460400065</v>
      </c>
      <c r="H3171" s="24">
        <v>7.3178158244680853</v>
      </c>
      <c r="I3171" s="5" t="s">
        <v>264</v>
      </c>
    </row>
    <row r="3172" spans="1:9" ht="15.75" x14ac:dyDescent="0.25">
      <c r="A3172" s="77" t="s">
        <v>3392</v>
      </c>
      <c r="B3172" s="5" t="s">
        <v>3092</v>
      </c>
      <c r="C3172" s="122">
        <v>11</v>
      </c>
      <c r="D3172" s="5">
        <v>3467</v>
      </c>
      <c r="E3172" s="24">
        <v>2.851396561621899</v>
      </c>
      <c r="F3172" s="24">
        <v>0.9775647251987557</v>
      </c>
      <c r="G3172" s="24">
        <v>0.27142559765815577</v>
      </c>
      <c r="H3172" s="24">
        <v>3.6785900419394437</v>
      </c>
      <c r="I3172" s="5" t="s">
        <v>265</v>
      </c>
    </row>
    <row r="3173" spans="1:9" ht="15.75" x14ac:dyDescent="0.25">
      <c r="A3173" s="77" t="s">
        <v>3393</v>
      </c>
      <c r="B3173" s="5" t="s">
        <v>3092</v>
      </c>
      <c r="C3173" s="122">
        <v>11</v>
      </c>
      <c r="D3173" s="5">
        <v>3468</v>
      </c>
      <c r="E3173" s="24">
        <v>1.2568979665830737</v>
      </c>
      <c r="F3173" s="24">
        <v>1.1205324058071209</v>
      </c>
      <c r="G3173" s="24">
        <v>0.24522621564482028</v>
      </c>
      <c r="H3173" s="24">
        <v>2.2575402772094928</v>
      </c>
      <c r="I3173" s="5" t="s">
        <v>266</v>
      </c>
    </row>
    <row r="3174" spans="1:9" ht="15.75" x14ac:dyDescent="0.25">
      <c r="A3174" s="77" t="s">
        <v>3394</v>
      </c>
      <c r="B3174" s="5" t="s">
        <v>3092</v>
      </c>
      <c r="C3174" s="122">
        <v>11</v>
      </c>
      <c r="D3174" s="5">
        <v>3469</v>
      </c>
      <c r="E3174" s="24">
        <v>1.3917413662869744</v>
      </c>
      <c r="F3174" s="24">
        <v>1.0035588489457312</v>
      </c>
      <c r="G3174" s="24">
        <v>0.29448105382989104</v>
      </c>
      <c r="H3174" s="24">
        <v>2.2358899345335517</v>
      </c>
      <c r="I3174" s="5" t="s">
        <v>267</v>
      </c>
    </row>
    <row r="3175" spans="1:9" ht="15.75" x14ac:dyDescent="0.25">
      <c r="A3175" s="77" t="s">
        <v>3395</v>
      </c>
      <c r="B3175" s="5" t="s">
        <v>3092</v>
      </c>
      <c r="C3175" s="122">
        <v>11</v>
      </c>
      <c r="D3175" s="5">
        <v>3470</v>
      </c>
      <c r="E3175" s="24" t="s">
        <v>11</v>
      </c>
      <c r="F3175" s="24">
        <v>1.0564754580020741</v>
      </c>
      <c r="G3175" s="24">
        <v>0.19806732802081636</v>
      </c>
      <c r="H3175" s="24">
        <v>3.1117447064238952</v>
      </c>
      <c r="I3175" s="5" t="s">
        <v>268</v>
      </c>
    </row>
    <row r="3176" spans="1:9" ht="15.75" x14ac:dyDescent="0.25">
      <c r="A3176" s="77" t="s">
        <v>3396</v>
      </c>
      <c r="B3176" s="5" t="s">
        <v>3092</v>
      </c>
      <c r="C3176" s="122">
        <v>12</v>
      </c>
      <c r="D3176" s="5">
        <v>3471</v>
      </c>
      <c r="E3176" s="24">
        <v>14.423814605553373</v>
      </c>
      <c r="F3176" s="24">
        <v>0.71896583771855382</v>
      </c>
      <c r="G3176" s="24">
        <v>0.92221824686940956</v>
      </c>
      <c r="H3176" s="24">
        <v>7.4619874245601476</v>
      </c>
      <c r="I3176" s="5" t="s">
        <v>350</v>
      </c>
    </row>
    <row r="3177" spans="1:9" ht="15.75" x14ac:dyDescent="0.25">
      <c r="A3177" s="77" t="s">
        <v>3397</v>
      </c>
      <c r="B3177" s="5" t="s">
        <v>3092</v>
      </c>
      <c r="C3177" s="122">
        <v>12</v>
      </c>
      <c r="D3177" s="5">
        <v>3472</v>
      </c>
      <c r="E3177" s="24">
        <v>10.54632867027223</v>
      </c>
      <c r="F3177" s="24">
        <v>0.93734544219996618</v>
      </c>
      <c r="G3177" s="24">
        <v>0.69061570987152376</v>
      </c>
      <c r="H3177" s="24">
        <v>6.2057754961129303</v>
      </c>
      <c r="I3177" s="5" t="s">
        <v>351</v>
      </c>
    </row>
    <row r="3178" spans="1:9" ht="15.75" x14ac:dyDescent="0.25">
      <c r="A3178" s="77" t="s">
        <v>3398</v>
      </c>
      <c r="B3178" s="5" t="s">
        <v>3092</v>
      </c>
      <c r="C3178" s="122">
        <v>12</v>
      </c>
      <c r="D3178" s="5">
        <v>3473</v>
      </c>
      <c r="E3178" s="24">
        <v>6.4941368704112152</v>
      </c>
      <c r="F3178" s="24">
        <v>0.86987115939568838</v>
      </c>
      <c r="G3178" s="24">
        <v>0.49464433241177419</v>
      </c>
      <c r="H3178" s="24">
        <v>5.3063021685761056</v>
      </c>
      <c r="I3178" s="5" t="s">
        <v>352</v>
      </c>
    </row>
    <row r="3179" spans="1:9" ht="15.75" x14ac:dyDescent="0.25">
      <c r="A3179" s="77" t="s">
        <v>3399</v>
      </c>
      <c r="B3179" s="5" t="s">
        <v>3092</v>
      </c>
      <c r="C3179" s="122">
        <v>12</v>
      </c>
      <c r="D3179" s="5">
        <v>3474</v>
      </c>
      <c r="E3179" s="24">
        <v>1.3189062452790283</v>
      </c>
      <c r="F3179" s="24">
        <v>1.1215319979629945</v>
      </c>
      <c r="G3179" s="24">
        <v>0.19282745161814926</v>
      </c>
      <c r="H3179" s="24">
        <v>1.9288487111292965</v>
      </c>
      <c r="I3179" s="5" t="s">
        <v>353</v>
      </c>
    </row>
    <row r="3180" spans="1:9" ht="15.75" x14ac:dyDescent="0.25">
      <c r="A3180" s="77" t="s">
        <v>3400</v>
      </c>
      <c r="B3180" s="5" t="s">
        <v>3092</v>
      </c>
      <c r="C3180" s="122">
        <v>12</v>
      </c>
      <c r="D3180" s="5">
        <v>3475</v>
      </c>
      <c r="E3180" s="24">
        <v>0.50295603831162938</v>
      </c>
      <c r="F3180" s="24">
        <v>1.2355088270242742</v>
      </c>
      <c r="G3180" s="24">
        <v>0.21378695722881766</v>
      </c>
      <c r="H3180" s="24">
        <v>2.2383502007467269</v>
      </c>
      <c r="I3180" s="5" t="s">
        <v>354</v>
      </c>
    </row>
    <row r="3181" spans="1:9" ht="15.75" x14ac:dyDescent="0.25">
      <c r="A3181" s="77" t="s">
        <v>3401</v>
      </c>
      <c r="B3181" s="5" t="s">
        <v>3092</v>
      </c>
      <c r="C3181" s="122">
        <v>12</v>
      </c>
      <c r="D3181" s="5">
        <v>3476</v>
      </c>
      <c r="E3181" s="24" t="s">
        <v>11</v>
      </c>
      <c r="F3181" s="24">
        <v>1.4424907485995588</v>
      </c>
      <c r="G3181" s="24">
        <v>0.18025174825174822</v>
      </c>
      <c r="H3181" s="24">
        <v>2.0892580682283146</v>
      </c>
      <c r="I3181" s="5" t="s">
        <v>355</v>
      </c>
    </row>
    <row r="3182" spans="1:9" ht="15.75" x14ac:dyDescent="0.25">
      <c r="A3182" s="77" t="s">
        <v>3402</v>
      </c>
      <c r="B3182" s="5" t="s">
        <v>3112</v>
      </c>
      <c r="C3182" s="122">
        <v>4</v>
      </c>
      <c r="D3182" s="5">
        <v>3477</v>
      </c>
      <c r="E3182" s="24">
        <v>14.24503044900794</v>
      </c>
      <c r="F3182" s="24">
        <v>0.20972929538449006</v>
      </c>
      <c r="G3182" s="24">
        <v>0.96179029605263167</v>
      </c>
      <c r="H3182" s="24">
        <v>9.6693264371766965</v>
      </c>
      <c r="I3182" s="210" t="s">
        <v>245</v>
      </c>
    </row>
    <row r="3183" spans="1:9" ht="15.75" x14ac:dyDescent="0.25">
      <c r="A3183" s="77" t="s">
        <v>3403</v>
      </c>
      <c r="B3183" s="5" t="s">
        <v>3112</v>
      </c>
      <c r="C3183" s="122">
        <v>4</v>
      </c>
      <c r="D3183" s="5">
        <v>3478</v>
      </c>
      <c r="E3183" s="24">
        <v>7.8828773872345019</v>
      </c>
      <c r="F3183" s="24">
        <v>6.560252841410591E-2</v>
      </c>
      <c r="G3183" s="24">
        <v>0.42434868421052629</v>
      </c>
      <c r="H3183" s="24">
        <v>3.3139969120845674</v>
      </c>
      <c r="I3183" s="5" t="s">
        <v>246</v>
      </c>
    </row>
    <row r="3184" spans="1:9" ht="15.75" x14ac:dyDescent="0.25">
      <c r="A3184" s="77" t="s">
        <v>3404</v>
      </c>
      <c r="B3184" s="5" t="s">
        <v>3112</v>
      </c>
      <c r="C3184" s="122">
        <v>4</v>
      </c>
      <c r="D3184" s="5">
        <v>3479</v>
      </c>
      <c r="E3184" s="24">
        <v>5.6050264827140994</v>
      </c>
      <c r="F3184" s="24">
        <v>0.22165702782341842</v>
      </c>
      <c r="G3184" s="24">
        <v>0.31625986842105264</v>
      </c>
      <c r="H3184" s="24">
        <v>2.4594820078212161</v>
      </c>
      <c r="I3184" s="5" t="s">
        <v>247</v>
      </c>
    </row>
    <row r="3185" spans="1:9" ht="15.75" x14ac:dyDescent="0.25">
      <c r="A3185" s="77" t="s">
        <v>3405</v>
      </c>
      <c r="B3185" s="5" t="s">
        <v>3112</v>
      </c>
      <c r="C3185" s="122">
        <v>4</v>
      </c>
      <c r="D3185" s="5">
        <v>3480</v>
      </c>
      <c r="E3185" s="24">
        <v>4.9036514992199471</v>
      </c>
      <c r="F3185" s="24">
        <v>0.21171725079097814</v>
      </c>
      <c r="G3185" s="24">
        <v>0.28223190789473684</v>
      </c>
      <c r="H3185" s="24">
        <v>2.5320257204196857</v>
      </c>
      <c r="I3185" s="5" t="s">
        <v>248</v>
      </c>
    </row>
    <row r="3186" spans="1:9" ht="15.75" x14ac:dyDescent="0.25">
      <c r="A3186" s="77" t="s">
        <v>3406</v>
      </c>
      <c r="B3186" s="5" t="s">
        <v>3112</v>
      </c>
      <c r="C3186" s="122">
        <v>4</v>
      </c>
      <c r="D3186" s="5">
        <v>3481</v>
      </c>
      <c r="E3186" s="24">
        <v>4.5128925481603934</v>
      </c>
      <c r="F3186" s="24">
        <v>0.449277921866301</v>
      </c>
      <c r="G3186" s="24">
        <v>1.6033174342105265</v>
      </c>
      <c r="H3186" s="24">
        <v>2.1352866577259864</v>
      </c>
      <c r="I3186" s="5" t="s">
        <v>249</v>
      </c>
    </row>
    <row r="3187" spans="1:9" ht="15.75" x14ac:dyDescent="0.25">
      <c r="A3187" s="77" t="s">
        <v>3407</v>
      </c>
      <c r="B3187" s="5" t="s">
        <v>3112</v>
      </c>
      <c r="C3187" s="122">
        <v>4</v>
      </c>
      <c r="D3187" s="5">
        <v>3482</v>
      </c>
      <c r="E3187" s="24">
        <v>6.2680722442571888</v>
      </c>
      <c r="F3187" s="24">
        <v>0.23954862648181094</v>
      </c>
      <c r="G3187" s="24">
        <v>0.3132574013157895</v>
      </c>
      <c r="H3187" s="24">
        <v>2.9237617684514214</v>
      </c>
      <c r="I3187" s="5" t="s">
        <v>250</v>
      </c>
    </row>
    <row r="3188" spans="1:9" ht="15.75" x14ac:dyDescent="0.25">
      <c r="A3188" s="77" t="s">
        <v>3408</v>
      </c>
      <c r="B3188" s="5" t="s">
        <v>3112</v>
      </c>
      <c r="C3188" s="122">
        <v>4</v>
      </c>
      <c r="D3188" s="5">
        <v>3483</v>
      </c>
      <c r="E3188" s="24">
        <v>0.91990132682554682</v>
      </c>
      <c r="F3188" s="24">
        <v>0.25346431432722732</v>
      </c>
      <c r="G3188" s="24">
        <v>0.20416776315789473</v>
      </c>
      <c r="H3188" s="24">
        <v>0.61737200928628566</v>
      </c>
      <c r="I3188" s="5" t="s">
        <v>3103</v>
      </c>
    </row>
    <row r="3189" spans="1:9" ht="15.75" x14ac:dyDescent="0.25">
      <c r="A3189" s="77" t="s">
        <v>3409</v>
      </c>
      <c r="B3189" s="5" t="s">
        <v>3112</v>
      </c>
      <c r="C3189" s="122">
        <v>4</v>
      </c>
      <c r="D3189" s="5">
        <v>3484</v>
      </c>
      <c r="E3189" s="24">
        <v>0.56249377668445222</v>
      </c>
      <c r="F3189" s="24">
        <v>0.19382565213258562</v>
      </c>
      <c r="G3189" s="24">
        <v>0.1861529605263158</v>
      </c>
      <c r="H3189" s="24">
        <v>0.65939733244677845</v>
      </c>
      <c r="I3189" s="5" t="s">
        <v>3104</v>
      </c>
    </row>
    <row r="3190" spans="1:9" ht="15.75" x14ac:dyDescent="0.25">
      <c r="A3190" s="77" t="s">
        <v>3410</v>
      </c>
      <c r="B3190" s="5" t="s">
        <v>3112</v>
      </c>
      <c r="C3190" s="122">
        <v>4</v>
      </c>
      <c r="D3190" s="5">
        <v>3485</v>
      </c>
      <c r="E3190" s="24">
        <v>0.38379000161390509</v>
      </c>
      <c r="F3190" s="24">
        <v>0.38119044919408507</v>
      </c>
      <c r="G3190" s="24">
        <v>0.16663692434210525</v>
      </c>
      <c r="H3190" s="24">
        <v>0.58085000225395267</v>
      </c>
      <c r="I3190" s="5" t="s">
        <v>3113</v>
      </c>
    </row>
    <row r="3191" spans="1:9" ht="15.75" x14ac:dyDescent="0.25">
      <c r="A3191" s="77" t="s">
        <v>3411</v>
      </c>
      <c r="B3191" s="5" t="s">
        <v>3112</v>
      </c>
      <c r="C3191" s="122">
        <v>4</v>
      </c>
      <c r="D3191" s="5">
        <v>3486</v>
      </c>
      <c r="E3191" s="24">
        <v>0.48085751174971764</v>
      </c>
      <c r="F3191" s="24">
        <v>0.17494007577094906</v>
      </c>
      <c r="G3191" s="24">
        <v>0.1771455592105263</v>
      </c>
      <c r="H3191" s="24">
        <v>0.60136236236800278</v>
      </c>
      <c r="I3191" s="5" t="s">
        <v>3114</v>
      </c>
    </row>
    <row r="3192" spans="1:9" ht="15.75" x14ac:dyDescent="0.25">
      <c r="A3192" s="77" t="s">
        <v>3412</v>
      </c>
      <c r="B3192" s="5" t="s">
        <v>3112</v>
      </c>
      <c r="C3192" s="122">
        <v>6</v>
      </c>
      <c r="D3192" s="5">
        <v>3487</v>
      </c>
      <c r="E3192" s="24">
        <v>6.6563422848004388</v>
      </c>
      <c r="F3192" s="24">
        <v>0.63415777466969037</v>
      </c>
      <c r="G3192" s="24">
        <v>0.42434868421052629</v>
      </c>
      <c r="H3192" s="24">
        <v>4.0374328322044777</v>
      </c>
      <c r="I3192" s="5" t="s">
        <v>251</v>
      </c>
    </row>
    <row r="3193" spans="1:9" ht="15.75" x14ac:dyDescent="0.25">
      <c r="A3193" s="77" t="s">
        <v>3413</v>
      </c>
      <c r="B3193" s="5" t="s">
        <v>3112</v>
      </c>
      <c r="C3193" s="122">
        <v>6</v>
      </c>
      <c r="D3193" s="5">
        <v>3488</v>
      </c>
      <c r="E3193" s="24">
        <v>7.9127443134301361</v>
      </c>
      <c r="F3193" s="24">
        <v>0.24004561533343297</v>
      </c>
      <c r="G3193" s="24">
        <v>0.47589103618421047</v>
      </c>
      <c r="H3193" s="24">
        <v>4.5667517834402069</v>
      </c>
      <c r="I3193" s="5" t="s">
        <v>252</v>
      </c>
    </row>
    <row r="3194" spans="1:9" ht="15.75" x14ac:dyDescent="0.25">
      <c r="A3194" s="77" t="s">
        <v>3414</v>
      </c>
      <c r="B3194" s="5" t="s">
        <v>3112</v>
      </c>
      <c r="C3194" s="122">
        <v>6</v>
      </c>
      <c r="D3194" s="5">
        <v>3489</v>
      </c>
      <c r="E3194" s="24">
        <v>6.2869879641810913</v>
      </c>
      <c r="F3194" s="24">
        <v>0.63813368548266647</v>
      </c>
      <c r="G3194" s="24">
        <v>0.42635032894736841</v>
      </c>
      <c r="H3194" s="24">
        <v>3.107872708011675</v>
      </c>
      <c r="I3194" s="5" t="s">
        <v>253</v>
      </c>
    </row>
    <row r="3195" spans="1:9" ht="15.75" x14ac:dyDescent="0.25">
      <c r="A3195" s="77" t="s">
        <v>3415</v>
      </c>
      <c r="B3195" s="5" t="s">
        <v>3112</v>
      </c>
      <c r="C3195" s="122">
        <v>6</v>
      </c>
      <c r="D3195" s="5">
        <v>3490</v>
      </c>
      <c r="E3195" s="24">
        <v>4.5308127038777748</v>
      </c>
      <c r="F3195" s="24">
        <v>0.81903762747307962</v>
      </c>
      <c r="G3195" s="24">
        <v>0.36930345394736841</v>
      </c>
      <c r="H3195" s="24">
        <v>1.7560581463491594</v>
      </c>
      <c r="I3195" s="5" t="s">
        <v>254</v>
      </c>
    </row>
    <row r="3196" spans="1:9" ht="15.75" x14ac:dyDescent="0.25">
      <c r="A3196" s="77" t="s">
        <v>3416</v>
      </c>
      <c r="B3196" s="5" t="s">
        <v>3112</v>
      </c>
      <c r="C3196" s="122">
        <v>6</v>
      </c>
      <c r="D3196" s="5">
        <v>3491</v>
      </c>
      <c r="E3196" s="24">
        <v>0.67101027519525813</v>
      </c>
      <c r="F3196" s="24">
        <v>0.18487985280338937</v>
      </c>
      <c r="G3196" s="24">
        <v>0.21117351973684209</v>
      </c>
      <c r="H3196" s="24">
        <v>0.6153708034215003</v>
      </c>
      <c r="I3196" s="5" t="s">
        <v>255</v>
      </c>
    </row>
    <row r="3197" spans="1:9" ht="15.75" x14ac:dyDescent="0.25">
      <c r="A3197" s="77" t="s">
        <v>3417</v>
      </c>
      <c r="B3197" s="5" t="s">
        <v>3112</v>
      </c>
      <c r="C3197" s="122">
        <v>6</v>
      </c>
      <c r="D3197" s="5">
        <v>3492</v>
      </c>
      <c r="E3197" s="24">
        <v>0.4270970445975753</v>
      </c>
      <c r="F3197" s="24">
        <v>0.30216922178618472</v>
      </c>
      <c r="G3197" s="24">
        <v>0.18715378289473686</v>
      </c>
      <c r="H3197" s="24">
        <v>0.82349621335917844</v>
      </c>
      <c r="I3197" s="5" t="s">
        <v>256</v>
      </c>
    </row>
    <row r="3198" spans="1:9" ht="15.75" x14ac:dyDescent="0.25">
      <c r="A3198" s="77" t="s">
        <v>3418</v>
      </c>
      <c r="B3198" s="5" t="s">
        <v>3112</v>
      </c>
      <c r="C3198" s="122">
        <v>6</v>
      </c>
      <c r="D3198" s="5">
        <v>3493</v>
      </c>
      <c r="E3198" s="24">
        <v>0.65309011947787732</v>
      </c>
      <c r="F3198" s="24">
        <v>0.20823832882962404</v>
      </c>
      <c r="G3198" s="24">
        <v>0.24470106907894737</v>
      </c>
      <c r="H3198" s="24">
        <v>0.69191692774954072</v>
      </c>
      <c r="I3198" s="5" t="s">
        <v>3115</v>
      </c>
    </row>
    <row r="3199" spans="1:9" ht="15.75" x14ac:dyDescent="0.25">
      <c r="A3199" s="77" t="s">
        <v>3419</v>
      </c>
      <c r="B3199" s="5" t="s">
        <v>3112</v>
      </c>
      <c r="C3199" s="122">
        <v>6</v>
      </c>
      <c r="D3199" s="5">
        <v>3494</v>
      </c>
      <c r="E3199" s="24">
        <v>0.8591719102277563</v>
      </c>
      <c r="F3199" s="24">
        <v>0.26439806906291169</v>
      </c>
      <c r="G3199" s="24">
        <v>0.28223190789473684</v>
      </c>
      <c r="H3199" s="24">
        <v>0.81349018403525164</v>
      </c>
      <c r="I3199" s="5" t="s">
        <v>3116</v>
      </c>
    </row>
    <row r="3200" spans="1:9" ht="15.75" x14ac:dyDescent="0.25">
      <c r="A3200" s="77" t="s">
        <v>3420</v>
      </c>
      <c r="B3200" s="5" t="s">
        <v>3112</v>
      </c>
      <c r="C3200" s="122">
        <v>7</v>
      </c>
      <c r="D3200" s="5">
        <v>3495</v>
      </c>
      <c r="E3200" s="24">
        <v>9.3413789497879911</v>
      </c>
      <c r="F3200" s="24">
        <v>0.25545226973371543</v>
      </c>
      <c r="G3200" s="24">
        <v>0.67155180921052637</v>
      </c>
      <c r="H3200" s="24">
        <v>6.0506459321785568</v>
      </c>
      <c r="I3200" s="5" t="s">
        <v>338</v>
      </c>
    </row>
    <row r="3201" spans="1:9" ht="15.75" x14ac:dyDescent="0.25">
      <c r="A3201" s="77" t="s">
        <v>3421</v>
      </c>
      <c r="B3201" s="5" t="s">
        <v>3112</v>
      </c>
      <c r="C3201" s="122">
        <v>7</v>
      </c>
      <c r="D3201" s="5">
        <v>3496</v>
      </c>
      <c r="E3201" s="24">
        <v>4.3650512634920018</v>
      </c>
      <c r="F3201" s="24">
        <v>0.57551309017829266</v>
      </c>
      <c r="G3201" s="24">
        <v>0.45737582236842111</v>
      </c>
      <c r="H3201" s="24">
        <v>3.0283247748864568</v>
      </c>
      <c r="I3201" s="5" t="s">
        <v>339</v>
      </c>
    </row>
    <row r="3202" spans="1:9" ht="15.75" x14ac:dyDescent="0.25">
      <c r="A3202" s="77" t="s">
        <v>3422</v>
      </c>
      <c r="B3202" s="5" t="s">
        <v>3112</v>
      </c>
      <c r="C3202" s="122">
        <v>7</v>
      </c>
      <c r="D3202" s="5">
        <v>3497</v>
      </c>
      <c r="E3202" s="24">
        <v>1.3081713673687971</v>
      </c>
      <c r="F3202" s="24">
        <v>0.76436885379465813</v>
      </c>
      <c r="G3202" s="24">
        <v>0.32126398026315789</v>
      </c>
      <c r="H3202" s="24">
        <v>2.9697895033414845</v>
      </c>
      <c r="I3202" s="5" t="s">
        <v>340</v>
      </c>
    </row>
    <row r="3203" spans="1:9" ht="15.75" x14ac:dyDescent="0.25">
      <c r="A3203" s="77" t="s">
        <v>3423</v>
      </c>
      <c r="B3203" s="5" t="s">
        <v>3112</v>
      </c>
      <c r="C3203" s="122">
        <v>7</v>
      </c>
      <c r="D3203" s="5">
        <v>3498</v>
      </c>
      <c r="E3203" s="24">
        <v>1.3698963481731086</v>
      </c>
      <c r="F3203" s="24">
        <v>0.5118985171706748</v>
      </c>
      <c r="G3203" s="24">
        <v>0.32026315789473686</v>
      </c>
      <c r="H3203" s="24">
        <v>0.74845099342972721</v>
      </c>
      <c r="I3203" s="5" t="s">
        <v>341</v>
      </c>
    </row>
    <row r="3204" spans="1:9" ht="15.75" x14ac:dyDescent="0.25">
      <c r="A3204" s="77" t="s">
        <v>3424</v>
      </c>
      <c r="B3204" s="5" t="s">
        <v>3112</v>
      </c>
      <c r="C3204" s="122">
        <v>7</v>
      </c>
      <c r="D3204" s="5">
        <v>3499</v>
      </c>
      <c r="E3204" s="24">
        <v>0.8741053733255737</v>
      </c>
      <c r="F3204" s="24">
        <v>0.75442907676221782</v>
      </c>
      <c r="G3204" s="24">
        <v>0.45137088815789478</v>
      </c>
      <c r="H3204" s="24">
        <v>1.5739484126536911</v>
      </c>
      <c r="I3204" s="5" t="s">
        <v>342</v>
      </c>
    </row>
    <row r="3205" spans="1:9" ht="15.75" x14ac:dyDescent="0.25">
      <c r="A3205" s="77" t="s">
        <v>3425</v>
      </c>
      <c r="B3205" s="5" t="s">
        <v>3112</v>
      </c>
      <c r="C3205" s="122">
        <v>7</v>
      </c>
      <c r="D3205" s="5">
        <v>3500</v>
      </c>
      <c r="E3205" s="24">
        <v>6.4213891320614475E-2</v>
      </c>
      <c r="F3205" s="24">
        <v>0.36975970560677873</v>
      </c>
      <c r="G3205" s="24">
        <v>0.23719490131578946</v>
      </c>
      <c r="H3205" s="24">
        <v>1.2887765769217763</v>
      </c>
      <c r="I3205" s="5" t="s">
        <v>343</v>
      </c>
    </row>
    <row r="3206" spans="1:9" ht="15.75" x14ac:dyDescent="0.25">
      <c r="A3206" s="77" t="s">
        <v>3426</v>
      </c>
      <c r="B3206" s="5" t="s">
        <v>3112</v>
      </c>
      <c r="C3206" s="122">
        <v>7</v>
      </c>
      <c r="D3206" s="5">
        <v>3501</v>
      </c>
      <c r="E3206" s="24" t="s">
        <v>11</v>
      </c>
      <c r="F3206" s="24">
        <v>0.46617554282144946</v>
      </c>
      <c r="G3206" s="24">
        <v>0.23419243421052632</v>
      </c>
      <c r="H3206" s="24">
        <v>2.2733698623961769</v>
      </c>
      <c r="I3206" s="5" t="s">
        <v>3117</v>
      </c>
    </row>
    <row r="3207" spans="1:9" ht="15.75" x14ac:dyDescent="0.25">
      <c r="A3207" s="77" t="s">
        <v>3427</v>
      </c>
      <c r="B3207" s="5" t="s">
        <v>3112</v>
      </c>
      <c r="C3207" s="122">
        <v>7</v>
      </c>
      <c r="D3207" s="5">
        <v>3502</v>
      </c>
      <c r="E3207" s="24" t="s">
        <v>11</v>
      </c>
      <c r="F3207" s="24">
        <v>0.40355494751707571</v>
      </c>
      <c r="G3207" s="24">
        <v>0.27422532894736845</v>
      </c>
      <c r="H3207" s="24">
        <v>1.3488127528653375</v>
      </c>
      <c r="I3207" s="5" t="s">
        <v>3118</v>
      </c>
    </row>
    <row r="3208" spans="1:9" ht="15.75" x14ac:dyDescent="0.25">
      <c r="A3208" s="77" t="s">
        <v>3428</v>
      </c>
      <c r="B3208" s="5" t="s">
        <v>3112</v>
      </c>
      <c r="C3208" s="122">
        <v>16</v>
      </c>
      <c r="D3208" s="5">
        <v>3503</v>
      </c>
      <c r="E3208" s="24">
        <v>14.451112239757817</v>
      </c>
      <c r="F3208" s="24">
        <v>0.4805882195184879</v>
      </c>
      <c r="G3208" s="24">
        <v>1.083890625</v>
      </c>
      <c r="H3208" s="24">
        <v>9.3751491750532487</v>
      </c>
      <c r="I3208" s="5" t="s">
        <v>3048</v>
      </c>
    </row>
    <row r="3209" spans="1:9" ht="15.75" x14ac:dyDescent="0.25">
      <c r="A3209" s="77" t="s">
        <v>3429</v>
      </c>
      <c r="B3209" s="5" t="s">
        <v>3112</v>
      </c>
      <c r="C3209" s="122">
        <v>16</v>
      </c>
      <c r="D3209" s="5">
        <v>3504</v>
      </c>
      <c r="E3209" s="24">
        <v>6.6264753586048037</v>
      </c>
      <c r="F3209" s="24">
        <v>0.52879613812582338</v>
      </c>
      <c r="G3209" s="24">
        <v>0.48840131578947371</v>
      </c>
      <c r="H3209" s="24">
        <v>3.20292998658898</v>
      </c>
      <c r="I3209" s="5" t="s">
        <v>3049</v>
      </c>
    </row>
    <row r="3210" spans="1:9" ht="15.75" x14ac:dyDescent="0.25">
      <c r="A3210" s="77" t="s">
        <v>3430</v>
      </c>
      <c r="B3210" s="5" t="s">
        <v>3112</v>
      </c>
      <c r="C3210" s="122">
        <v>16</v>
      </c>
      <c r="D3210" s="5">
        <v>3505</v>
      </c>
      <c r="E3210" s="24">
        <v>5.3431930963990366</v>
      </c>
      <c r="F3210" s="24">
        <v>0.69677836997406417</v>
      </c>
      <c r="G3210" s="24">
        <v>0.30625164473684213</v>
      </c>
      <c r="H3210" s="24">
        <v>3.1368901930510624</v>
      </c>
      <c r="I3210" s="5" t="s">
        <v>3050</v>
      </c>
    </row>
    <row r="3211" spans="1:9" ht="15.75" x14ac:dyDescent="0.25">
      <c r="A3211" s="77" t="s">
        <v>3431</v>
      </c>
      <c r="B3211" s="5" t="s">
        <v>3112</v>
      </c>
      <c r="C3211" s="122">
        <v>16</v>
      </c>
      <c r="D3211" s="5">
        <v>3506</v>
      </c>
      <c r="E3211" s="24">
        <v>3.9324786157585607</v>
      </c>
      <c r="F3211" s="24">
        <v>0.60334446586912549</v>
      </c>
      <c r="G3211" s="24">
        <v>0.28423355263157896</v>
      </c>
      <c r="H3211" s="24">
        <v>1.5009043985890251</v>
      </c>
      <c r="I3211" s="5" t="s">
        <v>3051</v>
      </c>
    </row>
    <row r="3212" spans="1:9" ht="15.75" x14ac:dyDescent="0.25">
      <c r="A3212" s="77" t="s">
        <v>3432</v>
      </c>
      <c r="B3212" s="5" t="s">
        <v>3112</v>
      </c>
      <c r="C3212" s="122">
        <v>16</v>
      </c>
      <c r="D3212" s="5">
        <v>3507</v>
      </c>
      <c r="E3212" s="24">
        <v>4.0429862426824084</v>
      </c>
      <c r="F3212" s="24">
        <v>0.67491086050269555</v>
      </c>
      <c r="G3212" s="24">
        <v>0.23969695723684209</v>
      </c>
      <c r="H3212" s="24">
        <v>1.0611394098024407</v>
      </c>
      <c r="I3212" s="5" t="s">
        <v>3052</v>
      </c>
    </row>
    <row r="3213" spans="1:9" ht="15.75" x14ac:dyDescent="0.25">
      <c r="A3213" s="77" t="s">
        <v>3433</v>
      </c>
      <c r="B3213" s="5" t="s">
        <v>3112</v>
      </c>
      <c r="C3213" s="122">
        <v>16</v>
      </c>
      <c r="D3213" s="5">
        <v>3508</v>
      </c>
      <c r="E3213" s="24">
        <v>0.9447904319885756</v>
      </c>
      <c r="F3213" s="24">
        <v>0.65006141792159489</v>
      </c>
      <c r="G3213" s="24">
        <v>0.14111595394736842</v>
      </c>
      <c r="H3213" s="24">
        <v>0.96157941802936886</v>
      </c>
      <c r="I3213" s="5" t="s">
        <v>3053</v>
      </c>
    </row>
    <row r="3214" spans="1:9" ht="15.75" x14ac:dyDescent="0.25">
      <c r="A3214" s="77" t="s">
        <v>3434</v>
      </c>
      <c r="B3214" s="5" t="s">
        <v>3112</v>
      </c>
      <c r="C3214" s="122">
        <v>16</v>
      </c>
      <c r="D3214" s="5">
        <v>3509</v>
      </c>
      <c r="E3214" s="24">
        <v>0.55054700620619845</v>
      </c>
      <c r="F3214" s="24">
        <v>0.40156699211058766</v>
      </c>
      <c r="G3214" s="24">
        <v>0.1120921052631579</v>
      </c>
      <c r="H3214" s="24">
        <v>0.28617243866430747</v>
      </c>
      <c r="I3214" s="5" t="s">
        <v>3119</v>
      </c>
    </row>
    <row r="3215" spans="1:9" ht="15.75" x14ac:dyDescent="0.25">
      <c r="A3215" s="77" t="s">
        <v>3435</v>
      </c>
      <c r="B3215" s="5" t="s">
        <v>3112</v>
      </c>
      <c r="C3215" s="122">
        <v>16</v>
      </c>
      <c r="D3215" s="5">
        <v>3510</v>
      </c>
      <c r="E3215" s="24">
        <v>0.14087233522274337</v>
      </c>
      <c r="F3215" s="24">
        <v>0.51289249487391886</v>
      </c>
      <c r="G3215" s="24">
        <v>0.10158347039473685</v>
      </c>
      <c r="H3215" s="24">
        <v>0.34220620287829773</v>
      </c>
      <c r="I3215" s="5" t="s">
        <v>3120</v>
      </c>
    </row>
    <row r="3216" spans="1:9" ht="15.75" x14ac:dyDescent="0.25">
      <c r="A3216" s="77" t="s">
        <v>3436</v>
      </c>
      <c r="B3216" s="5" t="s">
        <v>3112</v>
      </c>
      <c r="C3216" s="122">
        <v>18</v>
      </c>
      <c r="D3216" s="5">
        <v>3511</v>
      </c>
      <c r="E3216" s="24">
        <v>8.18353777760389</v>
      </c>
      <c r="F3216" s="24">
        <v>0.91346550928126247</v>
      </c>
      <c r="G3216" s="24">
        <v>0.60249506578947365</v>
      </c>
      <c r="H3216" s="24">
        <v>6.090670049474264</v>
      </c>
      <c r="I3216" s="5" t="s">
        <v>1058</v>
      </c>
    </row>
    <row r="3217" spans="1:9" ht="15.75" x14ac:dyDescent="0.25">
      <c r="A3217" s="77" t="s">
        <v>3437</v>
      </c>
      <c r="B3217" s="5" t="s">
        <v>3112</v>
      </c>
      <c r="C3217" s="122">
        <v>18</v>
      </c>
      <c r="D3217" s="5">
        <v>3512</v>
      </c>
      <c r="E3217" s="24">
        <v>7.8002455580932457</v>
      </c>
      <c r="F3217" s="24">
        <v>0.81207978355037147</v>
      </c>
      <c r="G3217" s="24">
        <v>0.59248684210526315</v>
      </c>
      <c r="H3217" s="24">
        <v>5.3952510114613501</v>
      </c>
      <c r="I3217" s="5" t="s">
        <v>1059</v>
      </c>
    </row>
    <row r="3218" spans="1:9" ht="15.75" x14ac:dyDescent="0.25">
      <c r="A3218" s="77" t="s">
        <v>3438</v>
      </c>
      <c r="B3218" s="5" t="s">
        <v>3112</v>
      </c>
      <c r="C3218" s="122">
        <v>18</v>
      </c>
      <c r="D3218" s="5">
        <v>3513</v>
      </c>
      <c r="E3218" s="24">
        <v>3.2624639047698234</v>
      </c>
      <c r="F3218" s="24">
        <v>0.98602588161807658</v>
      </c>
      <c r="G3218" s="24">
        <v>0.4063338815789474</v>
      </c>
      <c r="H3218" s="24">
        <v>3.3290059560704579</v>
      </c>
      <c r="I3218" s="5" t="s">
        <v>1060</v>
      </c>
    </row>
    <row r="3219" spans="1:9" ht="15.75" x14ac:dyDescent="0.25">
      <c r="A3219" s="77" t="s">
        <v>3439</v>
      </c>
      <c r="B3219" s="5" t="s">
        <v>3112</v>
      </c>
      <c r="C3219" s="122">
        <v>18</v>
      </c>
      <c r="D3219" s="5">
        <v>3514</v>
      </c>
      <c r="E3219" s="24">
        <v>0.49579097484753493</v>
      </c>
      <c r="F3219" s="24">
        <v>0.53227506008717751</v>
      </c>
      <c r="G3219" s="24">
        <v>0.27472574013157891</v>
      </c>
      <c r="H3219" s="24">
        <v>0.83000013241973103</v>
      </c>
      <c r="I3219" s="5" t="s">
        <v>1061</v>
      </c>
    </row>
    <row r="3220" spans="1:9" ht="15.75" x14ac:dyDescent="0.25">
      <c r="A3220" s="77" t="s">
        <v>3440</v>
      </c>
      <c r="B3220" s="5" t="s">
        <v>3112</v>
      </c>
      <c r="C3220" s="122">
        <v>18</v>
      </c>
      <c r="D3220" s="5">
        <v>3515</v>
      </c>
      <c r="E3220" s="24" t="s">
        <v>11</v>
      </c>
      <c r="F3220" s="24">
        <v>1.1430743587306331</v>
      </c>
      <c r="G3220" s="24">
        <v>0.19916365131578948</v>
      </c>
      <c r="H3220" s="24">
        <v>0.82949983095353463</v>
      </c>
      <c r="I3220" s="5" t="s">
        <v>1062</v>
      </c>
    </row>
    <row r="3221" spans="1:9" ht="15.75" x14ac:dyDescent="0.25">
      <c r="A3221" s="77" t="s">
        <v>3441</v>
      </c>
      <c r="B3221" s="5" t="s">
        <v>3112</v>
      </c>
      <c r="C3221" s="122">
        <v>18</v>
      </c>
      <c r="D3221" s="5">
        <v>3516</v>
      </c>
      <c r="E3221" s="24">
        <v>0.3942434257823772</v>
      </c>
      <c r="F3221" s="24">
        <v>0.69479041456757606</v>
      </c>
      <c r="G3221" s="24">
        <v>0.21617763157894737</v>
      </c>
      <c r="H3221" s="24">
        <v>1.0326222262292495</v>
      </c>
      <c r="I3221" s="5" t="s">
        <v>1073</v>
      </c>
    </row>
    <row r="3222" spans="1:9" ht="15.75" x14ac:dyDescent="0.25">
      <c r="A3222" s="77" t="s">
        <v>3442</v>
      </c>
      <c r="B3222" s="5" t="s">
        <v>3112</v>
      </c>
      <c r="C3222" s="122">
        <v>19</v>
      </c>
      <c r="D3222" s="5">
        <v>3517</v>
      </c>
      <c r="E3222" s="24">
        <v>5.6587869498662418</v>
      </c>
      <c r="F3222" s="24">
        <v>0.78822431867251486</v>
      </c>
      <c r="G3222" s="24">
        <v>0.40233059210526317</v>
      </c>
      <c r="H3222" s="24">
        <v>2.7741716300587154</v>
      </c>
      <c r="I3222" s="5" t="s">
        <v>1063</v>
      </c>
    </row>
    <row r="3223" spans="1:9" ht="15.75" x14ac:dyDescent="0.25">
      <c r="A3223" s="77" t="s">
        <v>3443</v>
      </c>
      <c r="B3223" s="5" t="s">
        <v>3112</v>
      </c>
      <c r="C3223" s="122">
        <v>19</v>
      </c>
      <c r="D3223" s="5">
        <v>3518</v>
      </c>
      <c r="E3223" s="24">
        <v>5.764316755757485</v>
      </c>
      <c r="F3223" s="24">
        <v>0.81804364976983568</v>
      </c>
      <c r="G3223" s="24">
        <v>0.37630921052631577</v>
      </c>
      <c r="H3223" s="24">
        <v>3.0068118118400138</v>
      </c>
      <c r="I3223" s="5" t="s">
        <v>1064</v>
      </c>
    </row>
    <row r="3224" spans="1:9" ht="15.75" x14ac:dyDescent="0.25">
      <c r="A3224" s="77" t="s">
        <v>3444</v>
      </c>
      <c r="B3224" s="5" t="s">
        <v>3112</v>
      </c>
      <c r="C3224" s="122">
        <v>19</v>
      </c>
      <c r="D3224" s="5">
        <v>3519</v>
      </c>
      <c r="E3224" s="24">
        <v>5.4646519295946172</v>
      </c>
      <c r="F3224" s="24">
        <v>0.72560372336814105</v>
      </c>
      <c r="G3224" s="24">
        <v>0.34928700657894735</v>
      </c>
      <c r="H3224" s="24">
        <v>2.2773722741257476</v>
      </c>
      <c r="I3224" s="5" t="s">
        <v>1065</v>
      </c>
    </row>
    <row r="3225" spans="1:9" ht="15.75" x14ac:dyDescent="0.25">
      <c r="A3225" s="77" t="s">
        <v>3445</v>
      </c>
      <c r="B3225" s="5" t="s">
        <v>3112</v>
      </c>
      <c r="C3225" s="122">
        <v>19</v>
      </c>
      <c r="D3225" s="5">
        <v>3520</v>
      </c>
      <c r="E3225" s="24">
        <v>2.7626906730962038</v>
      </c>
      <c r="F3225" s="24">
        <v>1.0287669228575698</v>
      </c>
      <c r="G3225" s="24">
        <v>0.25921299342105264</v>
      </c>
      <c r="H3225" s="24">
        <v>1.141687945860052</v>
      </c>
      <c r="I3225" s="5" t="s">
        <v>1066</v>
      </c>
    </row>
    <row r="3226" spans="1:9" ht="15.75" x14ac:dyDescent="0.25">
      <c r="A3226" s="77" t="s">
        <v>3446</v>
      </c>
      <c r="B3226" s="5" t="s">
        <v>3112</v>
      </c>
      <c r="C3226" s="122">
        <v>19</v>
      </c>
      <c r="D3226" s="5">
        <v>3521</v>
      </c>
      <c r="E3226" s="24">
        <v>0.34297186914653771</v>
      </c>
      <c r="F3226" s="24">
        <v>0.4736303755957797</v>
      </c>
      <c r="G3226" s="24">
        <v>0.2577117598684211</v>
      </c>
      <c r="H3226" s="24">
        <v>1.3303015986160727</v>
      </c>
      <c r="I3226" s="5" t="s">
        <v>1067</v>
      </c>
    </row>
    <row r="3227" spans="1:9" ht="15.75" x14ac:dyDescent="0.25">
      <c r="A3227" s="77" t="s">
        <v>3447</v>
      </c>
      <c r="B3227" s="5" t="s">
        <v>3112</v>
      </c>
      <c r="C3227" s="122">
        <v>19</v>
      </c>
      <c r="D3227" s="5">
        <v>3522</v>
      </c>
      <c r="E3227" s="24">
        <v>0.22698863908682324</v>
      </c>
      <c r="F3227" s="24">
        <v>0.63614573007617847</v>
      </c>
      <c r="G3227" s="24">
        <v>0.22918832236842107</v>
      </c>
      <c r="H3227" s="24">
        <v>1.3758290320399398</v>
      </c>
      <c r="I3227" s="5" t="s">
        <v>3121</v>
      </c>
    </row>
    <row r="3228" spans="1:9" ht="15.75" x14ac:dyDescent="0.25">
      <c r="A3228" s="77" t="s">
        <v>3448</v>
      </c>
      <c r="B3228" s="125" t="s">
        <v>3122</v>
      </c>
      <c r="C3228" s="233">
        <v>1</v>
      </c>
      <c r="D3228" s="125">
        <v>3523</v>
      </c>
      <c r="E3228" s="132">
        <v>14.032477490915673</v>
      </c>
      <c r="F3228" s="132">
        <v>0.75144714365248577</v>
      </c>
      <c r="G3228" s="132">
        <v>1.0238412828947367</v>
      </c>
      <c r="H3228" s="132">
        <v>9.3656434471955166</v>
      </c>
      <c r="I3228" s="235" t="s">
        <v>227</v>
      </c>
    </row>
    <row r="3229" spans="1:9" ht="15.75" x14ac:dyDescent="0.25">
      <c r="A3229" s="77" t="s">
        <v>3449</v>
      </c>
      <c r="B3229" s="5" t="s">
        <v>3122</v>
      </c>
      <c r="C3229" s="122">
        <v>1</v>
      </c>
      <c r="D3229" s="5">
        <v>3524</v>
      </c>
      <c r="E3229" s="24">
        <v>14.852324614985845</v>
      </c>
      <c r="F3229" s="24">
        <v>0.92141733090721467</v>
      </c>
      <c r="G3229" s="24">
        <v>1.1404370888157893</v>
      </c>
      <c r="H3229" s="24">
        <v>9.8029069286511206</v>
      </c>
      <c r="I3229" s="5" t="s">
        <v>228</v>
      </c>
    </row>
    <row r="3230" spans="1:9" ht="15.75" x14ac:dyDescent="0.25">
      <c r="A3230" s="77" t="s">
        <v>3450</v>
      </c>
      <c r="B3230" s="5" t="s">
        <v>3122</v>
      </c>
      <c r="C3230" s="122">
        <v>1</v>
      </c>
      <c r="D3230" s="5">
        <v>3525</v>
      </c>
      <c r="E3230" s="24">
        <v>13.598411496872449</v>
      </c>
      <c r="F3230" s="24">
        <v>0.81207978355037147</v>
      </c>
      <c r="G3230" s="24">
        <v>1.0808881578947369</v>
      </c>
      <c r="H3230" s="24">
        <v>7.8027016667981464</v>
      </c>
      <c r="I3230" s="5" t="s">
        <v>229</v>
      </c>
    </row>
    <row r="3231" spans="1:9" ht="15.75" x14ac:dyDescent="0.25">
      <c r="A3231" s="77" t="s">
        <v>3451</v>
      </c>
      <c r="B3231" s="5" t="s">
        <v>3122</v>
      </c>
      <c r="C3231" s="122">
        <v>1</v>
      </c>
      <c r="D3231" s="5">
        <v>3526</v>
      </c>
      <c r="E3231" s="24">
        <v>4.8961847676710377</v>
      </c>
      <c r="F3231" s="24">
        <v>1.0903935404586995</v>
      </c>
      <c r="G3231" s="24">
        <v>0.37931167763157897</v>
      </c>
      <c r="H3231" s="24">
        <v>2.2903801122468526</v>
      </c>
      <c r="I3231" s="5" t="s">
        <v>230</v>
      </c>
    </row>
    <row r="3232" spans="1:9" ht="15.75" x14ac:dyDescent="0.25">
      <c r="A3232" s="77" t="s">
        <v>3452</v>
      </c>
      <c r="B3232" s="5" t="s">
        <v>3122</v>
      </c>
      <c r="C3232" s="122">
        <v>1</v>
      </c>
      <c r="D3232" s="5">
        <v>3527</v>
      </c>
      <c r="E3232" s="24" t="s">
        <v>11</v>
      </c>
      <c r="F3232" s="24">
        <v>1.2732854378556009</v>
      </c>
      <c r="G3232" s="24">
        <v>0.19616118421052633</v>
      </c>
      <c r="H3232" s="24">
        <v>1.0566366966066738</v>
      </c>
      <c r="I3232" s="5" t="s">
        <v>231</v>
      </c>
    </row>
    <row r="3233" spans="1:9" ht="15.75" x14ac:dyDescent="0.25">
      <c r="A3233" s="77" t="s">
        <v>3453</v>
      </c>
      <c r="B3233" s="5" t="s">
        <v>3122</v>
      </c>
      <c r="C3233" s="122">
        <v>1</v>
      </c>
      <c r="D3233" s="5">
        <v>3528</v>
      </c>
      <c r="E3233" s="24">
        <v>6.4711673423875044E-2</v>
      </c>
      <c r="F3233" s="24">
        <v>1.0352277779286561</v>
      </c>
      <c r="G3233" s="24">
        <v>0.20566899671052633</v>
      </c>
      <c r="H3233" s="24">
        <v>2.5090118529746537</v>
      </c>
      <c r="I3233" s="5" t="s">
        <v>232</v>
      </c>
    </row>
    <row r="3234" spans="1:9" ht="15.75" x14ac:dyDescent="0.25">
      <c r="A3234" s="77" t="s">
        <v>3454</v>
      </c>
      <c r="B3234" s="5" t="s">
        <v>3122</v>
      </c>
      <c r="C3234" s="122">
        <v>3</v>
      </c>
      <c r="D3234" s="5">
        <v>3529</v>
      </c>
      <c r="E3234" s="24">
        <v>18.263625368630578</v>
      </c>
      <c r="F3234" s="24">
        <v>0.75939896527843798</v>
      </c>
      <c r="G3234" s="24">
        <v>1.3360978618421053</v>
      </c>
      <c r="H3234" s="24">
        <v>12.926789283581078</v>
      </c>
      <c r="I3234" s="5" t="s">
        <v>239</v>
      </c>
    </row>
    <row r="3235" spans="1:9" ht="15.75" x14ac:dyDescent="0.25">
      <c r="A3235" s="77" t="s">
        <v>3455</v>
      </c>
      <c r="B3235" s="5" t="s">
        <v>3122</v>
      </c>
      <c r="C3235" s="122">
        <v>3</v>
      </c>
      <c r="D3235" s="5">
        <v>3530</v>
      </c>
      <c r="E3235" s="24">
        <v>22.081614100639207</v>
      </c>
      <c r="F3235" s="24">
        <v>0.91744142009423857</v>
      </c>
      <c r="G3235" s="24">
        <v>1.4722097039473685</v>
      </c>
      <c r="H3235" s="24">
        <v>11.848139322461764</v>
      </c>
      <c r="I3235" s="5" t="s">
        <v>240</v>
      </c>
    </row>
    <row r="3236" spans="1:9" ht="15.75" x14ac:dyDescent="0.25">
      <c r="A3236" s="77" t="s">
        <v>3456</v>
      </c>
      <c r="B3236" s="5" t="s">
        <v>3122</v>
      </c>
      <c r="C3236" s="122">
        <v>3</v>
      </c>
      <c r="D3236" s="5">
        <v>3531</v>
      </c>
      <c r="E3236" s="24">
        <v>14.828431074029336</v>
      </c>
      <c r="F3236" s="24">
        <v>1.1828334668603944</v>
      </c>
      <c r="G3236" s="24">
        <v>1.1479432565789476</v>
      </c>
      <c r="H3236" s="24">
        <v>8.7072467176811319</v>
      </c>
      <c r="I3236" s="5" t="s">
        <v>241</v>
      </c>
    </row>
    <row r="3237" spans="1:9" ht="15.75" x14ac:dyDescent="0.25">
      <c r="A3237" s="77" t="s">
        <v>3457</v>
      </c>
      <c r="B3237" s="5" t="s">
        <v>3122</v>
      </c>
      <c r="C3237" s="122">
        <v>3</v>
      </c>
      <c r="D3237" s="5">
        <v>3532</v>
      </c>
      <c r="E3237" s="24">
        <v>5.9315715424530389</v>
      </c>
      <c r="F3237" s="24">
        <v>0.97608610458563627</v>
      </c>
      <c r="G3237" s="24">
        <v>0.4293527960526316</v>
      </c>
      <c r="H3237" s="24">
        <v>2.7906815784431944</v>
      </c>
      <c r="I3237" s="5" t="s">
        <v>242</v>
      </c>
    </row>
    <row r="3238" spans="1:9" ht="15.75" x14ac:dyDescent="0.25">
      <c r="A3238" s="77" t="s">
        <v>3458</v>
      </c>
      <c r="B3238" s="5" t="s">
        <v>3122</v>
      </c>
      <c r="C3238" s="122">
        <v>3</v>
      </c>
      <c r="D3238" s="5">
        <v>3533</v>
      </c>
      <c r="E3238" s="24" t="s">
        <v>11</v>
      </c>
      <c r="F3238" s="24">
        <v>1.0764778526132832</v>
      </c>
      <c r="G3238" s="24">
        <v>0.43535773026315788</v>
      </c>
      <c r="H3238" s="24">
        <v>3.097866678687748</v>
      </c>
      <c r="I3238" s="5" t="s">
        <v>243</v>
      </c>
    </row>
    <row r="3239" spans="1:9" ht="15.75" x14ac:dyDescent="0.25">
      <c r="A3239" s="77" t="s">
        <v>3459</v>
      </c>
      <c r="B3239" s="5" t="s">
        <v>3122</v>
      </c>
      <c r="C3239" s="122">
        <v>3</v>
      </c>
      <c r="D3239" s="5">
        <v>3534</v>
      </c>
      <c r="E3239" s="24" t="s">
        <v>11</v>
      </c>
      <c r="F3239" s="24">
        <v>1.4919605325692871</v>
      </c>
      <c r="G3239" s="24">
        <v>0.17614473684210527</v>
      </c>
      <c r="H3239" s="24">
        <v>0.9695842414885103</v>
      </c>
      <c r="I3239" s="5" t="s">
        <v>244</v>
      </c>
    </row>
    <row r="3240" spans="1:9" ht="15.75" x14ac:dyDescent="0.25">
      <c r="A3240" s="77" t="s">
        <v>3460</v>
      </c>
      <c r="B3240" s="5" t="s">
        <v>3122</v>
      </c>
      <c r="C3240" s="122">
        <v>4</v>
      </c>
      <c r="D3240" s="5">
        <v>3535</v>
      </c>
      <c r="E3240" s="24">
        <v>6.6409110395993611</v>
      </c>
      <c r="F3240" s="24">
        <v>0.94726075119155939</v>
      </c>
      <c r="G3240" s="24">
        <v>0.49190419407894737</v>
      </c>
      <c r="H3240" s="24">
        <v>3.3740330880281286</v>
      </c>
      <c r="I3240" s="5" t="s">
        <v>245</v>
      </c>
    </row>
    <row r="3241" spans="1:9" ht="15.75" x14ac:dyDescent="0.25">
      <c r="A3241" s="77" t="s">
        <v>3461</v>
      </c>
      <c r="B3241" s="5" t="s">
        <v>3122</v>
      </c>
      <c r="C3241" s="122">
        <v>4</v>
      </c>
      <c r="D3241" s="5">
        <v>3536</v>
      </c>
      <c r="E3241" s="24">
        <v>9.3244543582771335</v>
      </c>
      <c r="F3241" s="24">
        <v>0.91147755387477447</v>
      </c>
      <c r="G3241" s="24">
        <v>0.58748273026315789</v>
      </c>
      <c r="H3241" s="24">
        <v>4.688825341192115</v>
      </c>
      <c r="I3241" s="5" t="s">
        <v>246</v>
      </c>
    </row>
    <row r="3242" spans="1:9" ht="15.75" x14ac:dyDescent="0.25">
      <c r="A3242" s="77" t="s">
        <v>3462</v>
      </c>
      <c r="B3242" s="5" t="s">
        <v>3122</v>
      </c>
      <c r="C3242" s="122">
        <v>4</v>
      </c>
      <c r="D3242" s="5">
        <v>3537</v>
      </c>
      <c r="E3242" s="24">
        <v>5.3840112288664042</v>
      </c>
      <c r="F3242" s="24">
        <v>0.85979071330608492</v>
      </c>
      <c r="G3242" s="24">
        <v>0.39032072368421056</v>
      </c>
      <c r="H3242" s="24">
        <v>3.559144630520775</v>
      </c>
      <c r="I3242" s="5" t="s">
        <v>247</v>
      </c>
    </row>
    <row r="3243" spans="1:9" ht="15.75" x14ac:dyDescent="0.25">
      <c r="A3243" s="77" t="s">
        <v>3463</v>
      </c>
      <c r="B3243" s="5" t="s">
        <v>3122</v>
      </c>
      <c r="C3243" s="122">
        <v>4</v>
      </c>
      <c r="D3243" s="5">
        <v>3538</v>
      </c>
      <c r="E3243" s="24">
        <v>3.6407783032478624</v>
      </c>
      <c r="F3243" s="24">
        <v>1.4556803464008801</v>
      </c>
      <c r="G3243" s="24">
        <v>0.31926233552631578</v>
      </c>
      <c r="H3243" s="24">
        <v>1.2897771798541691</v>
      </c>
      <c r="I3243" s="5" t="s">
        <v>248</v>
      </c>
    </row>
    <row r="3244" spans="1:9" ht="15.75" x14ac:dyDescent="0.25">
      <c r="A3244" s="77" t="s">
        <v>3464</v>
      </c>
      <c r="B3244" s="5" t="s">
        <v>3122</v>
      </c>
      <c r="C3244" s="122">
        <v>4</v>
      </c>
      <c r="D3244" s="5">
        <v>3539</v>
      </c>
      <c r="E3244" s="24" t="s">
        <v>11</v>
      </c>
      <c r="F3244" s="24">
        <v>1.2454540621647681</v>
      </c>
      <c r="G3244" s="24">
        <v>0.12610361842105264</v>
      </c>
      <c r="H3244" s="24">
        <v>1.2377458273697497</v>
      </c>
      <c r="I3244" s="5" t="s">
        <v>249</v>
      </c>
    </row>
    <row r="3245" spans="1:9" ht="15.75" x14ac:dyDescent="0.25">
      <c r="A3245" s="77" t="s">
        <v>3465</v>
      </c>
      <c r="B3245" s="5" t="s">
        <v>3122</v>
      </c>
      <c r="C3245" s="122">
        <v>4</v>
      </c>
      <c r="D3245" s="5">
        <v>3540</v>
      </c>
      <c r="E3245" s="24" t="s">
        <v>11</v>
      </c>
      <c r="F3245" s="24">
        <v>1.0476524992192064</v>
      </c>
      <c r="G3245" s="24">
        <v>0.19215789473684211</v>
      </c>
      <c r="H3245" s="24">
        <v>0.72143471425512473</v>
      </c>
      <c r="I3245" s="5" t="s">
        <v>250</v>
      </c>
    </row>
    <row r="3246" spans="1:9" ht="15.75" x14ac:dyDescent="0.25">
      <c r="A3246" s="77" t="s">
        <v>3466</v>
      </c>
      <c r="B3246" s="5" t="s">
        <v>3122</v>
      </c>
      <c r="C3246" s="122">
        <v>5</v>
      </c>
      <c r="D3246" s="5">
        <v>3541</v>
      </c>
      <c r="E3246" s="24">
        <v>5.6777026697901443</v>
      </c>
      <c r="F3246" s="24">
        <v>1.2802432817783092</v>
      </c>
      <c r="G3246" s="24">
        <v>0.54544819078947371</v>
      </c>
      <c r="H3246" s="24">
        <v>4.8319115605242686</v>
      </c>
      <c r="I3246" s="5" t="s">
        <v>1036</v>
      </c>
    </row>
    <row r="3247" spans="1:9" ht="15.75" x14ac:dyDescent="0.25">
      <c r="A3247" s="77" t="s">
        <v>3467</v>
      </c>
      <c r="B3247" s="5" t="s">
        <v>3122</v>
      </c>
      <c r="C3247" s="122">
        <v>5</v>
      </c>
      <c r="D3247" s="5">
        <v>3542</v>
      </c>
      <c r="E3247" s="24">
        <v>4.5676485795190569</v>
      </c>
      <c r="F3247" s="24">
        <v>1.2971409027334575</v>
      </c>
      <c r="G3247" s="24">
        <v>0.47088692434210527</v>
      </c>
      <c r="H3247" s="24">
        <v>3.7967878269640378</v>
      </c>
      <c r="I3247" s="5" t="s">
        <v>1037</v>
      </c>
    </row>
    <row r="3248" spans="1:9" ht="15.75" x14ac:dyDescent="0.25">
      <c r="A3248" s="77" t="s">
        <v>3468</v>
      </c>
      <c r="B3248" s="5" t="s">
        <v>3122</v>
      </c>
      <c r="C3248" s="122">
        <v>5</v>
      </c>
      <c r="D3248" s="5">
        <v>3543</v>
      </c>
      <c r="E3248" s="24">
        <v>2.041902187574888</v>
      </c>
      <c r="F3248" s="24">
        <v>1.4651231345816984</v>
      </c>
      <c r="G3248" s="24">
        <v>0.38231414473684211</v>
      </c>
      <c r="H3248" s="24">
        <v>1.3378061206090177</v>
      </c>
      <c r="I3248" s="5" t="s">
        <v>1038</v>
      </c>
    </row>
    <row r="3249" spans="1:9" ht="15.75" x14ac:dyDescent="0.25">
      <c r="A3249" s="77" t="s">
        <v>3469</v>
      </c>
      <c r="B3249" s="5" t="s">
        <v>3122</v>
      </c>
      <c r="C3249" s="122">
        <v>5</v>
      </c>
      <c r="D3249" s="5">
        <v>3544</v>
      </c>
      <c r="E3249" s="24">
        <v>0.24092653797811939</v>
      </c>
      <c r="F3249" s="24">
        <v>1.1033152506008721</v>
      </c>
      <c r="G3249" s="24">
        <v>0.23519325657894735</v>
      </c>
      <c r="H3249" s="24">
        <v>0.35421343806700994</v>
      </c>
      <c r="I3249" s="5" t="s">
        <v>1039</v>
      </c>
    </row>
    <row r="3250" spans="1:9" ht="15.75" x14ac:dyDescent="0.25">
      <c r="A3250" s="77" t="s">
        <v>3470</v>
      </c>
      <c r="B3250" s="5" t="s">
        <v>3122</v>
      </c>
      <c r="C3250" s="122">
        <v>5</v>
      </c>
      <c r="D3250" s="5">
        <v>3545</v>
      </c>
      <c r="E3250" s="24" t="s">
        <v>11</v>
      </c>
      <c r="F3250" s="24">
        <v>1.1897913107831024</v>
      </c>
      <c r="G3250" s="24">
        <v>0.1746435032894737</v>
      </c>
      <c r="H3250" s="24">
        <v>0.47978910608229175</v>
      </c>
      <c r="I3250" s="5" t="s">
        <v>1040</v>
      </c>
    </row>
    <row r="3251" spans="1:9" ht="15.75" x14ac:dyDescent="0.25">
      <c r="A3251" s="77" t="s">
        <v>3471</v>
      </c>
      <c r="B3251" s="5" t="s">
        <v>3122</v>
      </c>
      <c r="C3251" s="122">
        <v>5</v>
      </c>
      <c r="D3251" s="5">
        <v>3546</v>
      </c>
      <c r="E3251" s="24" t="s">
        <v>11</v>
      </c>
      <c r="F3251" s="24">
        <v>1.7662983786646391</v>
      </c>
      <c r="G3251" s="24">
        <v>0.14111595394736842</v>
      </c>
      <c r="H3251" s="24">
        <v>2.9007479010063895</v>
      </c>
      <c r="I3251" s="5" t="s">
        <v>1041</v>
      </c>
    </row>
    <row r="3252" spans="1:9" ht="15.75" x14ac:dyDescent="0.25">
      <c r="A3252" s="77" t="s">
        <v>3472</v>
      </c>
      <c r="B3252" s="5" t="s">
        <v>3122</v>
      </c>
      <c r="C3252" s="122">
        <v>6</v>
      </c>
      <c r="D3252" s="5">
        <v>3547</v>
      </c>
      <c r="E3252" s="24">
        <v>6.3372822524961361</v>
      </c>
      <c r="F3252" s="24">
        <v>0.79701823721961618</v>
      </c>
      <c r="G3252" s="24">
        <v>0.5195872209263579</v>
      </c>
      <c r="H3252" s="24">
        <v>5.5763231460926397</v>
      </c>
      <c r="I3252" s="210" t="s">
        <v>251</v>
      </c>
    </row>
    <row r="3253" spans="1:9" ht="15.75" x14ac:dyDescent="0.25">
      <c r="A3253" s="77" t="s">
        <v>3473</v>
      </c>
      <c r="B3253" s="5" t="s">
        <v>3122</v>
      </c>
      <c r="C3253" s="122">
        <v>6</v>
      </c>
      <c r="D3253" s="5">
        <v>3548</v>
      </c>
      <c r="E3253" s="24">
        <v>7.6373936059446956</v>
      </c>
      <c r="F3253" s="24">
        <v>0.34430384806842362</v>
      </c>
      <c r="G3253" s="24">
        <v>0.60525574808397198</v>
      </c>
      <c r="H3253" s="24">
        <v>4.946665211643511</v>
      </c>
      <c r="I3253" s="5" t="s">
        <v>252</v>
      </c>
    </row>
    <row r="3254" spans="1:9" ht="15.75" x14ac:dyDescent="0.25">
      <c r="A3254" s="77" t="s">
        <v>3474</v>
      </c>
      <c r="B3254" s="5" t="s">
        <v>3122</v>
      </c>
      <c r="C3254" s="122">
        <v>6</v>
      </c>
      <c r="D3254" s="5">
        <v>3549</v>
      </c>
      <c r="E3254" s="24">
        <v>5.0675947216711785</v>
      </c>
      <c r="F3254" s="24">
        <v>0.7558623836604168</v>
      </c>
      <c r="G3254" s="24">
        <v>0.38221342885704768</v>
      </c>
      <c r="H3254" s="24">
        <v>3.5856779576463547</v>
      </c>
      <c r="I3254" s="5" t="s">
        <v>253</v>
      </c>
    </row>
    <row r="3255" spans="1:9" ht="15.75" x14ac:dyDescent="0.25">
      <c r="A3255" s="77" t="s">
        <v>3475</v>
      </c>
      <c r="B3255" s="5" t="s">
        <v>3122</v>
      </c>
      <c r="C3255" s="122">
        <v>6</v>
      </c>
      <c r="D3255" s="5">
        <v>3550</v>
      </c>
      <c r="E3255" s="24">
        <v>0.26468725682533067</v>
      </c>
      <c r="F3255" s="24">
        <v>0.32121641802301909</v>
      </c>
      <c r="G3255" s="24">
        <v>0.17387162612462514</v>
      </c>
      <c r="H3255" s="24">
        <v>0.79323813324686354</v>
      </c>
      <c r="I3255" s="5" t="s">
        <v>254</v>
      </c>
    </row>
    <row r="3256" spans="1:9" ht="15.75" x14ac:dyDescent="0.25">
      <c r="A3256" s="77" t="s">
        <v>3476</v>
      </c>
      <c r="B3256" s="5" t="s">
        <v>3122</v>
      </c>
      <c r="C3256" s="122">
        <v>6</v>
      </c>
      <c r="D3256" s="5">
        <v>3551</v>
      </c>
      <c r="E3256" s="24">
        <v>0.1419778389101391</v>
      </c>
      <c r="F3256" s="24">
        <v>0.17867663252530436</v>
      </c>
      <c r="G3256" s="24">
        <v>0.17133705431522828</v>
      </c>
      <c r="H3256" s="24">
        <v>1.0136939088573496</v>
      </c>
      <c r="I3256" s="5" t="s">
        <v>255</v>
      </c>
    </row>
    <row r="3257" spans="1:9" ht="15.75" x14ac:dyDescent="0.25">
      <c r="A3257" s="77" t="s">
        <v>3126</v>
      </c>
      <c r="B3257" s="5" t="s">
        <v>3122</v>
      </c>
      <c r="C3257" s="122">
        <v>6</v>
      </c>
      <c r="D3257" s="5">
        <v>3552</v>
      </c>
      <c r="E3257" s="24">
        <v>9.8370359816310649E-2</v>
      </c>
      <c r="F3257" s="24">
        <v>0.7347825562276562</v>
      </c>
      <c r="G3257" s="24">
        <v>0.14497750749750082</v>
      </c>
      <c r="H3257" s="24">
        <v>0.6412343792871219</v>
      </c>
      <c r="I3257" s="5" t="s">
        <v>256</v>
      </c>
    </row>
    <row r="3258" spans="1:9" ht="15.75" x14ac:dyDescent="0.25">
      <c r="A3258" s="77" t="s">
        <v>3477</v>
      </c>
      <c r="B3258" s="5" t="s">
        <v>3122</v>
      </c>
      <c r="C3258" s="122">
        <v>7</v>
      </c>
      <c r="D3258" s="5">
        <v>3553</v>
      </c>
      <c r="E3258" s="24">
        <v>13.809373088852599</v>
      </c>
      <c r="F3258" s="24">
        <v>0.51996907667476211</v>
      </c>
      <c r="G3258" s="24">
        <v>0.97226174608463845</v>
      </c>
      <c r="H3258" s="24">
        <v>9.0970723479085098</v>
      </c>
      <c r="I3258" s="5" t="s">
        <v>338</v>
      </c>
    </row>
    <row r="3259" spans="1:9" ht="15.75" x14ac:dyDescent="0.25">
      <c r="A3259" s="77" t="s">
        <v>3478</v>
      </c>
      <c r="B3259" s="5" t="s">
        <v>3122</v>
      </c>
      <c r="C3259" s="122">
        <v>7</v>
      </c>
      <c r="D3259" s="5">
        <v>3554</v>
      </c>
      <c r="E3259" s="24">
        <v>13.799231814644731</v>
      </c>
      <c r="F3259" s="24">
        <v>0.22284389000346949</v>
      </c>
      <c r="G3259" s="24">
        <v>1.0401882705764744</v>
      </c>
      <c r="H3259" s="24">
        <v>7.7924573470354952</v>
      </c>
      <c r="I3259" s="5" t="s">
        <v>339</v>
      </c>
    </row>
    <row r="3260" spans="1:9" ht="15.75" x14ac:dyDescent="0.25">
      <c r="A3260" s="77" t="s">
        <v>3479</v>
      </c>
      <c r="B3260" s="5" t="s">
        <v>3122</v>
      </c>
      <c r="C3260" s="122">
        <v>7</v>
      </c>
      <c r="D3260" s="5">
        <v>3555</v>
      </c>
      <c r="E3260" s="24">
        <v>6.0710738045396262</v>
      </c>
      <c r="F3260" s="24">
        <v>0.26851684944111753</v>
      </c>
      <c r="G3260" s="24">
        <v>0.37410279906697769</v>
      </c>
      <c r="H3260" s="24">
        <v>2.5634275460826625</v>
      </c>
      <c r="I3260" s="5" t="s">
        <v>340</v>
      </c>
    </row>
    <row r="3261" spans="1:9" ht="15.75" x14ac:dyDescent="0.25">
      <c r="A3261" s="77" t="s">
        <v>3480</v>
      </c>
      <c r="B3261" s="5" t="s">
        <v>3122</v>
      </c>
      <c r="C3261" s="122">
        <v>7</v>
      </c>
      <c r="D3261" s="5">
        <v>3556</v>
      </c>
      <c r="E3261" s="24">
        <v>4.8830235310879981</v>
      </c>
      <c r="F3261" s="24">
        <v>0.45974099829544607</v>
      </c>
      <c r="G3261" s="24">
        <v>0.34571559480173281</v>
      </c>
      <c r="H3261" s="24">
        <v>1.9237031378613656</v>
      </c>
      <c r="I3261" s="5" t="s">
        <v>341</v>
      </c>
    </row>
    <row r="3262" spans="1:9" ht="15.75" x14ac:dyDescent="0.25">
      <c r="A3262" s="77" t="s">
        <v>3481</v>
      </c>
      <c r="B3262" s="5" t="s">
        <v>3122</v>
      </c>
      <c r="C3262" s="122">
        <v>7</v>
      </c>
      <c r="D3262" s="5">
        <v>3557</v>
      </c>
      <c r="E3262" s="24">
        <v>0.77783573174340481</v>
      </c>
      <c r="F3262" s="24">
        <v>0.81609046203973279</v>
      </c>
      <c r="G3262" s="24">
        <v>0.18451682772409198</v>
      </c>
      <c r="H3262" s="24">
        <v>1.0589930408321071</v>
      </c>
      <c r="I3262" s="5" t="s">
        <v>342</v>
      </c>
    </row>
    <row r="3263" spans="1:9" ht="15.75" x14ac:dyDescent="0.25">
      <c r="A3263" s="77" t="s">
        <v>3482</v>
      </c>
      <c r="B3263" s="5" t="s">
        <v>3122</v>
      </c>
      <c r="C3263" s="122">
        <v>8</v>
      </c>
      <c r="D3263" s="5">
        <v>3558</v>
      </c>
      <c r="E3263" s="24">
        <v>6.4792600914062763</v>
      </c>
      <c r="F3263" s="24">
        <v>0.6615050608661549</v>
      </c>
      <c r="G3263" s="24">
        <v>0.46484046984338556</v>
      </c>
      <c r="H3263" s="24">
        <v>4.5530660871517306</v>
      </c>
      <c r="I3263" s="5" t="s">
        <v>1042</v>
      </c>
    </row>
    <row r="3264" spans="1:9" ht="15.75" x14ac:dyDescent="0.25">
      <c r="A3264" s="77" t="s">
        <v>3483</v>
      </c>
      <c r="B3264" s="5" t="s">
        <v>3122</v>
      </c>
      <c r="C3264" s="122">
        <v>8</v>
      </c>
      <c r="D3264" s="5">
        <v>3559</v>
      </c>
      <c r="E3264" s="24">
        <v>6.7175800352911512</v>
      </c>
      <c r="F3264" s="24">
        <v>0.89639456654548766</v>
      </c>
      <c r="G3264" s="24">
        <v>0.53428773742085978</v>
      </c>
      <c r="H3264" s="24">
        <v>5.2577192512035129</v>
      </c>
      <c r="I3264" s="5" t="s">
        <v>1043</v>
      </c>
    </row>
    <row r="3265" spans="1:9" ht="15.75" x14ac:dyDescent="0.25">
      <c r="A3265" s="77" t="s">
        <v>3484</v>
      </c>
      <c r="B3265" s="5" t="s">
        <v>3122</v>
      </c>
      <c r="C3265" s="122">
        <v>8</v>
      </c>
      <c r="D3265" s="5">
        <v>3560</v>
      </c>
      <c r="E3265" s="24">
        <v>2.7543700748566984</v>
      </c>
      <c r="F3265" s="24">
        <v>1.8560286153892571</v>
      </c>
      <c r="G3265" s="24">
        <v>0.32949433522159283</v>
      </c>
      <c r="H3265" s="24">
        <v>1.9951751016437607</v>
      </c>
      <c r="I3265" s="5" t="s">
        <v>1044</v>
      </c>
    </row>
    <row r="3266" spans="1:9" ht="15.75" x14ac:dyDescent="0.25">
      <c r="A3266" s="77" t="s">
        <v>3485</v>
      </c>
      <c r="B3266" s="5" t="s">
        <v>3122</v>
      </c>
      <c r="C3266" s="122">
        <v>8</v>
      </c>
      <c r="D3266" s="5">
        <v>3561</v>
      </c>
      <c r="E3266" s="24">
        <v>0.58008088468999675</v>
      </c>
      <c r="F3266" s="24">
        <v>1.258766838127706</v>
      </c>
      <c r="G3266" s="24">
        <v>0.18958597134288571</v>
      </c>
      <c r="H3266" s="24">
        <v>1.6066092140380637</v>
      </c>
      <c r="I3266" s="5" t="s">
        <v>1045</v>
      </c>
    </row>
    <row r="3267" spans="1:9" ht="15.75" x14ac:dyDescent="0.25">
      <c r="A3267" s="77" t="s">
        <v>3486</v>
      </c>
      <c r="B3267" s="5" t="s">
        <v>3122</v>
      </c>
      <c r="C3267" s="122">
        <v>9</v>
      </c>
      <c r="D3267" s="5">
        <v>3562</v>
      </c>
      <c r="E3267" s="24">
        <v>15.816331254589493</v>
      </c>
      <c r="F3267" s="24">
        <v>0.54406030802648864</v>
      </c>
      <c r="G3267" s="24">
        <v>1.2074700099966678</v>
      </c>
      <c r="H3267" s="24">
        <v>10.909037626898806</v>
      </c>
      <c r="I3267" s="5" t="s">
        <v>344</v>
      </c>
    </row>
    <row r="3268" spans="1:9" ht="15.75" x14ac:dyDescent="0.25">
      <c r="A3268" s="77" t="s">
        <v>3487</v>
      </c>
      <c r="B3268" s="5" t="s">
        <v>3122</v>
      </c>
      <c r="C3268" s="122">
        <v>9</v>
      </c>
      <c r="D3268" s="5">
        <v>3563</v>
      </c>
      <c r="E3268" s="24">
        <v>17.147373494372047</v>
      </c>
      <c r="F3268" s="24">
        <v>0.31669931214457037</v>
      </c>
      <c r="G3268" s="24">
        <v>1.256640703098967</v>
      </c>
      <c r="H3268" s="24">
        <v>9.2928652627771839</v>
      </c>
      <c r="I3268" s="5" t="s">
        <v>345</v>
      </c>
    </row>
    <row r="3269" spans="1:9" ht="15.75" x14ac:dyDescent="0.25">
      <c r="A3269" s="77" t="s">
        <v>3488</v>
      </c>
      <c r="B3269" s="5" t="s">
        <v>3122</v>
      </c>
      <c r="C3269" s="122">
        <v>9</v>
      </c>
      <c r="D3269" s="5">
        <v>3564</v>
      </c>
      <c r="E3269" s="24">
        <v>6.4133418090551393</v>
      </c>
      <c r="F3269" s="24">
        <v>0.81408285942708902</v>
      </c>
      <c r="G3269" s="24">
        <v>0.45115378207264245</v>
      </c>
      <c r="H3269" s="24">
        <v>2.9102175675338611</v>
      </c>
      <c r="I3269" s="5" t="s">
        <v>346</v>
      </c>
    </row>
    <row r="3270" spans="1:9" ht="15.75" x14ac:dyDescent="0.25">
      <c r="A3270" s="77" t="s">
        <v>3489</v>
      </c>
      <c r="B3270" s="5" t="s">
        <v>3122</v>
      </c>
      <c r="C3270" s="122">
        <v>9</v>
      </c>
      <c r="D3270" s="5">
        <v>3565</v>
      </c>
      <c r="E3270" s="24">
        <v>1.8122457009458466</v>
      </c>
      <c r="F3270" s="24">
        <v>0.81207525681444515</v>
      </c>
      <c r="G3270" s="24">
        <v>0.16930939686771077</v>
      </c>
      <c r="H3270" s="24">
        <v>0.74491905914045553</v>
      </c>
      <c r="I3270" s="5" t="s">
        <v>347</v>
      </c>
    </row>
    <row r="3271" spans="1:9" ht="15.75" x14ac:dyDescent="0.25">
      <c r="A3271" s="77" t="s">
        <v>3490</v>
      </c>
      <c r="B3271" s="5" t="s">
        <v>3122</v>
      </c>
      <c r="C3271" s="122">
        <v>9</v>
      </c>
      <c r="D3271" s="5">
        <v>3566</v>
      </c>
      <c r="E3271" s="24">
        <v>1.4360044278339781</v>
      </c>
      <c r="F3271" s="24">
        <v>0.82713227640927411</v>
      </c>
      <c r="G3271" s="24">
        <v>0.16576099633455516</v>
      </c>
      <c r="H3271" s="24">
        <v>0.79978134119877287</v>
      </c>
      <c r="I3271" s="5" t="s">
        <v>348</v>
      </c>
    </row>
    <row r="3272" spans="1:9" ht="15.75" x14ac:dyDescent="0.25">
      <c r="A3272" s="77" t="s">
        <v>3491</v>
      </c>
      <c r="B3272" s="5" t="s">
        <v>3122</v>
      </c>
      <c r="C3272" s="122">
        <v>10</v>
      </c>
      <c r="D3272" s="5">
        <v>3567</v>
      </c>
      <c r="E3272" s="24">
        <v>4.8404301794149553</v>
      </c>
      <c r="F3272" s="24">
        <v>1.537823601285204</v>
      </c>
      <c r="G3272" s="24">
        <v>0.46636121292902372</v>
      </c>
      <c r="H3272" s="24">
        <v>4.0990681200269394</v>
      </c>
      <c r="I3272" s="5" t="s">
        <v>257</v>
      </c>
    </row>
    <row r="3273" spans="1:9" ht="15.75" x14ac:dyDescent="0.25">
      <c r="A3273" s="77" t="s">
        <v>3492</v>
      </c>
      <c r="B3273" s="5" t="s">
        <v>3122</v>
      </c>
      <c r="C3273" s="122">
        <v>10</v>
      </c>
      <c r="D3273" s="5">
        <v>3568</v>
      </c>
      <c r="E3273" s="24">
        <v>4.3110556657642949</v>
      </c>
      <c r="F3273" s="24">
        <v>1.9333213159760461</v>
      </c>
      <c r="G3273" s="24">
        <v>0.50488670443185601</v>
      </c>
      <c r="H3273" s="24">
        <v>2.0656404180489392</v>
      </c>
      <c r="I3273" s="5" t="s">
        <v>258</v>
      </c>
    </row>
    <row r="3274" spans="1:9" ht="15.75" x14ac:dyDescent="0.25">
      <c r="A3274" s="77" t="s">
        <v>3493</v>
      </c>
      <c r="B3274" s="5" t="s">
        <v>3122</v>
      </c>
      <c r="C3274" s="122">
        <v>10</v>
      </c>
      <c r="D3274" s="5">
        <v>3569</v>
      </c>
      <c r="E3274" s="24">
        <v>0.4086933505770432</v>
      </c>
      <c r="F3274" s="24">
        <v>1.1603943101081564</v>
      </c>
      <c r="G3274" s="24">
        <v>0.20783488837054315</v>
      </c>
      <c r="H3274" s="24">
        <v>0.4419181985981892</v>
      </c>
      <c r="I3274" s="5" t="s">
        <v>259</v>
      </c>
    </row>
    <row r="3275" spans="1:9" ht="15.75" x14ac:dyDescent="0.25">
      <c r="A3275" s="77" t="s">
        <v>3494</v>
      </c>
      <c r="B3275" s="5" t="s">
        <v>3122</v>
      </c>
      <c r="C3275" s="122">
        <v>10</v>
      </c>
      <c r="D3275" s="5">
        <v>3570</v>
      </c>
      <c r="E3275" s="24">
        <v>0.30271703510483222</v>
      </c>
      <c r="F3275" s="24">
        <v>1.3099607047501247</v>
      </c>
      <c r="G3275" s="24">
        <v>0.14294985004998334</v>
      </c>
      <c r="H3275" s="24">
        <v>0.46003785138809217</v>
      </c>
      <c r="I3275" s="5" t="s">
        <v>260</v>
      </c>
    </row>
    <row r="3276" spans="1:9" ht="15.75" x14ac:dyDescent="0.25">
      <c r="A3276" s="197" t="s">
        <v>3503</v>
      </c>
      <c r="B3276" s="197" t="s">
        <v>3504</v>
      </c>
      <c r="C3276" s="197">
        <v>1</v>
      </c>
      <c r="D3276" s="124">
        <v>189</v>
      </c>
      <c r="E3276" s="24" t="s">
        <v>11</v>
      </c>
      <c r="F3276" s="24">
        <v>4.6363113135005962E-2</v>
      </c>
      <c r="G3276" s="24">
        <v>0.3520852011989708</v>
      </c>
      <c r="H3276" s="24">
        <v>2.5685349335015366</v>
      </c>
      <c r="I3276" s="124"/>
    </row>
    <row r="3277" spans="1:9" ht="15.75" x14ac:dyDescent="0.25">
      <c r="A3277" s="197" t="s">
        <v>3505</v>
      </c>
      <c r="B3277" s="197" t="s">
        <v>3504</v>
      </c>
      <c r="C3277" s="197">
        <v>1</v>
      </c>
      <c r="D3277" s="124">
        <v>190</v>
      </c>
      <c r="E3277" s="24" t="s">
        <v>11</v>
      </c>
      <c r="F3277" s="24" t="s">
        <v>48</v>
      </c>
      <c r="G3277" s="24">
        <v>0.35800259953844932</v>
      </c>
      <c r="H3277" s="24">
        <v>2.5307117952572034</v>
      </c>
      <c r="I3277" s="124"/>
    </row>
    <row r="3278" spans="1:9" ht="15.75" x14ac:dyDescent="0.25">
      <c r="A3278" s="197" t="s">
        <v>3506</v>
      </c>
      <c r="B3278" s="197" t="s">
        <v>3504</v>
      </c>
      <c r="C3278" s="197">
        <v>1</v>
      </c>
      <c r="D3278" s="124">
        <v>191</v>
      </c>
      <c r="E3278" s="24" t="s">
        <v>11</v>
      </c>
      <c r="F3278" s="24" t="s">
        <v>48</v>
      </c>
      <c r="G3278" s="24">
        <v>0.2435995649751983</v>
      </c>
      <c r="H3278" s="24">
        <v>0.92838612054272407</v>
      </c>
      <c r="I3278" s="124"/>
    </row>
    <row r="3279" spans="1:9" ht="15.75" x14ac:dyDescent="0.25">
      <c r="A3279" s="197" t="s">
        <v>3507</v>
      </c>
      <c r="B3279" s="197" t="s">
        <v>3504</v>
      </c>
      <c r="C3279" s="197">
        <v>1</v>
      </c>
      <c r="D3279" s="124">
        <v>192</v>
      </c>
      <c r="E3279" s="24" t="s">
        <v>11</v>
      </c>
      <c r="F3279" s="24" t="s">
        <v>48</v>
      </c>
      <c r="G3279" s="24">
        <v>0.22732671954163244</v>
      </c>
      <c r="H3279" s="24">
        <v>0.92789491095513532</v>
      </c>
      <c r="I3279" s="124"/>
    </row>
    <row r="3280" spans="1:9" ht="15.75" x14ac:dyDescent="0.25">
      <c r="A3280" s="197" t="s">
        <v>3508</v>
      </c>
      <c r="B3280" s="197" t="s">
        <v>3504</v>
      </c>
      <c r="C3280" s="197">
        <v>1</v>
      </c>
      <c r="D3280" s="124">
        <v>193</v>
      </c>
      <c r="E3280" s="24" t="s">
        <v>11</v>
      </c>
      <c r="F3280" s="24" t="s">
        <v>48</v>
      </c>
      <c r="G3280" s="24">
        <v>0.17949441629751453</v>
      </c>
      <c r="H3280" s="24">
        <v>0.23971027874330653</v>
      </c>
      <c r="I3280" s="124"/>
    </row>
    <row r="3281" spans="1:9" ht="15.75" x14ac:dyDescent="0.25">
      <c r="A3281" s="197" t="s">
        <v>3509</v>
      </c>
      <c r="B3281" s="197" t="s">
        <v>3504</v>
      </c>
      <c r="C3281" s="197">
        <v>1</v>
      </c>
      <c r="D3281" s="124">
        <v>194</v>
      </c>
      <c r="E3281" s="24" t="s">
        <v>11</v>
      </c>
      <c r="F3281" s="24" t="s">
        <v>48</v>
      </c>
      <c r="G3281" s="24">
        <v>0.16765961961855755</v>
      </c>
      <c r="H3281" s="24">
        <v>0.4882623300632104</v>
      </c>
      <c r="I3281" s="124"/>
    </row>
    <row r="3282" spans="1:9" ht="15.75" x14ac:dyDescent="0.25">
      <c r="A3282" s="197" t="s">
        <v>3510</v>
      </c>
      <c r="B3282" s="197" t="s">
        <v>3504</v>
      </c>
      <c r="C3282" s="197">
        <v>1</v>
      </c>
      <c r="D3282" s="124">
        <v>195</v>
      </c>
      <c r="E3282" s="24" t="s">
        <v>11</v>
      </c>
      <c r="F3282" s="24">
        <v>3.9457968625536993E-2</v>
      </c>
      <c r="G3282" s="24">
        <v>0.17554948407119553</v>
      </c>
      <c r="H3282" s="24">
        <v>0.45780733563270842</v>
      </c>
      <c r="I3282" s="124"/>
    </row>
    <row r="3283" spans="1:9" ht="15.75" x14ac:dyDescent="0.25">
      <c r="A3283" s="197" t="s">
        <v>3511</v>
      </c>
      <c r="B3283" s="197" t="s">
        <v>3504</v>
      </c>
      <c r="C3283" s="197">
        <v>1</v>
      </c>
      <c r="D3283" s="124">
        <v>196</v>
      </c>
      <c r="E3283" s="24" t="s">
        <v>11</v>
      </c>
      <c r="F3283" s="24">
        <v>5.3268257644474938E-2</v>
      </c>
      <c r="G3283" s="24">
        <v>0.14744184195867266</v>
      </c>
      <c r="H3283" s="24">
        <v>0.4219490357387301</v>
      </c>
      <c r="I3283" s="124"/>
    </row>
    <row r="3284" spans="1:9" ht="15.75" x14ac:dyDescent="0.25">
      <c r="A3284" s="197" t="s">
        <v>3512</v>
      </c>
      <c r="B3284" s="197" t="s">
        <v>3504</v>
      </c>
      <c r="C3284" s="197">
        <v>2</v>
      </c>
      <c r="D3284" s="124">
        <v>197</v>
      </c>
      <c r="E3284" s="24">
        <v>1.2334871314281204</v>
      </c>
      <c r="F3284" s="24">
        <v>2.1869579110703881</v>
      </c>
      <c r="G3284" s="24">
        <v>0.66077614790843275</v>
      </c>
      <c r="H3284" s="24">
        <v>10.600302900165071</v>
      </c>
      <c r="I3284" s="124"/>
    </row>
    <row r="3285" spans="1:9" ht="15.75" x14ac:dyDescent="0.25">
      <c r="A3285" s="197" t="s">
        <v>3513</v>
      </c>
      <c r="B3285" s="197" t="s">
        <v>3504</v>
      </c>
      <c r="C3285" s="197">
        <v>2</v>
      </c>
      <c r="D3285" s="124">
        <v>198</v>
      </c>
      <c r="E3285" s="24">
        <v>1.2236663740122915</v>
      </c>
      <c r="F3285" s="24">
        <v>2.3201285551815749</v>
      </c>
      <c r="G3285" s="24">
        <v>0.55722167696755887</v>
      </c>
      <c r="H3285" s="24">
        <v>10.633705152121106</v>
      </c>
      <c r="I3285" s="124"/>
    </row>
    <row r="3286" spans="1:9" ht="15.75" x14ac:dyDescent="0.25">
      <c r="A3286" s="197" t="s">
        <v>3514</v>
      </c>
      <c r="B3286" s="197" t="s">
        <v>3504</v>
      </c>
      <c r="C3286" s="197">
        <v>2</v>
      </c>
      <c r="D3286" s="124">
        <v>199</v>
      </c>
      <c r="E3286" s="24">
        <v>1.1146559666965896</v>
      </c>
      <c r="F3286" s="24">
        <v>2.2052072215596983</v>
      </c>
      <c r="G3286" s="24">
        <v>0.62329929175840215</v>
      </c>
      <c r="H3286" s="24">
        <v>10.174424187725631</v>
      </c>
      <c r="I3286" s="124"/>
    </row>
    <row r="3287" spans="1:9" ht="15.75" x14ac:dyDescent="0.25">
      <c r="A3287" s="197" t="s">
        <v>3515</v>
      </c>
      <c r="B3287" s="197" t="s">
        <v>3504</v>
      </c>
      <c r="C3287" s="197">
        <v>2</v>
      </c>
      <c r="D3287" s="124">
        <v>200</v>
      </c>
      <c r="E3287" s="24">
        <v>1.1303691785619161</v>
      </c>
      <c r="F3287" s="24">
        <v>2.1948495047954952</v>
      </c>
      <c r="G3287" s="24">
        <v>0.66767977930449096</v>
      </c>
      <c r="H3287" s="24">
        <v>10.167056043911801</v>
      </c>
      <c r="I3287" s="124"/>
    </row>
    <row r="3288" spans="1:9" ht="15.75" x14ac:dyDescent="0.25">
      <c r="A3288" s="197" t="s">
        <v>3516</v>
      </c>
      <c r="B3288" s="197" t="s">
        <v>3504</v>
      </c>
      <c r="C3288" s="197">
        <v>2</v>
      </c>
      <c r="D3288" s="124">
        <v>201</v>
      </c>
      <c r="E3288" s="24">
        <v>0.44979068964496749</v>
      </c>
      <c r="F3288" s="24">
        <v>1.2952078201332518</v>
      </c>
      <c r="G3288" s="24">
        <v>0.51678612164778914</v>
      </c>
      <c r="H3288" s="24">
        <v>6.7050108705863405</v>
      </c>
      <c r="I3288" s="124"/>
    </row>
    <row r="3289" spans="1:9" ht="15.75" x14ac:dyDescent="0.25">
      <c r="A3289" s="197" t="s">
        <v>3517</v>
      </c>
      <c r="B3289" s="197" t="s">
        <v>3504</v>
      </c>
      <c r="C3289" s="197">
        <v>2</v>
      </c>
      <c r="D3289" s="124">
        <v>202</v>
      </c>
      <c r="E3289" s="24">
        <v>0.45568314409446492</v>
      </c>
      <c r="F3289" s="24">
        <v>1.3109910075834665</v>
      </c>
      <c r="G3289" s="24">
        <v>0.53651078277938413</v>
      </c>
      <c r="H3289" s="24">
        <v>6.7167999006884704</v>
      </c>
      <c r="I3289" s="124"/>
    </row>
    <row r="3290" spans="1:9" ht="15.75" x14ac:dyDescent="0.25">
      <c r="A3290" s="197" t="s">
        <v>3518</v>
      </c>
      <c r="B3290" s="197" t="s">
        <v>3504</v>
      </c>
      <c r="C3290" s="197">
        <v>2</v>
      </c>
      <c r="D3290" s="124">
        <v>203</v>
      </c>
      <c r="E3290" s="24" t="s">
        <v>11</v>
      </c>
      <c r="F3290" s="24">
        <v>0.2431597316548717</v>
      </c>
      <c r="G3290" s="24">
        <v>0.46500888617735225</v>
      </c>
      <c r="H3290" s="24">
        <v>4.9007980553728885</v>
      </c>
      <c r="I3290" s="124"/>
    </row>
    <row r="3291" spans="1:9" ht="15.75" x14ac:dyDescent="0.25">
      <c r="A3291" s="197" t="s">
        <v>3519</v>
      </c>
      <c r="B3291" s="197" t="s">
        <v>3504</v>
      </c>
      <c r="C3291" s="197">
        <v>2</v>
      </c>
      <c r="D3291" s="124">
        <v>204</v>
      </c>
      <c r="E3291" s="24" t="s">
        <v>11</v>
      </c>
      <c r="F3291" s="24">
        <v>0.23477491332194508</v>
      </c>
      <c r="G3291" s="24">
        <v>0.47536433327143962</v>
      </c>
      <c r="H3291" s="24">
        <v>4.8836057198072815</v>
      </c>
      <c r="I3291" s="124"/>
    </row>
    <row r="3292" spans="1:9" ht="15.75" x14ac:dyDescent="0.25">
      <c r="A3292" s="197" t="s">
        <v>3520</v>
      </c>
      <c r="B3292" s="197" t="s">
        <v>3504</v>
      </c>
      <c r="C3292" s="197">
        <v>2</v>
      </c>
      <c r="D3292" s="124">
        <v>205</v>
      </c>
      <c r="E3292" s="24" t="s">
        <v>11</v>
      </c>
      <c r="F3292" s="24" t="s">
        <v>48</v>
      </c>
      <c r="G3292" s="24">
        <v>0.14990742460012205</v>
      </c>
      <c r="H3292" s="24">
        <v>0.50201619851569523</v>
      </c>
      <c r="I3292" s="124"/>
    </row>
    <row r="3293" spans="1:9" ht="15.75" x14ac:dyDescent="0.25">
      <c r="A3293" s="197" t="s">
        <v>3521</v>
      </c>
      <c r="B3293" s="197" t="s">
        <v>3504</v>
      </c>
      <c r="C3293" s="197">
        <v>2</v>
      </c>
      <c r="D3293" s="124">
        <v>206</v>
      </c>
      <c r="E3293" s="24" t="s">
        <v>11</v>
      </c>
      <c r="F3293" s="24" t="s">
        <v>48</v>
      </c>
      <c r="G3293" s="24">
        <v>0.11095121886522191</v>
      </c>
      <c r="H3293" s="24">
        <v>0.44601830553057853</v>
      </c>
      <c r="I3293" s="124"/>
    </row>
    <row r="3294" spans="1:9" ht="15.75" x14ac:dyDescent="0.25">
      <c r="A3294" s="197" t="s">
        <v>3522</v>
      </c>
      <c r="B3294" s="197" t="s">
        <v>3504</v>
      </c>
      <c r="C3294" s="197">
        <v>5</v>
      </c>
      <c r="D3294" s="124">
        <v>207</v>
      </c>
      <c r="E3294" s="24">
        <v>6.0623535527912322</v>
      </c>
      <c r="F3294" s="24" t="s">
        <v>48</v>
      </c>
      <c r="G3294" s="24">
        <v>0.67852834292686814</v>
      </c>
      <c r="H3294" s="24">
        <v>13.14869824057547</v>
      </c>
      <c r="I3294" s="124"/>
    </row>
    <row r="3295" spans="1:9" ht="15.75" x14ac:dyDescent="0.25">
      <c r="A3295" s="197" t="s">
        <v>3523</v>
      </c>
      <c r="B3295" s="197" t="s">
        <v>3504</v>
      </c>
      <c r="C3295" s="197">
        <v>5</v>
      </c>
      <c r="D3295" s="124">
        <v>208</v>
      </c>
      <c r="E3295" s="24">
        <v>6.136991309151532</v>
      </c>
      <c r="F3295" s="24" t="s">
        <v>48</v>
      </c>
      <c r="G3295" s="24">
        <v>0.52960715138332592</v>
      </c>
      <c r="H3295" s="24">
        <v>13.14869824057547</v>
      </c>
      <c r="I3295" s="124"/>
    </row>
    <row r="3296" spans="1:9" ht="15.75" x14ac:dyDescent="0.25">
      <c r="A3296" s="197" t="s">
        <v>3524</v>
      </c>
      <c r="B3296" s="197" t="s">
        <v>3504</v>
      </c>
      <c r="C3296" s="197">
        <v>5</v>
      </c>
      <c r="D3296" s="124">
        <v>209</v>
      </c>
      <c r="E3296" s="24">
        <v>3.4883330341024554</v>
      </c>
      <c r="F3296" s="24" t="s">
        <v>48</v>
      </c>
      <c r="G3296" s="24">
        <v>0.41224541765033557</v>
      </c>
      <c r="H3296" s="24">
        <v>5.2667491981265009</v>
      </c>
      <c r="I3296" s="124"/>
    </row>
    <row r="3297" spans="1:9" ht="15.75" x14ac:dyDescent="0.25">
      <c r="A3297" s="197" t="s">
        <v>3525</v>
      </c>
      <c r="B3297" s="197" t="s">
        <v>3504</v>
      </c>
      <c r="C3297" s="197">
        <v>5</v>
      </c>
      <c r="D3297" s="124">
        <v>210</v>
      </c>
      <c r="E3297" s="24">
        <v>3.4922613370687872</v>
      </c>
      <c r="F3297" s="24" t="s">
        <v>48</v>
      </c>
      <c r="G3297" s="24">
        <v>0.45120162338523573</v>
      </c>
      <c r="H3297" s="24">
        <v>5.2839415336921078</v>
      </c>
      <c r="I3297" s="124"/>
    </row>
    <row r="3298" spans="1:9" ht="15.75" x14ac:dyDescent="0.25">
      <c r="A3298" s="197" t="s">
        <v>3526</v>
      </c>
      <c r="B3298" s="197" t="s">
        <v>3504</v>
      </c>
      <c r="C3298" s="197">
        <v>5</v>
      </c>
      <c r="D3298" s="124">
        <v>211</v>
      </c>
      <c r="E3298" s="24" t="s">
        <v>11</v>
      </c>
      <c r="F3298" s="24" t="s">
        <v>48</v>
      </c>
      <c r="G3298" s="24">
        <v>9.5664606488235771E-2</v>
      </c>
      <c r="H3298" s="24">
        <v>1.2908987961832163</v>
      </c>
      <c r="I3298" s="124"/>
    </row>
    <row r="3299" spans="1:9" ht="15.75" x14ac:dyDescent="0.25">
      <c r="A3299" s="197" t="s">
        <v>3527</v>
      </c>
      <c r="B3299" s="197" t="s">
        <v>3504</v>
      </c>
      <c r="C3299" s="197">
        <v>5</v>
      </c>
      <c r="D3299" s="124">
        <v>212</v>
      </c>
      <c r="E3299" s="24">
        <v>0.23078779927198112</v>
      </c>
      <c r="F3299" s="24" t="s">
        <v>48</v>
      </c>
      <c r="G3299" s="24">
        <v>7.9884877582959771E-2</v>
      </c>
      <c r="H3299" s="24">
        <v>1.2663383168037792</v>
      </c>
      <c r="I3299" s="124"/>
    </row>
    <row r="3300" spans="1:9" ht="15.75" x14ac:dyDescent="0.25">
      <c r="A3300" s="197" t="s">
        <v>3528</v>
      </c>
      <c r="B3300" s="197" t="s">
        <v>3504</v>
      </c>
      <c r="C3300" s="197">
        <v>5</v>
      </c>
      <c r="D3300" s="124">
        <v>213</v>
      </c>
      <c r="E3300" s="24" t="s">
        <v>11</v>
      </c>
      <c r="F3300" s="24" t="s">
        <v>48</v>
      </c>
      <c r="G3300" s="24">
        <v>2.8107642112522882E-2</v>
      </c>
      <c r="H3300" s="24">
        <v>0.52068216284406743</v>
      </c>
      <c r="I3300" s="124"/>
    </row>
    <row r="3301" spans="1:9" ht="15.75" x14ac:dyDescent="0.25">
      <c r="A3301" s="197" t="s">
        <v>3529</v>
      </c>
      <c r="B3301" s="197" t="s">
        <v>3504</v>
      </c>
      <c r="C3301" s="197">
        <v>5</v>
      </c>
      <c r="D3301" s="124">
        <v>214</v>
      </c>
      <c r="E3301" s="24" t="s">
        <v>11</v>
      </c>
      <c r="F3301" s="24" t="s">
        <v>48</v>
      </c>
      <c r="G3301" s="24">
        <v>3.3531923923711508E-2</v>
      </c>
      <c r="H3301" s="24">
        <v>0.57569763665400664</v>
      </c>
      <c r="I3301" s="124"/>
    </row>
    <row r="3302" spans="1:9" ht="15.75" x14ac:dyDescent="0.25">
      <c r="A3302" s="197" t="s">
        <v>3530</v>
      </c>
      <c r="B3302" s="197" t="s">
        <v>3504</v>
      </c>
      <c r="C3302" s="197">
        <v>5</v>
      </c>
      <c r="D3302" s="124">
        <v>215</v>
      </c>
      <c r="E3302" s="24" t="s">
        <v>11</v>
      </c>
      <c r="F3302" s="24" t="s">
        <v>48</v>
      </c>
      <c r="G3302" s="24">
        <v>3.5504390036871003E-2</v>
      </c>
      <c r="H3302" s="24">
        <v>0.54131296552279473</v>
      </c>
      <c r="I3302" s="124"/>
    </row>
    <row r="3303" spans="1:9" ht="15.75" x14ac:dyDescent="0.25">
      <c r="A3303" s="197" t="s">
        <v>3531</v>
      </c>
      <c r="B3303" s="197" t="s">
        <v>3504</v>
      </c>
      <c r="C3303" s="197">
        <v>5</v>
      </c>
      <c r="D3303" s="124">
        <v>216</v>
      </c>
      <c r="E3303" s="24" t="s">
        <v>11</v>
      </c>
      <c r="F3303" s="24" t="s">
        <v>48</v>
      </c>
      <c r="G3303" s="24">
        <v>3.7476856150030512E-2</v>
      </c>
      <c r="H3303" s="24">
        <v>0.53541845047172976</v>
      </c>
      <c r="I3303" s="124"/>
    </row>
    <row r="3304" spans="1:9" ht="15.75" x14ac:dyDescent="0.25">
      <c r="A3304" s="197" t="s">
        <v>3532</v>
      </c>
      <c r="B3304" s="197" t="s">
        <v>3504</v>
      </c>
      <c r="C3304" s="197">
        <v>5</v>
      </c>
      <c r="D3304" s="124">
        <v>217</v>
      </c>
      <c r="E3304" s="24" t="s">
        <v>11</v>
      </c>
      <c r="F3304" s="24">
        <v>0.10061781999511933</v>
      </c>
      <c r="G3304" s="24">
        <v>0.15681105599618028</v>
      </c>
      <c r="H3304" s="24">
        <v>0.61008230778521866</v>
      </c>
      <c r="I3304" s="124"/>
    </row>
    <row r="3305" spans="1:9" ht="15.75" x14ac:dyDescent="0.25">
      <c r="A3305" s="197" t="s">
        <v>3533</v>
      </c>
      <c r="B3305" s="197" t="s">
        <v>3504</v>
      </c>
      <c r="C3305" s="197">
        <v>5</v>
      </c>
      <c r="D3305" s="124">
        <v>218</v>
      </c>
      <c r="E3305" s="24" t="s">
        <v>11</v>
      </c>
      <c r="F3305" s="24">
        <v>0.11344165979841886</v>
      </c>
      <c r="G3305" s="24">
        <v>0.13708639486458529</v>
      </c>
      <c r="H3305" s="24">
        <v>0.60811746943486367</v>
      </c>
      <c r="I3305" s="124"/>
    </row>
    <row r="3306" spans="1:9" ht="15.75" x14ac:dyDescent="0.25">
      <c r="A3306" s="197" t="s">
        <v>3534</v>
      </c>
      <c r="B3306" s="197" t="s">
        <v>3504</v>
      </c>
      <c r="C3306" s="197">
        <v>6</v>
      </c>
      <c r="D3306" s="124">
        <v>219</v>
      </c>
      <c r="E3306" s="24">
        <v>7.9528493553383122</v>
      </c>
      <c r="F3306" s="24" t="s">
        <v>48</v>
      </c>
      <c r="G3306" s="24">
        <v>0.79293137749011922</v>
      </c>
      <c r="H3306" s="24">
        <v>15.146938842886476</v>
      </c>
      <c r="I3306" s="124"/>
    </row>
    <row r="3307" spans="1:9" ht="15.75" x14ac:dyDescent="0.25">
      <c r="A3307" s="197" t="s">
        <v>3535</v>
      </c>
      <c r="B3307" s="197" t="s">
        <v>3504</v>
      </c>
      <c r="C3307" s="197">
        <v>6</v>
      </c>
      <c r="D3307" s="124">
        <v>220</v>
      </c>
      <c r="E3307" s="24">
        <v>8.0751177851653821</v>
      </c>
      <c r="F3307" s="24" t="s">
        <v>48</v>
      </c>
      <c r="G3307" s="24">
        <v>0.82005278654606228</v>
      </c>
      <c r="H3307" s="24">
        <v>15.233391730302095</v>
      </c>
      <c r="I3307" s="124"/>
    </row>
    <row r="3308" spans="1:9" ht="15.75" x14ac:dyDescent="0.25">
      <c r="A3308" s="197" t="s">
        <v>3536</v>
      </c>
      <c r="B3308" s="197" t="s">
        <v>3504</v>
      </c>
      <c r="C3308" s="197">
        <v>6</v>
      </c>
      <c r="D3308" s="124">
        <v>221</v>
      </c>
      <c r="E3308" s="24">
        <v>4.3623804441112348</v>
      </c>
      <c r="F3308" s="24" t="s">
        <v>48</v>
      </c>
      <c r="G3308" s="24">
        <v>0.50791002413857134</v>
      </c>
      <c r="H3308" s="24">
        <v>6.0536669574436672</v>
      </c>
      <c r="I3308" s="124"/>
    </row>
    <row r="3309" spans="1:9" ht="15.75" x14ac:dyDescent="0.25">
      <c r="A3309" s="197" t="s">
        <v>3537</v>
      </c>
      <c r="B3309" s="197" t="s">
        <v>3504</v>
      </c>
      <c r="C3309" s="197">
        <v>6</v>
      </c>
      <c r="D3309" s="124">
        <v>222</v>
      </c>
      <c r="E3309" s="24">
        <v>4.4124663069319627</v>
      </c>
      <c r="F3309" s="24" t="s">
        <v>48</v>
      </c>
      <c r="G3309" s="24">
        <v>0.50791002413857134</v>
      </c>
      <c r="H3309" s="24">
        <v>6.0831395326989925</v>
      </c>
      <c r="I3309" s="124"/>
    </row>
    <row r="3310" spans="1:9" ht="15.75" x14ac:dyDescent="0.25">
      <c r="A3310" s="197" t="s">
        <v>3538</v>
      </c>
      <c r="B3310" s="197" t="s">
        <v>3504</v>
      </c>
      <c r="C3310" s="197">
        <v>6</v>
      </c>
      <c r="D3310" s="124">
        <v>223</v>
      </c>
      <c r="E3310" s="24">
        <v>4.9221636168134868</v>
      </c>
      <c r="F3310" s="24" t="s">
        <v>48</v>
      </c>
      <c r="G3310" s="24">
        <v>0.55031804557150066</v>
      </c>
      <c r="H3310" s="24">
        <v>7.1235214392119497</v>
      </c>
      <c r="I3310" s="124"/>
    </row>
    <row r="3311" spans="1:9" ht="15.75" x14ac:dyDescent="0.25">
      <c r="A3311" s="197" t="s">
        <v>3539</v>
      </c>
      <c r="B3311" s="197" t="s">
        <v>3504</v>
      </c>
      <c r="C3311" s="197">
        <v>6</v>
      </c>
      <c r="D3311" s="124">
        <v>224</v>
      </c>
      <c r="E3311" s="24">
        <v>4.8897551173412515</v>
      </c>
      <c r="F3311" s="24" t="s">
        <v>48</v>
      </c>
      <c r="G3311" s="24">
        <v>0.54242818111886271</v>
      </c>
      <c r="H3311" s="24">
        <v>7.1127148282849966</v>
      </c>
      <c r="I3311" s="124"/>
    </row>
    <row r="3312" spans="1:9" ht="15.75" x14ac:dyDescent="0.25">
      <c r="A3312" s="197" t="s">
        <v>3540</v>
      </c>
      <c r="B3312" s="197" t="s">
        <v>3504</v>
      </c>
      <c r="C3312" s="197">
        <v>6</v>
      </c>
      <c r="D3312" s="124">
        <v>225</v>
      </c>
      <c r="E3312" s="24">
        <v>3.0434527231654025</v>
      </c>
      <c r="F3312" s="24">
        <v>8.5821081760542955E-2</v>
      </c>
      <c r="G3312" s="24">
        <v>0.47240563410170033</v>
      </c>
      <c r="H3312" s="24">
        <v>5.5604925315045692</v>
      </c>
      <c r="I3312" s="124"/>
    </row>
    <row r="3313" spans="1:9" ht="15.75" x14ac:dyDescent="0.25">
      <c r="A3313" s="197" t="s">
        <v>3541</v>
      </c>
      <c r="B3313" s="197" t="s">
        <v>3504</v>
      </c>
      <c r="C3313" s="197">
        <v>6</v>
      </c>
      <c r="D3313" s="124">
        <v>226</v>
      </c>
      <c r="E3313" s="24">
        <v>2.9776536484793481</v>
      </c>
      <c r="F3313" s="24">
        <v>9.7658472348204059E-2</v>
      </c>
      <c r="G3313" s="24">
        <v>0.45169473991352566</v>
      </c>
      <c r="H3313" s="24">
        <v>5.4976177042932104</v>
      </c>
      <c r="I3313" s="124"/>
    </row>
    <row r="3314" spans="1:9" ht="15.75" x14ac:dyDescent="0.25">
      <c r="A3314" s="197" t="s">
        <v>3542</v>
      </c>
      <c r="B3314" s="197" t="s">
        <v>3504</v>
      </c>
      <c r="C3314" s="197">
        <v>6</v>
      </c>
      <c r="D3314" s="124">
        <v>227</v>
      </c>
      <c r="E3314" s="24" t="s">
        <v>11</v>
      </c>
      <c r="F3314" s="24" t="s">
        <v>48</v>
      </c>
      <c r="G3314" s="24">
        <v>9.2212790790206639E-2</v>
      </c>
      <c r="H3314" s="24">
        <v>1.1076776200126153</v>
      </c>
      <c r="I3314" s="124"/>
    </row>
    <row r="3315" spans="1:9" ht="15.75" x14ac:dyDescent="0.25">
      <c r="A3315" s="197" t="s">
        <v>3543</v>
      </c>
      <c r="B3315" s="197" t="s">
        <v>3504</v>
      </c>
      <c r="C3315" s="197">
        <v>6</v>
      </c>
      <c r="D3315" s="124">
        <v>228</v>
      </c>
      <c r="E3315" s="24" t="s">
        <v>11</v>
      </c>
      <c r="F3315" s="24">
        <v>7.6943038819797138E-2</v>
      </c>
      <c r="G3315" s="24">
        <v>7.8898644526380027E-2</v>
      </c>
      <c r="H3315" s="24">
        <v>1.1209402788775114</v>
      </c>
      <c r="I3315" s="124"/>
    </row>
    <row r="3316" spans="1:9" ht="15.75" x14ac:dyDescent="0.25">
      <c r="A3316" s="197" t="s">
        <v>3544</v>
      </c>
      <c r="B3316" s="197" t="s">
        <v>3504</v>
      </c>
      <c r="C3316" s="197">
        <v>6</v>
      </c>
      <c r="D3316" s="124">
        <v>229</v>
      </c>
      <c r="E3316" s="24" t="s">
        <v>11</v>
      </c>
      <c r="F3316" s="24">
        <v>6.5105648232136035E-2</v>
      </c>
      <c r="G3316" s="150" t="s">
        <v>47</v>
      </c>
      <c r="H3316" s="24">
        <v>0.51773490531853505</v>
      </c>
      <c r="I3316" s="124"/>
    </row>
    <row r="3317" spans="1:9" ht="15.75" x14ac:dyDescent="0.25">
      <c r="A3317" s="197" t="s">
        <v>3545</v>
      </c>
      <c r="B3317" s="197" t="s">
        <v>3504</v>
      </c>
      <c r="C3317" s="197">
        <v>6</v>
      </c>
      <c r="D3317" s="124">
        <v>230</v>
      </c>
      <c r="E3317" s="24" t="s">
        <v>11</v>
      </c>
      <c r="F3317" s="24">
        <v>4.1430867056813842E-2</v>
      </c>
      <c r="G3317" s="150" t="s">
        <v>47</v>
      </c>
      <c r="H3317" s="24">
        <v>0.51380522861782507</v>
      </c>
      <c r="I3317" s="124"/>
    </row>
    <row r="3318" spans="1:9" ht="15.75" x14ac:dyDescent="0.25">
      <c r="A3318" s="197" t="s">
        <v>3546</v>
      </c>
      <c r="B3318" s="197" t="s">
        <v>3504</v>
      </c>
      <c r="C3318" s="197">
        <v>6</v>
      </c>
      <c r="D3318" s="124">
        <v>231</v>
      </c>
      <c r="E3318" s="24" t="s">
        <v>11</v>
      </c>
      <c r="F3318" s="24">
        <v>0.18052020646183176</v>
      </c>
      <c r="G3318" s="150" t="s">
        <v>47</v>
      </c>
      <c r="H3318" s="24">
        <v>0.5098755519171152</v>
      </c>
      <c r="I3318" s="124"/>
    </row>
    <row r="3319" spans="1:9" ht="15.75" x14ac:dyDescent="0.25">
      <c r="A3319" s="197" t="s">
        <v>3547</v>
      </c>
      <c r="B3319" s="197" t="s">
        <v>3504</v>
      </c>
      <c r="C3319" s="197">
        <v>6</v>
      </c>
      <c r="D3319" s="124">
        <v>232</v>
      </c>
      <c r="E3319" s="24" t="s">
        <v>11</v>
      </c>
      <c r="F3319" s="24">
        <v>1.5783187450214797E-2</v>
      </c>
      <c r="G3319" s="150" t="s">
        <v>47</v>
      </c>
      <c r="H3319" s="24">
        <v>0.50103377934051774</v>
      </c>
      <c r="I3319" s="124"/>
    </row>
    <row r="3320" spans="1:9" ht="15.75" x14ac:dyDescent="0.25">
      <c r="A3320" s="197" t="s">
        <v>3548</v>
      </c>
      <c r="B3320" s="197" t="s">
        <v>3504</v>
      </c>
      <c r="C3320" s="197">
        <v>7</v>
      </c>
      <c r="D3320" s="124">
        <v>233</v>
      </c>
      <c r="E3320" s="24">
        <v>21.145072792021384</v>
      </c>
      <c r="F3320" s="24">
        <v>8.9766878623096652E-2</v>
      </c>
      <c r="G3320" s="24">
        <v>1.2801305074405158</v>
      </c>
      <c r="H3320" s="24">
        <v>12.501284004133506</v>
      </c>
      <c r="I3320" s="124"/>
    </row>
    <row r="3321" spans="1:9" ht="15.75" x14ac:dyDescent="0.25">
      <c r="A3321" s="197" t="s">
        <v>3549</v>
      </c>
      <c r="B3321" s="197" t="s">
        <v>3504</v>
      </c>
      <c r="C3321" s="197">
        <v>7</v>
      </c>
      <c r="D3321" s="124">
        <v>234</v>
      </c>
      <c r="E3321" s="24">
        <v>20.7939807144055</v>
      </c>
      <c r="F3321" s="24" t="s">
        <v>48</v>
      </c>
      <c r="G3321" s="24">
        <v>1.3753019974004617</v>
      </c>
      <c r="H3321" s="24">
        <v>12.526826902688121</v>
      </c>
      <c r="I3321" s="124"/>
    </row>
    <row r="3322" spans="1:9" ht="15.75" x14ac:dyDescent="0.25">
      <c r="A3322" s="197" t="s">
        <v>3550</v>
      </c>
      <c r="B3322" s="197" t="s">
        <v>3504</v>
      </c>
      <c r="C3322" s="197">
        <v>7</v>
      </c>
      <c r="D3322" s="124">
        <v>235</v>
      </c>
      <c r="E3322" s="24">
        <v>23.732842371092325</v>
      </c>
      <c r="F3322" s="24">
        <v>4.9322460781921242E-2</v>
      </c>
      <c r="G3322" s="24">
        <v>1.5838902888670789</v>
      </c>
      <c r="H3322" s="24">
        <v>13.450300927354959</v>
      </c>
      <c r="I3322" s="124"/>
    </row>
    <row r="3323" spans="1:9" ht="15.75" x14ac:dyDescent="0.25">
      <c r="A3323" s="197" t="s">
        <v>3551</v>
      </c>
      <c r="B3323" s="197" t="s">
        <v>3504</v>
      </c>
      <c r="C3323" s="197">
        <v>7</v>
      </c>
      <c r="D3323" s="124">
        <v>236</v>
      </c>
      <c r="E3323" s="24">
        <v>23.738734825541822</v>
      </c>
      <c r="F3323" s="24" t="s">
        <v>48</v>
      </c>
      <c r="G3323" s="24">
        <v>1.5947388524894561</v>
      </c>
      <c r="H3323" s="24">
        <v>13.425740447975521</v>
      </c>
      <c r="I3323" s="124"/>
    </row>
    <row r="3324" spans="1:9" ht="15.75" x14ac:dyDescent="0.25">
      <c r="A3324" s="197" t="s">
        <v>3552</v>
      </c>
      <c r="B3324" s="197" t="s">
        <v>3504</v>
      </c>
      <c r="C3324" s="197">
        <v>7</v>
      </c>
      <c r="D3324" s="124">
        <v>237</v>
      </c>
      <c r="E3324" s="24">
        <v>23.191718637480147</v>
      </c>
      <c r="F3324" s="24" t="s">
        <v>48</v>
      </c>
      <c r="G3324" s="24">
        <v>1.504991644340699</v>
      </c>
      <c r="H3324" s="24">
        <v>11.113125709607719</v>
      </c>
      <c r="I3324" s="124"/>
    </row>
    <row r="3325" spans="1:9" ht="15.75" x14ac:dyDescent="0.25">
      <c r="A3325" s="197" t="s">
        <v>3553</v>
      </c>
      <c r="B3325" s="197" t="s">
        <v>3504</v>
      </c>
      <c r="C3325" s="197">
        <v>7</v>
      </c>
      <c r="D3325" s="124">
        <v>238</v>
      </c>
      <c r="E3325" s="24">
        <v>23.155381835041581</v>
      </c>
      <c r="F3325" s="24">
        <v>4.5376663919367538E-2</v>
      </c>
      <c r="G3325" s="24">
        <v>1.3826987453248099</v>
      </c>
      <c r="H3325" s="24">
        <v>11.067934427549556</v>
      </c>
      <c r="I3325" s="124"/>
    </row>
    <row r="3326" spans="1:9" ht="15.75" x14ac:dyDescent="0.25">
      <c r="A3326" s="197" t="s">
        <v>3554</v>
      </c>
      <c r="B3326" s="197" t="s">
        <v>3504</v>
      </c>
      <c r="C3326" s="197">
        <v>7</v>
      </c>
      <c r="D3326" s="124">
        <v>239</v>
      </c>
      <c r="E3326" s="24">
        <v>10.711500113444673</v>
      </c>
      <c r="F3326" s="24" t="s">
        <v>48</v>
      </c>
      <c r="G3326" s="24">
        <v>0.7061428685111012</v>
      </c>
      <c r="H3326" s="24">
        <v>7.538102331136848</v>
      </c>
      <c r="I3326" s="124"/>
    </row>
    <row r="3327" spans="1:9" ht="15.75" x14ac:dyDescent="0.25">
      <c r="A3327" s="197" t="s">
        <v>3555</v>
      </c>
      <c r="B3327" s="197" t="s">
        <v>3504</v>
      </c>
      <c r="C3327" s="197">
        <v>7</v>
      </c>
      <c r="D3327" s="124">
        <v>240</v>
      </c>
      <c r="E3327" s="24">
        <v>10.68989444712985</v>
      </c>
      <c r="F3327" s="24">
        <v>2.4661230390960621E-2</v>
      </c>
      <c r="G3327" s="24">
        <v>0.74066102549139246</v>
      </c>
      <c r="H3327" s="24">
        <v>7.5243484626843635</v>
      </c>
      <c r="I3327" s="124"/>
    </row>
    <row r="3328" spans="1:9" ht="15.75" x14ac:dyDescent="0.25">
      <c r="A3328" s="197" t="s">
        <v>3556</v>
      </c>
      <c r="B3328" s="197" t="s">
        <v>3504</v>
      </c>
      <c r="C3328" s="197">
        <v>7</v>
      </c>
      <c r="D3328" s="124">
        <v>241</v>
      </c>
      <c r="E3328" s="24">
        <v>4.1900261514634369</v>
      </c>
      <c r="F3328" s="24">
        <v>3.2552824116068024E-2</v>
      </c>
      <c r="G3328" s="24">
        <v>0.4339425448950901</v>
      </c>
      <c r="H3328" s="24">
        <v>5.4146032839907132</v>
      </c>
      <c r="I3328" s="124"/>
    </row>
    <row r="3329" spans="1:9" ht="15.75" x14ac:dyDescent="0.25">
      <c r="A3329" s="197" t="s">
        <v>3557</v>
      </c>
      <c r="B3329" s="197" t="s">
        <v>3504</v>
      </c>
      <c r="C3329" s="197">
        <v>7</v>
      </c>
      <c r="D3329" s="124">
        <v>242</v>
      </c>
      <c r="E3329" s="24">
        <v>4.2239077645480467</v>
      </c>
      <c r="F3329" s="24">
        <v>3.0579925684791169E-2</v>
      </c>
      <c r="G3329" s="24">
        <v>0.42506644738587235</v>
      </c>
      <c r="H3329" s="24">
        <v>5.3718680498704918</v>
      </c>
      <c r="I3329" s="124"/>
    </row>
    <row r="3330" spans="1:9" ht="15.75" x14ac:dyDescent="0.25">
      <c r="A3330" s="197" t="s">
        <v>3558</v>
      </c>
      <c r="B3330" s="197" t="s">
        <v>3504</v>
      </c>
      <c r="C3330" s="197">
        <v>7</v>
      </c>
      <c r="D3330" s="124">
        <v>243</v>
      </c>
      <c r="E3330" s="24" t="s">
        <v>11</v>
      </c>
      <c r="F3330" s="24">
        <v>2.6634128822237469E-2</v>
      </c>
      <c r="G3330" s="24">
        <v>0.16075598822249929</v>
      </c>
      <c r="H3330" s="24">
        <v>2.9226970461530204</v>
      </c>
      <c r="I3330" s="124"/>
    </row>
    <row r="3331" spans="1:9" ht="15.75" x14ac:dyDescent="0.25">
      <c r="A3331" s="197" t="s">
        <v>3559</v>
      </c>
      <c r="B3331" s="197" t="s">
        <v>3504</v>
      </c>
      <c r="C3331" s="197">
        <v>7</v>
      </c>
      <c r="D3331" s="124">
        <v>244</v>
      </c>
      <c r="E3331" s="24" t="s">
        <v>11</v>
      </c>
      <c r="F3331" s="24">
        <v>0.13218419489554895</v>
      </c>
      <c r="G3331" s="24">
        <v>0.14892119154354228</v>
      </c>
      <c r="H3331" s="24">
        <v>2.9059959201750032</v>
      </c>
      <c r="I3331" s="124"/>
    </row>
    <row r="3332" spans="1:9" ht="15.75" x14ac:dyDescent="0.25">
      <c r="A3332" s="197" t="s">
        <v>3560</v>
      </c>
      <c r="B3332" s="197" t="s">
        <v>3504</v>
      </c>
      <c r="C3332" s="197">
        <v>7</v>
      </c>
      <c r="D3332" s="124">
        <v>245</v>
      </c>
      <c r="E3332" s="24" t="s">
        <v>11</v>
      </c>
      <c r="F3332" s="24">
        <v>0.13415709332682579</v>
      </c>
      <c r="G3332" s="24">
        <v>2.8600758640812757E-2</v>
      </c>
      <c r="H3332" s="24">
        <v>0.38117863996886447</v>
      </c>
      <c r="I3332" s="124"/>
    </row>
    <row r="3333" spans="1:9" ht="15.75" x14ac:dyDescent="0.25">
      <c r="A3333" s="197" t="s">
        <v>3561</v>
      </c>
      <c r="B3333" s="197" t="s">
        <v>3504</v>
      </c>
      <c r="C3333" s="197">
        <v>7</v>
      </c>
      <c r="D3333" s="124">
        <v>246</v>
      </c>
      <c r="E3333" s="24" t="s">
        <v>11</v>
      </c>
      <c r="F3333" s="24">
        <v>5.0802134605378871E-2</v>
      </c>
      <c r="G3333" s="24">
        <v>4.1914904904639387E-2</v>
      </c>
      <c r="H3333" s="24">
        <v>0.38952920295787313</v>
      </c>
      <c r="I3333" s="124"/>
    </row>
    <row r="3334" spans="1:9" ht="15.75" x14ac:dyDescent="0.25">
      <c r="A3334" s="197" t="s">
        <v>3562</v>
      </c>
      <c r="B3334" s="197" t="s">
        <v>3504</v>
      </c>
      <c r="C3334" s="197">
        <v>7</v>
      </c>
      <c r="D3334" s="124">
        <v>247</v>
      </c>
      <c r="E3334" s="24" t="s">
        <v>11</v>
      </c>
      <c r="F3334" s="24" t="s">
        <v>48</v>
      </c>
      <c r="G3334" s="150" t="s">
        <v>47</v>
      </c>
      <c r="H3334" s="24">
        <v>0.47254362326037064</v>
      </c>
      <c r="I3334" s="124"/>
    </row>
    <row r="3335" spans="1:9" ht="15.75" x14ac:dyDescent="0.25">
      <c r="A3335" s="197" t="s">
        <v>3563</v>
      </c>
      <c r="B3335" s="197" t="s">
        <v>3504</v>
      </c>
      <c r="C3335" s="197">
        <v>7</v>
      </c>
      <c r="D3335" s="124">
        <v>248</v>
      </c>
      <c r="E3335" s="24" t="s">
        <v>11</v>
      </c>
      <c r="F3335" s="24">
        <v>8.1875284897989259E-2</v>
      </c>
      <c r="G3335" s="150" t="s">
        <v>47</v>
      </c>
      <c r="H3335" s="24">
        <v>0.46861394655966071</v>
      </c>
      <c r="I3335" s="124"/>
    </row>
    <row r="3336" spans="1:9" ht="15.75" x14ac:dyDescent="0.25">
      <c r="A3336" s="197" t="s">
        <v>3564</v>
      </c>
      <c r="B3336" s="197" t="s">
        <v>3504</v>
      </c>
      <c r="C3336" s="197">
        <v>10</v>
      </c>
      <c r="D3336" s="124">
        <v>249</v>
      </c>
      <c r="E3336" s="24">
        <v>20.598056603959712</v>
      </c>
      <c r="F3336" s="24">
        <v>4.3896990095909902E-2</v>
      </c>
      <c r="G3336" s="24">
        <v>1.3250041115148945</v>
      </c>
      <c r="H3336" s="24">
        <v>12.226206635083811</v>
      </c>
      <c r="I3336" s="124"/>
    </row>
    <row r="3337" spans="1:9" ht="15.75" x14ac:dyDescent="0.25">
      <c r="A3337" s="197" t="s">
        <v>3565</v>
      </c>
      <c r="B3337" s="197" t="s">
        <v>3504</v>
      </c>
      <c r="C3337" s="197">
        <v>10</v>
      </c>
      <c r="D3337" s="124">
        <v>250</v>
      </c>
      <c r="E3337" s="24">
        <v>20.6677839816121</v>
      </c>
      <c r="F3337" s="24">
        <v>4.4390214703729114E-2</v>
      </c>
      <c r="G3337" s="24">
        <v>1.3807262792116504</v>
      </c>
      <c r="H3337" s="24">
        <v>12.330343067652624</v>
      </c>
      <c r="I3337" s="124"/>
    </row>
    <row r="3338" spans="1:9" ht="15.75" x14ac:dyDescent="0.25">
      <c r="A3338" s="197" t="s">
        <v>3566</v>
      </c>
      <c r="B3338" s="197" t="s">
        <v>3504</v>
      </c>
      <c r="C3338" s="197">
        <v>10</v>
      </c>
      <c r="D3338" s="124">
        <v>251</v>
      </c>
      <c r="E3338" s="24">
        <v>23.526606465359915</v>
      </c>
      <c r="F3338" s="24">
        <v>8.1875284897989259E-2</v>
      </c>
      <c r="G3338" s="24">
        <v>1.4990742460012203</v>
      </c>
      <c r="H3338" s="24">
        <v>11.53851321245957</v>
      </c>
      <c r="I3338" s="124"/>
    </row>
    <row r="3339" spans="1:9" ht="15.75" x14ac:dyDescent="0.25">
      <c r="A3339" s="197" t="s">
        <v>3567</v>
      </c>
      <c r="B3339" s="197" t="s">
        <v>3504</v>
      </c>
      <c r="C3339" s="197">
        <v>10</v>
      </c>
      <c r="D3339" s="124">
        <v>252</v>
      </c>
      <c r="E3339" s="24">
        <v>23.508929102011422</v>
      </c>
      <c r="F3339" s="24">
        <v>0.10850941372022672</v>
      </c>
      <c r="G3339" s="24">
        <v>1.511895275736757</v>
      </c>
      <c r="H3339" s="24">
        <v>13.856040046703258</v>
      </c>
      <c r="I3339" s="124"/>
    </row>
    <row r="3340" spans="1:9" ht="15.75" x14ac:dyDescent="0.25">
      <c r="A3340" s="197" t="s">
        <v>3568</v>
      </c>
      <c r="B3340" s="197" t="s">
        <v>3504</v>
      </c>
      <c r="C3340" s="197">
        <v>10</v>
      </c>
      <c r="D3340" s="124">
        <v>253</v>
      </c>
      <c r="E3340" s="24">
        <v>18.938839638555407</v>
      </c>
      <c r="F3340" s="24">
        <v>3.8471519409898569E-2</v>
      </c>
      <c r="G3340" s="24">
        <v>1.148961510915409</v>
      </c>
      <c r="H3340" s="24">
        <v>8.1162560157287977</v>
      </c>
      <c r="I3340" s="124"/>
    </row>
    <row r="3341" spans="1:9" ht="15.75" x14ac:dyDescent="0.25">
      <c r="A3341" s="197" t="s">
        <v>3569</v>
      </c>
      <c r="B3341" s="197" t="s">
        <v>3504</v>
      </c>
      <c r="C3341" s="197">
        <v>10</v>
      </c>
      <c r="D3341" s="124">
        <v>254</v>
      </c>
      <c r="E3341" s="24">
        <v>18.845051405234237</v>
      </c>
      <c r="F3341" s="24">
        <v>7.7929488035435562E-2</v>
      </c>
      <c r="G3341" s="24">
        <v>1.1667137059338446</v>
      </c>
      <c r="H3341" s="24">
        <v>8.1137999677908557</v>
      </c>
      <c r="I3341" s="124"/>
    </row>
    <row r="3342" spans="1:9" ht="15.75" x14ac:dyDescent="0.25">
      <c r="A3342" s="197" t="s">
        <v>3570</v>
      </c>
      <c r="B3342" s="197" t="s">
        <v>3504</v>
      </c>
      <c r="C3342" s="197">
        <v>10</v>
      </c>
      <c r="D3342" s="124">
        <v>255</v>
      </c>
      <c r="E3342" s="24">
        <v>8.879928855392567</v>
      </c>
      <c r="F3342" s="24">
        <v>7.102434352596658E-2</v>
      </c>
      <c r="G3342" s="24">
        <v>0.53552454972280439</v>
      </c>
      <c r="H3342" s="24">
        <v>3.3991703461141007</v>
      </c>
      <c r="I3342" s="124"/>
    </row>
    <row r="3343" spans="1:9" ht="15.75" x14ac:dyDescent="0.25">
      <c r="A3343" s="197" t="s">
        <v>3571</v>
      </c>
      <c r="B3343" s="197" t="s">
        <v>3504</v>
      </c>
      <c r="C3343" s="197">
        <v>10</v>
      </c>
      <c r="D3343" s="124">
        <v>256</v>
      </c>
      <c r="E3343" s="24">
        <v>8.8347533712797546</v>
      </c>
      <c r="F3343" s="24">
        <v>6.2146300585220762E-2</v>
      </c>
      <c r="G3343" s="24">
        <v>0.52664845221358658</v>
      </c>
      <c r="H3343" s="24">
        <v>3.4423967898219101</v>
      </c>
      <c r="I3343" s="124"/>
    </row>
    <row r="3344" spans="1:9" ht="15.75" x14ac:dyDescent="0.25">
      <c r="A3344" s="197" t="s">
        <v>3572</v>
      </c>
      <c r="B3344" s="197" t="s">
        <v>3504</v>
      </c>
      <c r="C3344" s="197">
        <v>10</v>
      </c>
      <c r="D3344" s="124">
        <v>257</v>
      </c>
      <c r="E3344" s="24">
        <v>0.60299450533189969</v>
      </c>
      <c r="F3344" s="24">
        <v>8.8780429407458228E-2</v>
      </c>
      <c r="G3344" s="24">
        <v>8.3829809809278774E-2</v>
      </c>
      <c r="H3344" s="24">
        <v>1.7614775810932319</v>
      </c>
      <c r="I3344" s="124"/>
    </row>
    <row r="3345" spans="1:9" ht="15.75" x14ac:dyDescent="0.25">
      <c r="A3345" s="197" t="s">
        <v>3573</v>
      </c>
      <c r="B3345" s="197" t="s">
        <v>3504</v>
      </c>
      <c r="C3345" s="197">
        <v>10</v>
      </c>
      <c r="D3345" s="124">
        <v>258</v>
      </c>
      <c r="E3345" s="24">
        <v>0.59120959643290483</v>
      </c>
      <c r="F3345" s="24">
        <v>8.1875284897989259E-2</v>
      </c>
      <c r="G3345" s="24">
        <v>7.8898644526380027E-2</v>
      </c>
      <c r="H3345" s="24">
        <v>2.3322631218713514</v>
      </c>
      <c r="I3345" s="124"/>
    </row>
    <row r="3346" spans="1:9" ht="15.75" x14ac:dyDescent="0.25">
      <c r="A3346" s="197" t="s">
        <v>3574</v>
      </c>
      <c r="B3346" s="197" t="s">
        <v>3504</v>
      </c>
      <c r="C3346" s="197">
        <v>10</v>
      </c>
      <c r="D3346" s="124">
        <v>259</v>
      </c>
      <c r="E3346" s="24" t="s">
        <v>11</v>
      </c>
      <c r="F3346" s="24">
        <v>0.16572346822725537</v>
      </c>
      <c r="G3346" s="150" t="s">
        <v>47</v>
      </c>
      <c r="H3346" s="24">
        <v>0.72502535128098444</v>
      </c>
      <c r="I3346" s="124"/>
    </row>
    <row r="3347" spans="1:9" ht="15.75" x14ac:dyDescent="0.25">
      <c r="A3347" s="197" t="s">
        <v>3575</v>
      </c>
      <c r="B3347" s="197" t="s">
        <v>3504</v>
      </c>
      <c r="C3347" s="197">
        <v>10</v>
      </c>
      <c r="D3347" s="124">
        <v>260</v>
      </c>
      <c r="E3347" s="24" t="s">
        <v>11</v>
      </c>
      <c r="F3347" s="24" t="s">
        <v>48</v>
      </c>
      <c r="G3347" s="150" t="s">
        <v>47</v>
      </c>
      <c r="H3347" s="24">
        <v>0.72895502798169443</v>
      </c>
      <c r="I3347" s="124"/>
    </row>
    <row r="3348" spans="1:9" ht="15.75" x14ac:dyDescent="0.25">
      <c r="A3348" s="197" t="s">
        <v>3576</v>
      </c>
      <c r="B3348" s="197" t="s">
        <v>3504</v>
      </c>
      <c r="C3348" s="197">
        <v>10</v>
      </c>
      <c r="D3348" s="124">
        <v>261</v>
      </c>
      <c r="E3348" s="24" t="s">
        <v>11</v>
      </c>
      <c r="F3348" s="24">
        <v>4.340376548809069E-2</v>
      </c>
      <c r="G3348" s="150" t="s">
        <v>47</v>
      </c>
      <c r="H3348" s="24">
        <v>0.32812800450928026</v>
      </c>
      <c r="I3348" s="124"/>
    </row>
    <row r="3349" spans="1:9" ht="15.75" x14ac:dyDescent="0.25">
      <c r="A3349" s="197" t="s">
        <v>3577</v>
      </c>
      <c r="B3349" s="197" t="s">
        <v>3504</v>
      </c>
      <c r="C3349" s="197">
        <v>10</v>
      </c>
      <c r="D3349" s="124">
        <v>262</v>
      </c>
      <c r="E3349" s="24" t="s">
        <v>11</v>
      </c>
      <c r="F3349" s="24">
        <v>0.16572346822725537</v>
      </c>
      <c r="G3349" s="150" t="s">
        <v>47</v>
      </c>
      <c r="H3349" s="24">
        <v>0.33009284285963525</v>
      </c>
      <c r="I3349" s="124"/>
    </row>
    <row r="3350" spans="1:9" ht="15.75" x14ac:dyDescent="0.25">
      <c r="A3350" s="197" t="s">
        <v>3578</v>
      </c>
      <c r="B3350" s="197" t="s">
        <v>3504</v>
      </c>
      <c r="C3350" s="197">
        <v>10</v>
      </c>
      <c r="D3350" s="124">
        <v>263</v>
      </c>
      <c r="E3350" s="24" t="s">
        <v>11</v>
      </c>
      <c r="F3350" s="24">
        <v>7.8422712643254774E-2</v>
      </c>
      <c r="G3350" s="150" t="s">
        <v>47</v>
      </c>
      <c r="H3350" s="24">
        <v>0.34974122636318494</v>
      </c>
      <c r="I3350" s="124"/>
    </row>
    <row r="3351" spans="1:9" ht="15.75" x14ac:dyDescent="0.25">
      <c r="A3351" s="197" t="s">
        <v>3579</v>
      </c>
      <c r="B3351" s="197" t="s">
        <v>3504</v>
      </c>
      <c r="C3351" s="197">
        <v>10</v>
      </c>
      <c r="D3351" s="124">
        <v>264</v>
      </c>
      <c r="E3351" s="24" t="s">
        <v>11</v>
      </c>
      <c r="F3351" s="24">
        <v>7.497014038852029E-2</v>
      </c>
      <c r="G3351" s="150" t="s">
        <v>47</v>
      </c>
      <c r="H3351" s="24">
        <v>0.32419832780857033</v>
      </c>
      <c r="I3351" s="124"/>
    </row>
    <row r="3352" spans="1:9" ht="15.75" x14ac:dyDescent="0.25">
      <c r="A3352" s="197" t="s">
        <v>3580</v>
      </c>
      <c r="B3352" s="197" t="s">
        <v>3504</v>
      </c>
      <c r="C3352" s="197">
        <v>13</v>
      </c>
      <c r="D3352" s="124">
        <v>265</v>
      </c>
      <c r="E3352" s="24">
        <v>19.902746978919019</v>
      </c>
      <c r="F3352" s="24">
        <v>0.10653651528894988</v>
      </c>
      <c r="G3352" s="24">
        <v>1.1548789092548877</v>
      </c>
      <c r="H3352" s="24">
        <v>9.9135918967160084</v>
      </c>
      <c r="I3352" s="124"/>
    </row>
    <row r="3353" spans="1:9" ht="15.75" x14ac:dyDescent="0.25">
      <c r="A3353" s="197" t="s">
        <v>3581</v>
      </c>
      <c r="B3353" s="197" t="s">
        <v>3504</v>
      </c>
      <c r="C3353" s="197">
        <v>13</v>
      </c>
      <c r="D3353" s="124">
        <v>266</v>
      </c>
      <c r="E3353" s="24">
        <v>19.967563977863492</v>
      </c>
      <c r="F3353" s="24">
        <v>0.21208658136226133</v>
      </c>
      <c r="G3353" s="24">
        <v>1.2318050876681081</v>
      </c>
      <c r="H3353" s="24">
        <v>9.9312754418692037</v>
      </c>
      <c r="I3353" s="124"/>
    </row>
    <row r="3354" spans="1:9" ht="15.75" x14ac:dyDescent="0.25">
      <c r="A3354" s="197" t="s">
        <v>3582</v>
      </c>
      <c r="B3354" s="197" t="s">
        <v>3504</v>
      </c>
      <c r="C3354" s="197">
        <v>13</v>
      </c>
      <c r="D3354" s="124">
        <v>267</v>
      </c>
      <c r="E3354" s="24">
        <v>11.634651310532597</v>
      </c>
      <c r="F3354" s="24">
        <v>8.927365401527744E-2</v>
      </c>
      <c r="G3354" s="24">
        <v>0.6864182073795061</v>
      </c>
      <c r="H3354" s="24">
        <v>4.8030473474427282</v>
      </c>
      <c r="I3354" s="124"/>
    </row>
    <row r="3355" spans="1:9" ht="15.75" x14ac:dyDescent="0.25">
      <c r="A3355" s="197" t="s">
        <v>3583</v>
      </c>
      <c r="B3355" s="197" t="s">
        <v>3504</v>
      </c>
      <c r="C3355" s="197">
        <v>13</v>
      </c>
      <c r="D3355" s="124">
        <v>268</v>
      </c>
      <c r="E3355" s="24">
        <v>11.383239920687375</v>
      </c>
      <c r="F3355" s="24">
        <v>0.20222208920587706</v>
      </c>
      <c r="G3355" s="24">
        <v>0.68345950820976686</v>
      </c>
      <c r="H3355" s="24">
        <v>4.706770268275335</v>
      </c>
      <c r="I3355" s="124"/>
    </row>
    <row r="3356" spans="1:9" ht="15.75" x14ac:dyDescent="0.25">
      <c r="A3356" s="197" t="s">
        <v>3584</v>
      </c>
      <c r="B3356" s="197" t="s">
        <v>3504</v>
      </c>
      <c r="C3356" s="197">
        <v>13</v>
      </c>
      <c r="D3356" s="124">
        <v>269</v>
      </c>
      <c r="E3356" s="24">
        <v>7.2172746248927213</v>
      </c>
      <c r="F3356" s="24">
        <v>0.1795337572461933</v>
      </c>
      <c r="G3356" s="24">
        <v>0.5601803761372981</v>
      </c>
      <c r="H3356" s="24">
        <v>5.5123539919208726</v>
      </c>
      <c r="I3356" s="124"/>
    </row>
    <row r="3357" spans="1:9" ht="15.75" x14ac:dyDescent="0.25">
      <c r="A3357" s="197" t="s">
        <v>3585</v>
      </c>
      <c r="B3357" s="197" t="s">
        <v>3504</v>
      </c>
      <c r="C3357" s="197">
        <v>13</v>
      </c>
      <c r="D3357" s="124">
        <v>270</v>
      </c>
      <c r="E3357" s="24">
        <v>7.2850378510619409</v>
      </c>
      <c r="F3357" s="24">
        <v>0.17854730803055491</v>
      </c>
      <c r="G3357" s="24">
        <v>0.56659089100506643</v>
      </c>
      <c r="H3357" s="24">
        <v>5.8173951458134816</v>
      </c>
      <c r="I3357" s="124"/>
    </row>
    <row r="3358" spans="1:9" ht="15.75" x14ac:dyDescent="0.25">
      <c r="A3358" s="197" t="s">
        <v>3586</v>
      </c>
      <c r="B3358" s="197" t="s">
        <v>3504</v>
      </c>
      <c r="C3358" s="197">
        <v>13</v>
      </c>
      <c r="D3358" s="124">
        <v>271</v>
      </c>
      <c r="E3358" s="24">
        <v>7.3832454252202302</v>
      </c>
      <c r="F3358" s="24">
        <v>0.1588183237177864</v>
      </c>
      <c r="G3358" s="24">
        <v>0.6420377198334174</v>
      </c>
      <c r="H3358" s="24">
        <v>6.3356212607196056</v>
      </c>
      <c r="I3358" s="124"/>
    </row>
    <row r="3359" spans="1:9" ht="15.75" x14ac:dyDescent="0.25">
      <c r="A3359" s="197" t="s">
        <v>3587</v>
      </c>
      <c r="B3359" s="197" t="s">
        <v>3504</v>
      </c>
      <c r="C3359" s="197">
        <v>13</v>
      </c>
      <c r="D3359" s="124">
        <v>272</v>
      </c>
      <c r="E3359" s="24">
        <v>7.3901199554113113</v>
      </c>
      <c r="F3359" s="24">
        <v>0.17558796038363961</v>
      </c>
      <c r="G3359" s="24">
        <v>0.6420377198334174</v>
      </c>
      <c r="H3359" s="24">
        <v>5.6302442929421712</v>
      </c>
      <c r="I3359" s="124"/>
    </row>
    <row r="3360" spans="1:9" ht="15.75" x14ac:dyDescent="0.25">
      <c r="A3360" s="197" t="s">
        <v>3588</v>
      </c>
      <c r="B3360" s="197" t="s">
        <v>3504</v>
      </c>
      <c r="C3360" s="197">
        <v>13</v>
      </c>
      <c r="D3360" s="124">
        <v>273</v>
      </c>
      <c r="E3360" s="24">
        <v>7.2703067149381972</v>
      </c>
      <c r="F3360" s="24">
        <v>0.18249310489310858</v>
      </c>
      <c r="G3360" s="24">
        <v>0.64696888511631623</v>
      </c>
      <c r="H3360" s="24">
        <v>5.1419819628789609</v>
      </c>
      <c r="I3360" s="124"/>
    </row>
    <row r="3361" spans="1:9" ht="15.75" x14ac:dyDescent="0.25">
      <c r="A3361" s="197" t="s">
        <v>3589</v>
      </c>
      <c r="B3361" s="197" t="s">
        <v>3504</v>
      </c>
      <c r="C3361" s="197">
        <v>13</v>
      </c>
      <c r="D3361" s="124">
        <v>274</v>
      </c>
      <c r="E3361" s="24">
        <v>7.315186017478152</v>
      </c>
      <c r="F3361" s="24" t="s">
        <v>48</v>
      </c>
      <c r="G3361" s="24">
        <v>0.64175609756097562</v>
      </c>
      <c r="H3361" s="24">
        <v>5.1581830920748226</v>
      </c>
      <c r="I3361" s="124"/>
    </row>
    <row r="3362" spans="1:9" ht="15.75" x14ac:dyDescent="0.25">
      <c r="A3362" s="197" t="s">
        <v>3590</v>
      </c>
      <c r="B3362" s="197" t="s">
        <v>3504</v>
      </c>
      <c r="C3362" s="197">
        <v>13</v>
      </c>
      <c r="D3362" s="124">
        <v>275</v>
      </c>
      <c r="E3362" s="24">
        <v>0.58987071715910666</v>
      </c>
      <c r="F3362" s="24">
        <v>2.3685359719189631E-2</v>
      </c>
      <c r="G3362" s="24">
        <v>0.27404181184668991</v>
      </c>
      <c r="H3362" s="24">
        <v>3.1215096833895166</v>
      </c>
      <c r="I3362" s="124"/>
    </row>
    <row r="3363" spans="1:9" ht="15.75" x14ac:dyDescent="0.25">
      <c r="A3363" s="197" t="s">
        <v>3591</v>
      </c>
      <c r="B3363" s="197" t="s">
        <v>3504</v>
      </c>
      <c r="C3363" s="197">
        <v>13</v>
      </c>
      <c r="D3363" s="124">
        <v>276</v>
      </c>
      <c r="E3363" s="24">
        <v>0.60269399361908715</v>
      </c>
      <c r="F3363" s="24" t="s">
        <v>48</v>
      </c>
      <c r="G3363" s="24">
        <v>0.2720487804878049</v>
      </c>
      <c r="H3363" s="24">
        <v>3.1115843743803286</v>
      </c>
      <c r="I3363" s="124"/>
    </row>
    <row r="3364" spans="1:9" ht="15.75" x14ac:dyDescent="0.25">
      <c r="A3364" s="197" t="s">
        <v>3592</v>
      </c>
      <c r="B3364" s="197" t="s">
        <v>3504</v>
      </c>
      <c r="C3364" s="197">
        <v>13</v>
      </c>
      <c r="D3364" s="124">
        <v>277</v>
      </c>
      <c r="E3364" s="24" t="s">
        <v>11</v>
      </c>
      <c r="F3364" s="24">
        <v>6.5134739227771493E-2</v>
      </c>
      <c r="G3364" s="24">
        <v>7.8724738675958181E-2</v>
      </c>
      <c r="H3364" s="24">
        <v>1.2977341529512856</v>
      </c>
      <c r="I3364" s="124"/>
    </row>
    <row r="3365" spans="1:9" ht="15.75" x14ac:dyDescent="0.25">
      <c r="A3365" s="197" t="s">
        <v>3593</v>
      </c>
      <c r="B3365" s="197" t="s">
        <v>3504</v>
      </c>
      <c r="C3365" s="197">
        <v>13</v>
      </c>
      <c r="D3365" s="124">
        <v>278</v>
      </c>
      <c r="E3365" s="24" t="s">
        <v>11</v>
      </c>
      <c r="F3365" s="24">
        <v>0.15000727822153434</v>
      </c>
      <c r="G3365" s="24">
        <v>7.3742160278745639E-2</v>
      </c>
      <c r="H3365" s="24">
        <v>1.2912827020953135</v>
      </c>
      <c r="I3365" s="124"/>
    </row>
    <row r="3366" spans="1:9" ht="15.75" x14ac:dyDescent="0.25">
      <c r="A3366" s="197" t="s">
        <v>3594</v>
      </c>
      <c r="B3366" s="197" t="s">
        <v>3504</v>
      </c>
      <c r="C3366" s="197">
        <v>13</v>
      </c>
      <c r="D3366" s="124">
        <v>279</v>
      </c>
      <c r="E3366" s="24" t="s">
        <v>11</v>
      </c>
      <c r="F3366" s="24">
        <v>0.13717770837363996</v>
      </c>
      <c r="G3366" s="150" t="s">
        <v>47</v>
      </c>
      <c r="H3366" s="24">
        <v>0.54688452640623963</v>
      </c>
      <c r="I3366" s="124"/>
    </row>
    <row r="3367" spans="1:9" ht="15.75" x14ac:dyDescent="0.25">
      <c r="A3367" s="197" t="s">
        <v>3595</v>
      </c>
      <c r="B3367" s="197" t="s">
        <v>3504</v>
      </c>
      <c r="C3367" s="197">
        <v>13</v>
      </c>
      <c r="D3367" s="124">
        <v>280</v>
      </c>
      <c r="E3367" s="24" t="s">
        <v>11</v>
      </c>
      <c r="F3367" s="24">
        <v>0.11842679859594815</v>
      </c>
      <c r="G3367" s="150" t="s">
        <v>47</v>
      </c>
      <c r="H3367" s="24">
        <v>0.53596668649613322</v>
      </c>
      <c r="I3367" s="124"/>
    </row>
    <row r="3368" spans="1:9" ht="15.75" x14ac:dyDescent="0.25">
      <c r="A3368" s="197" t="s">
        <v>3596</v>
      </c>
      <c r="B3368" s="197" t="s">
        <v>3504</v>
      </c>
      <c r="C3368" s="197">
        <v>16</v>
      </c>
      <c r="D3368" s="124">
        <v>281</v>
      </c>
      <c r="E3368" s="24">
        <v>13.251869815508392</v>
      </c>
      <c r="F3368" s="24">
        <v>4.4903494467630339E-2</v>
      </c>
      <c r="G3368" s="24">
        <v>0.7942229965156794</v>
      </c>
      <c r="H3368" s="24">
        <v>6.6216699054795418</v>
      </c>
      <c r="I3368" s="124"/>
    </row>
    <row r="3369" spans="1:9" ht="15.75" x14ac:dyDescent="0.25">
      <c r="A3369" s="197" t="s">
        <v>3597</v>
      </c>
      <c r="B3369" s="197" t="s">
        <v>3504</v>
      </c>
      <c r="C3369" s="197">
        <v>16</v>
      </c>
      <c r="D3369" s="124">
        <v>282</v>
      </c>
      <c r="E3369" s="24">
        <v>13.094538077403245</v>
      </c>
      <c r="F3369" s="24" t="s">
        <v>48</v>
      </c>
      <c r="G3369" s="24">
        <v>0.81813937282229954</v>
      </c>
      <c r="H3369" s="24">
        <v>6.6281213563355141</v>
      </c>
      <c r="I3369" s="124"/>
    </row>
    <row r="3370" spans="1:9" ht="15.75" x14ac:dyDescent="0.25">
      <c r="A3370" s="197" t="s">
        <v>3598</v>
      </c>
      <c r="B3370" s="197" t="s">
        <v>3504</v>
      </c>
      <c r="C3370" s="197">
        <v>16</v>
      </c>
      <c r="D3370" s="124">
        <v>283</v>
      </c>
      <c r="E3370" s="24">
        <v>8.7425153280621437</v>
      </c>
      <c r="F3370" s="24" t="s">
        <v>48</v>
      </c>
      <c r="G3370" s="24">
        <v>0.54210452961672473</v>
      </c>
      <c r="H3370" s="24">
        <v>4.1259509551193068</v>
      </c>
      <c r="I3370" s="124"/>
    </row>
    <row r="3371" spans="1:9" ht="15.75" x14ac:dyDescent="0.25">
      <c r="A3371" s="197" t="s">
        <v>3599</v>
      </c>
      <c r="B3371" s="197" t="s">
        <v>3504</v>
      </c>
      <c r="C3371" s="197">
        <v>16</v>
      </c>
      <c r="D3371" s="124">
        <v>284</v>
      </c>
      <c r="E3371" s="24">
        <v>8.7602706339298102</v>
      </c>
      <c r="F3371" s="24" t="s">
        <v>48</v>
      </c>
      <c r="G3371" s="24">
        <v>0.53114285714285714</v>
      </c>
      <c r="H3371" s="24">
        <v>4.0867459845330156</v>
      </c>
      <c r="I3371" s="124"/>
    </row>
    <row r="3372" spans="1:9" ht="15.75" x14ac:dyDescent="0.25">
      <c r="A3372" s="197" t="s">
        <v>3600</v>
      </c>
      <c r="B3372" s="197" t="s">
        <v>3504</v>
      </c>
      <c r="C3372" s="197">
        <v>16</v>
      </c>
      <c r="D3372" s="124">
        <v>285</v>
      </c>
      <c r="E3372" s="24">
        <v>6.9344333472048829</v>
      </c>
      <c r="F3372" s="24" t="s">
        <v>48</v>
      </c>
      <c r="G3372" s="24">
        <v>0.59491986062717761</v>
      </c>
      <c r="H3372" s="24">
        <v>5.1204669178399094</v>
      </c>
      <c r="I3372" s="124"/>
    </row>
    <row r="3373" spans="1:9" ht="15.75" x14ac:dyDescent="0.25">
      <c r="A3373" s="197" t="s">
        <v>3601</v>
      </c>
      <c r="B3373" s="197" t="s">
        <v>3504</v>
      </c>
      <c r="C3373" s="197">
        <v>16</v>
      </c>
      <c r="D3373" s="124">
        <v>286</v>
      </c>
      <c r="E3373" s="24">
        <v>6.9245692883895122</v>
      </c>
      <c r="F3373" s="24" t="s">
        <v>48</v>
      </c>
      <c r="G3373" s="24">
        <v>0.59292682926829265</v>
      </c>
      <c r="H3373" s="24">
        <v>5.0976387071187776</v>
      </c>
      <c r="I3373" s="124"/>
    </row>
    <row r="3374" spans="1:9" ht="15.75" x14ac:dyDescent="0.25">
      <c r="A3374" s="197" t="s">
        <v>3602</v>
      </c>
      <c r="B3374" s="197" t="s">
        <v>3504</v>
      </c>
      <c r="C3374" s="197">
        <v>16</v>
      </c>
      <c r="D3374" s="124">
        <v>287</v>
      </c>
      <c r="E3374" s="24">
        <v>6.2212618948536553</v>
      </c>
      <c r="F3374" s="24" t="s">
        <v>48</v>
      </c>
      <c r="G3374" s="24">
        <v>0.5849547038327525</v>
      </c>
      <c r="H3374" s="24">
        <v>4.9130279595478878</v>
      </c>
      <c r="I3374" s="124"/>
    </row>
    <row r="3375" spans="1:9" ht="15.75" x14ac:dyDescent="0.25">
      <c r="A3375" s="197" t="s">
        <v>3603</v>
      </c>
      <c r="B3375" s="197" t="s">
        <v>3504</v>
      </c>
      <c r="C3375" s="197">
        <v>16</v>
      </c>
      <c r="D3375" s="124">
        <v>288</v>
      </c>
      <c r="E3375" s="24">
        <v>6.2375375918990148</v>
      </c>
      <c r="F3375" s="24" t="s">
        <v>48</v>
      </c>
      <c r="G3375" s="24">
        <v>0.60239372822299653</v>
      </c>
      <c r="H3375" s="24">
        <v>5.0410644457664082</v>
      </c>
      <c r="I3375" s="124"/>
    </row>
    <row r="3376" spans="1:9" ht="15.75" x14ac:dyDescent="0.25">
      <c r="A3376" s="197" t="s">
        <v>3604</v>
      </c>
      <c r="B3376" s="197" t="s">
        <v>3504</v>
      </c>
      <c r="C3376" s="197">
        <v>16</v>
      </c>
      <c r="D3376" s="124">
        <v>289</v>
      </c>
      <c r="E3376" s="24">
        <v>0.10554542932445553</v>
      </c>
      <c r="F3376" s="24" t="s">
        <v>48</v>
      </c>
      <c r="G3376" s="24">
        <v>0.22720557491289198</v>
      </c>
      <c r="H3376" s="24">
        <v>2.9597271465397581</v>
      </c>
      <c r="I3376" s="124"/>
    </row>
    <row r="3377" spans="1:9" ht="15.75" x14ac:dyDescent="0.25">
      <c r="A3377" s="197" t="s">
        <v>3605</v>
      </c>
      <c r="B3377" s="197" t="s">
        <v>3504</v>
      </c>
      <c r="C3377" s="197">
        <v>16</v>
      </c>
      <c r="D3377" s="124">
        <v>290</v>
      </c>
      <c r="E3377" s="24">
        <v>8.6803717575253139E-2</v>
      </c>
      <c r="F3377" s="24" t="s">
        <v>48</v>
      </c>
      <c r="G3377" s="24">
        <v>0.21624390243902436</v>
      </c>
      <c r="H3377" s="24">
        <v>2.7512956573468168</v>
      </c>
      <c r="I3377" s="124"/>
    </row>
    <row r="3378" spans="1:9" ht="15.75" x14ac:dyDescent="0.25">
      <c r="A3378" s="197" t="s">
        <v>3606</v>
      </c>
      <c r="B3378" s="197" t="s">
        <v>3504</v>
      </c>
      <c r="C3378" s="197">
        <v>16</v>
      </c>
      <c r="D3378" s="124">
        <v>291</v>
      </c>
      <c r="E3378" s="24" t="s">
        <v>11</v>
      </c>
      <c r="F3378" s="24" t="s">
        <v>48</v>
      </c>
      <c r="G3378" s="150" t="s">
        <v>47</v>
      </c>
      <c r="H3378" s="24">
        <v>0.61239156586687815</v>
      </c>
      <c r="I3378" s="124"/>
    </row>
    <row r="3379" spans="1:9" ht="15.75" x14ac:dyDescent="0.25">
      <c r="A3379" s="197" t="s">
        <v>3607</v>
      </c>
      <c r="B3379" s="197" t="s">
        <v>3504</v>
      </c>
      <c r="C3379" s="197">
        <v>16</v>
      </c>
      <c r="D3379" s="124">
        <v>292</v>
      </c>
      <c r="E3379" s="24" t="s">
        <v>11</v>
      </c>
      <c r="F3379" s="24" t="s">
        <v>48</v>
      </c>
      <c r="G3379" s="150" t="s">
        <v>47</v>
      </c>
      <c r="H3379" s="24">
        <v>0.61636168947055314</v>
      </c>
      <c r="I3379" s="124"/>
    </row>
    <row r="3380" spans="1:9" ht="15.75" x14ac:dyDescent="0.25">
      <c r="A3380" s="197" t="s">
        <v>3608</v>
      </c>
      <c r="B3380" s="197" t="s">
        <v>3504</v>
      </c>
      <c r="C3380" s="197">
        <v>16</v>
      </c>
      <c r="D3380" s="124">
        <v>293</v>
      </c>
      <c r="E3380" s="24" t="s">
        <v>11</v>
      </c>
      <c r="F3380" s="24" t="s">
        <v>48</v>
      </c>
      <c r="G3380" s="150" t="s">
        <v>47</v>
      </c>
      <c r="H3380" s="243">
        <v>0.48534761054927616</v>
      </c>
      <c r="I3380" s="124"/>
    </row>
    <row r="3381" spans="1:9" ht="15.75" x14ac:dyDescent="0.25">
      <c r="A3381" s="197" t="s">
        <v>3609</v>
      </c>
      <c r="B3381" s="197" t="s">
        <v>3504</v>
      </c>
      <c r="C3381" s="197">
        <v>16</v>
      </c>
      <c r="D3381" s="124">
        <v>294</v>
      </c>
      <c r="E3381" s="24" t="s">
        <v>11</v>
      </c>
      <c r="F3381" s="24" t="s">
        <v>48</v>
      </c>
      <c r="G3381" s="150" t="s">
        <v>47</v>
      </c>
      <c r="H3381" s="243">
        <v>2.7949670169872425</v>
      </c>
      <c r="I3381" s="124" t="s">
        <v>3919</v>
      </c>
    </row>
    <row r="3382" spans="1:9" ht="15.75" x14ac:dyDescent="0.25">
      <c r="A3382" s="197" t="s">
        <v>3610</v>
      </c>
      <c r="B3382" s="197" t="s">
        <v>3504</v>
      </c>
      <c r="C3382" s="197">
        <v>18</v>
      </c>
      <c r="D3382" s="124">
        <v>295</v>
      </c>
      <c r="E3382" s="24">
        <v>7.9154139963933963</v>
      </c>
      <c r="F3382" s="24" t="s">
        <v>48</v>
      </c>
      <c r="G3382" s="24">
        <v>0.54658885017421599</v>
      </c>
      <c r="H3382" s="24">
        <v>6.7839487077797598</v>
      </c>
      <c r="I3382" s="124"/>
    </row>
    <row r="3383" spans="1:9" ht="15.75" x14ac:dyDescent="0.25">
      <c r="A3383" s="197" t="s">
        <v>3611</v>
      </c>
      <c r="B3383" s="197" t="s">
        <v>3504</v>
      </c>
      <c r="C3383" s="197">
        <v>18</v>
      </c>
      <c r="D3383" s="124">
        <v>296</v>
      </c>
      <c r="E3383" s="24">
        <v>7.6525368289637949</v>
      </c>
      <c r="F3383" s="24" t="s">
        <v>48</v>
      </c>
      <c r="G3383" s="24">
        <v>0.56303135888501732</v>
      </c>
      <c r="H3383" s="24">
        <v>6.7531802498512787</v>
      </c>
      <c r="I3383" s="124"/>
    </row>
    <row r="3384" spans="1:9" ht="15.75" x14ac:dyDescent="0.25">
      <c r="A3384" s="197" t="s">
        <v>3612</v>
      </c>
      <c r="B3384" s="197" t="s">
        <v>3504</v>
      </c>
      <c r="C3384" s="197">
        <v>18</v>
      </c>
      <c r="D3384" s="124">
        <v>297</v>
      </c>
      <c r="E3384" s="24">
        <v>4.4477041198501874</v>
      </c>
      <c r="F3384" s="24" t="s">
        <v>48</v>
      </c>
      <c r="G3384" s="24">
        <v>0.32984668989547039</v>
      </c>
      <c r="H3384" s="24">
        <v>4.3185019498975477</v>
      </c>
      <c r="I3384" s="124"/>
    </row>
    <row r="3385" spans="1:9" ht="15.75" x14ac:dyDescent="0.25">
      <c r="A3385" s="197" t="s">
        <v>3613</v>
      </c>
      <c r="B3385" s="197" t="s">
        <v>3504</v>
      </c>
      <c r="C3385" s="197">
        <v>18</v>
      </c>
      <c r="D3385" s="124">
        <v>298</v>
      </c>
      <c r="E3385" s="24">
        <v>4.4615138021917051</v>
      </c>
      <c r="F3385" s="24" t="s">
        <v>48</v>
      </c>
      <c r="G3385" s="24">
        <v>0.40458536585365851</v>
      </c>
      <c r="H3385" s="24">
        <v>4.3060953136360629</v>
      </c>
      <c r="I3385" s="124"/>
    </row>
    <row r="3386" spans="1:9" ht="15.75" x14ac:dyDescent="0.25">
      <c r="A3386" s="197" t="s">
        <v>3614</v>
      </c>
      <c r="B3386" s="197" t="s">
        <v>3504</v>
      </c>
      <c r="C3386" s="197">
        <v>18</v>
      </c>
      <c r="D3386" s="124">
        <v>299</v>
      </c>
      <c r="E3386" s="24">
        <v>4.3599139963933968</v>
      </c>
      <c r="F3386" s="24" t="s">
        <v>48</v>
      </c>
      <c r="G3386" s="24">
        <v>0.47733101045296161</v>
      </c>
      <c r="H3386" s="24">
        <v>7.7347933108599367</v>
      </c>
      <c r="I3386" s="124"/>
    </row>
    <row r="3387" spans="1:9" ht="15.75" x14ac:dyDescent="0.25">
      <c r="A3387" s="197" t="s">
        <v>3615</v>
      </c>
      <c r="B3387" s="197" t="s">
        <v>3504</v>
      </c>
      <c r="C3387" s="197">
        <v>18</v>
      </c>
      <c r="D3387" s="124">
        <v>300</v>
      </c>
      <c r="E3387" s="24">
        <v>4.3549819669857124</v>
      </c>
      <c r="F3387" s="24" t="s">
        <v>48</v>
      </c>
      <c r="G3387" s="24">
        <v>0.50921951219512196</v>
      </c>
      <c r="H3387" s="24">
        <v>7.7655617687884186</v>
      </c>
      <c r="I3387" s="124"/>
    </row>
    <row r="3388" spans="1:9" ht="15.75" x14ac:dyDescent="0.25">
      <c r="A3388" s="197" t="s">
        <v>3616</v>
      </c>
      <c r="B3388" s="197" t="s">
        <v>3504</v>
      </c>
      <c r="C3388" s="197">
        <v>18</v>
      </c>
      <c r="D3388" s="124">
        <v>301</v>
      </c>
      <c r="E3388" s="24" t="s">
        <v>11</v>
      </c>
      <c r="F3388" s="24" t="s">
        <v>48</v>
      </c>
      <c r="G3388" s="24">
        <v>5.1818815331010445E-2</v>
      </c>
      <c r="H3388" s="24">
        <v>2.425745521845462</v>
      </c>
      <c r="I3388" s="124"/>
    </row>
    <row r="3389" spans="1:9" ht="15.75" x14ac:dyDescent="0.25">
      <c r="A3389" s="197" t="s">
        <v>3617</v>
      </c>
      <c r="B3389" s="197" t="s">
        <v>3504</v>
      </c>
      <c r="C3389" s="197">
        <v>18</v>
      </c>
      <c r="D3389" s="124">
        <v>302</v>
      </c>
      <c r="E3389" s="24" t="s">
        <v>11</v>
      </c>
      <c r="F3389" s="24" t="s">
        <v>48</v>
      </c>
      <c r="G3389" s="24">
        <v>2.0428571428571428E-2</v>
      </c>
      <c r="H3389" s="24">
        <v>1.7389141384096765</v>
      </c>
      <c r="I3389" s="124"/>
    </row>
    <row r="3390" spans="1:9" ht="15.75" x14ac:dyDescent="0.25">
      <c r="A3390" s="197" t="s">
        <v>3618</v>
      </c>
      <c r="B3390" s="197" t="s">
        <v>3504</v>
      </c>
      <c r="C3390" s="197">
        <v>18</v>
      </c>
      <c r="D3390" s="124">
        <v>303</v>
      </c>
      <c r="E3390" s="24" t="s">
        <v>11</v>
      </c>
      <c r="F3390" s="24" t="s">
        <v>48</v>
      </c>
      <c r="G3390" s="24">
        <v>1.5944250871080139E-2</v>
      </c>
      <c r="H3390" s="24">
        <v>0.74142058298631763</v>
      </c>
      <c r="I3390" s="124"/>
    </row>
    <row r="3391" spans="1:9" ht="15.75" x14ac:dyDescent="0.25">
      <c r="A3391" s="197" t="s">
        <v>3619</v>
      </c>
      <c r="B3391" s="197" t="s">
        <v>3504</v>
      </c>
      <c r="C3391" s="197">
        <v>18</v>
      </c>
      <c r="D3391" s="124">
        <v>304</v>
      </c>
      <c r="E3391" s="24" t="s">
        <v>11</v>
      </c>
      <c r="F3391" s="24" t="s">
        <v>48</v>
      </c>
      <c r="G3391" s="150" t="s">
        <v>47</v>
      </c>
      <c r="H3391" s="24">
        <v>0.63621230748892854</v>
      </c>
      <c r="I3391" s="124"/>
    </row>
    <row r="3392" spans="1:9" ht="15.75" x14ac:dyDescent="0.25">
      <c r="A3392" s="197" t="s">
        <v>3620</v>
      </c>
      <c r="B3392" s="197" t="s">
        <v>3504</v>
      </c>
      <c r="C3392" s="197">
        <v>18</v>
      </c>
      <c r="D3392" s="124">
        <v>305</v>
      </c>
      <c r="E3392" s="24" t="s">
        <v>11</v>
      </c>
      <c r="F3392" s="24" t="s">
        <v>48</v>
      </c>
      <c r="G3392" s="150" t="s">
        <v>47</v>
      </c>
      <c r="H3392" s="24">
        <v>0.39204970586291227</v>
      </c>
      <c r="I3392" s="124"/>
    </row>
    <row r="3393" spans="1:9" ht="15.75" x14ac:dyDescent="0.25">
      <c r="A3393" s="197" t="s">
        <v>3621</v>
      </c>
      <c r="B3393" s="197" t="s">
        <v>3504</v>
      </c>
      <c r="C3393" s="197">
        <v>18</v>
      </c>
      <c r="D3393" s="124">
        <v>306</v>
      </c>
      <c r="E3393" s="24" t="s">
        <v>11</v>
      </c>
      <c r="F3393" s="24" t="s">
        <v>48</v>
      </c>
      <c r="G3393" s="150" t="s">
        <v>47</v>
      </c>
      <c r="H3393" s="24">
        <v>0.37616921144821203</v>
      </c>
      <c r="I3393" s="124"/>
    </row>
    <row r="3394" spans="1:9" ht="15.75" x14ac:dyDescent="0.25">
      <c r="A3394" s="197" t="s">
        <v>3622</v>
      </c>
      <c r="B3394" s="197" t="s">
        <v>3504</v>
      </c>
      <c r="C3394" s="197">
        <v>18</v>
      </c>
      <c r="D3394" s="124">
        <v>307</v>
      </c>
      <c r="E3394" s="24" t="s">
        <v>11</v>
      </c>
      <c r="F3394" s="24" t="s">
        <v>48</v>
      </c>
      <c r="G3394" s="150" t="s">
        <v>47</v>
      </c>
      <c r="H3394" s="24">
        <v>0.34937087712340531</v>
      </c>
      <c r="I3394" s="124"/>
    </row>
    <row r="3395" spans="1:9" ht="15.75" x14ac:dyDescent="0.25">
      <c r="A3395" s="197" t="s">
        <v>3623</v>
      </c>
      <c r="B3395" s="197" t="s">
        <v>3504</v>
      </c>
      <c r="C3395" s="197">
        <v>18</v>
      </c>
      <c r="D3395" s="124">
        <v>308</v>
      </c>
      <c r="E3395" s="24" t="s">
        <v>11</v>
      </c>
      <c r="F3395" s="24" t="s">
        <v>48</v>
      </c>
      <c r="G3395" s="150" t="s">
        <v>47</v>
      </c>
      <c r="H3395" s="24">
        <v>0.3344829136096239</v>
      </c>
      <c r="I3395" s="124"/>
    </row>
    <row r="3396" spans="1:9" ht="15.75" x14ac:dyDescent="0.25">
      <c r="A3396" s="197" t="s">
        <v>3624</v>
      </c>
      <c r="B3396" s="197" t="s">
        <v>3504</v>
      </c>
      <c r="C3396" s="197">
        <v>21</v>
      </c>
      <c r="D3396" s="124">
        <v>309</v>
      </c>
      <c r="E3396" s="24">
        <v>15.263151407962269</v>
      </c>
      <c r="F3396" s="24" t="s">
        <v>48</v>
      </c>
      <c r="G3396" s="24">
        <v>0.90035191637630652</v>
      </c>
      <c r="H3396" s="24">
        <v>7.1933677044087503</v>
      </c>
      <c r="I3396" s="124"/>
    </row>
    <row r="3397" spans="1:9" ht="15.75" x14ac:dyDescent="0.25">
      <c r="A3397" s="197" t="s">
        <v>3625</v>
      </c>
      <c r="B3397" s="197" t="s">
        <v>3504</v>
      </c>
      <c r="C3397" s="197">
        <v>21</v>
      </c>
      <c r="D3397" s="124">
        <v>310</v>
      </c>
      <c r="E3397" s="24">
        <v>15.232079622693854</v>
      </c>
      <c r="F3397" s="24" t="s">
        <v>48</v>
      </c>
      <c r="G3397" s="24">
        <v>0.90583275261324037</v>
      </c>
      <c r="H3397" s="24">
        <v>7.2186772423821788</v>
      </c>
      <c r="I3397" s="124"/>
    </row>
    <row r="3398" spans="1:9" ht="15.75" x14ac:dyDescent="0.25">
      <c r="A3398" s="197" t="s">
        <v>3626</v>
      </c>
      <c r="B3398" s="197" t="s">
        <v>3504</v>
      </c>
      <c r="C3398" s="197">
        <v>21</v>
      </c>
      <c r="D3398" s="124">
        <v>311</v>
      </c>
      <c r="E3398" s="24">
        <v>12.613172007213207</v>
      </c>
      <c r="F3398" s="24" t="s">
        <v>48</v>
      </c>
      <c r="G3398" s="24">
        <v>0.7264599303135888</v>
      </c>
      <c r="H3398" s="24">
        <v>4.7710960407165048</v>
      </c>
      <c r="I3398" s="124"/>
    </row>
    <row r="3399" spans="1:9" ht="15.75" x14ac:dyDescent="0.25">
      <c r="A3399" s="197" t="s">
        <v>3627</v>
      </c>
      <c r="B3399" s="197" t="s">
        <v>3504</v>
      </c>
      <c r="C3399" s="197">
        <v>21</v>
      </c>
      <c r="D3399" s="124">
        <v>312</v>
      </c>
      <c r="E3399" s="24">
        <v>12.633393327784713</v>
      </c>
      <c r="F3399" s="24" t="s">
        <v>48</v>
      </c>
      <c r="G3399" s="24">
        <v>0.72546341463414632</v>
      </c>
      <c r="H3399" s="24">
        <v>4.759681935355939</v>
      </c>
      <c r="I3399" s="124"/>
    </row>
    <row r="3400" spans="1:9" ht="15.75" x14ac:dyDescent="0.25">
      <c r="A3400" s="197" t="s">
        <v>3628</v>
      </c>
      <c r="B3400" s="197" t="s">
        <v>3504</v>
      </c>
      <c r="C3400" s="197">
        <v>21</v>
      </c>
      <c r="D3400" s="124">
        <v>313</v>
      </c>
      <c r="E3400" s="24">
        <v>6.7726627826328194</v>
      </c>
      <c r="F3400" s="24" t="s">
        <v>48</v>
      </c>
      <c r="G3400" s="24">
        <v>0.6427526132404181</v>
      </c>
      <c r="H3400" s="24">
        <v>10.040442593694229</v>
      </c>
      <c r="I3400" s="124"/>
    </row>
    <row r="3401" spans="1:9" ht="15.75" x14ac:dyDescent="0.25">
      <c r="A3401" s="197" t="s">
        <v>3629</v>
      </c>
      <c r="B3401" s="197" t="s">
        <v>3504</v>
      </c>
      <c r="C3401" s="197">
        <v>21</v>
      </c>
      <c r="D3401" s="124">
        <v>314</v>
      </c>
      <c r="E3401" s="24">
        <v>6.7756220002774308</v>
      </c>
      <c r="F3401" s="24" t="s">
        <v>48</v>
      </c>
      <c r="G3401" s="24">
        <v>0.63677351916376301</v>
      </c>
      <c r="H3401" s="24">
        <v>10.058308149910767</v>
      </c>
      <c r="I3401" s="124"/>
    </row>
    <row r="3402" spans="1:9" ht="15.75" x14ac:dyDescent="0.25">
      <c r="A3402" s="197" t="s">
        <v>3630</v>
      </c>
      <c r="B3402" s="197" t="s">
        <v>3504</v>
      </c>
      <c r="C3402" s="197">
        <v>21</v>
      </c>
      <c r="D3402" s="124">
        <v>315</v>
      </c>
      <c r="E3402" s="24">
        <v>4.5335214315439032</v>
      </c>
      <c r="F3402" s="24" t="s">
        <v>48</v>
      </c>
      <c r="G3402" s="24">
        <v>0.29596515679442503</v>
      </c>
      <c r="H3402" s="24">
        <v>3.5562382179919356</v>
      </c>
      <c r="I3402" s="124"/>
    </row>
    <row r="3403" spans="1:9" ht="15.75" x14ac:dyDescent="0.25">
      <c r="A3403" s="197" t="s">
        <v>3631</v>
      </c>
      <c r="B3403" s="197" t="s">
        <v>3504</v>
      </c>
      <c r="C3403" s="197">
        <v>21</v>
      </c>
      <c r="D3403" s="124">
        <v>316</v>
      </c>
      <c r="E3403" s="24">
        <v>4.5054088639200991</v>
      </c>
      <c r="F3403" s="24" t="s">
        <v>48</v>
      </c>
      <c r="G3403" s="24">
        <v>0.3707038327526132</v>
      </c>
      <c r="H3403" s="24">
        <v>3.5631859342983669</v>
      </c>
      <c r="I3403" s="124"/>
    </row>
    <row r="3404" spans="1:9" ht="15.75" x14ac:dyDescent="0.25">
      <c r="A3404" s="197" t="s">
        <v>3632</v>
      </c>
      <c r="B3404" s="197" t="s">
        <v>3504</v>
      </c>
      <c r="C3404" s="197">
        <v>21</v>
      </c>
      <c r="D3404" s="124">
        <v>317</v>
      </c>
      <c r="E3404" s="24" t="s">
        <v>11</v>
      </c>
      <c r="F3404" s="24" t="s">
        <v>48</v>
      </c>
      <c r="G3404" s="24">
        <v>7.573519163763065E-2</v>
      </c>
      <c r="H3404" s="24">
        <v>1.1731715248859804</v>
      </c>
      <c r="I3404" s="124"/>
    </row>
    <row r="3405" spans="1:9" ht="15.75" x14ac:dyDescent="0.25">
      <c r="A3405" s="197" t="s">
        <v>3633</v>
      </c>
      <c r="B3405" s="197" t="s">
        <v>3504</v>
      </c>
      <c r="C3405" s="197">
        <v>21</v>
      </c>
      <c r="D3405" s="124">
        <v>318</v>
      </c>
      <c r="E3405" s="24" t="s">
        <v>11</v>
      </c>
      <c r="F3405" s="24" t="s">
        <v>48</v>
      </c>
      <c r="G3405" s="24">
        <v>6.0787456445993024E-2</v>
      </c>
      <c r="H3405" s="24">
        <v>1.1632462158767927</v>
      </c>
      <c r="I3405" s="124"/>
    </row>
    <row r="3406" spans="1:9" ht="15.75" x14ac:dyDescent="0.25">
      <c r="A3406" s="197" t="s">
        <v>3634</v>
      </c>
      <c r="B3406" s="197" t="s">
        <v>3504</v>
      </c>
      <c r="C3406" s="197">
        <v>21</v>
      </c>
      <c r="D3406" s="124">
        <v>319</v>
      </c>
      <c r="E3406" s="24" t="s">
        <v>11</v>
      </c>
      <c r="F3406" s="24" t="s">
        <v>48</v>
      </c>
      <c r="G3406" s="150" t="s">
        <v>47</v>
      </c>
      <c r="H3406" s="24">
        <v>0.389072113160156</v>
      </c>
      <c r="I3406" s="124"/>
    </row>
    <row r="3407" spans="1:9" ht="15.75" x14ac:dyDescent="0.25">
      <c r="A3407" s="197" t="s">
        <v>3635</v>
      </c>
      <c r="B3407" s="197" t="s">
        <v>3504</v>
      </c>
      <c r="C3407" s="197">
        <v>21</v>
      </c>
      <c r="D3407" s="124">
        <v>320</v>
      </c>
      <c r="E3407" s="24" t="s">
        <v>11</v>
      </c>
      <c r="F3407" s="24" t="s">
        <v>48</v>
      </c>
      <c r="G3407" s="150" t="s">
        <v>47</v>
      </c>
      <c r="H3407" s="24">
        <v>0.3612812479344305</v>
      </c>
      <c r="I3407" s="124"/>
    </row>
    <row r="3408" spans="1:9" ht="15.75" x14ac:dyDescent="0.25">
      <c r="A3408" s="197" t="s">
        <v>3636</v>
      </c>
      <c r="B3408" s="197" t="s">
        <v>3504</v>
      </c>
      <c r="C3408" s="197">
        <v>21</v>
      </c>
      <c r="D3408" s="124">
        <v>321</v>
      </c>
      <c r="E3408" s="24" t="s">
        <v>11</v>
      </c>
      <c r="F3408" s="24" t="s">
        <v>48</v>
      </c>
      <c r="G3408" s="150" t="s">
        <v>47</v>
      </c>
      <c r="H3408" s="24">
        <v>0.44167625090885049</v>
      </c>
      <c r="I3408" s="124"/>
    </row>
    <row r="3409" spans="1:9" ht="15.75" x14ac:dyDescent="0.25">
      <c r="A3409" s="197" t="s">
        <v>3637</v>
      </c>
      <c r="B3409" s="197" t="s">
        <v>3504</v>
      </c>
      <c r="C3409" s="197">
        <v>21</v>
      </c>
      <c r="D3409" s="124">
        <v>322</v>
      </c>
      <c r="E3409" s="24" t="s">
        <v>11</v>
      </c>
      <c r="F3409" s="24" t="s">
        <v>48</v>
      </c>
      <c r="G3409" s="150" t="s">
        <v>47</v>
      </c>
      <c r="H3409" s="24">
        <v>0.42480322559323147</v>
      </c>
      <c r="I3409" s="124"/>
    </row>
    <row r="3410" spans="1:9" ht="15.75" x14ac:dyDescent="0.25">
      <c r="A3410" s="197" t="s">
        <v>3638</v>
      </c>
      <c r="B3410" s="197" t="s">
        <v>3504</v>
      </c>
      <c r="C3410" s="197">
        <v>22</v>
      </c>
      <c r="D3410" s="124">
        <v>323</v>
      </c>
      <c r="E3410" s="24">
        <v>6.8338199472881112</v>
      </c>
      <c r="F3410" s="24" t="s">
        <v>48</v>
      </c>
      <c r="G3410" s="24">
        <v>0.76133797909407663</v>
      </c>
      <c r="H3410" s="24">
        <v>13.235399563751734</v>
      </c>
      <c r="I3410" s="124"/>
    </row>
    <row r="3411" spans="1:9" ht="15.75" x14ac:dyDescent="0.25">
      <c r="A3411" s="197" t="s">
        <v>3639</v>
      </c>
      <c r="B3411" s="197" t="s">
        <v>3504</v>
      </c>
      <c r="C3411" s="197">
        <v>22</v>
      </c>
      <c r="D3411" s="124">
        <v>324</v>
      </c>
      <c r="E3411" s="24">
        <v>6.8357927590511851</v>
      </c>
      <c r="F3411" s="24" t="s">
        <v>48</v>
      </c>
      <c r="G3411" s="24">
        <v>0.75037630662020904</v>
      </c>
      <c r="H3411" s="24">
        <v>13.1966908586159</v>
      </c>
      <c r="I3411" s="124"/>
    </row>
    <row r="3412" spans="1:9" ht="15.75" x14ac:dyDescent="0.25">
      <c r="A3412" s="197" t="s">
        <v>3640</v>
      </c>
      <c r="B3412" s="197" t="s">
        <v>3504</v>
      </c>
      <c r="C3412" s="197">
        <v>22</v>
      </c>
      <c r="D3412" s="124">
        <v>325</v>
      </c>
      <c r="E3412" s="24">
        <v>1.5407659869607435</v>
      </c>
      <c r="F3412" s="24">
        <v>0.72042969145868463</v>
      </c>
      <c r="G3412" s="24">
        <v>0.49526829268292677</v>
      </c>
      <c r="H3412" s="24">
        <v>4.3572106550333789</v>
      </c>
      <c r="I3412" s="124"/>
    </row>
    <row r="3413" spans="1:9" ht="15.75" x14ac:dyDescent="0.25">
      <c r="A3413" s="197" t="s">
        <v>3641</v>
      </c>
      <c r="B3413" s="197" t="s">
        <v>3504</v>
      </c>
      <c r="C3413" s="197">
        <v>22</v>
      </c>
      <c r="D3413" s="124">
        <v>326</v>
      </c>
      <c r="E3413" s="24">
        <v>1.5008165487584963</v>
      </c>
      <c r="F3413" s="24">
        <v>0.6730589720203054</v>
      </c>
      <c r="G3413" s="24">
        <v>0.49128222996515675</v>
      </c>
      <c r="H3413" s="24">
        <v>4.3944305638178331</v>
      </c>
      <c r="I3413" s="124"/>
    </row>
    <row r="3414" spans="1:9" ht="15.75" x14ac:dyDescent="0.25">
      <c r="A3414" s="197" t="s">
        <v>3642</v>
      </c>
      <c r="B3414" s="197" t="s">
        <v>3504</v>
      </c>
      <c r="C3414" s="197">
        <v>22</v>
      </c>
      <c r="D3414" s="124">
        <v>327</v>
      </c>
      <c r="E3414" s="24" t="s">
        <v>11</v>
      </c>
      <c r="F3414" s="24" t="s">
        <v>48</v>
      </c>
      <c r="G3414" s="24">
        <v>0.2511219512195122</v>
      </c>
      <c r="H3414" s="24">
        <v>3.441104633485359</v>
      </c>
      <c r="I3414" s="124"/>
    </row>
    <row r="3415" spans="1:9" ht="15.75" x14ac:dyDescent="0.25">
      <c r="A3415" s="197" t="s">
        <v>3643</v>
      </c>
      <c r="B3415" s="197" t="s">
        <v>3504</v>
      </c>
      <c r="C3415" s="197">
        <v>22</v>
      </c>
      <c r="D3415" s="124">
        <v>328</v>
      </c>
      <c r="E3415" s="24" t="s">
        <v>11</v>
      </c>
      <c r="F3415" s="24" t="s">
        <v>48</v>
      </c>
      <c r="G3415" s="24">
        <v>0.24514285714285711</v>
      </c>
      <c r="H3415" s="24">
        <v>3.4669104369092465</v>
      </c>
      <c r="I3415" s="124"/>
    </row>
    <row r="3416" spans="1:9" ht="15.75" x14ac:dyDescent="0.25">
      <c r="A3416" s="197" t="s">
        <v>3644</v>
      </c>
      <c r="B3416" s="197" t="s">
        <v>3504</v>
      </c>
      <c r="C3416" s="197">
        <v>22</v>
      </c>
      <c r="D3416" s="124">
        <v>329</v>
      </c>
      <c r="E3416" s="24" t="s">
        <v>11</v>
      </c>
      <c r="F3416" s="24" t="s">
        <v>48</v>
      </c>
      <c r="G3416" s="24">
        <v>5.5804878048780482E-2</v>
      </c>
      <c r="H3416" s="24">
        <v>1.1374404124529047</v>
      </c>
      <c r="I3416" s="124"/>
    </row>
    <row r="3417" spans="1:9" ht="15.75" x14ac:dyDescent="0.25">
      <c r="A3417" s="197" t="s">
        <v>3645</v>
      </c>
      <c r="B3417" s="197" t="s">
        <v>3504</v>
      </c>
      <c r="C3417" s="197">
        <v>22</v>
      </c>
      <c r="D3417" s="124">
        <v>330</v>
      </c>
      <c r="E3417" s="24" t="s">
        <v>11</v>
      </c>
      <c r="F3417" s="24" t="s">
        <v>48</v>
      </c>
      <c r="G3417" s="24">
        <v>5.3811846689895464E-2</v>
      </c>
      <c r="H3417" s="24">
        <v>1.1394254742547423</v>
      </c>
      <c r="I3417" s="124"/>
    </row>
    <row r="3418" spans="1:9" ht="15.75" x14ac:dyDescent="0.25">
      <c r="A3418" s="197" t="s">
        <v>3646</v>
      </c>
      <c r="B3418" s="197" t="s">
        <v>3504</v>
      </c>
      <c r="C3418" s="197">
        <v>22</v>
      </c>
      <c r="D3418" s="124">
        <v>331</v>
      </c>
      <c r="E3418" s="24" t="s">
        <v>11</v>
      </c>
      <c r="F3418" s="24" t="s">
        <v>48</v>
      </c>
      <c r="G3418" s="24">
        <v>6.2780487804878049E-2</v>
      </c>
      <c r="H3418" s="24">
        <v>0.18758834027364663</v>
      </c>
      <c r="I3418" s="124"/>
    </row>
    <row r="3419" spans="1:9" ht="15.75" x14ac:dyDescent="0.25">
      <c r="A3419" s="197" t="s">
        <v>3647</v>
      </c>
      <c r="B3419" s="197" t="s">
        <v>3504</v>
      </c>
      <c r="C3419" s="197">
        <v>22</v>
      </c>
      <c r="D3419" s="124">
        <v>332</v>
      </c>
      <c r="E3419" s="24" t="s">
        <v>11</v>
      </c>
      <c r="F3419" s="24" t="s">
        <v>48</v>
      </c>
      <c r="G3419" s="24">
        <v>8.1714285714285712E-2</v>
      </c>
      <c r="H3419" s="24">
        <v>0.18758834027364663</v>
      </c>
      <c r="I3419" s="124"/>
    </row>
    <row r="3420" spans="1:9" ht="15.75" x14ac:dyDescent="0.25">
      <c r="A3420" s="197" t="s">
        <v>3648</v>
      </c>
      <c r="B3420" s="197" t="s">
        <v>3504</v>
      </c>
      <c r="C3420" s="197">
        <v>26</v>
      </c>
      <c r="D3420" s="124">
        <v>333</v>
      </c>
      <c r="E3420" s="24" t="s">
        <v>11</v>
      </c>
      <c r="F3420" s="24">
        <v>0.14408593829173691</v>
      </c>
      <c r="G3420" s="24">
        <v>0.45839721254355398</v>
      </c>
      <c r="H3420" s="24">
        <v>1.2297457862383501</v>
      </c>
      <c r="I3420" s="124"/>
    </row>
    <row r="3421" spans="1:9" ht="15.75" x14ac:dyDescent="0.25">
      <c r="A3421" s="197" t="s">
        <v>3649</v>
      </c>
      <c r="B3421" s="197" t="s">
        <v>3504</v>
      </c>
      <c r="C3421" s="197">
        <v>26</v>
      </c>
      <c r="D3421" s="124">
        <v>334</v>
      </c>
      <c r="E3421" s="24" t="s">
        <v>11</v>
      </c>
      <c r="F3421" s="24">
        <v>0.18060086785882093</v>
      </c>
      <c r="G3421" s="24">
        <v>0.47434146341463407</v>
      </c>
      <c r="H3421" s="24">
        <v>1.2570403860136161</v>
      </c>
      <c r="I3421" s="124"/>
    </row>
    <row r="3422" spans="1:9" ht="15.75" x14ac:dyDescent="0.25">
      <c r="A3422" s="197" t="s">
        <v>3650</v>
      </c>
      <c r="B3422" s="197" t="s">
        <v>3504</v>
      </c>
      <c r="C3422" s="197">
        <v>26</v>
      </c>
      <c r="D3422" s="124">
        <v>335</v>
      </c>
      <c r="E3422" s="24" t="s">
        <v>11</v>
      </c>
      <c r="F3422" s="24">
        <v>9.5728328865058096E-2</v>
      </c>
      <c r="G3422" s="24">
        <v>0.40159581881533102</v>
      </c>
      <c r="H3422" s="24">
        <v>0.6878239143367042</v>
      </c>
      <c r="I3422" s="124"/>
    </row>
    <row r="3423" spans="1:9" ht="15.75" x14ac:dyDescent="0.25">
      <c r="A3423" s="197" t="s">
        <v>3651</v>
      </c>
      <c r="B3423" s="197" t="s">
        <v>3504</v>
      </c>
      <c r="C3423" s="197">
        <v>26</v>
      </c>
      <c r="D3423" s="124">
        <v>336</v>
      </c>
      <c r="E3423" s="24" t="s">
        <v>11</v>
      </c>
      <c r="F3423" s="24">
        <v>0.12138746856084685</v>
      </c>
      <c r="G3423" s="24">
        <v>0.38465505226480834</v>
      </c>
      <c r="H3423" s="24">
        <v>0.6917940379403793</v>
      </c>
      <c r="I3423" s="124"/>
    </row>
    <row r="3424" spans="1:9" ht="15.75" x14ac:dyDescent="0.25">
      <c r="A3424" s="197" t="s">
        <v>3652</v>
      </c>
      <c r="B3424" s="197" t="s">
        <v>3504</v>
      </c>
      <c r="C3424" s="197">
        <v>26</v>
      </c>
      <c r="D3424" s="124">
        <v>337</v>
      </c>
      <c r="E3424" s="24" t="s">
        <v>11</v>
      </c>
      <c r="F3424" s="24" t="s">
        <v>48</v>
      </c>
      <c r="G3424" s="24">
        <v>0.22720557491289198</v>
      </c>
      <c r="H3424" s="150" t="s">
        <v>49</v>
      </c>
      <c r="I3424" s="124"/>
    </row>
    <row r="3425" spans="1:9" ht="15.75" x14ac:dyDescent="0.25">
      <c r="A3425" s="197" t="s">
        <v>3653</v>
      </c>
      <c r="B3425" s="197" t="s">
        <v>3504</v>
      </c>
      <c r="C3425" s="197">
        <v>26</v>
      </c>
      <c r="D3425" s="124">
        <v>338</v>
      </c>
      <c r="E3425" s="24" t="s">
        <v>11</v>
      </c>
      <c r="F3425" s="24" t="s">
        <v>48</v>
      </c>
      <c r="G3425" s="24">
        <v>0.20528222996515677</v>
      </c>
      <c r="H3425" s="150" t="s">
        <v>49</v>
      </c>
      <c r="I3425" s="124"/>
    </row>
    <row r="3426" spans="1:9" ht="15.75" x14ac:dyDescent="0.25">
      <c r="A3426" s="197" t="s">
        <v>3655</v>
      </c>
      <c r="B3426" s="197" t="s">
        <v>3656</v>
      </c>
      <c r="C3426" s="197">
        <v>1</v>
      </c>
      <c r="D3426" s="124">
        <v>571</v>
      </c>
      <c r="E3426" s="24">
        <v>1.1764553108380946</v>
      </c>
      <c r="F3426" s="24" t="s">
        <v>48</v>
      </c>
      <c r="G3426" s="24">
        <v>0.3934234234234234</v>
      </c>
      <c r="H3426" s="24">
        <v>4.8110904587598364</v>
      </c>
      <c r="I3426" s="140"/>
    </row>
    <row r="3427" spans="1:9" ht="15.75" x14ac:dyDescent="0.25">
      <c r="A3427" s="197" t="s">
        <v>3657</v>
      </c>
      <c r="B3427" s="197" t="s">
        <v>3656</v>
      </c>
      <c r="C3427" s="197">
        <v>1</v>
      </c>
      <c r="D3427" s="124">
        <v>572</v>
      </c>
      <c r="E3427" s="24">
        <v>1.1232487892424019</v>
      </c>
      <c r="F3427" s="24" t="s">
        <v>48</v>
      </c>
      <c r="G3427" s="24">
        <v>0.49549549549549543</v>
      </c>
      <c r="H3427" s="24">
        <v>4.8263951077307503</v>
      </c>
      <c r="I3427" s="140"/>
    </row>
    <row r="3428" spans="1:9" ht="15.75" x14ac:dyDescent="0.25">
      <c r="A3428" s="197" t="s">
        <v>3658</v>
      </c>
      <c r="B3428" s="197" t="s">
        <v>3656</v>
      </c>
      <c r="C3428" s="197">
        <v>1</v>
      </c>
      <c r="D3428" s="124">
        <v>573</v>
      </c>
      <c r="E3428" s="24">
        <v>1.1488667440847726</v>
      </c>
      <c r="F3428" s="24" t="s">
        <v>48</v>
      </c>
      <c r="G3428" s="24">
        <v>0.50243243243243241</v>
      </c>
      <c r="H3428" s="24">
        <v>4.8224455208995467</v>
      </c>
      <c r="I3428" s="140"/>
    </row>
    <row r="3429" spans="1:9" ht="15.75" x14ac:dyDescent="0.25">
      <c r="A3429" s="197" t="s">
        <v>3659</v>
      </c>
      <c r="B3429" s="197" t="s">
        <v>3656</v>
      </c>
      <c r="C3429" s="197">
        <v>1</v>
      </c>
      <c r="D3429" s="124">
        <v>574</v>
      </c>
      <c r="E3429" s="24">
        <v>1.137043072619063</v>
      </c>
      <c r="F3429" s="24" t="s">
        <v>48</v>
      </c>
      <c r="G3429" s="24">
        <v>0.50045045045045033</v>
      </c>
      <c r="H3429" s="24">
        <v>4.8224455208995458</v>
      </c>
      <c r="I3429" s="140"/>
    </row>
    <row r="3430" spans="1:9" ht="15.75" x14ac:dyDescent="0.25">
      <c r="A3430" s="197" t="s">
        <v>3660</v>
      </c>
      <c r="B3430" s="197" t="s">
        <v>3656</v>
      </c>
      <c r="C3430" s="197">
        <v>1</v>
      </c>
      <c r="D3430" s="124">
        <v>575</v>
      </c>
      <c r="E3430" s="24">
        <v>1.2779418242521012</v>
      </c>
      <c r="F3430" s="24" t="s">
        <v>48</v>
      </c>
      <c r="G3430" s="24">
        <v>0.50045045045045033</v>
      </c>
      <c r="H3430" s="24">
        <v>4.971542423777481</v>
      </c>
      <c r="I3430" s="140"/>
    </row>
    <row r="3431" spans="1:9" ht="15.75" x14ac:dyDescent="0.25">
      <c r="A3431" s="197" t="s">
        <v>3661</v>
      </c>
      <c r="B3431" s="197" t="s">
        <v>3656</v>
      </c>
      <c r="C3431" s="197">
        <v>1</v>
      </c>
      <c r="D3431" s="124">
        <v>576</v>
      </c>
      <c r="E3431" s="24">
        <v>1.3587369126011162</v>
      </c>
      <c r="F3431" s="24" t="s">
        <v>48</v>
      </c>
      <c r="G3431" s="24">
        <v>0.52027027027027017</v>
      </c>
      <c r="H3431" s="24">
        <v>5.1275511036100214</v>
      </c>
      <c r="I3431" s="140"/>
    </row>
    <row r="3432" spans="1:9" ht="15.75" x14ac:dyDescent="0.25">
      <c r="A3432" s="197" t="s">
        <v>3662</v>
      </c>
      <c r="B3432" s="197" t="s">
        <v>3656</v>
      </c>
      <c r="C3432" s="197">
        <v>1</v>
      </c>
      <c r="D3432" s="124">
        <v>577</v>
      </c>
      <c r="E3432" s="24">
        <v>1.6021074836036364</v>
      </c>
      <c r="F3432" s="24" t="s">
        <v>48</v>
      </c>
      <c r="G3432" s="24">
        <v>0.54009009009009001</v>
      </c>
      <c r="H3432" s="24">
        <v>5.6913546237643295</v>
      </c>
      <c r="I3432" s="140"/>
    </row>
    <row r="3433" spans="1:9" ht="15.75" x14ac:dyDescent="0.25">
      <c r="A3433" s="197" t="s">
        <v>3663</v>
      </c>
      <c r="B3433" s="197" t="s">
        <v>3656</v>
      </c>
      <c r="C3433" s="197">
        <v>1</v>
      </c>
      <c r="D3433" s="124">
        <v>578</v>
      </c>
      <c r="E3433" s="24">
        <v>1.4277083294844215</v>
      </c>
      <c r="F3433" s="24">
        <v>0.35902166988283313</v>
      </c>
      <c r="G3433" s="24">
        <v>0.48112612612612604</v>
      </c>
      <c r="H3433" s="24">
        <v>4.8989687657541152</v>
      </c>
      <c r="I3433" s="140"/>
    </row>
    <row r="3434" spans="1:9" ht="15.75" x14ac:dyDescent="0.25">
      <c r="A3434" s="197" t="s">
        <v>3664</v>
      </c>
      <c r="B3434" s="197" t="s">
        <v>3656</v>
      </c>
      <c r="C3434" s="197">
        <v>2</v>
      </c>
      <c r="D3434" s="124">
        <v>579</v>
      </c>
      <c r="E3434" s="24">
        <v>9.3081853613797989</v>
      </c>
      <c r="F3434" s="24" t="s">
        <v>48</v>
      </c>
      <c r="G3434" s="24">
        <v>1.0009009009009007</v>
      </c>
      <c r="H3434" s="24">
        <v>17.691186813668548</v>
      </c>
      <c r="I3434" s="140"/>
    </row>
    <row r="3435" spans="1:9" ht="15.75" x14ac:dyDescent="0.25">
      <c r="A3435" s="197" t="s">
        <v>3665</v>
      </c>
      <c r="B3435" s="197" t="s">
        <v>3656</v>
      </c>
      <c r="C3435" s="197">
        <v>2</v>
      </c>
      <c r="D3435" s="124">
        <v>580</v>
      </c>
      <c r="E3435" s="24">
        <v>9.4057306509719023</v>
      </c>
      <c r="F3435" s="24" t="s">
        <v>48</v>
      </c>
      <c r="G3435" s="24">
        <v>1.0266666666666666</v>
      </c>
      <c r="H3435" s="24">
        <v>17.147131227670254</v>
      </c>
      <c r="I3435" s="140"/>
    </row>
    <row r="3436" spans="1:9" ht="15.75" x14ac:dyDescent="0.25">
      <c r="A3436" s="197" t="s">
        <v>3666</v>
      </c>
      <c r="B3436" s="197" t="s">
        <v>3656</v>
      </c>
      <c r="C3436" s="197">
        <v>2</v>
      </c>
      <c r="D3436" s="124">
        <v>581</v>
      </c>
      <c r="E3436" s="24">
        <v>6.4695189036540457</v>
      </c>
      <c r="F3436" s="24" t="s">
        <v>48</v>
      </c>
      <c r="G3436" s="24">
        <v>0.70855855855855843</v>
      </c>
      <c r="H3436" s="243">
        <v>12.19237454792539</v>
      </c>
      <c r="I3436" s="140"/>
    </row>
    <row r="3437" spans="1:9" ht="15.75" x14ac:dyDescent="0.25">
      <c r="A3437" s="197" t="s">
        <v>3667</v>
      </c>
      <c r="B3437" s="197" t="s">
        <v>3656</v>
      </c>
      <c r="C3437" s="197">
        <v>2</v>
      </c>
      <c r="D3437" s="124">
        <v>582</v>
      </c>
      <c r="E3437" s="24">
        <v>5.3827264347642476</v>
      </c>
      <c r="F3437" s="24" t="s">
        <v>48</v>
      </c>
      <c r="G3437" s="24">
        <v>0.58765765765765754</v>
      </c>
      <c r="H3437" s="243">
        <v>6.6501168270389943</v>
      </c>
      <c r="I3437" s="140"/>
    </row>
    <row r="3438" spans="1:9" ht="15.75" x14ac:dyDescent="0.25">
      <c r="A3438" s="197" t="s">
        <v>3668</v>
      </c>
      <c r="B3438" s="197" t="s">
        <v>3656</v>
      </c>
      <c r="C3438" s="197">
        <v>2</v>
      </c>
      <c r="D3438" s="124">
        <v>583</v>
      </c>
      <c r="E3438" s="243">
        <v>2.3066012417688273</v>
      </c>
      <c r="F3438" s="24" t="s">
        <v>48</v>
      </c>
      <c r="G3438" s="24">
        <v>0.45090090090090085</v>
      </c>
      <c r="H3438" s="24">
        <v>4.7622143217236923</v>
      </c>
      <c r="I3438" s="140"/>
    </row>
    <row r="3439" spans="1:9" ht="15.75" x14ac:dyDescent="0.25">
      <c r="A3439" s="197" t="s">
        <v>3669</v>
      </c>
      <c r="B3439" s="197" t="s">
        <v>3656</v>
      </c>
      <c r="C3439" s="197">
        <v>2</v>
      </c>
      <c r="D3439" s="124">
        <v>584</v>
      </c>
      <c r="E3439" s="243">
        <v>1.5991515657372093</v>
      </c>
      <c r="F3439" s="24" t="s">
        <v>48</v>
      </c>
      <c r="G3439" s="24">
        <v>0.42513513513513507</v>
      </c>
      <c r="H3439" s="24">
        <v>4.6269409727549702</v>
      </c>
      <c r="I3439" s="140"/>
    </row>
    <row r="3440" spans="1:9" ht="15.75" x14ac:dyDescent="0.25">
      <c r="A3440" s="197" t="s">
        <v>3670</v>
      </c>
      <c r="B3440" s="197" t="s">
        <v>3656</v>
      </c>
      <c r="C3440" s="197">
        <v>2</v>
      </c>
      <c r="D3440" s="124">
        <v>585</v>
      </c>
      <c r="E3440" s="24">
        <v>1.1079765469325273</v>
      </c>
      <c r="F3440" s="24" t="s">
        <v>48</v>
      </c>
      <c r="G3440" s="24">
        <v>0.36468468468468462</v>
      </c>
      <c r="H3440" s="243">
        <v>4.0567193739999565</v>
      </c>
      <c r="I3440" s="140"/>
    </row>
    <row r="3441" spans="1:9" ht="15.75" x14ac:dyDescent="0.25">
      <c r="A3441" s="197" t="s">
        <v>3671</v>
      </c>
      <c r="B3441" s="197" t="s">
        <v>3656</v>
      </c>
      <c r="C3441" s="197">
        <v>2</v>
      </c>
      <c r="D3441" s="124">
        <v>586</v>
      </c>
      <c r="E3441" s="24">
        <v>0.93505535174652588</v>
      </c>
      <c r="F3441" s="24" t="s">
        <v>48</v>
      </c>
      <c r="G3441" s="24">
        <v>0.38450450450450446</v>
      </c>
      <c r="H3441" s="243">
        <v>5.1472990377660395</v>
      </c>
      <c r="I3441" s="140"/>
    </row>
    <row r="3442" spans="1:9" ht="15.75" x14ac:dyDescent="0.25">
      <c r="A3442" s="197" t="s">
        <v>3672</v>
      </c>
      <c r="B3442" s="197" t="s">
        <v>3656</v>
      </c>
      <c r="C3442" s="197">
        <v>2</v>
      </c>
      <c r="D3442" s="124">
        <v>587</v>
      </c>
      <c r="E3442" s="24">
        <v>0.90254025521582482</v>
      </c>
      <c r="F3442" s="24" t="s">
        <v>48</v>
      </c>
      <c r="G3442" s="24">
        <v>0.38846846846846844</v>
      </c>
      <c r="H3442" s="24">
        <v>3.8222126558972449</v>
      </c>
      <c r="I3442" s="140"/>
    </row>
    <row r="3443" spans="1:9" ht="15.75" x14ac:dyDescent="0.25">
      <c r="A3443" s="197" t="s">
        <v>3673</v>
      </c>
      <c r="B3443" s="197" t="s">
        <v>3656</v>
      </c>
      <c r="C3443" s="197">
        <v>2</v>
      </c>
      <c r="D3443" s="124">
        <v>588</v>
      </c>
      <c r="E3443" s="24">
        <v>0.89859903139392161</v>
      </c>
      <c r="F3443" s="24" t="s">
        <v>48</v>
      </c>
      <c r="G3443" s="24">
        <v>0.36220720720720712</v>
      </c>
      <c r="H3443" s="24">
        <v>4.0527697871687529</v>
      </c>
      <c r="I3443" s="140"/>
    </row>
    <row r="3444" spans="1:9" ht="15.75" x14ac:dyDescent="0.25">
      <c r="A3444" s="197" t="s">
        <v>3674</v>
      </c>
      <c r="B3444" s="197" t="s">
        <v>3656</v>
      </c>
      <c r="C3444" s="197">
        <v>2</v>
      </c>
      <c r="D3444" s="124">
        <v>589</v>
      </c>
      <c r="E3444" s="24">
        <v>0.89367250161654266</v>
      </c>
      <c r="F3444" s="24" t="s">
        <v>48</v>
      </c>
      <c r="G3444" s="24">
        <v>0.37360360360360356</v>
      </c>
      <c r="H3444" s="24">
        <v>3.8281370361440503</v>
      </c>
      <c r="I3444" s="140"/>
    </row>
    <row r="3445" spans="1:9" ht="15.75" x14ac:dyDescent="0.25">
      <c r="A3445" s="197" t="s">
        <v>3675</v>
      </c>
      <c r="B3445" s="197" t="s">
        <v>3656</v>
      </c>
      <c r="C3445" s="197">
        <v>2</v>
      </c>
      <c r="D3445" s="124">
        <v>590</v>
      </c>
      <c r="E3445" s="24">
        <v>0.90254025521582482</v>
      </c>
      <c r="F3445" s="24" t="s">
        <v>48</v>
      </c>
      <c r="G3445" s="24">
        <v>0.37261261261261258</v>
      </c>
      <c r="H3445" s="24">
        <v>3.8113512921114352</v>
      </c>
      <c r="I3445" s="140"/>
    </row>
    <row r="3446" spans="1:9" ht="15.75" x14ac:dyDescent="0.25">
      <c r="A3446" s="197" t="s">
        <v>3676</v>
      </c>
      <c r="B3446" s="197" t="s">
        <v>3656</v>
      </c>
      <c r="C3446" s="197">
        <v>3</v>
      </c>
      <c r="D3446" s="124">
        <v>591</v>
      </c>
      <c r="E3446" s="24">
        <v>9.2323168028081639</v>
      </c>
      <c r="F3446" s="24" t="s">
        <v>48</v>
      </c>
      <c r="G3446" s="24">
        <v>0.78981981981981975</v>
      </c>
      <c r="H3446" s="24">
        <v>9.2558567389255426</v>
      </c>
      <c r="I3446" s="140"/>
    </row>
    <row r="3447" spans="1:9" ht="15.75" x14ac:dyDescent="0.25">
      <c r="A3447" s="197" t="s">
        <v>3677</v>
      </c>
      <c r="B3447" s="197" t="s">
        <v>3656</v>
      </c>
      <c r="C3447" s="197">
        <v>3</v>
      </c>
      <c r="D3447" s="124">
        <v>592</v>
      </c>
      <c r="E3447" s="24">
        <v>9.293405772047663</v>
      </c>
      <c r="F3447" s="24" t="s">
        <v>48</v>
      </c>
      <c r="G3447" s="24">
        <v>0.79180180180180171</v>
      </c>
      <c r="H3447" s="24">
        <v>9.1186085965412182</v>
      </c>
      <c r="I3447" s="140"/>
    </row>
    <row r="3448" spans="1:9" ht="15.75" x14ac:dyDescent="0.25">
      <c r="A3448" s="197" t="s">
        <v>3678</v>
      </c>
      <c r="B3448" s="197" t="s">
        <v>3656</v>
      </c>
      <c r="C3448" s="197">
        <v>3</v>
      </c>
      <c r="D3448" s="124">
        <v>593</v>
      </c>
      <c r="E3448" s="24">
        <v>6.0221899998680364</v>
      </c>
      <c r="F3448" s="24" t="s">
        <v>48</v>
      </c>
      <c r="G3448" s="24">
        <v>0.51531531531531527</v>
      </c>
      <c r="H3448" s="24">
        <v>4.8570044056725772</v>
      </c>
      <c r="I3448" s="140"/>
    </row>
    <row r="3449" spans="1:9" ht="15.75" x14ac:dyDescent="0.25">
      <c r="A3449" s="197" t="s">
        <v>3679</v>
      </c>
      <c r="B3449" s="197" t="s">
        <v>3656</v>
      </c>
      <c r="C3449" s="197">
        <v>3</v>
      </c>
      <c r="D3449" s="124">
        <v>594</v>
      </c>
      <c r="E3449" s="24">
        <v>5.8497614576597732</v>
      </c>
      <c r="F3449" s="24" t="s">
        <v>48</v>
      </c>
      <c r="G3449" s="24">
        <v>0.49549549549549543</v>
      </c>
      <c r="H3449" s="24">
        <v>4.6427393200797846</v>
      </c>
      <c r="I3449" s="140"/>
    </row>
    <row r="3450" spans="1:9" ht="15.75" x14ac:dyDescent="0.25">
      <c r="A3450" s="197" t="s">
        <v>3680</v>
      </c>
      <c r="B3450" s="197" t="s">
        <v>3656</v>
      </c>
      <c r="C3450" s="197">
        <v>3</v>
      </c>
      <c r="D3450" s="124">
        <v>595</v>
      </c>
      <c r="E3450" s="24">
        <v>0.73651620171815391</v>
      </c>
      <c r="F3450" s="24" t="s">
        <v>48</v>
      </c>
      <c r="G3450" s="24">
        <v>0.11495495495495495</v>
      </c>
      <c r="H3450" s="24">
        <v>1.4973871073800495</v>
      </c>
      <c r="I3450" s="140"/>
    </row>
    <row r="3451" spans="1:9" ht="15.75" x14ac:dyDescent="0.25">
      <c r="A3451" s="197" t="s">
        <v>3681</v>
      </c>
      <c r="B3451" s="197" t="s">
        <v>3656</v>
      </c>
      <c r="C3451" s="197">
        <v>3</v>
      </c>
      <c r="D3451" s="124">
        <v>596</v>
      </c>
      <c r="E3451" s="24">
        <v>0.67099335567901386</v>
      </c>
      <c r="F3451" s="24" t="s">
        <v>48</v>
      </c>
      <c r="G3451" s="24">
        <v>0.10009009009009008</v>
      </c>
      <c r="H3451" s="24">
        <v>1.543301054292791</v>
      </c>
      <c r="I3451" s="140"/>
    </row>
    <row r="3452" spans="1:9" ht="15.75" x14ac:dyDescent="0.25">
      <c r="A3452" s="197" t="s">
        <v>3682</v>
      </c>
      <c r="B3452" s="197" t="s">
        <v>3656</v>
      </c>
      <c r="C3452" s="197">
        <v>3</v>
      </c>
      <c r="D3452" s="124">
        <v>597</v>
      </c>
      <c r="E3452" s="24">
        <v>0.37638687499175227</v>
      </c>
      <c r="F3452" s="24" t="s">
        <v>48</v>
      </c>
      <c r="G3452" s="24">
        <v>0.1734234234234234</v>
      </c>
      <c r="H3452" s="24">
        <v>1.8809907283606955</v>
      </c>
      <c r="I3452" s="140"/>
    </row>
    <row r="3453" spans="1:9" ht="15.75" x14ac:dyDescent="0.25">
      <c r="A3453" s="197" t="s">
        <v>3683</v>
      </c>
      <c r="B3453" s="197" t="s">
        <v>3656</v>
      </c>
      <c r="C3453" s="197">
        <v>3</v>
      </c>
      <c r="D3453" s="124">
        <v>598</v>
      </c>
      <c r="E3453" s="24">
        <v>0.32416565935153535</v>
      </c>
      <c r="F3453" s="24" t="s">
        <v>48</v>
      </c>
      <c r="G3453" s="24">
        <v>0.18234234234234231</v>
      </c>
      <c r="H3453" s="24">
        <v>2.2502770970782282</v>
      </c>
      <c r="I3453" s="140"/>
    </row>
    <row r="3454" spans="1:9" ht="15.75" x14ac:dyDescent="0.25">
      <c r="A3454" s="197" t="s">
        <v>3684</v>
      </c>
      <c r="B3454" s="197" t="s">
        <v>3656</v>
      </c>
      <c r="C3454" s="197">
        <v>3</v>
      </c>
      <c r="D3454" s="124">
        <v>599</v>
      </c>
      <c r="E3454" s="24">
        <v>0.32120974148510795</v>
      </c>
      <c r="F3454" s="24" t="s">
        <v>48</v>
      </c>
      <c r="G3454" s="24">
        <v>0.19968468468468464</v>
      </c>
      <c r="H3454" s="24">
        <v>2.2394157332924185</v>
      </c>
      <c r="I3454" s="140"/>
    </row>
    <row r="3455" spans="1:9" ht="15.75" x14ac:dyDescent="0.25">
      <c r="A3455" s="197" t="s">
        <v>3685</v>
      </c>
      <c r="B3455" s="197" t="s">
        <v>3656</v>
      </c>
      <c r="C3455" s="197">
        <v>3</v>
      </c>
      <c r="D3455" s="124">
        <v>600</v>
      </c>
      <c r="E3455" s="24">
        <v>0.316283211707729</v>
      </c>
      <c r="F3455" s="24" t="s">
        <v>48</v>
      </c>
      <c r="G3455" s="24">
        <v>0.19918918918918918</v>
      </c>
      <c r="H3455" s="24">
        <v>1.759540933301186</v>
      </c>
      <c r="I3455" s="140"/>
    </row>
    <row r="3456" spans="1:9" ht="15.75" x14ac:dyDescent="0.25">
      <c r="A3456" s="197" t="s">
        <v>3686</v>
      </c>
      <c r="B3456" s="197" t="s">
        <v>3656</v>
      </c>
      <c r="C3456" s="197">
        <v>3</v>
      </c>
      <c r="D3456" s="124">
        <v>601</v>
      </c>
      <c r="E3456" s="24">
        <v>0.32416565935153535</v>
      </c>
      <c r="F3456" s="24">
        <v>3.8572576103114299E-2</v>
      </c>
      <c r="G3456" s="24">
        <v>0.20117117117117117</v>
      </c>
      <c r="H3456" s="24">
        <v>1.8158225456458366</v>
      </c>
      <c r="I3456" s="140"/>
    </row>
    <row r="3457" spans="1:9" ht="15.75" x14ac:dyDescent="0.25">
      <c r="A3457" s="197" t="s">
        <v>3687</v>
      </c>
      <c r="B3457" s="197" t="s">
        <v>3656</v>
      </c>
      <c r="C3457" s="197">
        <v>3</v>
      </c>
      <c r="D3457" s="124">
        <v>602</v>
      </c>
      <c r="E3457" s="24">
        <v>0.3182538236186806</v>
      </c>
      <c r="F3457" s="24" t="s">
        <v>48</v>
      </c>
      <c r="G3457" s="24">
        <v>0.19324324324324321</v>
      </c>
      <c r="H3457" s="24">
        <v>1.7694149003791948</v>
      </c>
      <c r="I3457" s="140"/>
    </row>
    <row r="3458" spans="1:9" ht="15.75" x14ac:dyDescent="0.25">
      <c r="A3458" s="197" t="s">
        <v>3688</v>
      </c>
      <c r="B3458" s="197" t="s">
        <v>3656</v>
      </c>
      <c r="C3458" s="197">
        <v>3</v>
      </c>
      <c r="D3458" s="124">
        <v>603</v>
      </c>
      <c r="E3458" s="24">
        <v>0.32416565935153535</v>
      </c>
      <c r="F3458" s="24" t="s">
        <v>48</v>
      </c>
      <c r="G3458" s="24">
        <v>0.19423423423423422</v>
      </c>
      <c r="H3458" s="24">
        <v>1.9501084979067578</v>
      </c>
      <c r="I3458" s="140"/>
    </row>
    <row r="3459" spans="1:9" ht="15.75" x14ac:dyDescent="0.25">
      <c r="A3459" s="234" t="s">
        <v>3689</v>
      </c>
      <c r="B3459" s="234" t="s">
        <v>3656</v>
      </c>
      <c r="C3459" s="234">
        <v>3</v>
      </c>
      <c r="D3459" s="124">
        <v>604</v>
      </c>
      <c r="E3459" s="24">
        <v>0.31234198788582584</v>
      </c>
      <c r="F3459" s="24" t="s">
        <v>48</v>
      </c>
      <c r="G3459" s="24">
        <v>0.18729729729729727</v>
      </c>
      <c r="H3459" s="24">
        <v>1.7891628345352126</v>
      </c>
      <c r="I3459" s="140"/>
    </row>
    <row r="3460" spans="1:9" ht="15.75" x14ac:dyDescent="0.25">
      <c r="A3460" s="197" t="s">
        <v>3690</v>
      </c>
      <c r="B3460" s="197" t="s">
        <v>3656</v>
      </c>
      <c r="C3460" s="197">
        <v>5</v>
      </c>
      <c r="D3460" s="124">
        <v>605</v>
      </c>
      <c r="E3460" s="24">
        <v>16.660538401140155</v>
      </c>
      <c r="F3460" s="24" t="s">
        <v>48</v>
      </c>
      <c r="G3460" s="24">
        <v>1.0276576576576575</v>
      </c>
      <c r="H3460" s="24">
        <v>7.9929763496482051</v>
      </c>
      <c r="I3460" s="140"/>
    </row>
    <row r="3461" spans="1:9" ht="15.75" x14ac:dyDescent="0.25">
      <c r="A3461" s="197" t="s">
        <v>3691</v>
      </c>
      <c r="B3461" s="197" t="s">
        <v>3656</v>
      </c>
      <c r="C3461" s="197">
        <v>5</v>
      </c>
      <c r="D3461" s="124">
        <v>606</v>
      </c>
      <c r="E3461" s="24">
        <v>17.432525617255436</v>
      </c>
      <c r="F3461" s="24" t="s">
        <v>48</v>
      </c>
      <c r="G3461" s="24">
        <v>1.0806756756756757</v>
      </c>
      <c r="H3461" s="24">
        <v>8.1233127150779225</v>
      </c>
      <c r="I3461" s="140"/>
    </row>
    <row r="3462" spans="1:9" ht="15.75" x14ac:dyDescent="0.25">
      <c r="A3462" s="197" t="s">
        <v>3692</v>
      </c>
      <c r="B3462" s="197" t="s">
        <v>3656</v>
      </c>
      <c r="C3462" s="197">
        <v>5</v>
      </c>
      <c r="D3462" s="124">
        <v>607</v>
      </c>
      <c r="E3462" s="24">
        <v>9.6431893862415698</v>
      </c>
      <c r="F3462" s="24" t="s">
        <v>48</v>
      </c>
      <c r="G3462" s="24">
        <v>0.59360360360360354</v>
      </c>
      <c r="H3462" s="24">
        <v>3.937738070709949</v>
      </c>
      <c r="I3462" s="140"/>
    </row>
    <row r="3463" spans="1:9" ht="15.75" x14ac:dyDescent="0.25">
      <c r="A3463" s="197" t="s">
        <v>3693</v>
      </c>
      <c r="B3463" s="197" t="s">
        <v>3656</v>
      </c>
      <c r="C3463" s="197">
        <v>5</v>
      </c>
      <c r="D3463" s="124">
        <v>608</v>
      </c>
      <c r="E3463" s="24">
        <v>9.1603894680584315</v>
      </c>
      <c r="F3463" s="24" t="s">
        <v>48</v>
      </c>
      <c r="G3463" s="24">
        <v>0.56189189189189181</v>
      </c>
      <c r="H3463" s="24">
        <v>4.3218353900444955</v>
      </c>
      <c r="I3463" s="140"/>
    </row>
    <row r="3464" spans="1:9" ht="15.75" x14ac:dyDescent="0.25">
      <c r="A3464" s="197" t="s">
        <v>3694</v>
      </c>
      <c r="B3464" s="197" t="s">
        <v>3656</v>
      </c>
      <c r="C3464" s="197">
        <v>5</v>
      </c>
      <c r="D3464" s="124">
        <v>609</v>
      </c>
      <c r="E3464" s="24">
        <v>8.3406149131025735</v>
      </c>
      <c r="F3464" s="24" t="s">
        <v>48</v>
      </c>
      <c r="G3464" s="24">
        <v>0.50689189189189188</v>
      </c>
      <c r="H3464" s="24">
        <v>4.5439996492996961</v>
      </c>
      <c r="I3464" s="140"/>
    </row>
    <row r="3465" spans="1:9" ht="15.75" x14ac:dyDescent="0.25">
      <c r="A3465" s="197" t="s">
        <v>3695</v>
      </c>
      <c r="B3465" s="197" t="s">
        <v>3656</v>
      </c>
      <c r="C3465" s="197">
        <v>5</v>
      </c>
      <c r="D3465" s="124">
        <v>610</v>
      </c>
      <c r="E3465" s="24">
        <v>8.4933373362013196</v>
      </c>
      <c r="F3465" s="24" t="s">
        <v>48</v>
      </c>
      <c r="G3465" s="24">
        <v>0.46972972972972965</v>
      </c>
      <c r="H3465" s="24">
        <v>4.6506384937421918</v>
      </c>
      <c r="I3465" s="140"/>
    </row>
    <row r="3466" spans="1:9" ht="15.75" x14ac:dyDescent="0.25">
      <c r="A3466" s="197" t="s">
        <v>3696</v>
      </c>
      <c r="B3466" s="197" t="s">
        <v>3656</v>
      </c>
      <c r="C3466" s="197">
        <v>5</v>
      </c>
      <c r="D3466" s="124">
        <v>611</v>
      </c>
      <c r="E3466" s="24">
        <v>2.1479669829372252</v>
      </c>
      <c r="F3466" s="24" t="s">
        <v>48</v>
      </c>
      <c r="G3466" s="24">
        <v>0.15954954954954953</v>
      </c>
      <c r="H3466" s="24">
        <v>1.9155496131337264</v>
      </c>
      <c r="I3466" s="140"/>
    </row>
    <row r="3467" spans="1:9" ht="15.75" x14ac:dyDescent="0.25">
      <c r="A3467" s="197" t="s">
        <v>3697</v>
      </c>
      <c r="B3467" s="197" t="s">
        <v>3656</v>
      </c>
      <c r="C3467" s="197">
        <v>5</v>
      </c>
      <c r="D3467" s="124">
        <v>612</v>
      </c>
      <c r="E3467" s="24">
        <v>2.3775432705630841</v>
      </c>
      <c r="F3467" s="24" t="s">
        <v>48</v>
      </c>
      <c r="G3467" s="24">
        <v>0.16846846846846847</v>
      </c>
      <c r="H3467" s="24">
        <v>1.9135748197181246</v>
      </c>
      <c r="I3467" s="140"/>
    </row>
    <row r="3468" spans="1:9" ht="15.75" x14ac:dyDescent="0.25">
      <c r="A3468" s="197" t="s">
        <v>3698</v>
      </c>
      <c r="B3468" s="197" t="s">
        <v>3656</v>
      </c>
      <c r="C3468" s="197">
        <v>5</v>
      </c>
      <c r="D3468" s="124">
        <v>613</v>
      </c>
      <c r="E3468" s="242">
        <v>0.33943790166141008</v>
      </c>
      <c r="F3468" s="242" t="s">
        <v>48</v>
      </c>
      <c r="G3468" s="242">
        <v>7.5315315315315295E-2</v>
      </c>
      <c r="H3468" s="242">
        <v>1.2623866909234378</v>
      </c>
      <c r="I3468" s="140"/>
    </row>
    <row r="3469" spans="1:9" ht="15.75" x14ac:dyDescent="0.25">
      <c r="A3469" s="197" t="s">
        <v>3699</v>
      </c>
      <c r="B3469" s="197" t="s">
        <v>3656</v>
      </c>
      <c r="C3469" s="197">
        <v>5</v>
      </c>
      <c r="D3469" s="124">
        <v>614</v>
      </c>
      <c r="E3469" s="242">
        <v>0.75080313807255294</v>
      </c>
      <c r="F3469" s="242" t="s">
        <v>48</v>
      </c>
      <c r="G3469" s="242">
        <v>7.7297297297297285E-2</v>
      </c>
      <c r="H3469" s="242">
        <v>1.829646099555049</v>
      </c>
      <c r="I3469" s="140"/>
    </row>
    <row r="3470" spans="1:9" ht="15.75" x14ac:dyDescent="0.25">
      <c r="A3470" s="197" t="s">
        <v>3700</v>
      </c>
      <c r="B3470" s="197" t="s">
        <v>3656</v>
      </c>
      <c r="C3470" s="197">
        <v>5</v>
      </c>
      <c r="D3470" s="124">
        <v>615</v>
      </c>
      <c r="E3470" s="242">
        <v>0.37441626308080067</v>
      </c>
      <c r="F3470" s="242" t="s">
        <v>48</v>
      </c>
      <c r="G3470" s="242">
        <v>4.459459459459459E-2</v>
      </c>
      <c r="H3470" s="242">
        <v>1.2243719176731036</v>
      </c>
      <c r="I3470" s="140"/>
    </row>
    <row r="3471" spans="1:9" ht="15.75" x14ac:dyDescent="0.25">
      <c r="A3471" s="197" t="s">
        <v>3701</v>
      </c>
      <c r="B3471" s="197" t="s">
        <v>3656</v>
      </c>
      <c r="C3471" s="197">
        <v>5</v>
      </c>
      <c r="D3471" s="124">
        <v>616</v>
      </c>
      <c r="E3471" s="242">
        <v>2.5327289585505213</v>
      </c>
      <c r="F3471" s="242" t="s">
        <v>48</v>
      </c>
      <c r="G3471" s="242">
        <v>0.161036036036036</v>
      </c>
      <c r="H3471" s="242">
        <v>2.140182364158429</v>
      </c>
      <c r="I3471" s="140"/>
    </row>
    <row r="3472" spans="1:9" ht="15.75" x14ac:dyDescent="0.25">
      <c r="A3472" s="197" t="s">
        <v>3702</v>
      </c>
      <c r="B3472" s="197" t="s">
        <v>3656</v>
      </c>
      <c r="C3472" s="197">
        <v>5</v>
      </c>
      <c r="D3472" s="124">
        <v>617</v>
      </c>
      <c r="E3472" s="24">
        <v>0.14286936354398971</v>
      </c>
      <c r="F3472" s="24" t="s">
        <v>48</v>
      </c>
      <c r="G3472" s="24">
        <v>4.162162162162162E-2</v>
      </c>
      <c r="H3472" s="243">
        <v>7.9663166385375801</v>
      </c>
      <c r="I3472" s="140"/>
    </row>
    <row r="3473" spans="1:9" ht="15.75" x14ac:dyDescent="0.25">
      <c r="A3473" s="197" t="s">
        <v>3703</v>
      </c>
      <c r="B3473" s="197" t="s">
        <v>3656</v>
      </c>
      <c r="C3473" s="197">
        <v>5</v>
      </c>
      <c r="D3473" s="124">
        <v>618</v>
      </c>
      <c r="E3473" s="24">
        <v>0.13892813972208656</v>
      </c>
      <c r="F3473" s="24" t="s">
        <v>48</v>
      </c>
      <c r="G3473" s="24">
        <v>2.081081081081081E-2</v>
      </c>
      <c r="H3473" s="243">
        <v>1.1552541481270411</v>
      </c>
      <c r="I3473" s="140"/>
    </row>
    <row r="3474" spans="1:9" ht="15.75" x14ac:dyDescent="0.25">
      <c r="A3474" s="197" t="s">
        <v>3704</v>
      </c>
      <c r="B3474" s="197" t="s">
        <v>3656</v>
      </c>
      <c r="C3474" s="197">
        <v>6</v>
      </c>
      <c r="D3474" s="124">
        <v>619</v>
      </c>
      <c r="E3474" s="24">
        <v>14.647558334103113</v>
      </c>
      <c r="F3474" s="24" t="s">
        <v>48</v>
      </c>
      <c r="G3474" s="24">
        <v>0.89288288288288276</v>
      </c>
      <c r="H3474" s="24">
        <v>7.779698660763211</v>
      </c>
      <c r="I3474" s="140"/>
    </row>
    <row r="3475" spans="1:9" ht="15.75" x14ac:dyDescent="0.25">
      <c r="A3475" s="197" t="s">
        <v>3705</v>
      </c>
      <c r="B3475" s="197" t="s">
        <v>3656</v>
      </c>
      <c r="C3475" s="197">
        <v>6</v>
      </c>
      <c r="D3475" s="124">
        <v>620</v>
      </c>
      <c r="E3475" s="24">
        <v>14.920980736747644</v>
      </c>
      <c r="F3475" s="24" t="s">
        <v>48</v>
      </c>
      <c r="G3475" s="24">
        <v>0.93797297297297288</v>
      </c>
      <c r="H3475" s="24">
        <v>8.0892475286587917</v>
      </c>
      <c r="I3475" s="140"/>
    </row>
    <row r="3476" spans="1:9" ht="15.75" x14ac:dyDescent="0.25">
      <c r="A3476" s="197" t="s">
        <v>3706</v>
      </c>
      <c r="B3476" s="197" t="s">
        <v>3656</v>
      </c>
      <c r="C3476" s="197">
        <v>6</v>
      </c>
      <c r="D3476" s="124">
        <v>621</v>
      </c>
      <c r="E3476" s="24">
        <v>10.236343571437995</v>
      </c>
      <c r="F3476" s="24">
        <v>2.0769848670907701E-2</v>
      </c>
      <c r="G3476" s="24">
        <v>0.79675675675675672</v>
      </c>
      <c r="H3476" s="24">
        <v>11.585125572627842</v>
      </c>
      <c r="I3476" s="140"/>
    </row>
    <row r="3477" spans="1:9" ht="15.75" x14ac:dyDescent="0.25">
      <c r="A3477" s="197" t="s">
        <v>3707</v>
      </c>
      <c r="B3477" s="197" t="s">
        <v>3656</v>
      </c>
      <c r="C3477" s="197">
        <v>6</v>
      </c>
      <c r="D3477" s="124">
        <v>622</v>
      </c>
      <c r="E3477" s="24">
        <v>10.273785197746076</v>
      </c>
      <c r="F3477" s="24" t="s">
        <v>48</v>
      </c>
      <c r="G3477" s="24">
        <v>0.79279279279279269</v>
      </c>
      <c r="H3477" s="24">
        <v>8.8164652039541469</v>
      </c>
      <c r="I3477" s="140"/>
    </row>
    <row r="3478" spans="1:9" ht="15.75" x14ac:dyDescent="0.25">
      <c r="A3478" s="197" t="s">
        <v>3708</v>
      </c>
      <c r="B3478" s="197" t="s">
        <v>3656</v>
      </c>
      <c r="C3478" s="197">
        <v>6</v>
      </c>
      <c r="D3478" s="124">
        <v>623</v>
      </c>
      <c r="E3478" s="243">
        <v>1.487811992768445</v>
      </c>
      <c r="F3478" s="243">
        <v>0.39611068536659688</v>
      </c>
      <c r="G3478" s="243">
        <v>0.17936936936936934</v>
      </c>
      <c r="H3478" s="243">
        <v>1.9555391797996624</v>
      </c>
      <c r="I3478" s="140"/>
    </row>
    <row r="3479" spans="1:9" ht="15.75" x14ac:dyDescent="0.25">
      <c r="A3479" s="197" t="s">
        <v>3709</v>
      </c>
      <c r="B3479" s="197" t="s">
        <v>3656</v>
      </c>
      <c r="C3479" s="197">
        <v>6</v>
      </c>
      <c r="D3479" s="124">
        <v>624</v>
      </c>
      <c r="E3479" s="243">
        <v>6.1088969239499059E-2</v>
      </c>
      <c r="F3479" s="243">
        <v>4.8462980232117973E-2</v>
      </c>
      <c r="G3479" s="243">
        <v>8.7207207207207191E-2</v>
      </c>
      <c r="H3479" s="243">
        <v>4.4709322929224289</v>
      </c>
      <c r="I3479" s="140"/>
    </row>
    <row r="3480" spans="1:9" ht="15.75" x14ac:dyDescent="0.25">
      <c r="A3480" s="197" t="s">
        <v>3710</v>
      </c>
      <c r="B3480" s="197" t="s">
        <v>3656</v>
      </c>
      <c r="C3480" s="197">
        <v>6</v>
      </c>
      <c r="D3480" s="124">
        <v>625</v>
      </c>
      <c r="E3480" s="24">
        <v>4.5324073951886396E-2</v>
      </c>
      <c r="F3480" s="24">
        <v>0.10187116252873776</v>
      </c>
      <c r="G3480" s="24">
        <v>0.14765765765765762</v>
      </c>
      <c r="H3480" s="24">
        <v>4.6713738246060101</v>
      </c>
      <c r="I3480" s="140"/>
    </row>
    <row r="3481" spans="1:9" ht="15.75" x14ac:dyDescent="0.25">
      <c r="A3481" s="197" t="s">
        <v>3711</v>
      </c>
      <c r="B3481" s="197" t="s">
        <v>3656</v>
      </c>
      <c r="C3481" s="197">
        <v>6</v>
      </c>
      <c r="D3481" s="124">
        <v>626</v>
      </c>
      <c r="E3481" s="24">
        <v>4.0397544174507444E-2</v>
      </c>
      <c r="F3481" s="24">
        <v>5.2419141883719433E-2</v>
      </c>
      <c r="G3481" s="24">
        <v>0.13873873873873874</v>
      </c>
      <c r="H3481" s="24">
        <v>2.5139120180610655</v>
      </c>
      <c r="I3481" s="140"/>
    </row>
    <row r="3482" spans="1:9" ht="15.75" x14ac:dyDescent="0.25">
      <c r="A3482" s="197" t="s">
        <v>3712</v>
      </c>
      <c r="B3482" s="197" t="s">
        <v>3656</v>
      </c>
      <c r="C3482" s="197">
        <v>6</v>
      </c>
      <c r="D3482" s="124">
        <v>627</v>
      </c>
      <c r="E3482" s="24">
        <v>4.2368156085459019E-2</v>
      </c>
      <c r="F3482" s="24">
        <v>4.055065692891504E-2</v>
      </c>
      <c r="G3482" s="24">
        <v>0.13972972972972969</v>
      </c>
      <c r="H3482" s="24">
        <v>2.1949828814413781</v>
      </c>
      <c r="I3482" s="140"/>
    </row>
    <row r="3483" spans="1:9" ht="15.75" x14ac:dyDescent="0.25">
      <c r="A3483" s="197" t="s">
        <v>3713</v>
      </c>
      <c r="B3483" s="197" t="s">
        <v>3656</v>
      </c>
      <c r="C3483" s="197">
        <v>6</v>
      </c>
      <c r="D3483" s="124">
        <v>628</v>
      </c>
      <c r="E3483" s="24" t="s">
        <v>11</v>
      </c>
      <c r="F3483" s="24" t="s">
        <v>48</v>
      </c>
      <c r="G3483" s="24">
        <v>0.17689189189189186</v>
      </c>
      <c r="H3483" s="24">
        <v>1.6277234728097669</v>
      </c>
      <c r="I3483" s="140"/>
    </row>
    <row r="3484" spans="1:9" ht="15.75" x14ac:dyDescent="0.25">
      <c r="A3484" s="197" t="s">
        <v>3714</v>
      </c>
      <c r="B3484" s="197" t="s">
        <v>3656</v>
      </c>
      <c r="C3484" s="197">
        <v>6</v>
      </c>
      <c r="D3484" s="124">
        <v>629</v>
      </c>
      <c r="E3484" s="24" t="s">
        <v>11</v>
      </c>
      <c r="F3484" s="24" t="s">
        <v>48</v>
      </c>
      <c r="G3484" s="24">
        <v>0.16054054054054054</v>
      </c>
      <c r="H3484" s="24">
        <v>1.5976078732218399</v>
      </c>
      <c r="I3484" s="140"/>
    </row>
    <row r="3485" spans="1:9" ht="15.75" x14ac:dyDescent="0.25">
      <c r="A3485" s="197" t="s">
        <v>3715</v>
      </c>
      <c r="B3485" s="197" t="s">
        <v>3656</v>
      </c>
      <c r="C3485" s="197">
        <v>6</v>
      </c>
      <c r="D3485" s="124">
        <v>630</v>
      </c>
      <c r="E3485" s="24" t="s">
        <v>11</v>
      </c>
      <c r="F3485" s="24">
        <v>2.3736969909608802E-2</v>
      </c>
      <c r="G3485" s="24">
        <v>0.14666666666666664</v>
      </c>
      <c r="H3485" s="24">
        <v>1.5837843193126275</v>
      </c>
      <c r="I3485" s="140"/>
    </row>
    <row r="3486" spans="1:9" ht="15.75" x14ac:dyDescent="0.25">
      <c r="A3486" s="197" t="s">
        <v>3716</v>
      </c>
      <c r="B3486" s="197" t="s">
        <v>3656</v>
      </c>
      <c r="C3486" s="197">
        <v>9</v>
      </c>
      <c r="D3486" s="124">
        <v>631</v>
      </c>
      <c r="E3486" s="24">
        <v>3.2904292383114049</v>
      </c>
      <c r="F3486" s="24">
        <v>4.7473939819217603E-2</v>
      </c>
      <c r="G3486" s="24">
        <v>0.32702702702702702</v>
      </c>
      <c r="H3486" s="24">
        <v>3.1725056221642598</v>
      </c>
      <c r="I3486" s="140"/>
    </row>
    <row r="3487" spans="1:9" ht="15.75" x14ac:dyDescent="0.25">
      <c r="A3487" s="197" t="s">
        <v>3717</v>
      </c>
      <c r="B3487" s="197" t="s">
        <v>3656</v>
      </c>
      <c r="C3487" s="197">
        <v>9</v>
      </c>
      <c r="D3487" s="124">
        <v>632</v>
      </c>
      <c r="E3487" s="24">
        <v>3.3293488235526985</v>
      </c>
      <c r="F3487" s="24">
        <v>9.0991717986833739E-2</v>
      </c>
      <c r="G3487" s="24">
        <v>0.33198198198198198</v>
      </c>
      <c r="H3487" s="24">
        <v>3.1646064485018526</v>
      </c>
      <c r="I3487" s="140"/>
    </row>
    <row r="3488" spans="1:9" ht="15.75" x14ac:dyDescent="0.25">
      <c r="A3488" s="197" t="s">
        <v>3718</v>
      </c>
      <c r="B3488" s="197" t="s">
        <v>3656</v>
      </c>
      <c r="C3488" s="197">
        <v>9</v>
      </c>
      <c r="D3488" s="124">
        <v>633</v>
      </c>
      <c r="E3488" s="24">
        <v>0.83849536810989833</v>
      </c>
      <c r="F3488" s="24">
        <v>0.24132586074768947</v>
      </c>
      <c r="G3488" s="24">
        <v>0.16747747747747746</v>
      </c>
      <c r="H3488" s="24">
        <v>1.7160954781579467</v>
      </c>
      <c r="I3488" s="140"/>
    </row>
    <row r="3489" spans="1:9" ht="15.75" x14ac:dyDescent="0.25">
      <c r="A3489" s="197" t="s">
        <v>3719</v>
      </c>
      <c r="B3489" s="197" t="s">
        <v>3656</v>
      </c>
      <c r="C3489" s="197">
        <v>9</v>
      </c>
      <c r="D3489" s="124">
        <v>634</v>
      </c>
      <c r="E3489" s="24">
        <v>0.79415660011348777</v>
      </c>
      <c r="F3489" s="24">
        <v>0.21561081001227994</v>
      </c>
      <c r="G3489" s="24">
        <v>0.15756756756756754</v>
      </c>
      <c r="H3489" s="24">
        <v>1.7605283300089867</v>
      </c>
      <c r="I3489" s="140"/>
    </row>
    <row r="3490" spans="1:9" ht="15.75" x14ac:dyDescent="0.25">
      <c r="A3490" s="197" t="s">
        <v>3720</v>
      </c>
      <c r="B3490" s="197" t="s">
        <v>3656</v>
      </c>
      <c r="C3490" s="197">
        <v>9</v>
      </c>
      <c r="D3490" s="124">
        <v>635</v>
      </c>
      <c r="E3490" s="24">
        <v>0.40200482983412283</v>
      </c>
      <c r="F3490" s="24">
        <v>0.17308207225756417</v>
      </c>
      <c r="G3490" s="24">
        <v>0.2061261261261261</v>
      </c>
      <c r="H3490" s="24">
        <v>1.7062215110799379</v>
      </c>
      <c r="I3490" s="140"/>
    </row>
    <row r="3491" spans="1:9" ht="15.75" x14ac:dyDescent="0.25">
      <c r="A3491" s="197" t="s">
        <v>3721</v>
      </c>
      <c r="B3491" s="197" t="s">
        <v>3656</v>
      </c>
      <c r="C3491" s="197">
        <v>9</v>
      </c>
      <c r="D3491" s="124">
        <v>636</v>
      </c>
      <c r="E3491" s="24">
        <v>0.37934279285817962</v>
      </c>
      <c r="F3491" s="24">
        <v>0.17604919349626527</v>
      </c>
      <c r="G3491" s="24">
        <v>0.18828828828828825</v>
      </c>
      <c r="H3491" s="24">
        <v>1.7437425859763718</v>
      </c>
      <c r="I3491" s="140"/>
    </row>
    <row r="3492" spans="1:9" ht="15.75" x14ac:dyDescent="0.25">
      <c r="A3492" s="197" t="s">
        <v>3722</v>
      </c>
      <c r="B3492" s="197" t="s">
        <v>3656</v>
      </c>
      <c r="C3492" s="197">
        <v>9</v>
      </c>
      <c r="D3492" s="124">
        <v>637</v>
      </c>
      <c r="E3492" s="24">
        <v>8.3751006215442264E-2</v>
      </c>
      <c r="F3492" s="24">
        <v>0.10780540500613997</v>
      </c>
      <c r="G3492" s="24">
        <v>0.21207207207207204</v>
      </c>
      <c r="H3492" s="24">
        <v>2.4704665629178266</v>
      </c>
      <c r="I3492" s="140"/>
    </row>
    <row r="3493" spans="1:9" ht="15.75" x14ac:dyDescent="0.25">
      <c r="A3493" s="197" t="s">
        <v>3723</v>
      </c>
      <c r="B3493" s="197" t="s">
        <v>3656</v>
      </c>
      <c r="C3493" s="197">
        <v>9</v>
      </c>
      <c r="D3493" s="124">
        <v>638</v>
      </c>
      <c r="E3493" s="24">
        <v>6.0103663284023272E-2</v>
      </c>
      <c r="F3493" s="24">
        <v>0.13549853656735023</v>
      </c>
      <c r="G3493" s="24">
        <v>0.20959459459459456</v>
      </c>
      <c r="H3493" s="24">
        <v>1.9525769896762599</v>
      </c>
      <c r="I3493" s="140"/>
    </row>
    <row r="3494" spans="1:9" ht="15.75" x14ac:dyDescent="0.25">
      <c r="A3494" s="197" t="s">
        <v>3724</v>
      </c>
      <c r="B3494" s="197" t="s">
        <v>3656</v>
      </c>
      <c r="C3494" s="238">
        <v>9</v>
      </c>
      <c r="D3494" s="124">
        <v>639</v>
      </c>
      <c r="E3494" s="24" t="s">
        <v>11</v>
      </c>
      <c r="F3494" s="24">
        <v>0.16714782978016199</v>
      </c>
      <c r="G3494" s="24">
        <v>0.21405405405405403</v>
      </c>
      <c r="H3494" s="24">
        <v>2.2275669727988077</v>
      </c>
      <c r="I3494" s="241" t="s">
        <v>3917</v>
      </c>
    </row>
    <row r="3495" spans="1:9" ht="15.75" x14ac:dyDescent="0.25">
      <c r="A3495" s="197" t="s">
        <v>3725</v>
      </c>
      <c r="B3495" s="197" t="s">
        <v>3656</v>
      </c>
      <c r="C3495" s="238">
        <v>9</v>
      </c>
      <c r="D3495" s="124">
        <v>640</v>
      </c>
      <c r="E3495" s="24" t="s">
        <v>11</v>
      </c>
      <c r="F3495" s="24">
        <v>0.16220262771566016</v>
      </c>
      <c r="G3495" s="24">
        <v>0.21207207207207204</v>
      </c>
      <c r="H3495" s="24">
        <v>1.6904231637551235</v>
      </c>
      <c r="I3495" s="241" t="s">
        <v>3917</v>
      </c>
    </row>
    <row r="3496" spans="1:9" ht="15.75" x14ac:dyDescent="0.25">
      <c r="A3496" s="239" t="s">
        <v>3726</v>
      </c>
      <c r="B3496" s="197" t="s">
        <v>3656</v>
      </c>
      <c r="C3496" s="197">
        <v>10</v>
      </c>
      <c r="D3496" s="124">
        <v>641</v>
      </c>
      <c r="E3496" s="24">
        <v>21.412669024399897</v>
      </c>
      <c r="F3496" s="24">
        <v>0.10582732418033923</v>
      </c>
      <c r="G3496" s="24">
        <v>1.3834234234234231</v>
      </c>
      <c r="H3496" s="24">
        <v>12.433299344628807</v>
      </c>
      <c r="I3496" s="241" t="s">
        <v>3918</v>
      </c>
    </row>
    <row r="3497" spans="1:9" ht="15.75" x14ac:dyDescent="0.25">
      <c r="A3497" s="239" t="s">
        <v>3727</v>
      </c>
      <c r="B3497" s="197" t="s">
        <v>3656</v>
      </c>
      <c r="C3497" s="197">
        <v>10</v>
      </c>
      <c r="D3497" s="124">
        <v>642</v>
      </c>
      <c r="E3497" s="24">
        <v>21.513170231858425</v>
      </c>
      <c r="F3497" s="24" t="s">
        <v>48</v>
      </c>
      <c r="G3497" s="24">
        <v>1.4200900900900899</v>
      </c>
      <c r="H3497" s="24">
        <v>12.547837362733709</v>
      </c>
      <c r="I3497" s="241" t="s">
        <v>3918</v>
      </c>
    </row>
    <row r="3498" spans="1:9" ht="15.75" x14ac:dyDescent="0.25">
      <c r="A3498" s="197" t="s">
        <v>3728</v>
      </c>
      <c r="B3498" s="197" t="s">
        <v>3656</v>
      </c>
      <c r="C3498" s="197">
        <v>10</v>
      </c>
      <c r="D3498" s="124">
        <v>643</v>
      </c>
      <c r="E3498" s="24">
        <v>25.122345946766249</v>
      </c>
      <c r="F3498" s="24">
        <v>2.2747929496708435E-2</v>
      </c>
      <c r="G3498" s="24">
        <v>1.6301801801801801</v>
      </c>
      <c r="H3498" s="24">
        <v>13.536221467242401</v>
      </c>
      <c r="I3498" s="140"/>
    </row>
    <row r="3499" spans="1:9" ht="15.75" x14ac:dyDescent="0.25">
      <c r="A3499" s="197" t="s">
        <v>3729</v>
      </c>
      <c r="B3499" s="197" t="s">
        <v>3656</v>
      </c>
      <c r="C3499" s="197">
        <v>10</v>
      </c>
      <c r="D3499" s="124">
        <v>644</v>
      </c>
      <c r="E3499" s="24">
        <v>24.958785158157269</v>
      </c>
      <c r="F3499" s="24">
        <v>8.1101313857830079E-2</v>
      </c>
      <c r="G3499" s="24">
        <v>1.6212612612612609</v>
      </c>
      <c r="H3499" s="24">
        <v>13.276536133090765</v>
      </c>
      <c r="I3499" s="140"/>
    </row>
    <row r="3500" spans="1:9" ht="15.75" x14ac:dyDescent="0.25">
      <c r="A3500" s="197" t="s">
        <v>3730</v>
      </c>
      <c r="B3500" s="197" t="s">
        <v>3656</v>
      </c>
      <c r="C3500" s="197">
        <v>10</v>
      </c>
      <c r="D3500" s="124">
        <v>645</v>
      </c>
      <c r="E3500" s="24">
        <v>16.609302491455413</v>
      </c>
      <c r="F3500" s="24">
        <v>0.10582732418033924</v>
      </c>
      <c r="G3500" s="24">
        <v>1.0078378378378376</v>
      </c>
      <c r="H3500" s="24">
        <v>6.7291085636630648</v>
      </c>
      <c r="I3500" s="140"/>
    </row>
    <row r="3501" spans="1:9" ht="15.75" x14ac:dyDescent="0.25">
      <c r="A3501" s="197" t="s">
        <v>3731</v>
      </c>
      <c r="B3501" s="197" t="s">
        <v>3656</v>
      </c>
      <c r="C3501" s="197">
        <v>10</v>
      </c>
      <c r="D3501" s="124">
        <v>646</v>
      </c>
      <c r="E3501" s="24">
        <v>16.475300881510705</v>
      </c>
      <c r="F3501" s="24">
        <v>0.10483828376743887</v>
      </c>
      <c r="G3501" s="24">
        <v>0.99198198198198173</v>
      </c>
      <c r="H3501" s="24">
        <v>6.7528060846502864</v>
      </c>
      <c r="I3501" s="140"/>
    </row>
    <row r="3502" spans="1:9" ht="15.75" x14ac:dyDescent="0.25">
      <c r="A3502" s="197" t="s">
        <v>3732</v>
      </c>
      <c r="B3502" s="197" t="s">
        <v>3656</v>
      </c>
      <c r="C3502" s="197">
        <v>10</v>
      </c>
      <c r="D3502" s="124">
        <v>647</v>
      </c>
      <c r="E3502" s="24">
        <v>5.8359671742831116</v>
      </c>
      <c r="F3502" s="24">
        <v>0.12659717285124694</v>
      </c>
      <c r="G3502" s="24">
        <v>0.40729729729729724</v>
      </c>
      <c r="H3502" s="24">
        <v>3.7906159612476165</v>
      </c>
      <c r="I3502" s="140"/>
    </row>
    <row r="3503" spans="1:9" ht="15.75" x14ac:dyDescent="0.25">
      <c r="A3503" s="197" t="s">
        <v>3733</v>
      </c>
      <c r="B3503" s="197" t="s">
        <v>3656</v>
      </c>
      <c r="C3503" s="197">
        <v>10</v>
      </c>
      <c r="D3503" s="124">
        <v>648</v>
      </c>
      <c r="E3503" s="24">
        <v>5.9069092030773689</v>
      </c>
      <c r="F3503" s="24">
        <v>0.13450949615444988</v>
      </c>
      <c r="G3503" s="24">
        <v>0.4013513513513513</v>
      </c>
      <c r="H3503" s="24">
        <v>3.374921947263442</v>
      </c>
      <c r="I3503" s="140"/>
    </row>
    <row r="3504" spans="1:9" ht="15.75" x14ac:dyDescent="0.25">
      <c r="A3504" s="197" t="s">
        <v>3734</v>
      </c>
      <c r="B3504" s="197" t="s">
        <v>3656</v>
      </c>
      <c r="C3504" s="197">
        <v>10</v>
      </c>
      <c r="D3504" s="124">
        <v>649</v>
      </c>
      <c r="E3504" s="24">
        <v>0.39165911730162706</v>
      </c>
      <c r="F3504" s="24">
        <v>0.12956429408994805</v>
      </c>
      <c r="G3504" s="24">
        <v>1.6846846846846841E-2</v>
      </c>
      <c r="H3504" s="24">
        <v>1.3961789448304582</v>
      </c>
      <c r="I3504" s="140"/>
    </row>
    <row r="3505" spans="1:9" ht="15.75" x14ac:dyDescent="0.25">
      <c r="A3505" s="197" t="s">
        <v>3735</v>
      </c>
      <c r="B3505" s="197" t="s">
        <v>3656</v>
      </c>
      <c r="C3505" s="197">
        <v>10</v>
      </c>
      <c r="D3505" s="211">
        <v>650</v>
      </c>
      <c r="E3505" s="132">
        <v>0.42466686681006605</v>
      </c>
      <c r="F3505" s="132">
        <v>0.11769580913514363</v>
      </c>
      <c r="G3505" s="132" t="s">
        <v>47</v>
      </c>
      <c r="H3505" s="132">
        <v>0.93111509545623916</v>
      </c>
      <c r="I3505" s="140" t="s">
        <v>3914</v>
      </c>
    </row>
    <row r="3506" spans="1:9" ht="15.75" x14ac:dyDescent="0.25">
      <c r="A3506" s="197" t="s">
        <v>3736</v>
      </c>
      <c r="B3506" s="197" t="s">
        <v>3656</v>
      </c>
      <c r="C3506" s="197">
        <v>10</v>
      </c>
      <c r="D3506" s="211">
        <v>652</v>
      </c>
      <c r="E3506" s="132">
        <v>0.3837766696578207</v>
      </c>
      <c r="F3506" s="132">
        <v>0.1696204308124129</v>
      </c>
      <c r="G3506" s="132" t="s">
        <v>47</v>
      </c>
      <c r="H3506" s="132">
        <v>1.1221763584157114</v>
      </c>
      <c r="I3506" s="140"/>
    </row>
    <row r="3507" spans="1:9" ht="15.75" x14ac:dyDescent="0.25">
      <c r="A3507" s="197" t="s">
        <v>3737</v>
      </c>
      <c r="B3507" s="197" t="s">
        <v>3656</v>
      </c>
      <c r="C3507" s="197">
        <v>10</v>
      </c>
      <c r="D3507" s="124">
        <v>653</v>
      </c>
      <c r="E3507" s="24">
        <v>0.39412238219031653</v>
      </c>
      <c r="F3507" s="24">
        <v>0.19286288051557152</v>
      </c>
      <c r="G3507" s="150" t="s">
        <v>47</v>
      </c>
      <c r="H3507" s="24">
        <v>1.1868508427766697</v>
      </c>
      <c r="I3507" s="140"/>
    </row>
    <row r="3508" spans="1:9" ht="15.75" x14ac:dyDescent="0.25">
      <c r="A3508" s="197" t="s">
        <v>3738</v>
      </c>
      <c r="B3508" s="197" t="s">
        <v>3656</v>
      </c>
      <c r="C3508" s="197">
        <v>10</v>
      </c>
      <c r="D3508" s="124">
        <v>654</v>
      </c>
      <c r="E3508" s="24">
        <v>0.37047503925889752</v>
      </c>
      <c r="F3508" s="24">
        <v>0.21758889083808067</v>
      </c>
      <c r="G3508" s="150" t="s">
        <v>47</v>
      </c>
      <c r="H3508" s="24">
        <v>1.0999599324901914</v>
      </c>
      <c r="I3508" s="140"/>
    </row>
    <row r="3509" spans="1:9" ht="15.75" x14ac:dyDescent="0.25">
      <c r="A3509" s="197" t="s">
        <v>3739</v>
      </c>
      <c r="B3509" s="197" t="s">
        <v>3656</v>
      </c>
      <c r="C3509" s="197">
        <v>10</v>
      </c>
      <c r="D3509" s="124">
        <v>655</v>
      </c>
      <c r="E3509" s="24">
        <v>0.36554850948151857</v>
      </c>
      <c r="F3509" s="24">
        <v>0.23934777992188874</v>
      </c>
      <c r="G3509" s="150" t="s">
        <v>47</v>
      </c>
      <c r="H3509" s="24">
        <v>1.3793932007978433</v>
      </c>
      <c r="I3509" s="140"/>
    </row>
    <row r="3510" spans="1:9" ht="15.75" x14ac:dyDescent="0.25">
      <c r="A3510" s="197" t="s">
        <v>3740</v>
      </c>
      <c r="B3510" s="197" t="s">
        <v>3656</v>
      </c>
      <c r="C3510" s="197">
        <v>10</v>
      </c>
      <c r="D3510" s="124">
        <v>656</v>
      </c>
      <c r="E3510" s="24">
        <v>0.36324222981335702</v>
      </c>
      <c r="F3510" s="24" t="s">
        <v>48</v>
      </c>
      <c r="G3510" s="24">
        <v>4.0988470938263737E-2</v>
      </c>
      <c r="H3510" s="24">
        <v>0.99628343890486748</v>
      </c>
      <c r="I3510" s="140"/>
    </row>
    <row r="3511" spans="1:9" ht="15.75" x14ac:dyDescent="0.25">
      <c r="A3511" s="197" t="s">
        <v>3741</v>
      </c>
      <c r="B3511" s="197" t="s">
        <v>3656</v>
      </c>
      <c r="C3511" s="197">
        <v>11</v>
      </c>
      <c r="D3511" s="124">
        <v>657</v>
      </c>
      <c r="E3511" s="24">
        <v>23.646724154661118</v>
      </c>
      <c r="F3511" s="24" t="s">
        <v>48</v>
      </c>
      <c r="G3511" s="24">
        <v>1.5180549357135267</v>
      </c>
      <c r="H3511" s="24">
        <v>13.311769300191461</v>
      </c>
      <c r="I3511" s="140"/>
    </row>
    <row r="3512" spans="1:9" ht="15.75" x14ac:dyDescent="0.25">
      <c r="A3512" s="197" t="s">
        <v>3742</v>
      </c>
      <c r="B3512" s="197" t="s">
        <v>3656</v>
      </c>
      <c r="C3512" s="197">
        <v>11</v>
      </c>
      <c r="D3512" s="124">
        <v>658</v>
      </c>
      <c r="E3512" s="24">
        <v>23.561951205505217</v>
      </c>
      <c r="F3512" s="24" t="s">
        <v>48</v>
      </c>
      <c r="G3512" s="24">
        <v>1.5042274997343534</v>
      </c>
      <c r="H3512" s="24">
        <v>13.650614336923606</v>
      </c>
      <c r="I3512" s="140"/>
    </row>
    <row r="3513" spans="1:9" ht="15.75" x14ac:dyDescent="0.25">
      <c r="A3513" s="197" t="s">
        <v>3743</v>
      </c>
      <c r="B3513" s="197" t="s">
        <v>3656</v>
      </c>
      <c r="C3513" s="197">
        <v>11</v>
      </c>
      <c r="D3513" s="124">
        <v>659</v>
      </c>
      <c r="E3513" s="24">
        <v>24.416087954849246</v>
      </c>
      <c r="F3513" s="24" t="s">
        <v>48</v>
      </c>
      <c r="G3513" s="24">
        <v>1.5708954946339388</v>
      </c>
      <c r="H3513" s="24">
        <v>12.912663192786834</v>
      </c>
      <c r="I3513" s="140"/>
    </row>
    <row r="3514" spans="1:9" ht="15.75" x14ac:dyDescent="0.25">
      <c r="A3514" s="197" t="s">
        <v>3744</v>
      </c>
      <c r="B3514" s="197" t="s">
        <v>3656</v>
      </c>
      <c r="C3514" s="197">
        <v>11</v>
      </c>
      <c r="D3514" s="124">
        <v>660</v>
      </c>
      <c r="E3514" s="24">
        <v>24.40475203722956</v>
      </c>
      <c r="F3514" s="24" t="s">
        <v>48</v>
      </c>
      <c r="G3514" s="24">
        <v>1.5743523536287325</v>
      </c>
      <c r="H3514" s="24">
        <v>12.323882895724562</v>
      </c>
      <c r="I3514" s="140"/>
    </row>
    <row r="3515" spans="1:9" ht="15.75" x14ac:dyDescent="0.25">
      <c r="A3515" s="197" t="s">
        <v>3745</v>
      </c>
      <c r="B3515" s="197" t="s">
        <v>3656</v>
      </c>
      <c r="C3515" s="197">
        <v>11</v>
      </c>
      <c r="D3515" s="124">
        <v>661</v>
      </c>
      <c r="E3515" s="24">
        <v>14.97031138175157</v>
      </c>
      <c r="F3515" s="24" t="s">
        <v>48</v>
      </c>
      <c r="G3515" s="24">
        <v>0.89779566464775262</v>
      </c>
      <c r="H3515" s="24">
        <v>5.9559671325309331</v>
      </c>
      <c r="I3515" s="140"/>
    </row>
    <row r="3516" spans="1:9" ht="15.75" x14ac:dyDescent="0.25">
      <c r="A3516" s="197" t="s">
        <v>3746</v>
      </c>
      <c r="B3516" s="197" t="s">
        <v>3656</v>
      </c>
      <c r="C3516" s="197">
        <v>11</v>
      </c>
      <c r="D3516" s="124">
        <v>662</v>
      </c>
      <c r="E3516" s="24">
        <v>14.976225773553143</v>
      </c>
      <c r="F3516" s="24" t="s">
        <v>48</v>
      </c>
      <c r="G3516" s="24">
        <v>0.89186962065667841</v>
      </c>
      <c r="H3516" s="24">
        <v>5.8314934455681033</v>
      </c>
      <c r="I3516" s="140"/>
    </row>
    <row r="3517" spans="1:9" ht="15.75" x14ac:dyDescent="0.25">
      <c r="A3517" s="197" t="s">
        <v>3747</v>
      </c>
      <c r="B3517" s="197" t="s">
        <v>3656</v>
      </c>
      <c r="C3517" s="197">
        <v>11</v>
      </c>
      <c r="D3517" s="124">
        <v>663</v>
      </c>
      <c r="E3517" s="24">
        <v>10.875580791128272</v>
      </c>
      <c r="F3517" s="24" t="s">
        <v>48</v>
      </c>
      <c r="G3517" s="24">
        <v>0.62519764105833597</v>
      </c>
      <c r="H3517" s="24">
        <v>4.0216855525847448</v>
      </c>
      <c r="I3517" s="140"/>
    </row>
    <row r="3518" spans="1:9" ht="15.75" x14ac:dyDescent="0.25">
      <c r="A3518" s="197" t="s">
        <v>3748</v>
      </c>
      <c r="B3518" s="197" t="s">
        <v>3656</v>
      </c>
      <c r="C3518" s="197">
        <v>11</v>
      </c>
      <c r="D3518" s="124">
        <v>664</v>
      </c>
      <c r="E3518" s="24">
        <v>10.973168255854247</v>
      </c>
      <c r="F3518" s="24" t="s">
        <v>48</v>
      </c>
      <c r="G3518" s="24">
        <v>0.62618531505684838</v>
      </c>
      <c r="H3518" s="24">
        <v>4.0118066885400756</v>
      </c>
      <c r="I3518" s="140"/>
    </row>
    <row r="3519" spans="1:9" ht="15.75" x14ac:dyDescent="0.25">
      <c r="A3519" s="197" t="s">
        <v>3749</v>
      </c>
      <c r="B3519" s="197" t="s">
        <v>3656</v>
      </c>
      <c r="C3519" s="197">
        <v>11</v>
      </c>
      <c r="D3519" s="124">
        <v>665</v>
      </c>
      <c r="E3519" s="24">
        <v>5.1977646616169109</v>
      </c>
      <c r="F3519" s="24" t="s">
        <v>48</v>
      </c>
      <c r="G3519" s="24">
        <v>0.35655031346296884</v>
      </c>
      <c r="H3519" s="24">
        <v>3.3183104326043131</v>
      </c>
      <c r="I3519" s="140"/>
    </row>
    <row r="3520" spans="1:9" ht="15.75" x14ac:dyDescent="0.25">
      <c r="A3520" s="197" t="s">
        <v>3750</v>
      </c>
      <c r="B3520" s="197" t="s">
        <v>3656</v>
      </c>
      <c r="C3520" s="197">
        <v>11</v>
      </c>
      <c r="D3520" s="124">
        <v>666</v>
      </c>
      <c r="E3520" s="24">
        <v>5.2697230952027319</v>
      </c>
      <c r="F3520" s="24" t="s">
        <v>48</v>
      </c>
      <c r="G3520" s="24">
        <v>0.3590194984592498</v>
      </c>
      <c r="H3520" s="24">
        <v>3.2891677836725393</v>
      </c>
      <c r="I3520" s="140"/>
    </row>
    <row r="3521" spans="1:9" ht="15.75" x14ac:dyDescent="0.25">
      <c r="A3521" s="197" t="s">
        <v>3751</v>
      </c>
      <c r="B3521" s="197" t="s">
        <v>3656</v>
      </c>
      <c r="C3521" s="197">
        <v>11</v>
      </c>
      <c r="D3521" s="124">
        <v>667</v>
      </c>
      <c r="E3521" s="24">
        <v>0.86054400712906565</v>
      </c>
      <c r="F3521" s="24" t="s">
        <v>48</v>
      </c>
      <c r="G3521" s="24">
        <v>6.3211135904792271E-2</v>
      </c>
      <c r="H3521" s="24">
        <v>1.2990706218739718</v>
      </c>
      <c r="I3521" s="140"/>
    </row>
    <row r="3522" spans="1:9" ht="15.75" x14ac:dyDescent="0.25">
      <c r="A3522" s="197" t="s">
        <v>3752</v>
      </c>
      <c r="B3522" s="197" t="s">
        <v>3656</v>
      </c>
      <c r="C3522" s="197">
        <v>11</v>
      </c>
      <c r="D3522" s="124">
        <v>668</v>
      </c>
      <c r="E3522" s="24">
        <v>0.79548569731174801</v>
      </c>
      <c r="F3522" s="24" t="s">
        <v>48</v>
      </c>
      <c r="G3522" s="24">
        <v>5.6297417915205615E-2</v>
      </c>
      <c r="H3522" s="24">
        <v>1.2457247560327593</v>
      </c>
      <c r="I3522" s="140"/>
    </row>
    <row r="3523" spans="1:9" ht="15.75" x14ac:dyDescent="0.25">
      <c r="A3523" s="197" t="s">
        <v>3753</v>
      </c>
      <c r="B3523" s="197" t="s">
        <v>3656</v>
      </c>
      <c r="C3523" s="197">
        <v>11</v>
      </c>
      <c r="D3523" s="124">
        <v>669</v>
      </c>
      <c r="E3523" s="24">
        <v>0.54215258181098069</v>
      </c>
      <c r="F3523" s="24" t="s">
        <v>48</v>
      </c>
      <c r="G3523" s="24">
        <v>2.8642545956858997E-2</v>
      </c>
      <c r="H3523" s="24">
        <v>2.5102193537503896</v>
      </c>
      <c r="I3523" s="140"/>
    </row>
    <row r="3524" spans="1:9" ht="15.75" x14ac:dyDescent="0.25">
      <c r="A3524" s="197" t="s">
        <v>3754</v>
      </c>
      <c r="B3524" s="197" t="s">
        <v>3656</v>
      </c>
      <c r="C3524" s="197">
        <v>11</v>
      </c>
      <c r="D3524" s="124">
        <v>670</v>
      </c>
      <c r="E3524" s="24">
        <v>0.55003843754641313</v>
      </c>
      <c r="F3524" s="24" t="s">
        <v>48</v>
      </c>
      <c r="G3524" s="24">
        <v>6.6174157900329406E-2</v>
      </c>
      <c r="H3524" s="24">
        <v>1.1879334013714458</v>
      </c>
      <c r="I3524" s="140"/>
    </row>
    <row r="3525" spans="1:9" ht="15.75" x14ac:dyDescent="0.25">
      <c r="A3525" s="197" t="s">
        <v>3755</v>
      </c>
      <c r="B3525" s="197" t="s">
        <v>3656</v>
      </c>
      <c r="C3525" s="197">
        <v>11</v>
      </c>
      <c r="D3525" s="124">
        <v>671</v>
      </c>
      <c r="E3525" s="24">
        <v>0.58552478835585908</v>
      </c>
      <c r="F3525" s="24" t="s">
        <v>48</v>
      </c>
      <c r="G3525" s="24">
        <v>5.6297417915205615E-2</v>
      </c>
      <c r="H3525" s="243">
        <v>1.2289306871568222</v>
      </c>
      <c r="I3525" s="140"/>
    </row>
    <row r="3526" spans="1:9" ht="15.75" x14ac:dyDescent="0.25">
      <c r="A3526" s="197" t="s">
        <v>3756</v>
      </c>
      <c r="B3526" s="197" t="s">
        <v>3656</v>
      </c>
      <c r="C3526" s="197">
        <v>11</v>
      </c>
      <c r="D3526" s="124">
        <v>672</v>
      </c>
      <c r="E3526" s="24">
        <v>0.58848198425664622</v>
      </c>
      <c r="F3526" s="24" t="s">
        <v>48</v>
      </c>
      <c r="G3526" s="24">
        <v>6.0248113909255128E-2</v>
      </c>
      <c r="H3526" s="243">
        <v>4.7784065384063892</v>
      </c>
      <c r="I3526" s="140"/>
    </row>
    <row r="3527" spans="1:9" ht="15.75" x14ac:dyDescent="0.25">
      <c r="A3527" s="197" t="s">
        <v>3757</v>
      </c>
      <c r="B3527" s="197" t="s">
        <v>3656</v>
      </c>
      <c r="C3527" s="197">
        <v>11</v>
      </c>
      <c r="D3527" s="124">
        <v>673</v>
      </c>
      <c r="E3527" s="24">
        <v>0.58552478835585908</v>
      </c>
      <c r="F3527" s="24" t="s">
        <v>48</v>
      </c>
      <c r="G3527" s="24">
        <v>3.3580915949420892E-2</v>
      </c>
      <c r="H3527" s="24">
        <v>1.2057153566518499</v>
      </c>
      <c r="I3527" s="140"/>
    </row>
    <row r="3528" spans="1:9" ht="15.75" x14ac:dyDescent="0.25">
      <c r="A3528" s="197" t="s">
        <v>3758</v>
      </c>
      <c r="B3528" s="197" t="s">
        <v>3656</v>
      </c>
      <c r="C3528" s="197">
        <v>11</v>
      </c>
      <c r="D3528" s="124">
        <v>674</v>
      </c>
      <c r="E3528" s="24">
        <v>0.59833930392593682</v>
      </c>
      <c r="F3528" s="24" t="s">
        <v>48</v>
      </c>
      <c r="G3528" s="24">
        <v>2.7654871958346615E-2</v>
      </c>
      <c r="H3528" s="24">
        <v>1.1884273445736793</v>
      </c>
      <c r="I3528" s="140"/>
    </row>
    <row r="3529" spans="1:9" ht="15.75" x14ac:dyDescent="0.25">
      <c r="A3529" s="197" t="s">
        <v>3759</v>
      </c>
      <c r="B3529" s="197" t="s">
        <v>3656</v>
      </c>
      <c r="C3529" s="197">
        <v>24</v>
      </c>
      <c r="D3529" s="124">
        <v>675</v>
      </c>
      <c r="E3529" s="24">
        <v>12.470495113619483</v>
      </c>
      <c r="F3529" s="24" t="s">
        <v>48</v>
      </c>
      <c r="G3529" s="24">
        <v>0.75161991286792051</v>
      </c>
      <c r="H3529" s="24">
        <v>6.3274124206104867</v>
      </c>
      <c r="I3529" s="140"/>
    </row>
    <row r="3530" spans="1:9" ht="15.75" x14ac:dyDescent="0.25">
      <c r="A3530" s="197" t="s">
        <v>3760</v>
      </c>
      <c r="B3530" s="197" t="s">
        <v>3656</v>
      </c>
      <c r="C3530" s="197">
        <v>24</v>
      </c>
      <c r="D3530" s="124">
        <v>676</v>
      </c>
      <c r="E3530" s="24">
        <v>13.427640853507597</v>
      </c>
      <c r="F3530" s="24" t="s">
        <v>48</v>
      </c>
      <c r="G3530" s="24">
        <v>0.8069296567846137</v>
      </c>
      <c r="H3530" s="24">
        <v>6.9655870378961033</v>
      </c>
      <c r="I3530" s="140"/>
    </row>
    <row r="3531" spans="1:9" ht="15.75" x14ac:dyDescent="0.25">
      <c r="A3531" s="197" t="s">
        <v>3761</v>
      </c>
      <c r="B3531" s="197" t="s">
        <v>3656</v>
      </c>
      <c r="C3531" s="197">
        <v>24</v>
      </c>
      <c r="D3531" s="124">
        <v>677</v>
      </c>
      <c r="E3531" s="24">
        <v>10.743492707559778</v>
      </c>
      <c r="F3531" s="24" t="s">
        <v>48</v>
      </c>
      <c r="G3531" s="24">
        <v>0.66174157900329411</v>
      </c>
      <c r="H3531" s="24">
        <v>4.8500283027302391</v>
      </c>
      <c r="I3531" s="140"/>
    </row>
    <row r="3532" spans="1:9" ht="15.75" x14ac:dyDescent="0.25">
      <c r="A3532" s="197" t="s">
        <v>3762</v>
      </c>
      <c r="B3532" s="197" t="s">
        <v>3656</v>
      </c>
      <c r="C3532" s="197">
        <v>24</v>
      </c>
      <c r="D3532" s="124">
        <v>678</v>
      </c>
      <c r="E3532" s="24">
        <v>10.495088251893657</v>
      </c>
      <c r="F3532" s="24" t="s">
        <v>48</v>
      </c>
      <c r="G3532" s="24">
        <v>0.64297577303155884</v>
      </c>
      <c r="H3532" s="24">
        <v>4.5995990991978806</v>
      </c>
      <c r="I3532" s="140"/>
    </row>
    <row r="3533" spans="1:9" ht="15.75" x14ac:dyDescent="0.25">
      <c r="A3533" s="197" t="s">
        <v>3763</v>
      </c>
      <c r="B3533" s="197" t="s">
        <v>3656</v>
      </c>
      <c r="C3533" s="197">
        <v>24</v>
      </c>
      <c r="D3533" s="124">
        <v>679</v>
      </c>
      <c r="E3533" s="24">
        <v>7.5112775879994045</v>
      </c>
      <c r="F3533" s="24" t="s">
        <v>48</v>
      </c>
      <c r="G3533" s="24">
        <v>0.47309584528742959</v>
      </c>
      <c r="H3533" s="24">
        <v>3.9910610740462711</v>
      </c>
      <c r="I3533" s="140"/>
    </row>
    <row r="3534" spans="1:9" ht="15.75" x14ac:dyDescent="0.25">
      <c r="A3534" s="197" t="s">
        <v>3764</v>
      </c>
      <c r="B3534" s="197" t="s">
        <v>3656</v>
      </c>
      <c r="C3534" s="197">
        <v>24</v>
      </c>
      <c r="D3534" s="124">
        <v>680</v>
      </c>
      <c r="E3534" s="24">
        <v>7.3708107827120148</v>
      </c>
      <c r="F3534" s="24" t="s">
        <v>48</v>
      </c>
      <c r="G3534" s="24">
        <v>0.47408351928594195</v>
      </c>
      <c r="H3534" s="24">
        <v>3.8483114886008045</v>
      </c>
      <c r="I3534" s="140"/>
    </row>
    <row r="3535" spans="1:9" ht="15.75" x14ac:dyDescent="0.25">
      <c r="A3535" s="197" t="s">
        <v>3765</v>
      </c>
      <c r="B3535" s="197" t="s">
        <v>3656</v>
      </c>
      <c r="C3535" s="197">
        <v>24</v>
      </c>
      <c r="D3535" s="124">
        <v>681</v>
      </c>
      <c r="E3535" s="24">
        <v>1.2913088766770631</v>
      </c>
      <c r="F3535" s="24">
        <v>4.8473721636822044E-2</v>
      </c>
      <c r="G3535" s="24">
        <v>9.0866007863138878E-2</v>
      </c>
      <c r="H3535" s="24">
        <v>2.0953070638742926</v>
      </c>
      <c r="I3535" s="140"/>
    </row>
    <row r="3536" spans="1:9" ht="15.75" x14ac:dyDescent="0.25">
      <c r="A3536" s="197" t="s">
        <v>3766</v>
      </c>
      <c r="B3536" s="197" t="s">
        <v>3656</v>
      </c>
      <c r="C3536" s="197">
        <v>24</v>
      </c>
      <c r="D3536" s="124">
        <v>682</v>
      </c>
      <c r="E3536" s="24">
        <v>0.75999934650230194</v>
      </c>
      <c r="F3536" s="24">
        <v>4.2538163885374444E-2</v>
      </c>
      <c r="G3536" s="24">
        <v>5.4322069918180851E-2</v>
      </c>
      <c r="H3536" s="24">
        <v>1.4749144018690801</v>
      </c>
      <c r="I3536" s="140"/>
    </row>
    <row r="3537" spans="1:9" ht="15.75" x14ac:dyDescent="0.25">
      <c r="A3537" s="197" t="s">
        <v>3767</v>
      </c>
      <c r="B3537" s="197" t="s">
        <v>3656</v>
      </c>
      <c r="C3537" s="197">
        <v>24</v>
      </c>
      <c r="D3537" s="124">
        <v>683</v>
      </c>
      <c r="E3537" s="24">
        <v>0.52145221050547053</v>
      </c>
      <c r="F3537" s="24" t="s">
        <v>48</v>
      </c>
      <c r="G3537" s="24">
        <v>6.7161831898841784E-2</v>
      </c>
      <c r="H3537" s="24">
        <v>1.3099373723231078</v>
      </c>
      <c r="I3537" s="140"/>
    </row>
    <row r="3538" spans="1:9" ht="15.75" x14ac:dyDescent="0.25">
      <c r="A3538" s="197" t="s">
        <v>3768</v>
      </c>
      <c r="B3538" s="197" t="s">
        <v>3656</v>
      </c>
      <c r="C3538" s="197">
        <v>24</v>
      </c>
      <c r="D3538" s="124">
        <v>684</v>
      </c>
      <c r="E3538" s="24">
        <v>0.40760016832516455</v>
      </c>
      <c r="F3538" s="24" t="s">
        <v>48</v>
      </c>
      <c r="G3538" s="24">
        <v>0.12444692381255978</v>
      </c>
      <c r="H3538" s="24">
        <v>1.3296951004124455</v>
      </c>
      <c r="I3538" s="140"/>
    </row>
    <row r="3539" spans="1:9" ht="15.75" x14ac:dyDescent="0.25">
      <c r="A3539" s="197" t="s">
        <v>3769</v>
      </c>
      <c r="B3539" s="197" t="s">
        <v>3656</v>
      </c>
      <c r="C3539" s="197">
        <v>24</v>
      </c>
      <c r="D3539" s="124">
        <v>685</v>
      </c>
      <c r="E3539" s="24">
        <v>0.49976610723303128</v>
      </c>
      <c r="F3539" s="24" t="s">
        <v>48</v>
      </c>
      <c r="G3539" s="24">
        <v>0.24296780363404527</v>
      </c>
      <c r="H3539" s="24">
        <v>2.0548037212911496</v>
      </c>
      <c r="I3539" s="140"/>
    </row>
    <row r="3540" spans="1:9" ht="15.75" x14ac:dyDescent="0.25">
      <c r="A3540" s="197" t="s">
        <v>3770</v>
      </c>
      <c r="B3540" s="197" t="s">
        <v>3656</v>
      </c>
      <c r="C3540" s="197">
        <v>24</v>
      </c>
      <c r="D3540" s="124">
        <v>686</v>
      </c>
      <c r="E3540" s="24">
        <v>0.49976610723303128</v>
      </c>
      <c r="F3540" s="24" t="s">
        <v>48</v>
      </c>
      <c r="G3540" s="24">
        <v>0.22518967166082246</v>
      </c>
      <c r="H3540" s="24">
        <v>1.9698454905069962</v>
      </c>
      <c r="I3540" s="140"/>
    </row>
    <row r="3541" spans="1:9" ht="15.75" x14ac:dyDescent="0.25">
      <c r="A3541" s="197" t="s">
        <v>3771</v>
      </c>
      <c r="B3541" s="197" t="s">
        <v>3656</v>
      </c>
      <c r="C3541" s="197">
        <v>24</v>
      </c>
      <c r="D3541" s="124">
        <v>687</v>
      </c>
      <c r="E3541" s="24">
        <v>0.51948074657161236</v>
      </c>
      <c r="F3541" s="24">
        <v>0.10288300102509168</v>
      </c>
      <c r="G3541" s="24">
        <v>0.22074513866751672</v>
      </c>
      <c r="H3541" s="24">
        <v>1.9930608210119685</v>
      </c>
      <c r="I3541" s="140"/>
    </row>
    <row r="3542" spans="1:9" ht="15.75" x14ac:dyDescent="0.25">
      <c r="A3542" s="197" t="s">
        <v>3772</v>
      </c>
      <c r="B3542" s="197" t="s">
        <v>3656</v>
      </c>
      <c r="C3542" s="197">
        <v>24</v>
      </c>
      <c r="D3542" s="124">
        <v>688</v>
      </c>
      <c r="E3542" s="24">
        <v>0.51553781870389614</v>
      </c>
      <c r="F3542" s="24">
        <v>8.3097808520266367E-2</v>
      </c>
      <c r="G3542" s="24">
        <v>0.20444851769206246</v>
      </c>
      <c r="H3542" s="24">
        <v>2.0103488330901391</v>
      </c>
      <c r="I3542" s="140"/>
    </row>
    <row r="3543" spans="1:9" ht="15.75" x14ac:dyDescent="0.25">
      <c r="A3543" s="197" t="s">
        <v>3773</v>
      </c>
      <c r="B3543" s="197" t="s">
        <v>3656</v>
      </c>
      <c r="C3543" s="197">
        <v>24</v>
      </c>
      <c r="D3543" s="124">
        <v>689</v>
      </c>
      <c r="E3543" s="24">
        <v>0.51356635477003809</v>
      </c>
      <c r="F3543" s="24">
        <v>2.7699269506755456E-2</v>
      </c>
      <c r="G3543" s="24">
        <v>0.20741153968759962</v>
      </c>
      <c r="H3543" s="24">
        <v>2.0320823339884106</v>
      </c>
      <c r="I3543" s="140"/>
    </row>
    <row r="3544" spans="1:9" ht="15.75" x14ac:dyDescent="0.25">
      <c r="A3544" s="197" t="s">
        <v>3774</v>
      </c>
      <c r="B3544" s="197" t="s">
        <v>3656</v>
      </c>
      <c r="C3544" s="197">
        <v>24</v>
      </c>
      <c r="D3544" s="124">
        <v>690</v>
      </c>
      <c r="E3544" s="24">
        <v>0.51159489083617993</v>
      </c>
      <c r="F3544" s="24" t="s">
        <v>48</v>
      </c>
      <c r="G3544" s="24">
        <v>0.21827595367123578</v>
      </c>
      <c r="H3544" s="24">
        <v>1.9698454905069962</v>
      </c>
      <c r="I3544" s="140"/>
    </row>
    <row r="3545" spans="1:9" ht="15.75" x14ac:dyDescent="0.25">
      <c r="A3545" s="197" t="s">
        <v>3775</v>
      </c>
      <c r="B3545" s="197" t="s">
        <v>3776</v>
      </c>
      <c r="C3545" s="197">
        <v>1</v>
      </c>
      <c r="D3545" s="124">
        <v>691</v>
      </c>
      <c r="E3545" s="24">
        <v>0.1399739393039259</v>
      </c>
      <c r="F3545" s="24">
        <v>5.737705826399344E-2</v>
      </c>
      <c r="G3545" s="24">
        <v>0.50519525023908196</v>
      </c>
      <c r="H3545" s="24">
        <v>0.58927424026450503</v>
      </c>
      <c r="I3545" s="140"/>
    </row>
    <row r="3546" spans="1:9" ht="15.75" x14ac:dyDescent="0.25">
      <c r="A3546" s="197" t="s">
        <v>3777</v>
      </c>
      <c r="B3546" s="197" t="s">
        <v>3776</v>
      </c>
      <c r="C3546" s="197">
        <v>1</v>
      </c>
      <c r="D3546" s="124">
        <v>692</v>
      </c>
      <c r="E3546" s="24">
        <v>0.19320346551809492</v>
      </c>
      <c r="F3546" s="24">
        <v>0.23742231005790387</v>
      </c>
      <c r="G3546" s="24">
        <v>0.52247954521304862</v>
      </c>
      <c r="H3546" s="24">
        <v>0.5601315913327316</v>
      </c>
      <c r="I3546" s="140"/>
    </row>
    <row r="3547" spans="1:9" ht="15.75" x14ac:dyDescent="0.25">
      <c r="A3547" s="197" t="s">
        <v>3778</v>
      </c>
      <c r="B3547" s="197" t="s">
        <v>3776</v>
      </c>
      <c r="C3547" s="197">
        <v>1</v>
      </c>
      <c r="D3547" s="124">
        <v>693</v>
      </c>
      <c r="E3547" s="24">
        <v>0.19616066141888211</v>
      </c>
      <c r="F3547" s="24">
        <v>6.0344837139717236E-2</v>
      </c>
      <c r="G3547" s="24">
        <v>0.52840558920412284</v>
      </c>
      <c r="H3547" s="24">
        <v>1.2131245046853516</v>
      </c>
      <c r="I3547" s="140"/>
    </row>
    <row r="3548" spans="1:9" ht="15.75" x14ac:dyDescent="0.25">
      <c r="A3548" s="197" t="s">
        <v>3779</v>
      </c>
      <c r="B3548" s="197" t="s">
        <v>3776</v>
      </c>
      <c r="C3548" s="197">
        <v>1</v>
      </c>
      <c r="D3548" s="124">
        <v>694</v>
      </c>
      <c r="E3548" s="24">
        <v>0.17348882617951381</v>
      </c>
      <c r="F3548" s="24">
        <v>0.24385249762197211</v>
      </c>
      <c r="G3548" s="24">
        <v>0.53038093720114765</v>
      </c>
      <c r="H3548" s="24">
        <v>0.75326338340601029</v>
      </c>
      <c r="I3548" s="140"/>
    </row>
    <row r="3549" spans="1:9" ht="15.75" x14ac:dyDescent="0.25">
      <c r="A3549" s="197" t="s">
        <v>3780</v>
      </c>
      <c r="B3549" s="197" t="s">
        <v>3776</v>
      </c>
      <c r="C3549" s="197">
        <v>1</v>
      </c>
      <c r="D3549" s="124">
        <v>695</v>
      </c>
      <c r="E3549" s="24">
        <v>0.19616066141888211</v>
      </c>
      <c r="F3549" s="24">
        <v>5.4409279388269643E-2</v>
      </c>
      <c r="G3549" s="24">
        <v>0.48988630326214005</v>
      </c>
      <c r="H3549" s="24">
        <v>0.67373852784642507</v>
      </c>
      <c r="I3549" s="140"/>
    </row>
    <row r="3550" spans="1:9" ht="15.75" x14ac:dyDescent="0.25">
      <c r="A3550" s="197" t="s">
        <v>3781</v>
      </c>
      <c r="B3550" s="197" t="s">
        <v>3776</v>
      </c>
      <c r="C3550" s="197">
        <v>1</v>
      </c>
      <c r="D3550" s="124">
        <v>696</v>
      </c>
      <c r="E3550" s="24">
        <v>0.2227754245259666</v>
      </c>
      <c r="F3550" s="24">
        <v>0.20279822317445956</v>
      </c>
      <c r="G3550" s="24">
        <v>0.47803421527999151</v>
      </c>
      <c r="H3550" s="24">
        <v>0.92466167458101733</v>
      </c>
      <c r="I3550" s="140"/>
    </row>
    <row r="3551" spans="1:9" ht="15.75" x14ac:dyDescent="0.25">
      <c r="A3551" s="197" t="s">
        <v>3782</v>
      </c>
      <c r="B3551" s="197" t="s">
        <v>3776</v>
      </c>
      <c r="C3551" s="197">
        <v>2</v>
      </c>
      <c r="D3551" s="124">
        <v>697</v>
      </c>
      <c r="E3551" s="24">
        <v>7.2165437298876167</v>
      </c>
      <c r="F3551" s="24" t="s">
        <v>48</v>
      </c>
      <c r="G3551" s="24">
        <v>0.52544256720858573</v>
      </c>
      <c r="H3551" s="24">
        <v>7.0268359949730517</v>
      </c>
      <c r="I3551" s="140"/>
    </row>
    <row r="3552" spans="1:9" ht="15.75" x14ac:dyDescent="0.25">
      <c r="A3552" s="197" t="s">
        <v>3783</v>
      </c>
      <c r="B3552" s="197" t="s">
        <v>3776</v>
      </c>
      <c r="C3552" s="197">
        <v>2</v>
      </c>
      <c r="D3552" s="124">
        <v>698</v>
      </c>
      <c r="E3552" s="24">
        <v>7.2540015446309214</v>
      </c>
      <c r="F3552" s="24">
        <v>0.21813174736569921</v>
      </c>
      <c r="G3552" s="24">
        <v>0.53630698119222187</v>
      </c>
      <c r="H3552" s="24">
        <v>7.1774886716542534</v>
      </c>
      <c r="I3552" s="140"/>
    </row>
    <row r="3553" spans="1:9" ht="15.75" x14ac:dyDescent="0.25">
      <c r="A3553" s="197" t="s">
        <v>3784</v>
      </c>
      <c r="B3553" s="197" t="s">
        <v>3776</v>
      </c>
      <c r="C3553" s="197">
        <v>2</v>
      </c>
      <c r="D3553" s="124">
        <v>699</v>
      </c>
      <c r="E3553" s="24">
        <v>6.1657534531412432</v>
      </c>
      <c r="F3553" s="24" t="s">
        <v>48</v>
      </c>
      <c r="G3553" s="24">
        <v>0.51556582722346189</v>
      </c>
      <c r="H3553" s="24">
        <v>5.3316229249078528</v>
      </c>
      <c r="I3553" s="140"/>
    </row>
    <row r="3554" spans="1:9" ht="15.75" x14ac:dyDescent="0.25">
      <c r="A3554" s="197" t="s">
        <v>3785</v>
      </c>
      <c r="B3554" s="197" t="s">
        <v>3776</v>
      </c>
      <c r="C3554" s="197">
        <v>2</v>
      </c>
      <c r="D3554" s="124">
        <v>700</v>
      </c>
      <c r="E3554" s="24">
        <v>6.1588533293727403</v>
      </c>
      <c r="F3554" s="24" t="s">
        <v>48</v>
      </c>
      <c r="G3554" s="24">
        <v>0.51556582722346189</v>
      </c>
      <c r="H3554" s="24">
        <v>5.3207561744587171</v>
      </c>
      <c r="I3554" s="140"/>
    </row>
    <row r="3555" spans="1:9" ht="15.75" x14ac:dyDescent="0.25">
      <c r="A3555" s="197" t="s">
        <v>3786</v>
      </c>
      <c r="B3555" s="197" t="s">
        <v>3776</v>
      </c>
      <c r="C3555" s="197">
        <v>2</v>
      </c>
      <c r="D3555" s="124">
        <v>701</v>
      </c>
      <c r="E3555" s="24">
        <v>6.2446120104955689</v>
      </c>
      <c r="F3555" s="24">
        <v>5.7377058263993433E-2</v>
      </c>
      <c r="G3555" s="24">
        <v>0.53630698119222187</v>
      </c>
      <c r="H3555" s="24">
        <v>5.2451828645169991</v>
      </c>
      <c r="I3555" s="140"/>
    </row>
    <row r="3556" spans="1:9" ht="15.75" x14ac:dyDescent="0.25">
      <c r="A3556" s="197" t="s">
        <v>3787</v>
      </c>
      <c r="B3556" s="197" t="s">
        <v>3776</v>
      </c>
      <c r="C3556" s="197">
        <v>2</v>
      </c>
      <c r="D3556" s="124">
        <v>702</v>
      </c>
      <c r="E3556" s="24">
        <v>5.1484780632704581</v>
      </c>
      <c r="F3556" s="24">
        <v>0.40361792709843658</v>
      </c>
      <c r="G3556" s="24">
        <v>0.45334236531718203</v>
      </c>
      <c r="H3556" s="24">
        <v>4.4069612503268356</v>
      </c>
      <c r="I3556" s="140"/>
    </row>
    <row r="3557" spans="1:9" ht="15.75" x14ac:dyDescent="0.25">
      <c r="A3557" s="197" t="s">
        <v>3788</v>
      </c>
      <c r="B3557" s="197" t="s">
        <v>3776</v>
      </c>
      <c r="C3557" s="197">
        <v>2</v>
      </c>
      <c r="D3557" s="124">
        <v>703</v>
      </c>
      <c r="E3557" s="24">
        <v>3.6097504628942021</v>
      </c>
      <c r="F3557" s="24">
        <v>0.15531376116287879</v>
      </c>
      <c r="G3557" s="24">
        <v>0.40099564339602595</v>
      </c>
      <c r="H3557" s="24">
        <v>2.9241437572220206</v>
      </c>
      <c r="I3557" s="140"/>
    </row>
    <row r="3558" spans="1:9" ht="15.75" x14ac:dyDescent="0.25">
      <c r="A3558" s="197" t="s">
        <v>3789</v>
      </c>
      <c r="B3558" s="197" t="s">
        <v>3776</v>
      </c>
      <c r="C3558" s="197">
        <v>2</v>
      </c>
      <c r="D3558" s="124">
        <v>704</v>
      </c>
      <c r="E3558" s="24">
        <v>4.6664551314421496</v>
      </c>
      <c r="F3558" s="24">
        <v>2.3742231005790388E-2</v>
      </c>
      <c r="G3558" s="24">
        <v>0.49383699925618957</v>
      </c>
      <c r="H3558" s="24">
        <v>3.1385151069913375</v>
      </c>
      <c r="I3558" s="140"/>
    </row>
    <row r="3559" spans="1:9" ht="15.75" x14ac:dyDescent="0.25">
      <c r="A3559" s="197" t="s">
        <v>3790</v>
      </c>
      <c r="B3559" s="197" t="s">
        <v>3776</v>
      </c>
      <c r="C3559" s="197">
        <v>2</v>
      </c>
      <c r="D3559" s="124">
        <v>705</v>
      </c>
      <c r="E3559" s="24">
        <v>2.6708407643942769</v>
      </c>
      <c r="F3559" s="24">
        <v>2.9183158944617354E-2</v>
      </c>
      <c r="G3559" s="24">
        <v>0.40099564339602595</v>
      </c>
      <c r="H3559" s="24">
        <v>1.023450315027707</v>
      </c>
      <c r="I3559" s="140"/>
    </row>
    <row r="3560" spans="1:9" ht="15.75" x14ac:dyDescent="0.25">
      <c r="A3560" s="197" t="s">
        <v>3791</v>
      </c>
      <c r="B3560" s="197" t="s">
        <v>3776</v>
      </c>
      <c r="C3560" s="197">
        <v>2</v>
      </c>
      <c r="D3560" s="124">
        <v>706</v>
      </c>
      <c r="E3560" s="24">
        <v>2.6683764344769538</v>
      </c>
      <c r="F3560" s="24" t="s">
        <v>48</v>
      </c>
      <c r="G3560" s="24">
        <v>0.4019833173945383</v>
      </c>
      <c r="H3560" s="24">
        <v>1.0629657712063831</v>
      </c>
      <c r="I3560" s="140"/>
    </row>
    <row r="3561" spans="1:9" ht="15.75" x14ac:dyDescent="0.25">
      <c r="A3561" s="197" t="s">
        <v>3792</v>
      </c>
      <c r="B3561" s="197" t="s">
        <v>3776</v>
      </c>
      <c r="C3561" s="197">
        <v>2</v>
      </c>
      <c r="D3561" s="124">
        <v>707</v>
      </c>
      <c r="E3561" s="24">
        <v>2.6979483934848258</v>
      </c>
      <c r="F3561" s="24" t="s">
        <v>48</v>
      </c>
      <c r="G3561" s="24">
        <v>0.416798427372224</v>
      </c>
      <c r="H3561" s="24">
        <v>1.4265079680502017</v>
      </c>
      <c r="I3561" s="140"/>
    </row>
    <row r="3562" spans="1:9" ht="15.75" x14ac:dyDescent="0.25">
      <c r="A3562" s="197" t="s">
        <v>3793</v>
      </c>
      <c r="B3562" s="197" t="s">
        <v>3776</v>
      </c>
      <c r="C3562" s="197">
        <v>2</v>
      </c>
      <c r="D3562" s="124">
        <v>708</v>
      </c>
      <c r="E3562" s="24">
        <v>2.6959769295509677</v>
      </c>
      <c r="F3562" s="24" t="s">
        <v>48</v>
      </c>
      <c r="G3562" s="24">
        <v>0.40099564339602595</v>
      </c>
      <c r="H3562" s="24">
        <v>1.2383156079992577</v>
      </c>
      <c r="I3562" s="140"/>
    </row>
    <row r="3563" spans="1:9" ht="15.75" x14ac:dyDescent="0.25">
      <c r="A3563" s="197" t="s">
        <v>3794</v>
      </c>
      <c r="B3563" s="197" t="s">
        <v>3776</v>
      </c>
      <c r="C3563" s="197">
        <v>3</v>
      </c>
      <c r="D3563" s="124">
        <v>709</v>
      </c>
      <c r="E3563" s="24">
        <v>15.997444091291644</v>
      </c>
      <c r="F3563" s="24" t="s">
        <v>48</v>
      </c>
      <c r="G3563" s="24">
        <v>0.92051216661353741</v>
      </c>
      <c r="H3563" s="24">
        <v>6.4914015637519915</v>
      </c>
      <c r="I3563" s="140"/>
    </row>
    <row r="3564" spans="1:9" ht="15.75" x14ac:dyDescent="0.25">
      <c r="A3564" s="197" t="s">
        <v>3795</v>
      </c>
      <c r="B3564" s="197" t="s">
        <v>3776</v>
      </c>
      <c r="C3564" s="197">
        <v>3</v>
      </c>
      <c r="D3564" s="124">
        <v>710</v>
      </c>
      <c r="E3564" s="24">
        <v>15.983643843754638</v>
      </c>
      <c r="F3564" s="24" t="s">
        <v>48</v>
      </c>
      <c r="G3564" s="24">
        <v>0.93532727659122294</v>
      </c>
      <c r="H3564" s="24">
        <v>6.4558376531911836</v>
      </c>
      <c r="I3564" s="140"/>
    </row>
    <row r="3565" spans="1:9" ht="15.75" x14ac:dyDescent="0.25">
      <c r="A3565" s="197" t="s">
        <v>3796</v>
      </c>
      <c r="B3565" s="197" t="s">
        <v>3776</v>
      </c>
      <c r="C3565" s="197">
        <v>3</v>
      </c>
      <c r="D3565" s="124">
        <v>711</v>
      </c>
      <c r="E3565" s="24">
        <v>13.532128442002078</v>
      </c>
      <c r="F3565" s="24" t="s">
        <v>48</v>
      </c>
      <c r="G3565" s="24">
        <v>0.78618850281585384</v>
      </c>
      <c r="H3565" s="24">
        <v>7.2184859574396301</v>
      </c>
      <c r="I3565" s="140"/>
    </row>
    <row r="3566" spans="1:9" ht="15.75" x14ac:dyDescent="0.25">
      <c r="A3566" s="197" t="s">
        <v>3797</v>
      </c>
      <c r="B3566" s="197" t="s">
        <v>3776</v>
      </c>
      <c r="C3566" s="197">
        <v>3</v>
      </c>
      <c r="D3566" s="124">
        <v>712</v>
      </c>
      <c r="E3566" s="24">
        <v>13.553814545274516</v>
      </c>
      <c r="F3566" s="24" t="s">
        <v>48</v>
      </c>
      <c r="G3566" s="24">
        <v>0.7743364148337053</v>
      </c>
      <c r="H3566" s="24">
        <v>6.585250772176348</v>
      </c>
      <c r="I3566" s="140"/>
    </row>
    <row r="3567" spans="1:9" ht="15.75" x14ac:dyDescent="0.25">
      <c r="A3567" s="197" t="s">
        <v>3798</v>
      </c>
      <c r="B3567" s="197" t="s">
        <v>3776</v>
      </c>
      <c r="C3567" s="197">
        <v>3</v>
      </c>
      <c r="D3567" s="124">
        <v>713</v>
      </c>
      <c r="E3567" s="24">
        <v>9.1180206940937651</v>
      </c>
      <c r="F3567" s="24" t="s">
        <v>48</v>
      </c>
      <c r="G3567" s="24">
        <v>0.48198491127404103</v>
      </c>
      <c r="H3567" s="24">
        <v>5.3908961091758663</v>
      </c>
      <c r="I3567" s="140"/>
    </row>
    <row r="3568" spans="1:9" ht="15.75" x14ac:dyDescent="0.25">
      <c r="A3568" s="197" t="s">
        <v>3799</v>
      </c>
      <c r="B3568" s="197" t="s">
        <v>3776</v>
      </c>
      <c r="C3568" s="197">
        <v>3</v>
      </c>
      <c r="D3568" s="124">
        <v>714</v>
      </c>
      <c r="E3568" s="24">
        <v>9.106191910490617</v>
      </c>
      <c r="F3568" s="24" t="s">
        <v>48</v>
      </c>
      <c r="G3568" s="24">
        <v>0.49877536924875149</v>
      </c>
      <c r="H3568" s="24">
        <v>3.463529734060947</v>
      </c>
      <c r="I3568" s="140"/>
    </row>
    <row r="3569" spans="1:9" ht="15.75" x14ac:dyDescent="0.25">
      <c r="A3569" s="197" t="s">
        <v>3800</v>
      </c>
      <c r="B3569" s="197" t="s">
        <v>3776</v>
      </c>
      <c r="C3569" s="197">
        <v>3</v>
      </c>
      <c r="D3569" s="124">
        <v>715</v>
      </c>
      <c r="E3569" s="24">
        <v>3.5673639883162531</v>
      </c>
      <c r="F3569" s="24" t="s">
        <v>48</v>
      </c>
      <c r="G3569" s="24">
        <v>0.24790617362660716</v>
      </c>
      <c r="H3569" s="24">
        <v>2.1496408161199718</v>
      </c>
      <c r="I3569" s="140"/>
    </row>
    <row r="3570" spans="1:9" ht="15.75" x14ac:dyDescent="0.25">
      <c r="A3570" s="197" t="s">
        <v>3801</v>
      </c>
      <c r="B3570" s="197" t="s">
        <v>3776</v>
      </c>
      <c r="C3570" s="197">
        <v>3</v>
      </c>
      <c r="D3570" s="124">
        <v>716</v>
      </c>
      <c r="E3570" s="24">
        <v>3.5328633694737359</v>
      </c>
      <c r="F3570" s="24" t="s">
        <v>48</v>
      </c>
      <c r="G3570" s="24">
        <v>0.23457257464669004</v>
      </c>
      <c r="H3570" s="24">
        <v>1.9935547642142017</v>
      </c>
      <c r="I3570" s="140"/>
    </row>
    <row r="3571" spans="1:9" ht="15.75" x14ac:dyDescent="0.25">
      <c r="A3571" s="197" t="s">
        <v>3802</v>
      </c>
      <c r="B3571" s="197" t="s">
        <v>3776</v>
      </c>
      <c r="C3571" s="197">
        <v>3</v>
      </c>
      <c r="D3571" s="124">
        <v>717</v>
      </c>
      <c r="E3571" s="24">
        <v>2.7590637754344272</v>
      </c>
      <c r="F3571" s="24" t="s">
        <v>48</v>
      </c>
      <c r="G3571" s="24">
        <v>0.22914036765487197</v>
      </c>
      <c r="H3571" s="24">
        <v>1.6754553419758602</v>
      </c>
      <c r="I3571" s="140"/>
    </row>
    <row r="3572" spans="1:9" ht="15.75" x14ac:dyDescent="0.25">
      <c r="A3572" s="197" t="s">
        <v>3803</v>
      </c>
      <c r="B3572" s="197" t="s">
        <v>3776</v>
      </c>
      <c r="C3572" s="197">
        <v>3</v>
      </c>
      <c r="D3572" s="124">
        <v>718</v>
      </c>
      <c r="E3572" s="24">
        <v>2.7708925590375757</v>
      </c>
      <c r="F3572" s="24" t="s">
        <v>48</v>
      </c>
      <c r="G3572" s="24">
        <v>0.23407873764743384</v>
      </c>
      <c r="H3572" s="24">
        <v>1.7169465709634701</v>
      </c>
      <c r="I3572" s="140"/>
    </row>
    <row r="3573" spans="1:9" ht="15.75" x14ac:dyDescent="0.25">
      <c r="A3573" s="197" t="s">
        <v>3804</v>
      </c>
      <c r="B3573" s="197" t="s">
        <v>3776</v>
      </c>
      <c r="C3573" s="197">
        <v>3</v>
      </c>
      <c r="D3573" s="124">
        <v>719</v>
      </c>
      <c r="E3573" s="24">
        <v>2.454472597653349</v>
      </c>
      <c r="F3573" s="24" t="s">
        <v>48</v>
      </c>
      <c r="G3573" s="24">
        <v>0.23802943364148335</v>
      </c>
      <c r="H3573" s="24">
        <v>2.9350105076711563</v>
      </c>
      <c r="I3573" s="140"/>
    </row>
    <row r="3574" spans="1:9" ht="15.75" x14ac:dyDescent="0.25">
      <c r="A3574" s="197" t="s">
        <v>3805</v>
      </c>
      <c r="B3574" s="197" t="s">
        <v>3776</v>
      </c>
      <c r="C3574" s="197">
        <v>3</v>
      </c>
      <c r="D3574" s="124">
        <v>720</v>
      </c>
      <c r="E3574" s="24">
        <v>2.5155879796029499</v>
      </c>
      <c r="F3574" s="24" t="s">
        <v>48</v>
      </c>
      <c r="G3574" s="24">
        <v>0.24889384762511957</v>
      </c>
      <c r="H3574" s="24">
        <v>3.160248607889609</v>
      </c>
      <c r="I3574" s="140"/>
    </row>
    <row r="3575" spans="1:9" ht="15.75" x14ac:dyDescent="0.25">
      <c r="A3575" s="197" t="s">
        <v>3806</v>
      </c>
      <c r="B3575" s="197" t="s">
        <v>3776</v>
      </c>
      <c r="C3575" s="197">
        <v>3</v>
      </c>
      <c r="D3575" s="124">
        <v>721</v>
      </c>
      <c r="E3575" s="24">
        <v>2.4051859993068958</v>
      </c>
      <c r="F3575" s="24" t="s">
        <v>48</v>
      </c>
      <c r="G3575" s="24">
        <v>0.25481989161619384</v>
      </c>
      <c r="H3575" s="24">
        <v>3.0752903771054561</v>
      </c>
      <c r="I3575" s="140"/>
    </row>
    <row r="3576" spans="1:9" ht="15.75" x14ac:dyDescent="0.25">
      <c r="A3576" s="197" t="s">
        <v>3807</v>
      </c>
      <c r="B3576" s="197" t="s">
        <v>3776</v>
      </c>
      <c r="C3576" s="197">
        <v>3</v>
      </c>
      <c r="D3576" s="124">
        <v>722</v>
      </c>
      <c r="E3576" s="24">
        <v>2.5126307837021629</v>
      </c>
      <c r="F3576" s="24" t="s">
        <v>48</v>
      </c>
      <c r="G3576" s="24">
        <v>0.25580756561470619</v>
      </c>
      <c r="H3576" s="24">
        <v>1.6211215897301809</v>
      </c>
      <c r="I3576" s="140"/>
    </row>
    <row r="3577" spans="1:9" ht="15.75" x14ac:dyDescent="0.25">
      <c r="A3577" s="197" t="s">
        <v>3808</v>
      </c>
      <c r="B3577" s="197" t="s">
        <v>3776</v>
      </c>
      <c r="C3577" s="197">
        <v>3</v>
      </c>
      <c r="D3577" s="124">
        <v>723</v>
      </c>
      <c r="E3577" s="24">
        <v>4.382071458983118</v>
      </c>
      <c r="F3577" s="24" t="s">
        <v>48</v>
      </c>
      <c r="G3577" s="24">
        <v>0.3165495165232175</v>
      </c>
      <c r="H3577" s="24">
        <v>2.2558386046001635</v>
      </c>
      <c r="I3577" s="140"/>
    </row>
    <row r="3578" spans="1:9" ht="15.75" x14ac:dyDescent="0.25">
      <c r="A3578" s="197" t="s">
        <v>3809</v>
      </c>
      <c r="B3578" s="197" t="s">
        <v>3776</v>
      </c>
      <c r="C3578" s="197">
        <v>3</v>
      </c>
      <c r="D3578" s="124">
        <v>724</v>
      </c>
      <c r="E3578" s="24">
        <v>4.5185953364027913</v>
      </c>
      <c r="F3578" s="24" t="s">
        <v>48</v>
      </c>
      <c r="G3578" s="24">
        <v>0.36741472744660503</v>
      </c>
      <c r="H3578" s="24">
        <v>2.1931078179165153</v>
      </c>
      <c r="I3578" s="140"/>
    </row>
    <row r="3579" spans="1:9" ht="15.75" x14ac:dyDescent="0.25">
      <c r="A3579" s="197" t="s">
        <v>3810</v>
      </c>
      <c r="B3579" s="197" t="s">
        <v>3776</v>
      </c>
      <c r="C3579" s="197">
        <v>4</v>
      </c>
      <c r="D3579" s="124">
        <v>725</v>
      </c>
      <c r="E3579" s="24">
        <v>22.947840190108419</v>
      </c>
      <c r="F3579" s="24" t="s">
        <v>48</v>
      </c>
      <c r="G3579" s="24">
        <v>1.4499054298161727</v>
      </c>
      <c r="H3579" s="24">
        <v>13.141852838623155</v>
      </c>
      <c r="I3579" s="140"/>
    </row>
    <row r="3580" spans="1:9" ht="15.75" x14ac:dyDescent="0.25">
      <c r="A3580" s="197" t="s">
        <v>3811</v>
      </c>
      <c r="B3580" s="197" t="s">
        <v>3776</v>
      </c>
      <c r="C3580" s="197">
        <v>4</v>
      </c>
      <c r="D3580" s="124">
        <v>726</v>
      </c>
      <c r="E3580" s="24">
        <v>23.036556067132032</v>
      </c>
      <c r="F3580" s="24">
        <v>0.10782929915129802</v>
      </c>
      <c r="G3580" s="24">
        <v>1.4864493677611306</v>
      </c>
      <c r="H3580" s="24">
        <v>13.739524113325627</v>
      </c>
      <c r="I3580" s="140"/>
    </row>
    <row r="3581" spans="1:9" ht="15.75" x14ac:dyDescent="0.25">
      <c r="A3581" s="197" t="s">
        <v>3812</v>
      </c>
      <c r="B3581" s="197" t="s">
        <v>3776</v>
      </c>
      <c r="C3581" s="197">
        <v>4</v>
      </c>
      <c r="D3581" s="124">
        <v>727</v>
      </c>
      <c r="E3581" s="24">
        <v>22.71422171394623</v>
      </c>
      <c r="F3581" s="24" t="s">
        <v>48</v>
      </c>
      <c r="G3581" s="24">
        <v>1.4197813728615452</v>
      </c>
      <c r="H3581" s="24">
        <v>11.431327529288719</v>
      </c>
      <c r="I3581" s="140"/>
    </row>
    <row r="3582" spans="1:9" ht="15.75" x14ac:dyDescent="0.25">
      <c r="A3582" s="197" t="s">
        <v>3813</v>
      </c>
      <c r="B3582" s="197" t="s">
        <v>3776</v>
      </c>
      <c r="C3582" s="197">
        <v>4</v>
      </c>
      <c r="D3582" s="124">
        <v>728</v>
      </c>
      <c r="E3582" s="24">
        <v>22.692535610673794</v>
      </c>
      <c r="F3582" s="24" t="s">
        <v>48</v>
      </c>
      <c r="G3582" s="24">
        <v>1.4627451917968335</v>
      </c>
      <c r="H3582" s="24">
        <v>12.136184478875851</v>
      </c>
      <c r="I3582" s="140"/>
    </row>
    <row r="3583" spans="1:9" ht="15.75" x14ac:dyDescent="0.25">
      <c r="A3583" s="197" t="s">
        <v>3814</v>
      </c>
      <c r="B3583" s="197" t="s">
        <v>3776</v>
      </c>
      <c r="C3583" s="197">
        <v>4</v>
      </c>
      <c r="D3583" s="124">
        <v>729</v>
      </c>
      <c r="E3583" s="24">
        <v>7.8533265805237864</v>
      </c>
      <c r="F3583" s="24" t="s">
        <v>48</v>
      </c>
      <c r="G3583" s="24">
        <v>0.47013282329189243</v>
      </c>
      <c r="H3583" s="24">
        <v>4.0592252359544867</v>
      </c>
      <c r="I3583" s="140"/>
    </row>
    <row r="3584" spans="1:9" ht="15.75" x14ac:dyDescent="0.25">
      <c r="A3584" s="197" t="s">
        <v>3815</v>
      </c>
      <c r="B3584" s="197" t="s">
        <v>3776</v>
      </c>
      <c r="C3584" s="197">
        <v>4</v>
      </c>
      <c r="D3584" s="124">
        <v>730</v>
      </c>
      <c r="E3584" s="24">
        <v>7.8419906629041023</v>
      </c>
      <c r="F3584" s="24" t="s">
        <v>48</v>
      </c>
      <c r="G3584" s="24">
        <v>0.45877457230900009</v>
      </c>
      <c r="H3584" s="24">
        <v>3.0426901257580479</v>
      </c>
      <c r="I3584" s="140"/>
    </row>
    <row r="3585" spans="1:9" ht="15.75" x14ac:dyDescent="0.25">
      <c r="A3585" s="197" t="s">
        <v>3816</v>
      </c>
      <c r="B3585" s="197" t="s">
        <v>3776</v>
      </c>
      <c r="C3585" s="197">
        <v>4</v>
      </c>
      <c r="D3585" s="124">
        <v>731</v>
      </c>
      <c r="E3585" s="24">
        <v>3.5703211842170397</v>
      </c>
      <c r="F3585" s="24" t="s">
        <v>48</v>
      </c>
      <c r="G3585" s="24">
        <v>0.2232143236637977</v>
      </c>
      <c r="H3585" s="24">
        <v>2.8885798466612118</v>
      </c>
      <c r="I3585" s="140"/>
    </row>
    <row r="3586" spans="1:9" ht="15.75" x14ac:dyDescent="0.25">
      <c r="A3586" s="197" t="s">
        <v>3817</v>
      </c>
      <c r="B3586" s="197" t="s">
        <v>3776</v>
      </c>
      <c r="C3586" s="197">
        <v>4</v>
      </c>
      <c r="D3586" s="124">
        <v>732</v>
      </c>
      <c r="E3586" s="24">
        <v>3.5831356997871175</v>
      </c>
      <c r="F3586" s="24" t="s">
        <v>48</v>
      </c>
      <c r="G3586" s="24">
        <v>0.20642386568908724</v>
      </c>
      <c r="H3586" s="24">
        <v>1.8048684609610242</v>
      </c>
      <c r="I3586" s="140"/>
    </row>
    <row r="3587" spans="1:9" ht="15.75" x14ac:dyDescent="0.25">
      <c r="A3587" s="197" t="s">
        <v>3818</v>
      </c>
      <c r="B3587" s="197" t="s">
        <v>3776</v>
      </c>
      <c r="C3587" s="197">
        <v>4</v>
      </c>
      <c r="D3587" s="124">
        <v>733</v>
      </c>
      <c r="E3587" s="24">
        <v>3.2608013466013164</v>
      </c>
      <c r="F3587" s="24" t="s">
        <v>48</v>
      </c>
      <c r="G3587" s="24">
        <v>0.19654712570396346</v>
      </c>
      <c r="H3587" s="24">
        <v>1.6596491595043898</v>
      </c>
      <c r="I3587" s="140"/>
    </row>
    <row r="3588" spans="1:9" ht="15.75" x14ac:dyDescent="0.25">
      <c r="A3588" s="197" t="s">
        <v>3819</v>
      </c>
      <c r="B3588" s="197" t="s">
        <v>3776</v>
      </c>
      <c r="C3588" s="197">
        <v>4</v>
      </c>
      <c r="D3588" s="124">
        <v>734</v>
      </c>
      <c r="E3588" s="24">
        <v>3.2425653052131285</v>
      </c>
      <c r="F3588" s="24" t="s">
        <v>48</v>
      </c>
      <c r="G3588" s="24">
        <v>0.20197933269578153</v>
      </c>
      <c r="H3588" s="24">
        <v>1.8700689636558394</v>
      </c>
      <c r="I3588" s="140"/>
    </row>
    <row r="3589" spans="1:9" ht="15.75" x14ac:dyDescent="0.25">
      <c r="A3589" s="197" t="s">
        <v>3820</v>
      </c>
      <c r="B3589" s="197" t="s">
        <v>3776</v>
      </c>
      <c r="C3589" s="197">
        <v>4</v>
      </c>
      <c r="D3589" s="124">
        <v>735</v>
      </c>
      <c r="E3589" s="24">
        <v>2.5155879796029503</v>
      </c>
      <c r="F3589" s="24" t="s">
        <v>48</v>
      </c>
      <c r="G3589" s="24">
        <v>0.17876899373074062</v>
      </c>
      <c r="H3589" s="24">
        <v>1.3494528285017839</v>
      </c>
      <c r="I3589" s="140"/>
    </row>
    <row r="3590" spans="1:9" ht="15.75" x14ac:dyDescent="0.25">
      <c r="A3590" s="197" t="s">
        <v>3821</v>
      </c>
      <c r="B3590" s="197" t="s">
        <v>3776</v>
      </c>
      <c r="C3590" s="197">
        <v>4</v>
      </c>
      <c r="D3590" s="124">
        <v>736</v>
      </c>
      <c r="E3590" s="24">
        <v>2.5727604336848353</v>
      </c>
      <c r="F3590" s="24" t="s">
        <v>48</v>
      </c>
      <c r="G3590" s="24">
        <v>0.17383062373817873</v>
      </c>
      <c r="H3590" s="24">
        <v>1.3306829868169125</v>
      </c>
      <c r="I3590" s="140"/>
    </row>
    <row r="3591" spans="1:9" ht="15.75" x14ac:dyDescent="0.25">
      <c r="A3591" s="197" t="s">
        <v>3822</v>
      </c>
      <c r="B3591" s="197" t="s">
        <v>3776</v>
      </c>
      <c r="C3591" s="197">
        <v>4</v>
      </c>
      <c r="D3591" s="124">
        <v>737</v>
      </c>
      <c r="E3591" s="24">
        <v>2.4357436902816967</v>
      </c>
      <c r="F3591" s="24">
        <v>1.7806673254342792E-2</v>
      </c>
      <c r="G3591" s="24">
        <v>0.16790457974710446</v>
      </c>
      <c r="H3591" s="24">
        <v>1.2817826097958012</v>
      </c>
      <c r="I3591" s="140"/>
    </row>
    <row r="3592" spans="1:9" ht="15.75" x14ac:dyDescent="0.25">
      <c r="A3592" s="197" t="s">
        <v>3823</v>
      </c>
      <c r="B3592" s="197" t="s">
        <v>3776</v>
      </c>
      <c r="C3592" s="197">
        <v>4</v>
      </c>
      <c r="D3592" s="124">
        <v>738</v>
      </c>
      <c r="E3592" s="24">
        <v>2.424900638645477</v>
      </c>
      <c r="F3592" s="24">
        <v>6.1334096764958504E-2</v>
      </c>
      <c r="G3592" s="24">
        <v>0.16494155775156732</v>
      </c>
      <c r="H3592" s="24">
        <v>1.4235443088368012</v>
      </c>
      <c r="I3592" s="140"/>
    </row>
    <row r="3593" spans="1:9" ht="15.75" x14ac:dyDescent="0.25">
      <c r="A3593" s="197" t="s">
        <v>3824</v>
      </c>
      <c r="B3593" s="197" t="s">
        <v>3776</v>
      </c>
      <c r="C3593" s="197">
        <v>4</v>
      </c>
      <c r="D3593" s="124">
        <v>739</v>
      </c>
      <c r="E3593" s="24">
        <v>2.601346660725778</v>
      </c>
      <c r="F3593" s="24">
        <v>0.12959301090660588</v>
      </c>
      <c r="G3593" s="24">
        <v>0.17086760174264157</v>
      </c>
      <c r="H3593" s="24">
        <v>1.492696357149484</v>
      </c>
      <c r="I3593" s="140"/>
    </row>
    <row r="3594" spans="1:9" ht="15.75" x14ac:dyDescent="0.25">
      <c r="A3594" s="197" t="s">
        <v>3825</v>
      </c>
      <c r="B3594" s="197" t="s">
        <v>3776</v>
      </c>
      <c r="C3594" s="197">
        <v>4</v>
      </c>
      <c r="D3594" s="124">
        <v>740</v>
      </c>
      <c r="E3594" s="24">
        <v>2.4377151542155548</v>
      </c>
      <c r="F3594" s="24">
        <v>5.144150051254584E-2</v>
      </c>
      <c r="G3594" s="24">
        <v>0.16494155775156732</v>
      </c>
      <c r="H3594" s="24">
        <v>1.2575793928863621</v>
      </c>
      <c r="I3594" s="140"/>
    </row>
    <row r="3595" spans="1:9" ht="15.75" x14ac:dyDescent="0.25">
      <c r="A3595" s="197" t="s">
        <v>3826</v>
      </c>
      <c r="B3595" s="197" t="s">
        <v>3776</v>
      </c>
      <c r="C3595" s="197">
        <v>5</v>
      </c>
      <c r="D3595" s="124">
        <v>741</v>
      </c>
      <c r="E3595" s="24">
        <v>21.938561227741705</v>
      </c>
      <c r="F3595" s="24" t="s">
        <v>48</v>
      </c>
      <c r="G3595" s="24">
        <v>1.4242089367835815</v>
      </c>
      <c r="H3595" s="24">
        <v>13.034334083604104</v>
      </c>
      <c r="I3595" s="140"/>
    </row>
    <row r="3596" spans="1:9" ht="15.75" x14ac:dyDescent="0.25">
      <c r="A3596" s="197" t="s">
        <v>3827</v>
      </c>
      <c r="B3596" s="197" t="s">
        <v>3776</v>
      </c>
      <c r="C3596" s="197">
        <v>5</v>
      </c>
      <c r="D3596" s="124">
        <v>742</v>
      </c>
      <c r="E3596" s="24">
        <v>21.934148707325818</v>
      </c>
      <c r="F3596" s="24" t="s">
        <v>48</v>
      </c>
      <c r="G3596" s="24">
        <v>1.4408950511359737</v>
      </c>
      <c r="H3596" s="24">
        <v>13.499881241187238</v>
      </c>
      <c r="I3596" s="140"/>
    </row>
    <row r="3597" spans="1:9" ht="15.75" x14ac:dyDescent="0.25">
      <c r="A3597" s="197" t="s">
        <v>3828</v>
      </c>
      <c r="B3597" s="197" t="s">
        <v>3776</v>
      </c>
      <c r="C3597" s="197">
        <v>5</v>
      </c>
      <c r="D3597" s="124">
        <v>743</v>
      </c>
      <c r="E3597" s="24">
        <v>24.159039557025061</v>
      </c>
      <c r="F3597" s="24" t="s">
        <v>48</v>
      </c>
      <c r="G3597" s="24">
        <v>1.541011737250326</v>
      </c>
      <c r="H3597" s="24">
        <v>12.063786619490108</v>
      </c>
      <c r="I3597" s="140"/>
    </row>
    <row r="3598" spans="1:9" ht="15.75" x14ac:dyDescent="0.25">
      <c r="A3598" s="197" t="s">
        <v>3829</v>
      </c>
      <c r="B3598" s="197" t="s">
        <v>3776</v>
      </c>
      <c r="C3598" s="197">
        <v>5</v>
      </c>
      <c r="D3598" s="124">
        <v>744</v>
      </c>
      <c r="E3598" s="24">
        <v>24.172277118272717</v>
      </c>
      <c r="F3598" s="24" t="s">
        <v>48</v>
      </c>
      <c r="G3598" s="24">
        <v>1.5547532431875899</v>
      </c>
      <c r="H3598" s="24">
        <v>12.305437156794913</v>
      </c>
      <c r="I3598" s="140"/>
    </row>
    <row r="3599" spans="1:9" ht="15.75" x14ac:dyDescent="0.25">
      <c r="A3599" s="197" t="s">
        <v>3830</v>
      </c>
      <c r="B3599" s="197" t="s">
        <v>3776</v>
      </c>
      <c r="C3599" s="197">
        <v>5</v>
      </c>
      <c r="D3599" s="124">
        <v>745</v>
      </c>
      <c r="E3599" s="24">
        <v>8.5240088834003913</v>
      </c>
      <c r="F3599" s="24" t="s">
        <v>48</v>
      </c>
      <c r="G3599" s="24">
        <v>0.48389731621936988</v>
      </c>
      <c r="H3599" s="24">
        <v>3.7362132053494013</v>
      </c>
      <c r="I3599" s="140"/>
    </row>
    <row r="3600" spans="1:9" ht="15.75" x14ac:dyDescent="0.25">
      <c r="A3600" s="197" t="s">
        <v>3831</v>
      </c>
      <c r="B3600" s="197" t="s">
        <v>3776</v>
      </c>
      <c r="C3600" s="197">
        <v>5</v>
      </c>
      <c r="D3600" s="124">
        <v>746</v>
      </c>
      <c r="E3600" s="24">
        <v>8.4877281599808789</v>
      </c>
      <c r="F3600" s="24" t="s">
        <v>48</v>
      </c>
      <c r="G3600" s="24">
        <v>0.47310041869723385</v>
      </c>
      <c r="H3600" s="24">
        <v>3.2746113626610378</v>
      </c>
      <c r="I3600" s="140"/>
    </row>
    <row r="3601" spans="1:9" ht="15.75" x14ac:dyDescent="0.25">
      <c r="A3601" s="197" t="s">
        <v>3832</v>
      </c>
      <c r="B3601" s="197" t="s">
        <v>3776</v>
      </c>
      <c r="C3601" s="197">
        <v>5</v>
      </c>
      <c r="D3601" s="124">
        <v>747</v>
      </c>
      <c r="E3601" s="24">
        <v>4.2281751185117322</v>
      </c>
      <c r="F3601" s="24" t="s">
        <v>48</v>
      </c>
      <c r="G3601" s="24">
        <v>0.25029171528588101</v>
      </c>
      <c r="H3601" s="24">
        <v>2.1837317942564876</v>
      </c>
      <c r="I3601" s="140"/>
    </row>
    <row r="3602" spans="1:9" ht="15.75" x14ac:dyDescent="0.25">
      <c r="A3602" s="197" t="s">
        <v>3833</v>
      </c>
      <c r="B3602" s="197" t="s">
        <v>3776</v>
      </c>
      <c r="C3602" s="197">
        <v>5</v>
      </c>
      <c r="D3602" s="124">
        <v>748</v>
      </c>
      <c r="E3602" s="24">
        <v>4.2188597976337494</v>
      </c>
      <c r="F3602" s="24" t="s">
        <v>48</v>
      </c>
      <c r="G3602" s="24">
        <v>0.23507790514105292</v>
      </c>
      <c r="H3602" s="24">
        <v>2.365216279416015</v>
      </c>
      <c r="I3602" s="140"/>
    </row>
    <row r="3603" spans="1:9" ht="15.75" x14ac:dyDescent="0.25">
      <c r="A3603" s="197" t="s">
        <v>3834</v>
      </c>
      <c r="B3603" s="197" t="s">
        <v>3776</v>
      </c>
      <c r="C3603" s="197">
        <v>5</v>
      </c>
      <c r="D3603" s="124">
        <v>749</v>
      </c>
      <c r="E3603" s="24">
        <v>2.9416802772576984</v>
      </c>
      <c r="F3603" s="24" t="s">
        <v>48</v>
      </c>
      <c r="G3603" s="24">
        <v>0.18845493856819273</v>
      </c>
      <c r="H3603" s="24">
        <v>1.4686434695790018</v>
      </c>
      <c r="I3603" s="140"/>
    </row>
    <row r="3604" spans="1:9" ht="15.75" x14ac:dyDescent="0.25">
      <c r="A3604" s="197" t="s">
        <v>3835</v>
      </c>
      <c r="B3604" s="197" t="s">
        <v>3776</v>
      </c>
      <c r="C3604" s="197">
        <v>5</v>
      </c>
      <c r="D3604" s="124">
        <v>750</v>
      </c>
      <c r="E3604" s="24">
        <v>2.9397191570728602</v>
      </c>
      <c r="F3604" s="24" t="s">
        <v>48</v>
      </c>
      <c r="G3604" s="24">
        <v>0.18845493856819273</v>
      </c>
      <c r="H3604" s="24">
        <v>1.5090829472504181</v>
      </c>
      <c r="I3604" s="140"/>
    </row>
    <row r="3605" spans="1:9" ht="15.75" x14ac:dyDescent="0.25">
      <c r="A3605" s="197" t="s">
        <v>3836</v>
      </c>
      <c r="B3605" s="197" t="s">
        <v>3776</v>
      </c>
      <c r="C3605" s="197">
        <v>5</v>
      </c>
      <c r="D3605" s="124">
        <v>751</v>
      </c>
      <c r="E3605" s="24">
        <v>1.6218463928614111</v>
      </c>
      <c r="F3605" s="24" t="s">
        <v>48</v>
      </c>
      <c r="G3605" s="24">
        <v>0.16293499897041663</v>
      </c>
      <c r="H3605" s="24">
        <v>1.5391659733230572</v>
      </c>
      <c r="I3605" s="140"/>
    </row>
    <row r="3606" spans="1:9" ht="15.75" x14ac:dyDescent="0.25">
      <c r="A3606" s="197" t="s">
        <v>3837</v>
      </c>
      <c r="B3606" s="197" t="s">
        <v>3776</v>
      </c>
      <c r="C3606" s="197">
        <v>5</v>
      </c>
      <c r="D3606" s="124">
        <v>752</v>
      </c>
      <c r="E3606" s="24">
        <v>1.6287103135083458</v>
      </c>
      <c r="F3606" s="24" t="s">
        <v>48</v>
      </c>
      <c r="G3606" s="24">
        <v>0.16686114352392067</v>
      </c>
      <c r="H3606" s="24">
        <v>1.9115050665171962</v>
      </c>
      <c r="I3606" s="140"/>
    </row>
    <row r="3607" spans="1:9" ht="15.75" x14ac:dyDescent="0.25">
      <c r="A3607" s="197" t="s">
        <v>3838</v>
      </c>
      <c r="B3607" s="197" t="s">
        <v>3776</v>
      </c>
      <c r="C3607" s="197">
        <v>5</v>
      </c>
      <c r="D3607" s="124">
        <v>753</v>
      </c>
      <c r="E3607" s="24">
        <v>1.5816434290722226</v>
      </c>
      <c r="F3607" s="24" t="s">
        <v>48</v>
      </c>
      <c r="G3607" s="24">
        <v>0.16587960738554466</v>
      </c>
      <c r="H3607" s="24">
        <v>1.8148448515952742</v>
      </c>
      <c r="I3607" s="140"/>
    </row>
    <row r="3608" spans="1:9" ht="15.75" x14ac:dyDescent="0.25">
      <c r="A3608" s="197" t="s">
        <v>3839</v>
      </c>
      <c r="B3608" s="197" t="s">
        <v>3776</v>
      </c>
      <c r="C3608" s="197">
        <v>5</v>
      </c>
      <c r="D3608" s="124">
        <v>754</v>
      </c>
      <c r="E3608" s="24">
        <v>1.5865462295343189</v>
      </c>
      <c r="F3608" s="24" t="s">
        <v>48</v>
      </c>
      <c r="G3608" s="24">
        <v>0.16489807124716865</v>
      </c>
      <c r="H3608" s="24">
        <v>1.3483113652884455</v>
      </c>
      <c r="I3608" s="140"/>
    </row>
    <row r="3609" spans="1:9" ht="15.75" x14ac:dyDescent="0.25">
      <c r="A3609" s="197" t="s">
        <v>3840</v>
      </c>
      <c r="B3609" s="197" t="s">
        <v>3776</v>
      </c>
      <c r="C3609" s="197">
        <v>5</v>
      </c>
      <c r="D3609" s="124">
        <v>755</v>
      </c>
      <c r="E3609" s="24">
        <v>1.5669350276859342</v>
      </c>
      <c r="F3609" s="24" t="s">
        <v>48</v>
      </c>
      <c r="G3609" s="24">
        <v>0.15802731827853661</v>
      </c>
      <c r="H3609" s="242">
        <v>0.87832572844869117</v>
      </c>
      <c r="I3609" s="140"/>
    </row>
    <row r="3610" spans="1:9" ht="15.75" x14ac:dyDescent="0.25">
      <c r="A3610" s="197" t="s">
        <v>3841</v>
      </c>
      <c r="B3610" s="197" t="s">
        <v>3776</v>
      </c>
      <c r="C3610" s="197">
        <v>5</v>
      </c>
      <c r="D3610" s="124">
        <v>756</v>
      </c>
      <c r="E3610" s="24">
        <v>1.5816434290722226</v>
      </c>
      <c r="F3610" s="24" t="s">
        <v>48</v>
      </c>
      <c r="G3610" s="24">
        <v>0.18354725787631271</v>
      </c>
      <c r="H3610" s="242">
        <v>2.5141519166936703</v>
      </c>
      <c r="I3610" s="140"/>
    </row>
    <row r="3611" spans="1:9" ht="15.75" x14ac:dyDescent="0.25">
      <c r="A3611" s="197" t="s">
        <v>3842</v>
      </c>
      <c r="B3611" s="197" t="s">
        <v>3776</v>
      </c>
      <c r="C3611" s="197">
        <v>6</v>
      </c>
      <c r="D3611" s="124">
        <v>757</v>
      </c>
      <c r="E3611" s="24">
        <v>10.976389674540894</v>
      </c>
      <c r="F3611" s="24" t="s">
        <v>48</v>
      </c>
      <c r="G3611" s="24">
        <v>0.63799848994440256</v>
      </c>
      <c r="H3611" s="24">
        <v>6.5028652753085012</v>
      </c>
      <c r="I3611" s="140"/>
    </row>
    <row r="3612" spans="1:9" ht="15.75" x14ac:dyDescent="0.25">
      <c r="A3612" s="197" t="s">
        <v>3843</v>
      </c>
      <c r="B3612" s="197" t="s">
        <v>3776</v>
      </c>
      <c r="C3612" s="197">
        <v>6</v>
      </c>
      <c r="D3612" s="124">
        <v>758</v>
      </c>
      <c r="E3612" s="24">
        <v>10.959229872923554</v>
      </c>
      <c r="F3612" s="24" t="s">
        <v>48</v>
      </c>
      <c r="G3612" s="24">
        <v>0.64143386642871858</v>
      </c>
      <c r="H3612" s="24">
        <v>6.5280166577626755</v>
      </c>
      <c r="I3612" s="140"/>
    </row>
    <row r="3613" spans="1:9" ht="15.75" x14ac:dyDescent="0.25">
      <c r="A3613" s="197" t="s">
        <v>3844</v>
      </c>
      <c r="B3613" s="197" t="s">
        <v>3776</v>
      </c>
      <c r="C3613" s="197">
        <v>6</v>
      </c>
      <c r="D3613" s="124">
        <v>759</v>
      </c>
      <c r="E3613" s="24">
        <v>7.7297552085408121</v>
      </c>
      <c r="F3613" s="24" t="s">
        <v>48</v>
      </c>
      <c r="G3613" s="24">
        <v>0.47898963552748985</v>
      </c>
      <c r="H3613" s="242">
        <v>8.1174853959940805</v>
      </c>
      <c r="I3613" s="140"/>
    </row>
    <row r="3614" spans="1:9" ht="15.75" x14ac:dyDescent="0.25">
      <c r="A3614" s="197" t="s">
        <v>3845</v>
      </c>
      <c r="B3614" s="197" t="s">
        <v>3776</v>
      </c>
      <c r="C3614" s="197">
        <v>6</v>
      </c>
      <c r="D3614" s="124">
        <v>760</v>
      </c>
      <c r="E3614" s="24">
        <v>7.7964332948253201</v>
      </c>
      <c r="F3614" s="24" t="s">
        <v>48</v>
      </c>
      <c r="G3614" s="24">
        <v>0.46917427414372981</v>
      </c>
      <c r="H3614" s="242">
        <v>5.8489293314999866</v>
      </c>
      <c r="I3614" s="140"/>
    </row>
    <row r="3615" spans="1:9" ht="15.75" x14ac:dyDescent="0.25">
      <c r="A3615" s="197" t="s">
        <v>3846</v>
      </c>
      <c r="B3615" s="197" t="s">
        <v>3776</v>
      </c>
      <c r="C3615" s="197">
        <v>6</v>
      </c>
      <c r="D3615" s="124">
        <v>761</v>
      </c>
      <c r="E3615" s="24">
        <v>6.3785434011871089</v>
      </c>
      <c r="F3615" s="24" t="s">
        <v>48</v>
      </c>
      <c r="G3615" s="24">
        <v>0.42206053950168165</v>
      </c>
      <c r="H3615" s="24">
        <v>5.4267806377593466</v>
      </c>
      <c r="I3615" s="140"/>
    </row>
    <row r="3616" spans="1:9" ht="15.75" x14ac:dyDescent="0.25">
      <c r="A3616" s="197" t="s">
        <v>3847</v>
      </c>
      <c r="B3616" s="197" t="s">
        <v>3776</v>
      </c>
      <c r="C3616" s="197">
        <v>6</v>
      </c>
      <c r="D3616" s="124">
        <v>762</v>
      </c>
      <c r="E3616" s="24">
        <v>6.3765822810022712</v>
      </c>
      <c r="F3616" s="24" t="s">
        <v>48</v>
      </c>
      <c r="G3616" s="24">
        <v>0.42402361177843362</v>
      </c>
      <c r="H3616" s="24">
        <v>5.6753354761300043</v>
      </c>
      <c r="I3616" s="140"/>
    </row>
    <row r="3617" spans="1:9" ht="15.75" x14ac:dyDescent="0.25">
      <c r="A3617" s="197" t="s">
        <v>3848</v>
      </c>
      <c r="B3617" s="197" t="s">
        <v>3776</v>
      </c>
      <c r="C3617" s="197">
        <v>6</v>
      </c>
      <c r="D3617" s="124">
        <v>763</v>
      </c>
      <c r="E3617" s="24">
        <v>3.414310241803769</v>
      </c>
      <c r="F3617" s="24" t="s">
        <v>48</v>
      </c>
      <c r="G3617" s="24">
        <v>0.22771638410323292</v>
      </c>
      <c r="H3617" s="24">
        <v>1.8049815643583433</v>
      </c>
      <c r="I3617" s="140"/>
    </row>
    <row r="3618" spans="1:9" ht="15.75" x14ac:dyDescent="0.25">
      <c r="A3618" s="197" t="s">
        <v>3849</v>
      </c>
      <c r="B3618" s="197" t="s">
        <v>3776</v>
      </c>
      <c r="C3618" s="197">
        <v>6</v>
      </c>
      <c r="D3618" s="124">
        <v>764</v>
      </c>
      <c r="E3618" s="24">
        <v>3.4133296817113492</v>
      </c>
      <c r="F3618" s="24" t="s">
        <v>48</v>
      </c>
      <c r="G3618" s="24">
        <v>0.22379023954972888</v>
      </c>
      <c r="H3618" s="24">
        <v>2.0071789527154258</v>
      </c>
      <c r="I3618" s="140"/>
    </row>
    <row r="3619" spans="1:9" ht="15.75" x14ac:dyDescent="0.25">
      <c r="A3619" s="197" t="s">
        <v>3850</v>
      </c>
      <c r="B3619" s="197" t="s">
        <v>3776</v>
      </c>
      <c r="C3619" s="197">
        <v>6</v>
      </c>
      <c r="D3619" s="124">
        <v>765</v>
      </c>
      <c r="E3619" s="24">
        <v>2.9715873600764851</v>
      </c>
      <c r="F3619" s="24" t="s">
        <v>48</v>
      </c>
      <c r="G3619" s="24">
        <v>0.24440249845562495</v>
      </c>
      <c r="H3619" s="24">
        <v>1.9410949282279888</v>
      </c>
      <c r="I3619" s="140"/>
    </row>
    <row r="3620" spans="1:9" ht="15.75" x14ac:dyDescent="0.25">
      <c r="A3620" s="197" t="s">
        <v>3851</v>
      </c>
      <c r="B3620" s="197" t="s">
        <v>3776</v>
      </c>
      <c r="C3620" s="197">
        <v>6</v>
      </c>
      <c r="D3620" s="124">
        <v>766</v>
      </c>
      <c r="E3620" s="24">
        <v>3.0132611640043026</v>
      </c>
      <c r="F3620" s="24" t="s">
        <v>48</v>
      </c>
      <c r="G3620" s="24">
        <v>0.23949481776374493</v>
      </c>
      <c r="H3620" s="24">
        <v>1.7024033770942626</v>
      </c>
      <c r="I3620" s="140"/>
    </row>
    <row r="3621" spans="1:9" ht="15.75" x14ac:dyDescent="0.25">
      <c r="A3621" s="197" t="s">
        <v>3852</v>
      </c>
      <c r="B3621" s="197" t="s">
        <v>3776</v>
      </c>
      <c r="C3621" s="197">
        <v>6</v>
      </c>
      <c r="D3621" s="124">
        <v>767</v>
      </c>
      <c r="E3621" s="24">
        <v>2.4141389475361512</v>
      </c>
      <c r="F3621" s="24" t="s">
        <v>48</v>
      </c>
      <c r="G3621" s="24">
        <v>0.31605463655707322</v>
      </c>
      <c r="H3621" s="24">
        <v>1.4577938536183779</v>
      </c>
      <c r="I3621" s="140"/>
    </row>
    <row r="3622" spans="1:9" ht="15.75" x14ac:dyDescent="0.25">
      <c r="A3622" s="197" t="s">
        <v>3853</v>
      </c>
      <c r="B3622" s="197" t="s">
        <v>3776</v>
      </c>
      <c r="C3622" s="197">
        <v>6</v>
      </c>
      <c r="D3622" s="124">
        <v>768</v>
      </c>
      <c r="E3622" s="24">
        <v>2.4200223080906667</v>
      </c>
      <c r="F3622" s="24" t="s">
        <v>48</v>
      </c>
      <c r="G3622" s="24">
        <v>0.32096231724895324</v>
      </c>
      <c r="H3622" s="24">
        <v>2.1067981538084273</v>
      </c>
      <c r="I3622" s="140"/>
    </row>
    <row r="3623" spans="1:9" ht="15.75" x14ac:dyDescent="0.25">
      <c r="A3623" s="197" t="s">
        <v>3854</v>
      </c>
      <c r="B3623" s="197" t="s">
        <v>3776</v>
      </c>
      <c r="C3623" s="197">
        <v>6</v>
      </c>
      <c r="D3623" s="124">
        <v>769</v>
      </c>
      <c r="E3623" s="24">
        <v>1.4973152611241685</v>
      </c>
      <c r="F3623" s="24" t="s">
        <v>48</v>
      </c>
      <c r="G3623" s="24">
        <v>0.32292538952570526</v>
      </c>
      <c r="H3623" s="24">
        <v>1.2605281088797611</v>
      </c>
      <c r="I3623" s="140"/>
    </row>
    <row r="3624" spans="1:9" ht="15.75" x14ac:dyDescent="0.25">
      <c r="A3624" s="197" t="s">
        <v>3855</v>
      </c>
      <c r="B3624" s="197" t="s">
        <v>3776</v>
      </c>
      <c r="C3624" s="197">
        <v>6</v>
      </c>
      <c r="D3624" s="124">
        <v>770</v>
      </c>
      <c r="E3624" s="24">
        <v>1.5090819822331991</v>
      </c>
      <c r="F3624" s="24" t="s">
        <v>48</v>
      </c>
      <c r="G3624" s="24">
        <v>0.34844532912348136</v>
      </c>
      <c r="H3624" s="24">
        <v>1.2121980014188001</v>
      </c>
      <c r="I3624" s="140"/>
    </row>
    <row r="3625" spans="1:9" ht="15.75" x14ac:dyDescent="0.25">
      <c r="A3625" s="197" t="s">
        <v>3856</v>
      </c>
      <c r="B3625" s="197" t="s">
        <v>3776</v>
      </c>
      <c r="C3625" s="197">
        <v>6</v>
      </c>
      <c r="D3625" s="124">
        <v>771</v>
      </c>
      <c r="E3625" s="24">
        <v>1.4943735808469107</v>
      </c>
      <c r="F3625" s="24" t="s">
        <v>48</v>
      </c>
      <c r="G3625" s="24">
        <v>0.34550072070835336</v>
      </c>
      <c r="H3625" s="24">
        <v>1.1372370184181255</v>
      </c>
      <c r="I3625" s="140"/>
    </row>
    <row r="3626" spans="1:9" ht="15.75" x14ac:dyDescent="0.25">
      <c r="A3626" s="197" t="s">
        <v>3857</v>
      </c>
      <c r="B3626" s="197" t="s">
        <v>3776</v>
      </c>
      <c r="C3626" s="197">
        <v>6</v>
      </c>
      <c r="D3626" s="124">
        <v>772</v>
      </c>
      <c r="E3626" s="24">
        <v>1.4772137792295741</v>
      </c>
      <c r="F3626" s="24" t="s">
        <v>48</v>
      </c>
      <c r="G3626" s="24">
        <v>0.34157457615484932</v>
      </c>
      <c r="H3626" s="24">
        <v>1.1308258817141206</v>
      </c>
      <c r="I3626" s="140"/>
    </row>
    <row r="3627" spans="1:9" ht="15.75" x14ac:dyDescent="0.25">
      <c r="A3627" s="197" t="s">
        <v>3858</v>
      </c>
      <c r="B3627" s="197" t="s">
        <v>3776</v>
      </c>
      <c r="C3627" s="197">
        <v>7</v>
      </c>
      <c r="D3627" s="124">
        <v>773</v>
      </c>
      <c r="E3627" s="24">
        <v>7.674843843365335</v>
      </c>
      <c r="F3627" s="24" t="s">
        <v>48</v>
      </c>
      <c r="G3627" s="24">
        <v>0.44659894296108177</v>
      </c>
      <c r="H3627" s="24">
        <v>5.1880890866256202</v>
      </c>
      <c r="I3627" s="140"/>
    </row>
    <row r="3628" spans="1:9" ht="15.75" x14ac:dyDescent="0.25">
      <c r="A3628" s="197" t="s">
        <v>3859</v>
      </c>
      <c r="B3628" s="197" t="s">
        <v>3776</v>
      </c>
      <c r="C3628" s="197">
        <v>7</v>
      </c>
      <c r="D3628" s="124">
        <v>774</v>
      </c>
      <c r="E3628" s="24">
        <v>7.6669993626259814</v>
      </c>
      <c r="F3628" s="24" t="s">
        <v>48</v>
      </c>
      <c r="G3628" s="24">
        <v>0.44267279840757773</v>
      </c>
      <c r="H3628" s="24">
        <v>6.2138709592664272</v>
      </c>
      <c r="I3628" s="140"/>
    </row>
    <row r="3629" spans="1:9" ht="15.75" x14ac:dyDescent="0.25">
      <c r="A3629" s="197" t="s">
        <v>3860</v>
      </c>
      <c r="B3629" s="197" t="s">
        <v>3776</v>
      </c>
      <c r="C3629" s="197">
        <v>7</v>
      </c>
      <c r="D3629" s="124">
        <v>775</v>
      </c>
      <c r="E3629" s="24">
        <v>7.3757730151774696</v>
      </c>
      <c r="F3629" s="24" t="s">
        <v>48</v>
      </c>
      <c r="G3629" s="24">
        <v>0.42500514791680966</v>
      </c>
      <c r="H3629" s="24">
        <v>4.8527373205699718</v>
      </c>
      <c r="I3629" s="140"/>
    </row>
    <row r="3630" spans="1:9" ht="15.75" x14ac:dyDescent="0.25">
      <c r="A3630" s="197" t="s">
        <v>3861</v>
      </c>
      <c r="B3630" s="197" t="s">
        <v>3776</v>
      </c>
      <c r="C3630" s="197">
        <v>7</v>
      </c>
      <c r="D3630" s="124">
        <v>776</v>
      </c>
      <c r="E3630" s="24">
        <v>7.3674382543919057</v>
      </c>
      <c r="F3630" s="24" t="s">
        <v>48</v>
      </c>
      <c r="G3630" s="24">
        <v>0.43040359667787764</v>
      </c>
      <c r="H3630" s="24">
        <v>4.823640623221026</v>
      </c>
      <c r="I3630" s="140"/>
    </row>
    <row r="3631" spans="1:9" ht="15.75" x14ac:dyDescent="0.25">
      <c r="A3631" s="197" t="s">
        <v>3862</v>
      </c>
      <c r="B3631" s="197" t="s">
        <v>3776</v>
      </c>
      <c r="C3631" s="197">
        <v>7</v>
      </c>
      <c r="D3631" s="124">
        <v>777</v>
      </c>
      <c r="E3631" s="24">
        <v>5.2793355375851494</v>
      </c>
      <c r="F3631" s="24" t="s">
        <v>48</v>
      </c>
      <c r="G3631" s="24">
        <v>0.38378063010501751</v>
      </c>
      <c r="H3631" s="24">
        <v>4.2313502246433297</v>
      </c>
      <c r="I3631" s="140"/>
    </row>
    <row r="3632" spans="1:9" ht="15.75" x14ac:dyDescent="0.25">
      <c r="A3632" s="197" t="s">
        <v>3863</v>
      </c>
      <c r="B3632" s="197" t="s">
        <v>3776</v>
      </c>
      <c r="C3632" s="197">
        <v>7</v>
      </c>
      <c r="D3632" s="124">
        <v>778</v>
      </c>
      <c r="E3632" s="24">
        <v>5.2969856192486962</v>
      </c>
      <c r="F3632" s="24" t="s">
        <v>48</v>
      </c>
      <c r="G3632" s="24">
        <v>0.3808360216898895</v>
      </c>
      <c r="H3632" s="24">
        <v>4.1593482278137337</v>
      </c>
      <c r="I3632" s="140"/>
    </row>
    <row r="3633" spans="1:9" ht="15.75" x14ac:dyDescent="0.25">
      <c r="A3633" s="197" t="s">
        <v>3864</v>
      </c>
      <c r="B3633" s="197" t="s">
        <v>3776</v>
      </c>
      <c r="C3633" s="197">
        <v>7</v>
      </c>
      <c r="D3633" s="124">
        <v>779</v>
      </c>
      <c r="E3633" s="24">
        <v>3.1828980599928296</v>
      </c>
      <c r="F3633" s="24" t="s">
        <v>48</v>
      </c>
      <c r="G3633" s="24">
        <v>0.35924222664561739</v>
      </c>
      <c r="H3633" s="24">
        <v>2.1501966176509226</v>
      </c>
      <c r="I3633" s="140"/>
    </row>
    <row r="3634" spans="1:9" ht="15.75" x14ac:dyDescent="0.25">
      <c r="A3634" s="197" t="s">
        <v>3865</v>
      </c>
      <c r="B3634" s="197" t="s">
        <v>3776</v>
      </c>
      <c r="C3634" s="197">
        <v>7</v>
      </c>
      <c r="D3634" s="124">
        <v>780</v>
      </c>
      <c r="E3634" s="24">
        <v>3.1809369398079914</v>
      </c>
      <c r="F3634" s="24" t="s">
        <v>48</v>
      </c>
      <c r="G3634" s="24">
        <v>0.36022376278399343</v>
      </c>
      <c r="H3634" s="24">
        <v>2.1314563719007542</v>
      </c>
      <c r="I3634" s="140"/>
    </row>
    <row r="3635" spans="1:9" ht="15.75" x14ac:dyDescent="0.25">
      <c r="A3635" s="197" t="s">
        <v>3866</v>
      </c>
      <c r="B3635" s="197" t="s">
        <v>3776</v>
      </c>
      <c r="C3635" s="197">
        <v>7</v>
      </c>
      <c r="D3635" s="124">
        <v>781</v>
      </c>
      <c r="E3635" s="24">
        <v>1.9728869059474965</v>
      </c>
      <c r="F3635" s="24" t="s">
        <v>48</v>
      </c>
      <c r="G3635" s="24">
        <v>0.34844532912348136</v>
      </c>
      <c r="H3635" s="24">
        <v>1.3749422408281586</v>
      </c>
      <c r="I3635" s="140"/>
    </row>
    <row r="3636" spans="1:9" ht="15.75" x14ac:dyDescent="0.25">
      <c r="A3636" s="197" t="s">
        <v>3867</v>
      </c>
      <c r="B3636" s="197" t="s">
        <v>3776</v>
      </c>
      <c r="C3636" s="197">
        <v>7</v>
      </c>
      <c r="D3636" s="124">
        <v>782</v>
      </c>
      <c r="E3636" s="24">
        <v>1.9650424252081427</v>
      </c>
      <c r="F3636" s="24" t="s">
        <v>48</v>
      </c>
      <c r="G3636" s="24">
        <v>0.34353764843160134</v>
      </c>
      <c r="H3636" s="24">
        <v>1.9864660495178705</v>
      </c>
      <c r="I3636" s="140"/>
    </row>
    <row r="3637" spans="1:9" ht="15.75" x14ac:dyDescent="0.25">
      <c r="A3637" s="197" t="s">
        <v>3868</v>
      </c>
      <c r="B3637" s="197" t="s">
        <v>3776</v>
      </c>
      <c r="C3637" s="197">
        <v>7</v>
      </c>
      <c r="D3637" s="124">
        <v>783</v>
      </c>
      <c r="E3637" s="24">
        <v>1.7939346890809866</v>
      </c>
      <c r="F3637" s="24" t="s">
        <v>48</v>
      </c>
      <c r="G3637" s="24">
        <v>0.36464067540668543</v>
      </c>
      <c r="H3637" s="24">
        <v>1.3206941610250393</v>
      </c>
      <c r="I3637" s="140"/>
    </row>
    <row r="3638" spans="1:9" ht="15.75" x14ac:dyDescent="0.25">
      <c r="A3638" s="197" t="s">
        <v>3869</v>
      </c>
      <c r="B3638" s="197" t="s">
        <v>3776</v>
      </c>
      <c r="C3638" s="197">
        <v>7</v>
      </c>
      <c r="D3638" s="124">
        <v>784</v>
      </c>
      <c r="E3638" s="24">
        <v>1.7983472094968731</v>
      </c>
      <c r="F3638" s="24" t="s">
        <v>48</v>
      </c>
      <c r="G3638" s="24">
        <v>0.36414990733749741</v>
      </c>
      <c r="H3638" s="24">
        <v>1.3157625174065739</v>
      </c>
      <c r="I3638" s="140"/>
    </row>
    <row r="3639" spans="1:9" ht="15.75" x14ac:dyDescent="0.25">
      <c r="A3639" s="197" t="s">
        <v>3870</v>
      </c>
      <c r="B3639" s="197" t="s">
        <v>3776</v>
      </c>
      <c r="C3639" s="197">
        <v>7</v>
      </c>
      <c r="D3639" s="124">
        <v>785</v>
      </c>
      <c r="E3639" s="24">
        <v>1.6669521571126957</v>
      </c>
      <c r="F3639" s="24" t="s">
        <v>48</v>
      </c>
      <c r="G3639" s="24">
        <v>0.35924222664561739</v>
      </c>
      <c r="H3639" s="24">
        <v>1.4232723482891199</v>
      </c>
      <c r="I3639" s="140"/>
    </row>
    <row r="3640" spans="1:9" ht="15.75" x14ac:dyDescent="0.25">
      <c r="A3640" s="197" t="s">
        <v>3871</v>
      </c>
      <c r="B3640" s="197" t="s">
        <v>3776</v>
      </c>
      <c r="C3640" s="197">
        <v>7</v>
      </c>
      <c r="D3640" s="124">
        <v>786</v>
      </c>
      <c r="E3640" s="24">
        <v>1.6595979564195513</v>
      </c>
      <c r="F3640" s="24" t="s">
        <v>48</v>
      </c>
      <c r="G3640" s="24">
        <v>0.35433454595373737</v>
      </c>
      <c r="H3640" s="24">
        <v>1.2615144376034542</v>
      </c>
      <c r="I3640" s="140"/>
    </row>
    <row r="3641" spans="1:9" ht="15.75" x14ac:dyDescent="0.25">
      <c r="A3641" s="197" t="s">
        <v>3872</v>
      </c>
      <c r="B3641" s="197" t="s">
        <v>3776</v>
      </c>
      <c r="C3641" s="197">
        <v>8</v>
      </c>
      <c r="D3641" s="124">
        <v>787</v>
      </c>
      <c r="E3641" s="24">
        <v>5.6127259690076885</v>
      </c>
      <c r="F3641" s="24" t="s">
        <v>48</v>
      </c>
      <c r="G3641" s="24">
        <v>0.59284782757910626</v>
      </c>
      <c r="H3641" s="24">
        <v>6.4052187316628855</v>
      </c>
      <c r="I3641" s="140"/>
    </row>
    <row r="3642" spans="1:9" ht="15.75" x14ac:dyDescent="0.25">
      <c r="A3642" s="197" t="s">
        <v>3873</v>
      </c>
      <c r="B3642" s="197" t="s">
        <v>3776</v>
      </c>
      <c r="C3642" s="197">
        <v>8</v>
      </c>
      <c r="D3642" s="124">
        <v>788</v>
      </c>
      <c r="E3642" s="24">
        <v>5.5558534836473736</v>
      </c>
      <c r="F3642" s="24" t="s">
        <v>48</v>
      </c>
      <c r="G3642" s="24">
        <v>0.59382936371748229</v>
      </c>
      <c r="H3642" s="24">
        <v>6.395355444425955</v>
      </c>
      <c r="I3642" s="140"/>
    </row>
    <row r="3643" spans="1:9" ht="15.75" x14ac:dyDescent="0.25">
      <c r="A3643" s="197" t="s">
        <v>3874</v>
      </c>
      <c r="B3643" s="197" t="s">
        <v>3776</v>
      </c>
      <c r="C3643" s="197">
        <v>8</v>
      </c>
      <c r="D3643" s="124">
        <v>789</v>
      </c>
      <c r="E3643" s="24">
        <v>5.5744841254033384</v>
      </c>
      <c r="F3643" s="24" t="s">
        <v>48</v>
      </c>
      <c r="G3643" s="24">
        <v>0.60560779737799442</v>
      </c>
      <c r="H3643" s="24">
        <v>6.2582557518326167</v>
      </c>
      <c r="I3643" s="140"/>
    </row>
    <row r="3644" spans="1:9" ht="15.75" x14ac:dyDescent="0.25">
      <c r="A3644" s="197" t="s">
        <v>3875</v>
      </c>
      <c r="B3644" s="197" t="s">
        <v>3776</v>
      </c>
      <c r="C3644" s="197">
        <v>8</v>
      </c>
      <c r="D3644" s="124">
        <v>790</v>
      </c>
      <c r="E3644" s="24">
        <v>5.5833091662351109</v>
      </c>
      <c r="F3644" s="24" t="s">
        <v>48</v>
      </c>
      <c r="G3644" s="24">
        <v>0.60560779737799431</v>
      </c>
      <c r="H3644" s="24">
        <v>6.2671327103458543</v>
      </c>
      <c r="I3644" s="140"/>
    </row>
    <row r="3645" spans="1:9" ht="15.75" x14ac:dyDescent="0.25">
      <c r="A3645" s="197" t="s">
        <v>3876</v>
      </c>
      <c r="B3645" s="197" t="s">
        <v>3776</v>
      </c>
      <c r="C3645" s="197">
        <v>8</v>
      </c>
      <c r="D3645" s="124">
        <v>791</v>
      </c>
      <c r="E3645" s="24">
        <v>4.530187626976856</v>
      </c>
      <c r="F3645" s="24" t="s">
        <v>48</v>
      </c>
      <c r="G3645" s="24">
        <v>0.56929096025808223</v>
      </c>
      <c r="H3645" s="24">
        <v>2.6818277997214945</v>
      </c>
      <c r="I3645" s="140"/>
    </row>
    <row r="3646" spans="1:9" ht="15.75" x14ac:dyDescent="0.25">
      <c r="A3646" s="197" t="s">
        <v>3877</v>
      </c>
      <c r="B3646" s="197" t="s">
        <v>3776</v>
      </c>
      <c r="C3646" s="197">
        <v>8</v>
      </c>
      <c r="D3646" s="124">
        <v>792</v>
      </c>
      <c r="E3646" s="24">
        <v>4.5605849898418516</v>
      </c>
      <c r="F3646" s="24" t="s">
        <v>48</v>
      </c>
      <c r="G3646" s="24">
        <v>0.58695861074885025</v>
      </c>
      <c r="H3646" s="24">
        <v>3.8624632819821159</v>
      </c>
      <c r="I3646" s="140"/>
    </row>
    <row r="3647" spans="1:9" ht="15.75" x14ac:dyDescent="0.25">
      <c r="A3647" s="197" t="s">
        <v>3878</v>
      </c>
      <c r="B3647" s="197" t="s">
        <v>3776</v>
      </c>
      <c r="C3647" s="197">
        <v>8</v>
      </c>
      <c r="D3647" s="124">
        <v>793</v>
      </c>
      <c r="E3647" s="24">
        <v>4.370846611958731</v>
      </c>
      <c r="F3647" s="24" t="s">
        <v>48</v>
      </c>
      <c r="G3647" s="24">
        <v>0.5712540325348342</v>
      </c>
      <c r="H3647" s="24">
        <v>2.6764029917411829</v>
      </c>
      <c r="I3647" s="140"/>
    </row>
    <row r="3648" spans="1:9" ht="15.75" x14ac:dyDescent="0.25">
      <c r="A3648" s="197" t="s">
        <v>3879</v>
      </c>
      <c r="B3648" s="197" t="s">
        <v>3776</v>
      </c>
      <c r="C3648" s="197">
        <v>8</v>
      </c>
      <c r="D3648" s="124">
        <v>794</v>
      </c>
      <c r="E3648" s="24">
        <v>4.3772202525594555</v>
      </c>
      <c r="F3648" s="24" t="s">
        <v>48</v>
      </c>
      <c r="G3648" s="24">
        <v>0.57321710481158616</v>
      </c>
      <c r="H3648" s="24">
        <v>2.510206601798898</v>
      </c>
      <c r="I3648" s="140"/>
    </row>
    <row r="3649" spans="1:9" ht="15.75" x14ac:dyDescent="0.25">
      <c r="A3649" s="197" t="s">
        <v>3880</v>
      </c>
      <c r="B3649" s="197" t="s">
        <v>3776</v>
      </c>
      <c r="C3649" s="197">
        <v>8</v>
      </c>
      <c r="D3649" s="124">
        <v>795</v>
      </c>
      <c r="E3649" s="24">
        <v>4.3448617695096203</v>
      </c>
      <c r="F3649" s="24" t="s">
        <v>48</v>
      </c>
      <c r="G3649" s="24">
        <v>0.56438327956620216</v>
      </c>
      <c r="H3649" s="24">
        <v>2.4026967709163518</v>
      </c>
      <c r="I3649" s="140"/>
    </row>
    <row r="3650" spans="1:9" ht="15.75" x14ac:dyDescent="0.25">
      <c r="A3650" s="197" t="s">
        <v>3881</v>
      </c>
      <c r="B3650" s="197" t="s">
        <v>3776</v>
      </c>
      <c r="C3650" s="197">
        <v>8</v>
      </c>
      <c r="D3650" s="124">
        <v>796</v>
      </c>
      <c r="E3650" s="24">
        <v>4.3556479305262323</v>
      </c>
      <c r="F3650" s="24" t="s">
        <v>48</v>
      </c>
      <c r="G3650" s="24">
        <v>0.56634635184295412</v>
      </c>
      <c r="H3650" s="24">
        <v>2.4096010719822036</v>
      </c>
      <c r="I3650" s="140"/>
    </row>
    <row r="3651" spans="1:9" ht="15.75" x14ac:dyDescent="0.25">
      <c r="A3651" s="197" t="s">
        <v>3882</v>
      </c>
      <c r="B3651" s="197" t="s">
        <v>3776</v>
      </c>
      <c r="C3651" s="197">
        <v>9</v>
      </c>
      <c r="D3651" s="124">
        <v>797</v>
      </c>
      <c r="E3651" s="24">
        <v>4.0614799028004622</v>
      </c>
      <c r="F3651" s="24">
        <v>0.55590880967112466</v>
      </c>
      <c r="G3651" s="24">
        <v>0.60658933351637034</v>
      </c>
      <c r="H3651" s="24">
        <v>4.2086646639983885</v>
      </c>
      <c r="I3651" s="140"/>
    </row>
    <row r="3652" spans="1:9" ht="15.75" x14ac:dyDescent="0.25">
      <c r="A3652" s="197" t="s">
        <v>3883</v>
      </c>
      <c r="B3652" s="197" t="s">
        <v>3776</v>
      </c>
      <c r="C3652" s="197">
        <v>9</v>
      </c>
      <c r="D3652" s="124">
        <v>798</v>
      </c>
      <c r="E3652" s="24">
        <v>4.0585382225232038</v>
      </c>
      <c r="F3652" s="24">
        <v>0.46080624434819861</v>
      </c>
      <c r="G3652" s="24">
        <v>0.5967739721326103</v>
      </c>
      <c r="H3652" s="24">
        <v>3.9813158931871326</v>
      </c>
      <c r="I3652" s="140"/>
    </row>
    <row r="3653" spans="1:9" ht="15.75" x14ac:dyDescent="0.25">
      <c r="A3653" s="197" t="s">
        <v>3884</v>
      </c>
      <c r="B3653" s="197" t="s">
        <v>3776</v>
      </c>
      <c r="C3653" s="197">
        <v>9</v>
      </c>
      <c r="D3653" s="124">
        <v>799</v>
      </c>
      <c r="E3653" s="24">
        <v>3.862426204039358</v>
      </c>
      <c r="F3653" s="24">
        <v>0.26667935843129792</v>
      </c>
      <c r="G3653" s="24">
        <v>0.59186629144073033</v>
      </c>
      <c r="H3653" s="24">
        <v>3.2578437743582556</v>
      </c>
      <c r="I3653" s="140"/>
    </row>
    <row r="3654" spans="1:9" ht="15.75" x14ac:dyDescent="0.25">
      <c r="A3654" s="197" t="s">
        <v>3885</v>
      </c>
      <c r="B3654" s="197" t="s">
        <v>3776</v>
      </c>
      <c r="C3654" s="197">
        <v>9</v>
      </c>
      <c r="D3654" s="124">
        <v>800</v>
      </c>
      <c r="E3654" s="24">
        <v>3.8634067641317773</v>
      </c>
      <c r="F3654" s="24">
        <v>0.28334681833325404</v>
      </c>
      <c r="G3654" s="24">
        <v>0.59284782757910626</v>
      </c>
      <c r="H3654" s="24">
        <v>3.2391035286080871</v>
      </c>
      <c r="I3654" s="140"/>
    </row>
    <row r="3655" spans="1:9" ht="15.75" x14ac:dyDescent="0.25">
      <c r="A3655" s="197" t="s">
        <v>3886</v>
      </c>
      <c r="B3655" s="197" t="s">
        <v>3776</v>
      </c>
      <c r="C3655" s="197">
        <v>9</v>
      </c>
      <c r="D3655" s="124">
        <v>801</v>
      </c>
      <c r="E3655" s="24">
        <v>2.0214246305222483</v>
      </c>
      <c r="F3655" s="24" t="s">
        <v>48</v>
      </c>
      <c r="G3655" s="24">
        <v>0.45494200013727781</v>
      </c>
      <c r="H3655" s="24">
        <v>1.1229352519245759</v>
      </c>
      <c r="I3655" s="140"/>
    </row>
    <row r="3656" spans="1:9" ht="15.75" x14ac:dyDescent="0.25">
      <c r="A3656" s="197" t="s">
        <v>3887</v>
      </c>
      <c r="B3656" s="197" t="s">
        <v>3776</v>
      </c>
      <c r="C3656" s="197">
        <v>9</v>
      </c>
      <c r="D3656" s="124">
        <v>802</v>
      </c>
      <c r="E3656" s="24">
        <v>2.0297593913078118</v>
      </c>
      <c r="F3656" s="24" t="s">
        <v>48</v>
      </c>
      <c r="G3656" s="24">
        <v>0.45445123206808979</v>
      </c>
      <c r="H3656" s="24">
        <v>1.0977838694704023</v>
      </c>
      <c r="I3656" s="140"/>
    </row>
    <row r="3657" spans="1:9" ht="15.75" x14ac:dyDescent="0.25">
      <c r="A3657" s="197" t="s">
        <v>3888</v>
      </c>
      <c r="B3657" s="197" t="s">
        <v>3776</v>
      </c>
      <c r="C3657" s="197">
        <v>9</v>
      </c>
      <c r="D3657" s="124">
        <v>803</v>
      </c>
      <c r="E3657" s="24">
        <v>2.1503682826753776</v>
      </c>
      <c r="F3657" s="24" t="s">
        <v>48</v>
      </c>
      <c r="G3657" s="24">
        <v>0.45935891275996982</v>
      </c>
      <c r="H3657" s="24">
        <v>1.1027155130888677</v>
      </c>
      <c r="I3657" s="140"/>
    </row>
    <row r="3658" spans="1:9" ht="15.75" x14ac:dyDescent="0.25">
      <c r="A3658" s="197" t="s">
        <v>3889</v>
      </c>
      <c r="B3658" s="197" t="s">
        <v>3776</v>
      </c>
      <c r="C3658" s="197">
        <v>9</v>
      </c>
      <c r="D3658" s="124">
        <v>804</v>
      </c>
      <c r="E3658" s="24">
        <v>2.0925152372226425</v>
      </c>
      <c r="F3658" s="24" t="s">
        <v>48</v>
      </c>
      <c r="G3658" s="24">
        <v>0.45248815979133777</v>
      </c>
      <c r="H3658" s="24">
        <v>1.1076471567073332</v>
      </c>
      <c r="I3658" s="140"/>
    </row>
    <row r="3659" spans="1:9" ht="15.75" x14ac:dyDescent="0.25">
      <c r="A3659" s="197" t="s">
        <v>3890</v>
      </c>
      <c r="B3659" s="197" t="s">
        <v>3776</v>
      </c>
      <c r="C3659" s="197">
        <v>9</v>
      </c>
      <c r="D3659" s="124">
        <v>805</v>
      </c>
      <c r="E3659" s="24">
        <v>2.1126167191172369</v>
      </c>
      <c r="F3659" s="24" t="s">
        <v>48</v>
      </c>
      <c r="G3659" s="24">
        <v>0.45052508751458575</v>
      </c>
      <c r="H3659" s="24">
        <v>1.1268805668193482</v>
      </c>
      <c r="I3659" s="140"/>
    </row>
    <row r="3660" spans="1:9" ht="15.75" x14ac:dyDescent="0.25">
      <c r="A3660" s="197" t="s">
        <v>3891</v>
      </c>
      <c r="B3660" s="197" t="s">
        <v>3776</v>
      </c>
      <c r="C3660" s="197">
        <v>9</v>
      </c>
      <c r="D3660" s="124">
        <v>806</v>
      </c>
      <c r="E3660" s="24">
        <v>2.139582121658766</v>
      </c>
      <c r="F3660" s="24" t="s">
        <v>48</v>
      </c>
      <c r="G3660" s="24">
        <v>0.44856201523783379</v>
      </c>
      <c r="H3660" s="24">
        <v>1.1214557588390364</v>
      </c>
      <c r="I3660" s="140"/>
    </row>
    <row r="3661" spans="1:9" ht="15.75" x14ac:dyDescent="0.25">
      <c r="A3661" s="197" t="s">
        <v>3892</v>
      </c>
      <c r="B3661" s="197" t="s">
        <v>3776</v>
      </c>
      <c r="C3661" s="197">
        <v>10</v>
      </c>
      <c r="D3661" s="124">
        <v>807</v>
      </c>
      <c r="E3661" s="24">
        <v>2.6377066486077361</v>
      </c>
      <c r="F3661" s="24" t="s">
        <v>48</v>
      </c>
      <c r="G3661" s="24">
        <v>0.63407234539089852</v>
      </c>
      <c r="H3661" s="24">
        <v>3.5211935435843089</v>
      </c>
      <c r="I3661" s="140"/>
    </row>
    <row r="3662" spans="1:9" ht="15.75" x14ac:dyDescent="0.25">
      <c r="A3662" s="197" t="s">
        <v>3893</v>
      </c>
      <c r="B3662" s="197" t="s">
        <v>3776</v>
      </c>
      <c r="C3662" s="197">
        <v>10</v>
      </c>
      <c r="D3662" s="124">
        <v>808</v>
      </c>
      <c r="E3662" s="24">
        <v>2.6401580488387841</v>
      </c>
      <c r="F3662" s="24" t="s">
        <v>48</v>
      </c>
      <c r="G3662" s="24">
        <v>0.63898002608277849</v>
      </c>
      <c r="H3662" s="24">
        <v>3.5394406249726309</v>
      </c>
      <c r="I3662" s="140"/>
    </row>
    <row r="3663" spans="1:9" ht="15.75" x14ac:dyDescent="0.25">
      <c r="A3663" s="197" t="s">
        <v>3894</v>
      </c>
      <c r="B3663" s="197" t="s">
        <v>3776</v>
      </c>
      <c r="C3663" s="197">
        <v>10</v>
      </c>
      <c r="D3663" s="124">
        <v>809</v>
      </c>
      <c r="E3663" s="24">
        <v>2.6249593674062863</v>
      </c>
      <c r="F3663" s="24" t="s">
        <v>48</v>
      </c>
      <c r="G3663" s="24">
        <v>0.62818312856064251</v>
      </c>
      <c r="H3663" s="24">
        <v>3.4205880137676146</v>
      </c>
      <c r="I3663" s="140"/>
    </row>
    <row r="3664" spans="1:9" ht="15.75" x14ac:dyDescent="0.25">
      <c r="A3664" s="197" t="s">
        <v>3895</v>
      </c>
      <c r="B3664" s="197" t="s">
        <v>3776</v>
      </c>
      <c r="C3664" s="197">
        <v>10</v>
      </c>
      <c r="D3664" s="124">
        <v>810</v>
      </c>
      <c r="E3664" s="24">
        <v>2.6337844082380593</v>
      </c>
      <c r="F3664" s="24" t="s">
        <v>48</v>
      </c>
      <c r="G3664" s="24">
        <v>0.63407234539089852</v>
      </c>
      <c r="H3664" s="24">
        <v>3.414670041425456</v>
      </c>
      <c r="I3664" s="140"/>
    </row>
    <row r="3665" spans="1:9" ht="15.75" x14ac:dyDescent="0.25">
      <c r="A3665" s="197" t="s">
        <v>3896</v>
      </c>
      <c r="B3665" s="197" t="s">
        <v>3776</v>
      </c>
      <c r="C3665" s="197">
        <v>10</v>
      </c>
      <c r="D3665" s="124">
        <v>811</v>
      </c>
      <c r="E3665" s="24">
        <v>2.6200565669441902</v>
      </c>
      <c r="F3665" s="24" t="s">
        <v>48</v>
      </c>
      <c r="G3665" s="24">
        <v>0.62523852014551451</v>
      </c>
      <c r="H3665" s="24">
        <v>3.3702852488592669</v>
      </c>
      <c r="I3665" s="140"/>
    </row>
    <row r="3666" spans="1:9" ht="15.75" x14ac:dyDescent="0.25">
      <c r="A3666" s="197" t="s">
        <v>3897</v>
      </c>
      <c r="B3666" s="197" t="s">
        <v>3776</v>
      </c>
      <c r="C3666" s="197">
        <v>10</v>
      </c>
      <c r="D3666" s="124">
        <v>812</v>
      </c>
      <c r="E3666" s="24">
        <v>2.6411386089312039</v>
      </c>
      <c r="F3666" s="24" t="s">
        <v>48</v>
      </c>
      <c r="G3666" s="24">
        <v>0.64045233029034254</v>
      </c>
      <c r="H3666" s="24">
        <v>3.4018477680174461</v>
      </c>
      <c r="I3666" s="140"/>
    </row>
    <row r="3667" spans="1:9" ht="15.75" x14ac:dyDescent="0.25">
      <c r="A3667" s="197" t="s">
        <v>3898</v>
      </c>
      <c r="B3667" s="197" t="s">
        <v>3776</v>
      </c>
      <c r="C3667" s="197">
        <v>10</v>
      </c>
      <c r="D3667" s="124">
        <v>813</v>
      </c>
      <c r="E3667" s="24">
        <v>2.6269204875911245</v>
      </c>
      <c r="F3667" s="24" t="s">
        <v>48</v>
      </c>
      <c r="G3667" s="24">
        <v>0.63898002608277849</v>
      </c>
      <c r="H3667" s="24">
        <v>3.363380947793416</v>
      </c>
      <c r="I3667" s="140"/>
    </row>
    <row r="3668" spans="1:9" ht="15.75" x14ac:dyDescent="0.25">
      <c r="A3668" s="197" t="s">
        <v>3899</v>
      </c>
      <c r="B3668" s="197" t="s">
        <v>3776</v>
      </c>
      <c r="C3668" s="197">
        <v>10</v>
      </c>
      <c r="D3668" s="124">
        <v>814</v>
      </c>
      <c r="E3668" s="24">
        <v>2.6279010476835443</v>
      </c>
      <c r="F3668" s="24" t="s">
        <v>48</v>
      </c>
      <c r="G3668" s="24">
        <v>0.64192463449790649</v>
      </c>
      <c r="H3668" s="24">
        <v>3.363380947793416</v>
      </c>
      <c r="I3668" s="140"/>
    </row>
    <row r="3669" spans="1:9" ht="15.75" x14ac:dyDescent="0.25">
      <c r="A3669" s="197" t="s">
        <v>3900</v>
      </c>
      <c r="B3669" s="197" t="s">
        <v>3776</v>
      </c>
      <c r="C3669" s="197">
        <v>11</v>
      </c>
      <c r="D3669" s="124">
        <v>815</v>
      </c>
      <c r="E3669" s="24">
        <v>0.89427080428634032</v>
      </c>
      <c r="F3669" s="24">
        <v>0.10980914758935797</v>
      </c>
      <c r="G3669" s="24">
        <v>0.6365261857368385</v>
      </c>
      <c r="H3669" s="24">
        <v>1.9090392447079636</v>
      </c>
      <c r="I3669" s="140"/>
    </row>
    <row r="3670" spans="1:9" ht="15.75" x14ac:dyDescent="0.25">
      <c r="A3670" s="197" t="s">
        <v>3901</v>
      </c>
      <c r="B3670" s="197" t="s">
        <v>3776</v>
      </c>
      <c r="C3670" s="197">
        <v>11</v>
      </c>
      <c r="D3670" s="124">
        <v>816</v>
      </c>
      <c r="E3670" s="24">
        <v>0.89230968410150191</v>
      </c>
      <c r="F3670" s="24">
        <v>0.15588977202417784</v>
      </c>
      <c r="G3670" s="24">
        <v>0.63210927311414644</v>
      </c>
      <c r="H3670" s="24">
        <v>1.906573422898731</v>
      </c>
      <c r="I3670" s="140"/>
    </row>
    <row r="3671" spans="1:9" ht="15.75" x14ac:dyDescent="0.25">
      <c r="A3671" s="197" t="s">
        <v>3902</v>
      </c>
      <c r="B3671" s="197" t="s">
        <v>3776</v>
      </c>
      <c r="C3671" s="197">
        <v>11</v>
      </c>
      <c r="D3671" s="124">
        <v>817</v>
      </c>
      <c r="E3671" s="24">
        <v>0.98742401306616734</v>
      </c>
      <c r="F3671" s="24">
        <v>0.11177002522488222</v>
      </c>
      <c r="G3671" s="24">
        <v>0.63996156222115452</v>
      </c>
      <c r="H3671" s="24">
        <v>2.1373743442429123</v>
      </c>
      <c r="I3671" s="140"/>
    </row>
    <row r="3672" spans="1:9" ht="15.75" x14ac:dyDescent="0.25">
      <c r="A3672" s="197" t="s">
        <v>3903</v>
      </c>
      <c r="B3672" s="197" t="s">
        <v>3776</v>
      </c>
      <c r="C3672" s="197">
        <v>11</v>
      </c>
      <c r="D3672" s="124">
        <v>818</v>
      </c>
      <c r="E3672" s="24">
        <v>1.003112974544875</v>
      </c>
      <c r="F3672" s="24">
        <v>9.6083004140688225E-2</v>
      </c>
      <c r="G3672" s="24">
        <v>0.63996156222115452</v>
      </c>
      <c r="H3672" s="24">
        <v>2.0091516101628115</v>
      </c>
      <c r="I3672" s="140"/>
    </row>
    <row r="3673" spans="1:9" ht="15.75" x14ac:dyDescent="0.25">
      <c r="A3673" s="197" t="s">
        <v>3904</v>
      </c>
      <c r="B3673" s="197" t="s">
        <v>3776</v>
      </c>
      <c r="C3673" s="197">
        <v>11</v>
      </c>
      <c r="D3673" s="124">
        <v>819</v>
      </c>
      <c r="E3673" s="24">
        <v>1.1256829860972792</v>
      </c>
      <c r="F3673" s="24">
        <v>0.10980914758935796</v>
      </c>
      <c r="G3673" s="24">
        <v>0.6311277369757704</v>
      </c>
      <c r="H3673" s="24">
        <v>2.1945814102171113</v>
      </c>
      <c r="I3673" s="140"/>
    </row>
    <row r="3674" spans="1:9" ht="15.75" x14ac:dyDescent="0.25">
      <c r="A3674" s="197" t="s">
        <v>3905</v>
      </c>
      <c r="B3674" s="197" t="s">
        <v>3776</v>
      </c>
      <c r="C3674" s="197">
        <v>11</v>
      </c>
      <c r="D3674" s="124">
        <v>820</v>
      </c>
      <c r="E3674" s="24">
        <v>1.1374497072063099</v>
      </c>
      <c r="F3674" s="24">
        <v>0.13039836276236261</v>
      </c>
      <c r="G3674" s="24">
        <v>0.63407234539089852</v>
      </c>
      <c r="H3674" s="24">
        <v>2.235020887888528</v>
      </c>
      <c r="I3674" s="140"/>
    </row>
    <row r="3675" spans="1:9" ht="15.75" x14ac:dyDescent="0.25">
      <c r="A3675" s="197" t="s">
        <v>3906</v>
      </c>
      <c r="B3675" s="197" t="s">
        <v>3776</v>
      </c>
      <c r="C3675" s="197">
        <v>15</v>
      </c>
      <c r="D3675" s="124">
        <v>821</v>
      </c>
      <c r="E3675" s="24">
        <v>0.2176843405170697</v>
      </c>
      <c r="F3675" s="24">
        <v>0.17843986483270668</v>
      </c>
      <c r="G3675" s="24">
        <v>0.51334340037065007</v>
      </c>
      <c r="H3675" s="24">
        <v>0.68056681934822771</v>
      </c>
      <c r="I3675" s="140"/>
    </row>
    <row r="3676" spans="1:9" ht="15.75" x14ac:dyDescent="0.25">
      <c r="A3676" s="197" t="s">
        <v>3907</v>
      </c>
      <c r="B3676" s="197" t="s">
        <v>3776</v>
      </c>
      <c r="C3676" s="197">
        <v>15</v>
      </c>
      <c r="D3676" s="124">
        <v>822</v>
      </c>
      <c r="E3676" s="24">
        <v>0.21327182010118312</v>
      </c>
      <c r="F3676" s="24">
        <v>0.19314644709913859</v>
      </c>
      <c r="G3676" s="24">
        <v>0.514324936509026</v>
      </c>
      <c r="H3676" s="24">
        <v>0.50352081344531929</v>
      </c>
      <c r="I3676" s="140"/>
    </row>
    <row r="3677" spans="1:9" ht="15.75" x14ac:dyDescent="0.25">
      <c r="A3677" s="197" t="s">
        <v>3908</v>
      </c>
      <c r="B3677" s="197" t="s">
        <v>3776</v>
      </c>
      <c r="C3677" s="197">
        <v>15</v>
      </c>
      <c r="D3677" s="124">
        <v>823</v>
      </c>
      <c r="E3677" s="24">
        <v>0.20689817950045811</v>
      </c>
      <c r="F3677" s="24">
        <v>0.1823616201037552</v>
      </c>
      <c r="G3677" s="24">
        <v>0.50843571967876999</v>
      </c>
      <c r="H3677" s="24">
        <v>0.46258817141205627</v>
      </c>
      <c r="I3677" s="140"/>
    </row>
    <row r="3678" spans="1:9" ht="15.75" x14ac:dyDescent="0.25">
      <c r="A3678" s="197" t="s">
        <v>3909</v>
      </c>
      <c r="B3678" s="197" t="s">
        <v>3776</v>
      </c>
      <c r="C3678" s="197">
        <v>15</v>
      </c>
      <c r="D3678" s="124">
        <v>824</v>
      </c>
      <c r="E3678" s="24">
        <v>0.23141218181093892</v>
      </c>
      <c r="F3678" s="24">
        <v>0.20098995764123556</v>
      </c>
      <c r="G3678" s="24">
        <v>0.51039879195552207</v>
      </c>
      <c r="H3678" s="24">
        <v>0.47343778737268022</v>
      </c>
      <c r="I3678" s="140"/>
    </row>
    <row r="3679" spans="1:9" ht="15.75" x14ac:dyDescent="0.25">
      <c r="A3679" s="197" t="s">
        <v>3910</v>
      </c>
      <c r="B3679" s="197" t="s">
        <v>3776</v>
      </c>
      <c r="C3679" s="197">
        <v>16</v>
      </c>
      <c r="D3679" s="124">
        <v>825</v>
      </c>
      <c r="E3679" s="24" t="s">
        <v>11</v>
      </c>
      <c r="F3679" s="24">
        <v>8.823949359859122E-2</v>
      </c>
      <c r="G3679" s="24">
        <v>0.29642391378955313</v>
      </c>
      <c r="H3679" s="150" t="s">
        <v>49</v>
      </c>
      <c r="I3679" s="140"/>
    </row>
    <row r="3680" spans="1:9" ht="15.75" x14ac:dyDescent="0.25">
      <c r="A3680" s="197" t="s">
        <v>3911</v>
      </c>
      <c r="B3680" s="197" t="s">
        <v>3776</v>
      </c>
      <c r="C3680" s="197">
        <v>16</v>
      </c>
      <c r="D3680" s="124">
        <v>826</v>
      </c>
      <c r="E3680" s="24" t="s">
        <v>11</v>
      </c>
      <c r="F3680" s="24">
        <v>7.0591594878872968E-2</v>
      </c>
      <c r="G3680" s="24">
        <v>0.29347930537442513</v>
      </c>
      <c r="H3680" s="150" t="s">
        <v>49</v>
      </c>
      <c r="I3680" s="140"/>
    </row>
    <row r="3681" spans="1:9" ht="15.75" x14ac:dyDescent="0.25">
      <c r="A3681" s="197" t="s">
        <v>3912</v>
      </c>
      <c r="B3681" s="197" t="s">
        <v>3776</v>
      </c>
      <c r="C3681" s="197">
        <v>16</v>
      </c>
      <c r="D3681" s="124">
        <v>827</v>
      </c>
      <c r="E3681" s="24" t="s">
        <v>11</v>
      </c>
      <c r="F3681" s="24">
        <v>0.15196801675312932</v>
      </c>
      <c r="G3681" s="24">
        <v>0.30035005834305717</v>
      </c>
      <c r="H3681" s="243">
        <v>1.4459579089340608</v>
      </c>
      <c r="I3681" s="140"/>
    </row>
    <row r="3682" spans="1:9" ht="15.75" x14ac:dyDescent="0.25">
      <c r="A3682" s="240" t="s">
        <v>3913</v>
      </c>
      <c r="B3682" s="240" t="s">
        <v>3776</v>
      </c>
      <c r="C3682" s="240">
        <v>16</v>
      </c>
      <c r="D3682" s="124">
        <v>828</v>
      </c>
      <c r="E3682" s="24" t="s">
        <v>11</v>
      </c>
      <c r="F3682" s="24">
        <v>0.11373090286040648</v>
      </c>
      <c r="G3682" s="24">
        <v>0.28660855240579308</v>
      </c>
      <c r="H3682" s="243" t="s">
        <v>49</v>
      </c>
      <c r="I3682" s="140"/>
    </row>
    <row r="3683" spans="1:9" ht="15.75" x14ac:dyDescent="0.25">
      <c r="A3683" s="197" t="s">
        <v>3921</v>
      </c>
      <c r="B3683" s="197" t="s">
        <v>3922</v>
      </c>
      <c r="C3683" s="197">
        <v>1</v>
      </c>
      <c r="D3683" s="124">
        <v>3832</v>
      </c>
      <c r="E3683" s="24" t="s">
        <v>11</v>
      </c>
      <c r="F3683" s="24" t="s">
        <v>48</v>
      </c>
      <c r="G3683" s="24">
        <v>0.13702110956434421</v>
      </c>
      <c r="H3683" s="24">
        <v>1.2466485570760861</v>
      </c>
      <c r="I3683" s="24"/>
    </row>
    <row r="3684" spans="1:9" ht="15.75" x14ac:dyDescent="0.25">
      <c r="A3684" s="197" t="s">
        <v>3923</v>
      </c>
      <c r="B3684" s="197" t="s">
        <v>3922</v>
      </c>
      <c r="C3684" s="197">
        <v>1</v>
      </c>
      <c r="D3684" s="124">
        <v>3833</v>
      </c>
      <c r="E3684" s="24" t="s">
        <v>11</v>
      </c>
      <c r="F3684" s="24" t="s">
        <v>48</v>
      </c>
      <c r="G3684" s="24">
        <v>0.12392350350304661</v>
      </c>
      <c r="H3684" s="24">
        <v>1.2242048023660419</v>
      </c>
      <c r="I3684" s="24"/>
    </row>
    <row r="3685" spans="1:9" ht="15.75" x14ac:dyDescent="0.25">
      <c r="A3685" s="197" t="s">
        <v>3924</v>
      </c>
      <c r="B3685" s="197" t="s">
        <v>3922</v>
      </c>
      <c r="C3685" s="197">
        <v>1</v>
      </c>
      <c r="D3685" s="124">
        <v>3830</v>
      </c>
      <c r="E3685" s="24" t="s">
        <v>11</v>
      </c>
      <c r="F3685" s="24">
        <v>0.28274581347247119</v>
      </c>
      <c r="G3685" s="24">
        <v>9.3698258746205978E-2</v>
      </c>
      <c r="H3685" s="24">
        <v>1.2813343598097906</v>
      </c>
      <c r="I3685" s="24"/>
    </row>
    <row r="3686" spans="1:9" ht="15.75" x14ac:dyDescent="0.25">
      <c r="A3686" s="197" t="s">
        <v>3925</v>
      </c>
      <c r="B3686" s="197" t="s">
        <v>3922</v>
      </c>
      <c r="C3686" s="197">
        <v>1</v>
      </c>
      <c r="D3686" s="124">
        <v>3831</v>
      </c>
      <c r="E3686" s="24" t="s">
        <v>11</v>
      </c>
      <c r="F3686" s="24" t="s">
        <v>48</v>
      </c>
      <c r="G3686" s="24">
        <v>0.11082589744174901</v>
      </c>
      <c r="H3686" s="24">
        <v>1.3343832345789854</v>
      </c>
      <c r="I3686" s="24"/>
    </row>
    <row r="3687" spans="1:9" ht="15.75" x14ac:dyDescent="0.25">
      <c r="A3687" s="234" t="s">
        <v>4720</v>
      </c>
      <c r="B3687" s="197" t="s">
        <v>3922</v>
      </c>
      <c r="C3687" s="197">
        <v>2</v>
      </c>
      <c r="D3687" s="124">
        <v>4602</v>
      </c>
      <c r="E3687" s="24" t="s">
        <v>11</v>
      </c>
      <c r="F3687" s="24">
        <v>0.62999637526565821</v>
      </c>
      <c r="G3687" s="24">
        <v>0.21963677856637528</v>
      </c>
      <c r="H3687" s="24">
        <v>3.2114972648735836</v>
      </c>
      <c r="I3687" s="132" t="s">
        <v>4722</v>
      </c>
    </row>
    <row r="3688" spans="1:9" ht="15.75" x14ac:dyDescent="0.25">
      <c r="A3688" s="234" t="s">
        <v>4721</v>
      </c>
      <c r="B3688" s="197" t="s">
        <v>3922</v>
      </c>
      <c r="C3688" s="197">
        <v>2</v>
      </c>
      <c r="D3688" s="124">
        <v>4603</v>
      </c>
      <c r="E3688" s="24" t="s">
        <v>11</v>
      </c>
      <c r="F3688" s="24">
        <v>0.62462097957226514</v>
      </c>
      <c r="G3688" s="24">
        <v>0.22265930304205936</v>
      </c>
      <c r="H3688" s="24">
        <v>3.4593987373527066</v>
      </c>
      <c r="I3688" s="132" t="s">
        <v>4722</v>
      </c>
    </row>
    <row r="3689" spans="1:9" ht="15.75" x14ac:dyDescent="0.25">
      <c r="A3689" s="197" t="s">
        <v>3928</v>
      </c>
      <c r="B3689" s="197" t="s">
        <v>3922</v>
      </c>
      <c r="C3689" s="197">
        <v>2</v>
      </c>
      <c r="D3689" s="124">
        <v>3834</v>
      </c>
      <c r="E3689" s="24" t="s">
        <v>11</v>
      </c>
      <c r="F3689" s="24">
        <v>0.59559384282794314</v>
      </c>
      <c r="G3689" s="24">
        <v>0.22870435199342748</v>
      </c>
      <c r="H3689" s="24">
        <v>3.235981360920904</v>
      </c>
      <c r="I3689" s="24"/>
    </row>
    <row r="3690" spans="1:9" ht="15.75" x14ac:dyDescent="0.25">
      <c r="A3690" s="197" t="s">
        <v>3929</v>
      </c>
      <c r="B3690" s="197" t="s">
        <v>3922</v>
      </c>
      <c r="C3690" s="197">
        <v>2</v>
      </c>
      <c r="D3690" s="124">
        <v>3835</v>
      </c>
      <c r="E3690" s="24" t="s">
        <v>11</v>
      </c>
      <c r="F3690" s="24">
        <v>0.60956987163076493</v>
      </c>
      <c r="G3690" s="24">
        <v>0.23474940094479563</v>
      </c>
      <c r="H3690" s="24">
        <v>3.2237393128972434</v>
      </c>
      <c r="I3690" s="24"/>
    </row>
    <row r="3691" spans="1:9" ht="15.75" x14ac:dyDescent="0.25">
      <c r="A3691" s="197" t="s">
        <v>3930</v>
      </c>
      <c r="B3691" s="197" t="s">
        <v>3922</v>
      </c>
      <c r="C3691" s="197">
        <v>3</v>
      </c>
      <c r="D3691" s="124">
        <v>3836</v>
      </c>
      <c r="E3691" s="24">
        <v>5.1549769266039407</v>
      </c>
      <c r="F3691" s="24">
        <v>1.140658966137992</v>
      </c>
      <c r="G3691" s="24">
        <v>0.69115059677308932</v>
      </c>
      <c r="H3691" s="24">
        <v>3.8888905888494598</v>
      </c>
      <c r="I3691" s="24"/>
    </row>
    <row r="3692" spans="1:9" ht="15.75" x14ac:dyDescent="0.25">
      <c r="A3692" s="197" t="s">
        <v>3931</v>
      </c>
      <c r="B3692" s="197" t="s">
        <v>3922</v>
      </c>
      <c r="C3692" s="197">
        <v>3</v>
      </c>
      <c r="D3692" s="124">
        <v>3837</v>
      </c>
      <c r="E3692" s="24">
        <v>5.1569819740277456</v>
      </c>
      <c r="F3692" s="24">
        <v>1.047127081072954</v>
      </c>
      <c r="G3692" s="24">
        <v>0.70021817020014132</v>
      </c>
      <c r="H3692" s="24">
        <v>4.0133514104233408</v>
      </c>
      <c r="I3692" s="24"/>
    </row>
    <row r="3693" spans="1:9" ht="15.75" x14ac:dyDescent="0.25">
      <c r="A3693" s="197" t="s">
        <v>3932</v>
      </c>
      <c r="B3693" s="197" t="s">
        <v>3922</v>
      </c>
      <c r="C3693" s="197">
        <v>3</v>
      </c>
      <c r="D3693" s="124">
        <v>3838</v>
      </c>
      <c r="E3693" s="24">
        <v>4.2923052725116237</v>
      </c>
      <c r="F3693" s="24">
        <v>0.86113839008155679</v>
      </c>
      <c r="G3693" s="24">
        <v>0.62767758278372388</v>
      </c>
      <c r="H3693" s="24">
        <v>3.5257098308142005</v>
      </c>
      <c r="I3693" s="24"/>
    </row>
    <row r="3694" spans="1:9" ht="15.75" x14ac:dyDescent="0.25">
      <c r="A3694" s="197" t="s">
        <v>3933</v>
      </c>
      <c r="B3694" s="197" t="s">
        <v>3922</v>
      </c>
      <c r="C3694" s="197">
        <v>3</v>
      </c>
      <c r="D3694" s="124">
        <v>3839</v>
      </c>
      <c r="E3694" s="24">
        <v>4.2867913920961582</v>
      </c>
      <c r="F3694" s="24">
        <v>1.1030311962842412</v>
      </c>
      <c r="G3694" s="24">
        <v>0.62566256646660123</v>
      </c>
      <c r="H3694" s="24">
        <v>3.3482001344711247</v>
      </c>
      <c r="I3694" s="24"/>
    </row>
    <row r="3695" spans="1:9" ht="15.75" x14ac:dyDescent="0.25">
      <c r="A3695" s="197" t="s">
        <v>3934</v>
      </c>
      <c r="B3695" s="197" t="s">
        <v>3922</v>
      </c>
      <c r="C3695" s="197">
        <v>3</v>
      </c>
      <c r="D3695" s="124">
        <v>3840</v>
      </c>
      <c r="E3695" s="24">
        <v>1.1178139387715662</v>
      </c>
      <c r="F3695" s="24">
        <v>4.3003165547143903E-2</v>
      </c>
      <c r="G3695" s="24">
        <v>0.36572546155777169</v>
      </c>
      <c r="H3695" s="24">
        <v>2.7646625120099779</v>
      </c>
      <c r="I3695" s="24"/>
    </row>
    <row r="3696" spans="1:9" ht="15.75" x14ac:dyDescent="0.25">
      <c r="A3696" s="197" t="s">
        <v>3935</v>
      </c>
      <c r="B3696" s="197" t="s">
        <v>3922</v>
      </c>
      <c r="C3696" s="197">
        <v>3</v>
      </c>
      <c r="D3696" s="124">
        <v>3841</v>
      </c>
      <c r="E3696" s="24">
        <v>1.1097937490763441</v>
      </c>
      <c r="F3696" s="24">
        <v>4.7303482101858293E-2</v>
      </c>
      <c r="G3696" s="24">
        <v>0.35968041260640354</v>
      </c>
      <c r="H3696" s="24">
        <v>2.7340573919508269</v>
      </c>
      <c r="I3696" s="24"/>
    </row>
    <row r="3697" spans="1:9" ht="15.75" x14ac:dyDescent="0.25">
      <c r="A3697" s="197" t="s">
        <v>3936</v>
      </c>
      <c r="B3697" s="197" t="s">
        <v>3922</v>
      </c>
      <c r="C3697" s="197">
        <v>3</v>
      </c>
      <c r="D3697" s="124">
        <v>3842</v>
      </c>
      <c r="E3697" s="24" t="s">
        <v>11</v>
      </c>
      <c r="F3697" s="24" t="s">
        <v>48</v>
      </c>
      <c r="G3697" s="24">
        <v>0.14759994522923844</v>
      </c>
      <c r="H3697" s="24">
        <v>0.81562644957637542</v>
      </c>
      <c r="I3697" s="24"/>
    </row>
    <row r="3698" spans="1:9" ht="15.75" x14ac:dyDescent="0.25">
      <c r="A3698" s="197" t="s">
        <v>3937</v>
      </c>
      <c r="B3698" s="197" t="s">
        <v>3922</v>
      </c>
      <c r="C3698" s="197">
        <v>3</v>
      </c>
      <c r="D3698" s="124">
        <v>3843</v>
      </c>
      <c r="E3698" s="24" t="s">
        <v>11</v>
      </c>
      <c r="F3698" s="24" t="s">
        <v>48</v>
      </c>
      <c r="G3698" s="24">
        <v>0.14508117483283506</v>
      </c>
      <c r="H3698" s="24">
        <v>0.80083397488111907</v>
      </c>
      <c r="I3698" s="24"/>
    </row>
    <row r="3699" spans="1:9" ht="15.75" x14ac:dyDescent="0.25">
      <c r="A3699" s="197" t="s">
        <v>3938</v>
      </c>
      <c r="B3699" s="197" t="s">
        <v>3922</v>
      </c>
      <c r="C3699" s="197">
        <v>3</v>
      </c>
      <c r="D3699" s="124">
        <v>3844</v>
      </c>
      <c r="E3699" s="24" t="s">
        <v>11</v>
      </c>
      <c r="F3699" s="24" t="s">
        <v>48</v>
      </c>
      <c r="G3699" s="24">
        <v>0.13349483100937948</v>
      </c>
      <c r="H3699" s="24">
        <v>0.63301589989010743</v>
      </c>
      <c r="I3699" s="24"/>
    </row>
    <row r="3700" spans="1:9" ht="15.75" x14ac:dyDescent="0.25">
      <c r="A3700" s="197" t="s">
        <v>3939</v>
      </c>
      <c r="B3700" s="197" t="s">
        <v>3922</v>
      </c>
      <c r="C3700" s="197">
        <v>3</v>
      </c>
      <c r="D3700" s="124">
        <v>3845</v>
      </c>
      <c r="E3700" s="24" t="s">
        <v>11</v>
      </c>
      <c r="F3700" s="24" t="s">
        <v>48</v>
      </c>
      <c r="G3700" s="24">
        <v>0.7113007599443163</v>
      </c>
      <c r="H3700" s="24">
        <v>0.62128393720076625</v>
      </c>
      <c r="I3700" s="24"/>
    </row>
    <row r="3701" spans="1:9" ht="15.75" x14ac:dyDescent="0.25">
      <c r="A3701" s="197" t="s">
        <v>3940</v>
      </c>
      <c r="B3701" s="197" t="s">
        <v>3922</v>
      </c>
      <c r="C3701" s="197">
        <v>4</v>
      </c>
      <c r="D3701" s="124">
        <v>3846</v>
      </c>
      <c r="E3701" s="24">
        <v>7.9429953694054873</v>
      </c>
      <c r="F3701" s="24" t="s">
        <v>48</v>
      </c>
      <c r="G3701" s="24">
        <v>0.52390424245190437</v>
      </c>
      <c r="H3701" s="24">
        <v>5.5966562881500881</v>
      </c>
      <c r="I3701" s="24"/>
    </row>
    <row r="3702" spans="1:9" ht="15.75" x14ac:dyDescent="0.25">
      <c r="A3702" s="197" t="s">
        <v>3941</v>
      </c>
      <c r="B3702" s="197" t="s">
        <v>3922</v>
      </c>
      <c r="C3702" s="197">
        <v>4</v>
      </c>
      <c r="D3702" s="124">
        <v>3847</v>
      </c>
      <c r="E3702" s="24">
        <v>8.1314698272432047</v>
      </c>
      <c r="F3702" s="24" t="s">
        <v>48</v>
      </c>
      <c r="G3702" s="24">
        <v>0.54304689746457013</v>
      </c>
      <c r="H3702" s="24">
        <v>5.7313188164103535</v>
      </c>
      <c r="I3702" s="24"/>
    </row>
    <row r="3703" spans="1:9" ht="15.75" x14ac:dyDescent="0.25">
      <c r="A3703" s="197" t="s">
        <v>3942</v>
      </c>
      <c r="B3703" s="197" t="s">
        <v>3922</v>
      </c>
      <c r="C3703" s="197">
        <v>4</v>
      </c>
      <c r="D3703" s="124">
        <v>3848</v>
      </c>
      <c r="E3703" s="24">
        <v>6.9394691337908343</v>
      </c>
      <c r="F3703" s="24" t="s">
        <v>48</v>
      </c>
      <c r="G3703" s="24">
        <v>0.52188922613478173</v>
      </c>
      <c r="H3703" s="24">
        <v>5.1141155618841401</v>
      </c>
      <c r="I3703" s="24"/>
    </row>
    <row r="3704" spans="1:9" ht="15.75" x14ac:dyDescent="0.25">
      <c r="A3704" s="197" t="s">
        <v>3943</v>
      </c>
      <c r="B3704" s="197" t="s">
        <v>3922</v>
      </c>
      <c r="C3704" s="197">
        <v>4</v>
      </c>
      <c r="D3704" s="124">
        <v>3849</v>
      </c>
      <c r="E3704" s="24">
        <v>7.7490070311523054</v>
      </c>
      <c r="F3704" s="24" t="s">
        <v>48</v>
      </c>
      <c r="G3704" s="24">
        <v>0.54002437298888606</v>
      </c>
      <c r="H3704" s="24">
        <v>5.6553161015967941</v>
      </c>
      <c r="I3704" s="24"/>
    </row>
    <row r="3705" spans="1:9" ht="15.75" x14ac:dyDescent="0.25">
      <c r="A3705" s="197" t="s">
        <v>3944</v>
      </c>
      <c r="B3705" s="197" t="s">
        <v>3922</v>
      </c>
      <c r="C3705" s="197">
        <v>4</v>
      </c>
      <c r="D3705" s="124">
        <v>3850</v>
      </c>
      <c r="E3705" s="24">
        <v>4.8722652398473647</v>
      </c>
      <c r="F3705" s="24">
        <v>0.33327453299036525</v>
      </c>
      <c r="G3705" s="24">
        <v>0.54103188114744738</v>
      </c>
      <c r="H3705" s="24">
        <v>3.3022924543823979</v>
      </c>
      <c r="I3705" s="24"/>
    </row>
    <row r="3706" spans="1:9" ht="15.75" x14ac:dyDescent="0.25">
      <c r="A3706" s="197" t="s">
        <v>3945</v>
      </c>
      <c r="B3706" s="197" t="s">
        <v>3922</v>
      </c>
      <c r="C3706" s="197">
        <v>4</v>
      </c>
      <c r="D3706" s="124">
        <v>3851</v>
      </c>
      <c r="E3706" s="24">
        <v>5.0326690337518043</v>
      </c>
      <c r="F3706" s="24">
        <v>0.3106978710781147</v>
      </c>
      <c r="G3706" s="24">
        <v>0.54405440562313145</v>
      </c>
      <c r="H3706" s="24">
        <v>3.30127228371376</v>
      </c>
      <c r="I3706" s="24"/>
    </row>
    <row r="3707" spans="1:9" ht="15.75" x14ac:dyDescent="0.25">
      <c r="A3707" s="197" t="s">
        <v>3946</v>
      </c>
      <c r="B3707" s="197" t="s">
        <v>3922</v>
      </c>
      <c r="C3707" s="197">
        <v>4</v>
      </c>
      <c r="D3707" s="124">
        <v>3852</v>
      </c>
      <c r="E3707" s="24">
        <v>1.5213297328124229</v>
      </c>
      <c r="F3707" s="24">
        <v>0.25855653285220276</v>
      </c>
      <c r="G3707" s="24">
        <v>0.36371044524064899</v>
      </c>
      <c r="H3707" s="24">
        <v>2.1653122441849364</v>
      </c>
      <c r="I3707" s="24"/>
    </row>
    <row r="3708" spans="1:9" ht="15.75" x14ac:dyDescent="0.25">
      <c r="A3708" s="197" t="s">
        <v>3947</v>
      </c>
      <c r="B3708" s="197" t="s">
        <v>3922</v>
      </c>
      <c r="C3708" s="197">
        <v>4</v>
      </c>
      <c r="D3708" s="124">
        <v>3853</v>
      </c>
      <c r="E3708" s="24">
        <v>1.5218309946683743</v>
      </c>
      <c r="F3708" s="24">
        <v>5.6979194349965671E-2</v>
      </c>
      <c r="G3708" s="24">
        <v>0.35565037997215815</v>
      </c>
      <c r="H3708" s="24">
        <v>2.1525601108269568</v>
      </c>
      <c r="I3708" s="24"/>
    </row>
    <row r="3709" spans="1:9" ht="15.75" x14ac:dyDescent="0.25">
      <c r="A3709" s="197" t="s">
        <v>3948</v>
      </c>
      <c r="B3709" s="197" t="s">
        <v>3922</v>
      </c>
      <c r="C3709" s="197">
        <v>4</v>
      </c>
      <c r="D3709" s="124">
        <v>3854</v>
      </c>
      <c r="E3709" s="24" t="s">
        <v>11</v>
      </c>
      <c r="F3709" s="24" t="s">
        <v>48</v>
      </c>
      <c r="G3709" s="24">
        <v>0.18739651749241196</v>
      </c>
      <c r="H3709" s="24">
        <v>1.6587975072059866</v>
      </c>
      <c r="I3709" s="24"/>
    </row>
    <row r="3710" spans="1:9" ht="15.75" x14ac:dyDescent="0.25">
      <c r="A3710" s="197" t="s">
        <v>3949</v>
      </c>
      <c r="B3710" s="197" t="s">
        <v>3922</v>
      </c>
      <c r="C3710" s="197">
        <v>4</v>
      </c>
      <c r="D3710" s="124">
        <v>3855</v>
      </c>
      <c r="E3710" s="24" t="s">
        <v>11</v>
      </c>
      <c r="F3710" s="24" t="s">
        <v>48</v>
      </c>
      <c r="G3710" s="24">
        <v>0.18336648485816653</v>
      </c>
      <c r="H3710" s="24">
        <v>1.6108494857799833</v>
      </c>
      <c r="I3710" s="24"/>
    </row>
    <row r="3711" spans="1:9" ht="15.75" x14ac:dyDescent="0.25">
      <c r="A3711" s="197" t="s">
        <v>3950</v>
      </c>
      <c r="B3711" s="197" t="s">
        <v>3922</v>
      </c>
      <c r="C3711" s="197">
        <v>4</v>
      </c>
      <c r="D3711" s="124">
        <v>3856</v>
      </c>
      <c r="E3711" s="24" t="s">
        <v>11</v>
      </c>
      <c r="F3711" s="24" t="s">
        <v>48</v>
      </c>
      <c r="G3711" s="24">
        <v>0.15817878089413268</v>
      </c>
      <c r="H3711" s="24">
        <v>1.5302560029575525</v>
      </c>
      <c r="I3711" s="24"/>
    </row>
    <row r="3712" spans="1:9" ht="15.75" x14ac:dyDescent="0.25">
      <c r="A3712" s="197" t="s">
        <v>3951</v>
      </c>
      <c r="B3712" s="197" t="s">
        <v>3922</v>
      </c>
      <c r="C3712" s="197">
        <v>4</v>
      </c>
      <c r="D3712" s="124">
        <v>3857</v>
      </c>
      <c r="E3712" s="24" t="s">
        <v>11</v>
      </c>
      <c r="F3712" s="24" t="s">
        <v>48</v>
      </c>
      <c r="G3712" s="24">
        <v>0.15918628905269402</v>
      </c>
      <c r="H3712" s="24">
        <v>1.642474776507773</v>
      </c>
      <c r="I3712" s="24"/>
    </row>
    <row r="3713" spans="1:9" ht="15.75" x14ac:dyDescent="0.25">
      <c r="A3713" s="197" t="s">
        <v>3952</v>
      </c>
      <c r="B3713" s="197" t="s">
        <v>3922</v>
      </c>
      <c r="C3713" s="197">
        <v>5</v>
      </c>
      <c r="D3713" s="124">
        <v>3858</v>
      </c>
      <c r="E3713" s="24">
        <v>8.6522808955766823</v>
      </c>
      <c r="F3713" s="24" t="s">
        <v>48</v>
      </c>
      <c r="G3713" s="24">
        <v>0.56521207695291986</v>
      </c>
      <c r="H3713" s="24">
        <v>5.717546512383735</v>
      </c>
      <c r="I3713" s="24"/>
    </row>
    <row r="3714" spans="1:9" ht="15.75" x14ac:dyDescent="0.25">
      <c r="A3714" s="197" t="s">
        <v>3953</v>
      </c>
      <c r="B3714" s="197" t="s">
        <v>3922</v>
      </c>
      <c r="C3714" s="197">
        <v>5</v>
      </c>
      <c r="D3714" s="124">
        <v>3859</v>
      </c>
      <c r="E3714" s="24">
        <v>8.8061682853537562</v>
      </c>
      <c r="F3714" s="24" t="s">
        <v>48</v>
      </c>
      <c r="G3714" s="24">
        <v>0.57528715853853341</v>
      </c>
      <c r="H3714" s="24">
        <v>5.7680449604813342</v>
      </c>
      <c r="I3714" s="24"/>
    </row>
    <row r="3715" spans="1:9" ht="15.75" x14ac:dyDescent="0.25">
      <c r="A3715" s="197" t="s">
        <v>3954</v>
      </c>
      <c r="B3715" s="197" t="s">
        <v>3922</v>
      </c>
      <c r="C3715" s="197">
        <v>5</v>
      </c>
      <c r="D3715" s="124">
        <v>3860</v>
      </c>
      <c r="E3715" s="24">
        <v>6.3991088530752531</v>
      </c>
      <c r="F3715" s="24" t="s">
        <v>48</v>
      </c>
      <c r="G3715" s="24">
        <v>0.40501827974166454</v>
      </c>
      <c r="H3715" s="24">
        <v>2.4361675567084231</v>
      </c>
      <c r="I3715" s="24"/>
    </row>
    <row r="3716" spans="1:9" ht="15.75" x14ac:dyDescent="0.25">
      <c r="A3716" s="197" t="s">
        <v>3955</v>
      </c>
      <c r="B3716" s="197" t="s">
        <v>3922</v>
      </c>
      <c r="C3716" s="197">
        <v>5</v>
      </c>
      <c r="D3716" s="124">
        <v>3861</v>
      </c>
      <c r="E3716" s="24">
        <v>6.8026246471161098</v>
      </c>
      <c r="F3716" s="24" t="s">
        <v>48</v>
      </c>
      <c r="G3716" s="24">
        <v>0.43826604897418919</v>
      </c>
      <c r="H3716" s="24">
        <v>2.584602388995306</v>
      </c>
      <c r="I3716" s="24"/>
    </row>
    <row r="3717" spans="1:9" ht="15.75" x14ac:dyDescent="0.25">
      <c r="A3717" s="197" t="s">
        <v>3956</v>
      </c>
      <c r="B3717" s="197" t="s">
        <v>3922</v>
      </c>
      <c r="C3717" s="197">
        <v>5</v>
      </c>
      <c r="D3717" s="124">
        <v>3862</v>
      </c>
      <c r="E3717" s="24">
        <v>5.5609990299245533</v>
      </c>
      <c r="F3717" s="24" t="s">
        <v>48</v>
      </c>
      <c r="G3717" s="24">
        <v>0.40904831237590999</v>
      </c>
      <c r="H3717" s="24">
        <v>2.1719433535310859</v>
      </c>
      <c r="I3717" s="24"/>
    </row>
    <row r="3718" spans="1:9" ht="15.75" x14ac:dyDescent="0.25">
      <c r="A3718" s="197" t="s">
        <v>3957</v>
      </c>
      <c r="B3718" s="197" t="s">
        <v>3922</v>
      </c>
      <c r="C3718" s="197">
        <v>5</v>
      </c>
      <c r="D3718" s="124">
        <v>3863</v>
      </c>
      <c r="E3718" s="24">
        <v>5.5750343618911922</v>
      </c>
      <c r="F3718" s="24" t="s">
        <v>48</v>
      </c>
      <c r="G3718" s="24">
        <v>0.41106332869303264</v>
      </c>
      <c r="H3718" s="24">
        <v>2.58817298633554</v>
      </c>
      <c r="I3718" s="24"/>
    </row>
    <row r="3719" spans="1:9" ht="15.75" x14ac:dyDescent="0.25">
      <c r="A3719" s="197" t="s">
        <v>3958</v>
      </c>
      <c r="B3719" s="197" t="s">
        <v>3922</v>
      </c>
      <c r="C3719" s="197">
        <v>5</v>
      </c>
      <c r="D3719" s="124">
        <v>3864</v>
      </c>
      <c r="E3719" s="24">
        <v>5.0647497925326919</v>
      </c>
      <c r="F3719" s="24">
        <v>0.15266123769236084</v>
      </c>
      <c r="G3719" s="24">
        <v>0.51785919350053622</v>
      </c>
      <c r="H3719" s="24">
        <v>2.9880798884417805</v>
      </c>
      <c r="I3719" s="24"/>
    </row>
    <row r="3720" spans="1:9" ht="15.75" x14ac:dyDescent="0.25">
      <c r="A3720" s="197" t="s">
        <v>3959</v>
      </c>
      <c r="B3720" s="197" t="s">
        <v>3922</v>
      </c>
      <c r="C3720" s="197">
        <v>5</v>
      </c>
      <c r="D3720" s="124">
        <v>3865</v>
      </c>
      <c r="E3720" s="24">
        <v>5.0657523162445957</v>
      </c>
      <c r="F3720" s="24">
        <v>0.10535775559050257</v>
      </c>
      <c r="G3720" s="24">
        <v>0.52188922613478173</v>
      </c>
      <c r="H3720" s="24">
        <v>3.0401085925423375</v>
      </c>
      <c r="I3720" s="24"/>
    </row>
    <row r="3721" spans="1:9" ht="15.75" x14ac:dyDescent="0.25">
      <c r="A3721" s="197" t="s">
        <v>3960</v>
      </c>
      <c r="B3721" s="197" t="s">
        <v>3922</v>
      </c>
      <c r="C3721" s="197">
        <v>5</v>
      </c>
      <c r="D3721" s="124">
        <v>3866</v>
      </c>
      <c r="E3721" s="24">
        <v>4.957479755359099</v>
      </c>
      <c r="F3721" s="24">
        <v>0.36230166973468741</v>
      </c>
      <c r="G3721" s="24">
        <v>0.58838476459983102</v>
      </c>
      <c r="H3721" s="24">
        <v>3.1768114621398786</v>
      </c>
      <c r="I3721" s="24"/>
    </row>
    <row r="3722" spans="1:9" ht="15.75" x14ac:dyDescent="0.25">
      <c r="A3722" s="197" t="s">
        <v>3961</v>
      </c>
      <c r="B3722" s="197" t="s">
        <v>3922</v>
      </c>
      <c r="C3722" s="197">
        <v>5</v>
      </c>
      <c r="D3722" s="124">
        <v>3867</v>
      </c>
      <c r="E3722" s="24">
        <v>4.9384318048329465</v>
      </c>
      <c r="F3722" s="24">
        <v>0.45368339652236822</v>
      </c>
      <c r="G3722" s="24">
        <v>0.58485848604486623</v>
      </c>
      <c r="H3722" s="24">
        <v>3.2589352009652677</v>
      </c>
      <c r="I3722" s="24"/>
    </row>
    <row r="3723" spans="1:9" ht="15.75" x14ac:dyDescent="0.25">
      <c r="A3723" s="197" t="s">
        <v>3962</v>
      </c>
      <c r="B3723" s="197" t="s">
        <v>3922</v>
      </c>
      <c r="C3723" s="197">
        <v>5</v>
      </c>
      <c r="D3723" s="124">
        <v>3868</v>
      </c>
      <c r="E3723" s="24">
        <v>1.7113079762179941</v>
      </c>
      <c r="F3723" s="24">
        <v>4.6228402963179691E-2</v>
      </c>
      <c r="G3723" s="24">
        <v>0.35968041260640354</v>
      </c>
      <c r="H3723" s="24">
        <v>2.1250155027737212</v>
      </c>
      <c r="I3723" s="24"/>
    </row>
    <row r="3724" spans="1:9" ht="15.75" x14ac:dyDescent="0.25">
      <c r="A3724" s="197" t="s">
        <v>3963</v>
      </c>
      <c r="B3724" s="197" t="s">
        <v>3922</v>
      </c>
      <c r="C3724" s="197">
        <v>5</v>
      </c>
      <c r="D3724" s="124">
        <v>3869</v>
      </c>
      <c r="E3724" s="24">
        <v>1.6180732710110384</v>
      </c>
      <c r="F3724" s="24">
        <v>0.22899185653854129</v>
      </c>
      <c r="G3724" s="24">
        <v>0.33550021680093106</v>
      </c>
      <c r="H3724" s="24">
        <v>2.0036151932057553</v>
      </c>
      <c r="I3724" s="24"/>
    </row>
    <row r="3725" spans="1:9" ht="15.75" x14ac:dyDescent="0.25">
      <c r="A3725" s="197" t="s">
        <v>3964</v>
      </c>
      <c r="B3725" s="197" t="s">
        <v>3922</v>
      </c>
      <c r="C3725" s="197">
        <v>5</v>
      </c>
      <c r="D3725" s="124">
        <v>3870</v>
      </c>
      <c r="E3725" s="24">
        <v>0.22556783517811874</v>
      </c>
      <c r="F3725" s="24" t="s">
        <v>48</v>
      </c>
      <c r="G3725" s="24">
        <v>0.2750497272872498</v>
      </c>
      <c r="H3725" s="24">
        <v>2.1260356734423596</v>
      </c>
      <c r="I3725" s="24"/>
    </row>
    <row r="3726" spans="1:9" ht="15.75" x14ac:dyDescent="0.25">
      <c r="A3726" s="197" t="s">
        <v>3965</v>
      </c>
      <c r="B3726" s="197" t="s">
        <v>3922</v>
      </c>
      <c r="C3726" s="197">
        <v>5</v>
      </c>
      <c r="D3726" s="124">
        <v>3871</v>
      </c>
      <c r="E3726" s="24">
        <v>0.16641893617585649</v>
      </c>
      <c r="F3726" s="24" t="s">
        <v>48</v>
      </c>
      <c r="G3726" s="24">
        <v>0.26094461306739081</v>
      </c>
      <c r="H3726" s="24">
        <v>1.883745139640747</v>
      </c>
      <c r="I3726" s="24"/>
    </row>
    <row r="3727" spans="1:9" ht="15.75" x14ac:dyDescent="0.25">
      <c r="A3727" s="197" t="s">
        <v>3966</v>
      </c>
      <c r="B3727" s="197" t="s">
        <v>3922</v>
      </c>
      <c r="C3727" s="197">
        <v>5</v>
      </c>
      <c r="D3727" s="124">
        <v>3872</v>
      </c>
      <c r="E3727" s="24" t="s">
        <v>11</v>
      </c>
      <c r="F3727" s="24" t="s">
        <v>48</v>
      </c>
      <c r="G3727" s="24">
        <v>0.23172687646911155</v>
      </c>
      <c r="H3727" s="24">
        <v>1.773056622093484</v>
      </c>
      <c r="I3727" s="24"/>
    </row>
    <row r="3728" spans="1:9" ht="15.75" x14ac:dyDescent="0.25">
      <c r="A3728" s="197" t="s">
        <v>3967</v>
      </c>
      <c r="B3728" s="197" t="s">
        <v>3922</v>
      </c>
      <c r="C3728" s="197">
        <v>5</v>
      </c>
      <c r="D3728" s="124">
        <v>3873</v>
      </c>
      <c r="E3728" s="24">
        <v>0.68271864780577274</v>
      </c>
      <c r="F3728" s="24" t="s">
        <v>48</v>
      </c>
      <c r="G3728" s="24">
        <v>0.26598215386019763</v>
      </c>
      <c r="H3728" s="24">
        <v>2.0076958758803087</v>
      </c>
      <c r="I3728" s="24"/>
    </row>
    <row r="3729" spans="1:9" ht="15.75" x14ac:dyDescent="0.25">
      <c r="A3729" s="197" t="s">
        <v>3968</v>
      </c>
      <c r="B3729" s="197" t="s">
        <v>3922</v>
      </c>
      <c r="C3729" s="197">
        <v>6</v>
      </c>
      <c r="D3729" s="124">
        <v>3874</v>
      </c>
      <c r="E3729" s="24">
        <v>16.937638112596961</v>
      </c>
      <c r="F3729" s="24" t="s">
        <v>48</v>
      </c>
      <c r="G3729" s="24">
        <v>1.0498235012209316</v>
      </c>
      <c r="H3729" s="24">
        <v>8.6551279527279164</v>
      </c>
      <c r="I3729" s="24"/>
    </row>
    <row r="3730" spans="1:9" ht="15.75" x14ac:dyDescent="0.25">
      <c r="A3730" s="197" t="s">
        <v>3969</v>
      </c>
      <c r="B3730" s="197" t="s">
        <v>3922</v>
      </c>
      <c r="C3730" s="197">
        <v>6</v>
      </c>
      <c r="D3730" s="124">
        <v>3875</v>
      </c>
      <c r="E3730" s="24">
        <v>16.903552306392267</v>
      </c>
      <c r="F3730" s="24" t="s">
        <v>48</v>
      </c>
      <c r="G3730" s="24">
        <v>1.0498235012209316</v>
      </c>
      <c r="H3730" s="24">
        <v>8.6428859047042561</v>
      </c>
      <c r="I3730" s="24"/>
    </row>
    <row r="3731" spans="1:9" ht="15.75" x14ac:dyDescent="0.25">
      <c r="A3731" s="197" t="s">
        <v>3970</v>
      </c>
      <c r="B3731" s="197" t="s">
        <v>3922</v>
      </c>
      <c r="C3731" s="197">
        <v>6</v>
      </c>
      <c r="D3731" s="124">
        <v>3876</v>
      </c>
      <c r="E3731" s="24">
        <v>9.0006578854628891</v>
      </c>
      <c r="F3731" s="24" t="s">
        <v>48</v>
      </c>
      <c r="G3731" s="24">
        <v>0.57024961774572669</v>
      </c>
      <c r="H3731" s="24">
        <v>4.9330352682008289</v>
      </c>
      <c r="I3731" s="24"/>
    </row>
    <row r="3732" spans="1:9" ht="15.75" x14ac:dyDescent="0.25">
      <c r="A3732" s="197" t="s">
        <v>3971</v>
      </c>
      <c r="B3732" s="197" t="s">
        <v>3922</v>
      </c>
      <c r="C3732" s="197">
        <v>6</v>
      </c>
      <c r="D3732" s="124">
        <v>3877</v>
      </c>
      <c r="E3732" s="24">
        <v>8.96456703183439</v>
      </c>
      <c r="F3732" s="24" t="s">
        <v>48</v>
      </c>
      <c r="G3732" s="24">
        <v>0.57528715853853341</v>
      </c>
      <c r="H3732" s="24">
        <v>4.8968192094641676</v>
      </c>
      <c r="I3732" s="24"/>
    </row>
    <row r="3733" spans="1:9" ht="15.75" x14ac:dyDescent="0.25">
      <c r="A3733" s="197" t="s">
        <v>3972</v>
      </c>
      <c r="B3733" s="197" t="s">
        <v>3922</v>
      </c>
      <c r="C3733" s="197">
        <v>6</v>
      </c>
      <c r="D3733" s="124">
        <v>3878</v>
      </c>
      <c r="E3733" s="24">
        <v>6.7710451501911724</v>
      </c>
      <c r="F3733" s="24" t="s">
        <v>48</v>
      </c>
      <c r="G3733" s="24">
        <v>0.40602578790022592</v>
      </c>
      <c r="H3733" s="24">
        <v>2.7554809759922327</v>
      </c>
      <c r="I3733" s="24"/>
    </row>
    <row r="3734" spans="1:9" ht="15.75" x14ac:dyDescent="0.25">
      <c r="A3734" s="197" t="s">
        <v>3973</v>
      </c>
      <c r="B3734" s="197" t="s">
        <v>3922</v>
      </c>
      <c r="C3734" s="197">
        <v>6</v>
      </c>
      <c r="D3734" s="124">
        <v>3879</v>
      </c>
      <c r="E3734" s="24">
        <v>6.7409694388340906</v>
      </c>
      <c r="F3734" s="24" t="s">
        <v>48</v>
      </c>
      <c r="G3734" s="24">
        <v>0.40401077158310322</v>
      </c>
      <c r="H3734" s="24">
        <v>2.7728238773590848</v>
      </c>
      <c r="I3734" s="24"/>
    </row>
    <row r="3735" spans="1:9" ht="15.75" x14ac:dyDescent="0.25">
      <c r="A3735" s="197" t="s">
        <v>3974</v>
      </c>
      <c r="B3735" s="197" t="s">
        <v>3922</v>
      </c>
      <c r="C3735" s="197">
        <v>6</v>
      </c>
      <c r="D3735" s="124">
        <v>3880</v>
      </c>
      <c r="E3735" s="24">
        <v>1.9604351186258275</v>
      </c>
      <c r="F3735" s="24">
        <v>0.12954703621077102</v>
      </c>
      <c r="G3735" s="24">
        <v>0.26749341609803967</v>
      </c>
      <c r="H3735" s="24">
        <v>1.8852753956437045</v>
      </c>
      <c r="I3735" s="24"/>
    </row>
    <row r="3736" spans="1:9" ht="15.75" x14ac:dyDescent="0.25">
      <c r="A3736" s="197" t="s">
        <v>3975</v>
      </c>
      <c r="B3736" s="197" t="s">
        <v>3922</v>
      </c>
      <c r="C3736" s="197">
        <v>6</v>
      </c>
      <c r="D3736" s="124">
        <v>3881</v>
      </c>
      <c r="E3736" s="24">
        <v>2.1634461702861341</v>
      </c>
      <c r="F3736" s="24">
        <v>5.4829036072608472E-2</v>
      </c>
      <c r="G3736" s="24">
        <v>0.28814733334854736</v>
      </c>
      <c r="H3736" s="24">
        <v>2.0342203132649064</v>
      </c>
      <c r="I3736" s="24"/>
    </row>
    <row r="3737" spans="1:9" ht="15.75" x14ac:dyDescent="0.25">
      <c r="A3737" s="197" t="s">
        <v>3976</v>
      </c>
      <c r="B3737" s="197" t="s">
        <v>3922</v>
      </c>
      <c r="C3737" s="197">
        <v>6</v>
      </c>
      <c r="D3737" s="124">
        <v>3882</v>
      </c>
      <c r="E3737" s="24">
        <v>3.2030632595292858</v>
      </c>
      <c r="F3737" s="24">
        <v>0.26339438897625639</v>
      </c>
      <c r="G3737" s="24">
        <v>0.40904831237590999</v>
      </c>
      <c r="H3737" s="24">
        <v>2.8605585548619845</v>
      </c>
      <c r="I3737" s="24"/>
    </row>
    <row r="3738" spans="1:9" ht="15.75" x14ac:dyDescent="0.25">
      <c r="A3738" s="197" t="s">
        <v>3977</v>
      </c>
      <c r="B3738" s="197" t="s">
        <v>3922</v>
      </c>
      <c r="C3738" s="197">
        <v>6</v>
      </c>
      <c r="D3738" s="124">
        <v>3883</v>
      </c>
      <c r="E3738" s="24">
        <v>3.3644695771456288</v>
      </c>
      <c r="F3738" s="24">
        <v>0.21071551118100515</v>
      </c>
      <c r="G3738" s="24">
        <v>0.43524352449850517</v>
      </c>
      <c r="H3738" s="24">
        <v>2.8972846989329657</v>
      </c>
      <c r="I3738" s="24"/>
    </row>
    <row r="3739" spans="1:9" ht="15.75" x14ac:dyDescent="0.25">
      <c r="A3739" s="197" t="s">
        <v>3978</v>
      </c>
      <c r="B3739" s="197" t="s">
        <v>3922</v>
      </c>
      <c r="C3739" s="197">
        <v>6</v>
      </c>
      <c r="D3739" s="124">
        <v>3884</v>
      </c>
      <c r="E3739" s="24">
        <v>1.2842328749474226</v>
      </c>
      <c r="F3739" s="24">
        <v>0.12793441750275311</v>
      </c>
      <c r="G3739" s="24">
        <v>0.29620739861703821</v>
      </c>
      <c r="H3739" s="24">
        <v>2.1178743080932527</v>
      </c>
      <c r="I3739" s="24"/>
    </row>
    <row r="3740" spans="1:9" ht="15.75" x14ac:dyDescent="0.25">
      <c r="A3740" s="197" t="s">
        <v>3979</v>
      </c>
      <c r="B3740" s="197" t="s">
        <v>3922</v>
      </c>
      <c r="C3740" s="197">
        <v>6</v>
      </c>
      <c r="D3740" s="124">
        <v>3885</v>
      </c>
      <c r="E3740" s="24">
        <v>1.3945104832567252</v>
      </c>
      <c r="F3740" s="24" t="s">
        <v>48</v>
      </c>
      <c r="G3740" s="24">
        <v>0.32391387297747554</v>
      </c>
      <c r="H3740" s="24">
        <v>2.3397614285220976</v>
      </c>
      <c r="I3740" s="24"/>
    </row>
    <row r="3741" spans="1:9" ht="15.75" x14ac:dyDescent="0.25">
      <c r="A3741" s="197" t="s">
        <v>3980</v>
      </c>
      <c r="B3741" s="197" t="s">
        <v>3922</v>
      </c>
      <c r="C3741" s="197">
        <v>6</v>
      </c>
      <c r="D3741" s="124">
        <v>3886</v>
      </c>
      <c r="E3741" s="24" t="s">
        <v>11</v>
      </c>
      <c r="F3741" s="24" t="s">
        <v>48</v>
      </c>
      <c r="G3741" s="24">
        <v>0.22265930304205936</v>
      </c>
      <c r="H3741" s="24">
        <v>2.0148370705607772</v>
      </c>
      <c r="I3741" s="24"/>
    </row>
    <row r="3742" spans="1:9" ht="15.75" x14ac:dyDescent="0.25">
      <c r="A3742" s="197" t="s">
        <v>3981</v>
      </c>
      <c r="B3742" s="197" t="s">
        <v>3922</v>
      </c>
      <c r="C3742" s="197">
        <v>6</v>
      </c>
      <c r="D3742" s="124">
        <v>3887</v>
      </c>
      <c r="E3742" s="24" t="s">
        <v>11</v>
      </c>
      <c r="F3742" s="24" t="s">
        <v>48</v>
      </c>
      <c r="G3742" s="24">
        <v>0.21560674593212986</v>
      </c>
      <c r="H3742" s="24">
        <v>2.0158572412294156</v>
      </c>
      <c r="I3742" s="24"/>
    </row>
    <row r="3743" spans="1:9" ht="15.75" x14ac:dyDescent="0.25">
      <c r="A3743" s="197" t="s">
        <v>3982</v>
      </c>
      <c r="B3743" s="197" t="s">
        <v>3922</v>
      </c>
      <c r="C3743" s="197">
        <v>6</v>
      </c>
      <c r="D3743" s="124">
        <v>3888</v>
      </c>
      <c r="E3743" s="24" t="s">
        <v>11</v>
      </c>
      <c r="F3743" s="24" t="s">
        <v>48</v>
      </c>
      <c r="G3743" s="24">
        <v>0.19646409091946415</v>
      </c>
      <c r="H3743" s="24">
        <v>1.8210046435194873</v>
      </c>
      <c r="I3743" s="24"/>
    </row>
    <row r="3744" spans="1:9" ht="15.75" x14ac:dyDescent="0.25">
      <c r="A3744" s="197" t="s">
        <v>3983</v>
      </c>
      <c r="B3744" s="197" t="s">
        <v>3922</v>
      </c>
      <c r="C3744" s="197">
        <v>6</v>
      </c>
      <c r="D3744" s="124">
        <v>3889</v>
      </c>
      <c r="E3744" s="24" t="s">
        <v>11</v>
      </c>
      <c r="F3744" s="24" t="s">
        <v>48</v>
      </c>
      <c r="G3744" s="24">
        <v>0.21056920513932309</v>
      </c>
      <c r="H3744" s="24">
        <v>1.8857854809780237</v>
      </c>
      <c r="I3744" s="24"/>
    </row>
    <row r="3745" spans="1:9" ht="15.75" x14ac:dyDescent="0.25">
      <c r="A3745" s="197" t="s">
        <v>3984</v>
      </c>
      <c r="B3745" s="197" t="s">
        <v>3922</v>
      </c>
      <c r="C3745" s="197">
        <v>7</v>
      </c>
      <c r="D3745" s="124">
        <v>3890</v>
      </c>
      <c r="E3745" s="24">
        <v>22.880598676756463</v>
      </c>
      <c r="F3745" s="24" t="s">
        <v>48</v>
      </c>
      <c r="G3745" s="24">
        <v>1.4649168625482094</v>
      </c>
      <c r="H3745" s="24">
        <v>13.38463917253539</v>
      </c>
      <c r="I3745" s="24"/>
    </row>
    <row r="3746" spans="1:9" ht="15.75" x14ac:dyDescent="0.25">
      <c r="A3746" s="197" t="s">
        <v>3985</v>
      </c>
      <c r="B3746" s="197" t="s">
        <v>3922</v>
      </c>
      <c r="C3746" s="197">
        <v>7</v>
      </c>
      <c r="D3746" s="124">
        <v>3891</v>
      </c>
      <c r="E3746" s="24">
        <v>22.765308449887645</v>
      </c>
      <c r="F3746" s="24" t="s">
        <v>48</v>
      </c>
      <c r="G3746" s="24">
        <v>1.4699544033410163</v>
      </c>
      <c r="H3746" s="24">
        <v>13.335670980440749</v>
      </c>
      <c r="I3746" s="24"/>
    </row>
    <row r="3747" spans="1:9" ht="15.75" x14ac:dyDescent="0.25">
      <c r="A3747" s="197" t="s">
        <v>3986</v>
      </c>
      <c r="B3747" s="197" t="s">
        <v>3922</v>
      </c>
      <c r="C3747" s="197">
        <v>7</v>
      </c>
      <c r="D3747" s="124">
        <v>3892</v>
      </c>
      <c r="E3747" s="24">
        <v>23.51820375752661</v>
      </c>
      <c r="F3747" s="24" t="s">
        <v>48</v>
      </c>
      <c r="G3747" s="24">
        <v>1.4356991259499303</v>
      </c>
      <c r="H3747" s="24">
        <v>11.154546090891918</v>
      </c>
      <c r="I3747" s="24"/>
    </row>
    <row r="3748" spans="1:9" ht="15.75" x14ac:dyDescent="0.25">
      <c r="A3748" s="197" t="s">
        <v>3987</v>
      </c>
      <c r="B3748" s="197" t="s">
        <v>3922</v>
      </c>
      <c r="C3748" s="197">
        <v>7</v>
      </c>
      <c r="D3748" s="124">
        <v>3893</v>
      </c>
      <c r="E3748" s="24">
        <v>23.16030279237733</v>
      </c>
      <c r="F3748" s="24" t="s">
        <v>48</v>
      </c>
      <c r="G3748" s="24">
        <v>1.4306615851571234</v>
      </c>
      <c r="H3748" s="24">
        <v>11.296349813832652</v>
      </c>
      <c r="I3748" s="24"/>
    </row>
    <row r="3749" spans="1:9" ht="15.75" x14ac:dyDescent="0.25">
      <c r="A3749" s="197" t="s">
        <v>3988</v>
      </c>
      <c r="B3749" s="197" t="s">
        <v>3922</v>
      </c>
      <c r="C3749" s="197">
        <v>7</v>
      </c>
      <c r="D3749" s="124">
        <v>3894</v>
      </c>
      <c r="E3749" s="24">
        <v>10.906956723645969</v>
      </c>
      <c r="F3749" s="24" t="s">
        <v>48</v>
      </c>
      <c r="G3749" s="24">
        <v>0.63422638581437263</v>
      </c>
      <c r="H3749" s="24">
        <v>4.3857137044763448</v>
      </c>
      <c r="I3749" s="24"/>
    </row>
    <row r="3750" spans="1:9" ht="15.75" x14ac:dyDescent="0.25">
      <c r="A3750" s="197" t="s">
        <v>3989</v>
      </c>
      <c r="B3750" s="197" t="s">
        <v>3922</v>
      </c>
      <c r="C3750" s="197">
        <v>7</v>
      </c>
      <c r="D3750" s="124">
        <v>3895</v>
      </c>
      <c r="E3750" s="24">
        <v>10.892420129823378</v>
      </c>
      <c r="F3750" s="24" t="s">
        <v>48</v>
      </c>
      <c r="G3750" s="24">
        <v>0.64782774595495096</v>
      </c>
      <c r="H3750" s="24">
        <v>4.3153219283402979</v>
      </c>
      <c r="I3750" s="24"/>
    </row>
    <row r="3751" spans="1:9" ht="15.75" x14ac:dyDescent="0.25">
      <c r="A3751" s="197" t="s">
        <v>3990</v>
      </c>
      <c r="B3751" s="197" t="s">
        <v>3922</v>
      </c>
      <c r="C3751" s="197">
        <v>7</v>
      </c>
      <c r="D3751" s="124">
        <v>3896</v>
      </c>
      <c r="E3751" s="24">
        <v>5.8076198630526301</v>
      </c>
      <c r="F3751" s="24" t="s">
        <v>48</v>
      </c>
      <c r="G3751" s="24">
        <v>0.35565037997215815</v>
      </c>
      <c r="H3751" s="24">
        <v>1.7965205474721664</v>
      </c>
      <c r="I3751" s="24"/>
    </row>
    <row r="3752" spans="1:9" ht="15.75" x14ac:dyDescent="0.25">
      <c r="A3752" s="197" t="s">
        <v>3991</v>
      </c>
      <c r="B3752" s="197" t="s">
        <v>3922</v>
      </c>
      <c r="C3752" s="197">
        <v>7</v>
      </c>
      <c r="D3752" s="124">
        <v>3897</v>
      </c>
      <c r="E3752" s="24">
        <v>5.7815542465431591</v>
      </c>
      <c r="F3752" s="24" t="s">
        <v>48</v>
      </c>
      <c r="G3752" s="24">
        <v>0.35061283917935138</v>
      </c>
      <c r="H3752" s="24">
        <v>1.7990709741437625</v>
      </c>
      <c r="I3752" s="24"/>
    </row>
    <row r="3753" spans="1:9" ht="15.75" x14ac:dyDescent="0.25">
      <c r="A3753" s="197" t="s">
        <v>3992</v>
      </c>
      <c r="B3753" s="197" t="s">
        <v>3922</v>
      </c>
      <c r="C3753" s="197">
        <v>7</v>
      </c>
      <c r="D3753" s="124">
        <v>3898</v>
      </c>
      <c r="E3753" s="24">
        <v>1.6722095514537867</v>
      </c>
      <c r="F3753" s="24" t="s">
        <v>48</v>
      </c>
      <c r="G3753" s="24">
        <v>0.17429891143111434</v>
      </c>
      <c r="H3753" s="24">
        <v>1.2578704344311082</v>
      </c>
      <c r="I3753" s="24"/>
    </row>
    <row r="3754" spans="1:9" ht="15.75" x14ac:dyDescent="0.25">
      <c r="A3754" s="197" t="s">
        <v>3993</v>
      </c>
      <c r="B3754" s="197" t="s">
        <v>3922</v>
      </c>
      <c r="C3754" s="197">
        <v>7</v>
      </c>
      <c r="D3754" s="124">
        <v>3899</v>
      </c>
      <c r="E3754" s="24">
        <v>1.6250909369943576</v>
      </c>
      <c r="F3754" s="24" t="s">
        <v>48</v>
      </c>
      <c r="G3754" s="24">
        <v>0.17429891143111434</v>
      </c>
      <c r="H3754" s="24">
        <v>1.0711792020702866</v>
      </c>
      <c r="I3754" s="24"/>
    </row>
    <row r="3755" spans="1:9" ht="15.75" x14ac:dyDescent="0.25">
      <c r="A3755" s="197" t="s">
        <v>3994</v>
      </c>
      <c r="B3755" s="197" t="s">
        <v>3922</v>
      </c>
      <c r="C3755" s="197">
        <v>7</v>
      </c>
      <c r="D3755" s="124">
        <v>3900</v>
      </c>
      <c r="E3755" s="24">
        <v>0.5553981363941235</v>
      </c>
      <c r="F3755" s="24" t="s">
        <v>48</v>
      </c>
      <c r="G3755" s="24">
        <v>0.18941153380953465</v>
      </c>
      <c r="H3755" s="24">
        <v>1.5088324189161468</v>
      </c>
      <c r="I3755" s="24"/>
    </row>
    <row r="3756" spans="1:9" ht="15.75" x14ac:dyDescent="0.25">
      <c r="A3756" s="197" t="s">
        <v>3995</v>
      </c>
      <c r="B3756" s="197" t="s">
        <v>3922</v>
      </c>
      <c r="C3756" s="197">
        <v>7</v>
      </c>
      <c r="D3756" s="211">
        <v>3901</v>
      </c>
      <c r="E3756" s="132">
        <v>0.51629971162991617</v>
      </c>
      <c r="F3756" s="132" t="s">
        <v>48</v>
      </c>
      <c r="G3756" s="132">
        <v>0.18739651749241196</v>
      </c>
      <c r="H3756" s="132">
        <v>1.5210744669398071</v>
      </c>
      <c r="I3756" s="140" t="s">
        <v>4211</v>
      </c>
    </row>
    <row r="3757" spans="1:9" ht="15.75" x14ac:dyDescent="0.25">
      <c r="A3757" s="197" t="s">
        <v>3996</v>
      </c>
      <c r="B3757" s="197" t="s">
        <v>3922</v>
      </c>
      <c r="C3757" s="197">
        <v>7</v>
      </c>
      <c r="D3757" s="124">
        <v>3902</v>
      </c>
      <c r="E3757" s="24" t="s">
        <v>11</v>
      </c>
      <c r="F3757" s="24" t="s">
        <v>48</v>
      </c>
      <c r="G3757" s="24">
        <v>0.1198934708688012</v>
      </c>
      <c r="H3757" s="24">
        <v>1.3399941732564966</v>
      </c>
      <c r="I3757" s="24"/>
    </row>
    <row r="3758" spans="1:9" ht="15.75" x14ac:dyDescent="0.25">
      <c r="A3758" s="197" t="s">
        <v>3997</v>
      </c>
      <c r="B3758" s="197" t="s">
        <v>3922</v>
      </c>
      <c r="C3758" s="197">
        <v>7</v>
      </c>
      <c r="D3758" s="124">
        <v>3903</v>
      </c>
      <c r="E3758" s="24">
        <v>7.8196849528414492E-2</v>
      </c>
      <c r="F3758" s="24" t="s">
        <v>48</v>
      </c>
      <c r="G3758" s="24">
        <v>0.12896104429585339</v>
      </c>
      <c r="H3758" s="24">
        <v>1.3425445999280927</v>
      </c>
      <c r="I3758" s="24"/>
    </row>
    <row r="3759" spans="1:9" ht="15.75" x14ac:dyDescent="0.25">
      <c r="A3759" s="197" t="s">
        <v>3998</v>
      </c>
      <c r="B3759" s="197" t="s">
        <v>3922</v>
      </c>
      <c r="C3759" s="197">
        <v>7</v>
      </c>
      <c r="D3759" s="124">
        <v>3904</v>
      </c>
      <c r="E3759" s="24" t="s">
        <v>11</v>
      </c>
      <c r="F3759" s="24" t="s">
        <v>48</v>
      </c>
      <c r="G3759" s="24">
        <v>7.6570620050662938E-2</v>
      </c>
      <c r="H3759" s="24">
        <v>0.91611326043725472</v>
      </c>
      <c r="I3759" s="24"/>
    </row>
    <row r="3760" spans="1:9" ht="15.75" x14ac:dyDescent="0.25">
      <c r="A3760" s="197" t="s">
        <v>3999</v>
      </c>
      <c r="B3760" s="197" t="s">
        <v>3922</v>
      </c>
      <c r="C3760" s="197">
        <v>7</v>
      </c>
      <c r="D3760" s="124">
        <v>3905</v>
      </c>
      <c r="E3760" s="24" t="s">
        <v>11</v>
      </c>
      <c r="F3760" s="24" t="s">
        <v>48</v>
      </c>
      <c r="G3760" s="24">
        <v>7.858563636778565E-2</v>
      </c>
      <c r="H3760" s="24">
        <v>0.94569820982776742</v>
      </c>
      <c r="I3760" s="24"/>
    </row>
    <row r="3761" spans="1:9" ht="15.75" x14ac:dyDescent="0.25">
      <c r="A3761" s="197" t="s">
        <v>4000</v>
      </c>
      <c r="B3761" s="197" t="s">
        <v>3922</v>
      </c>
      <c r="C3761" s="197">
        <v>8</v>
      </c>
      <c r="D3761" s="124">
        <v>3906</v>
      </c>
      <c r="E3761" s="24">
        <v>21.808399566876467</v>
      </c>
      <c r="F3761" s="24">
        <v>1.6663726649518262E-2</v>
      </c>
      <c r="G3761" s="24">
        <v>1.4059776352723703</v>
      </c>
      <c r="H3761" s="24">
        <v>12.920971603639252</v>
      </c>
      <c r="I3761" s="24"/>
    </row>
    <row r="3762" spans="1:9" ht="15.75" x14ac:dyDescent="0.25">
      <c r="A3762" s="197" t="s">
        <v>4001</v>
      </c>
      <c r="B3762" s="197" t="s">
        <v>3922</v>
      </c>
      <c r="C3762" s="197">
        <v>8</v>
      </c>
      <c r="D3762" s="124">
        <v>3907</v>
      </c>
      <c r="E3762" s="24">
        <v>21.103124135552886</v>
      </c>
      <c r="F3762" s="24">
        <v>1.7201266218857564E-2</v>
      </c>
      <c r="G3762" s="24">
        <v>1.3712186038020036</v>
      </c>
      <c r="H3762" s="24">
        <v>12.46036454674903</v>
      </c>
      <c r="I3762" s="24"/>
    </row>
    <row r="3763" spans="1:9" ht="15.75" x14ac:dyDescent="0.25">
      <c r="A3763" s="197" t="s">
        <v>4002</v>
      </c>
      <c r="B3763" s="197" t="s">
        <v>3922</v>
      </c>
      <c r="C3763" s="197">
        <v>8</v>
      </c>
      <c r="D3763" s="124">
        <v>3908</v>
      </c>
      <c r="E3763" s="24">
        <v>24.222977926994243</v>
      </c>
      <c r="F3763" s="24" t="s">
        <v>48</v>
      </c>
      <c r="G3763" s="24">
        <v>1.5183147949519613</v>
      </c>
      <c r="H3763" s="24">
        <v>12.82354530478429</v>
      </c>
      <c r="I3763" s="24"/>
    </row>
    <row r="3764" spans="1:9" ht="15.75" x14ac:dyDescent="0.25">
      <c r="A3764" s="197" t="s">
        <v>4003</v>
      </c>
      <c r="B3764" s="197" t="s">
        <v>3922</v>
      </c>
      <c r="C3764" s="197">
        <v>8</v>
      </c>
      <c r="D3764" s="124">
        <v>3909</v>
      </c>
      <c r="E3764" s="24">
        <v>24.004427757799444</v>
      </c>
      <c r="F3764" s="24" t="s">
        <v>48</v>
      </c>
      <c r="G3764" s="24">
        <v>1.523352335744768</v>
      </c>
      <c r="H3764" s="24">
        <v>12.679701240506279</v>
      </c>
      <c r="I3764" s="24"/>
    </row>
    <row r="3765" spans="1:9" ht="15.75" x14ac:dyDescent="0.25">
      <c r="A3765" s="197" t="s">
        <v>4004</v>
      </c>
      <c r="B3765" s="197" t="s">
        <v>3922</v>
      </c>
      <c r="C3765" s="197">
        <v>8</v>
      </c>
      <c r="D3765" s="124">
        <v>3910</v>
      </c>
      <c r="E3765" s="24">
        <v>17.050923292041968</v>
      </c>
      <c r="F3765" s="24" t="s">
        <v>48</v>
      </c>
      <c r="G3765" s="24">
        <v>1.0105306830370384</v>
      </c>
      <c r="H3765" s="24">
        <v>6.7535298263859982</v>
      </c>
      <c r="I3765" s="24"/>
    </row>
    <row r="3766" spans="1:9" ht="15.75" x14ac:dyDescent="0.25">
      <c r="A3766" s="197" t="s">
        <v>4005</v>
      </c>
      <c r="B3766" s="197" t="s">
        <v>3922</v>
      </c>
      <c r="C3766" s="197">
        <v>8</v>
      </c>
      <c r="D3766" s="124">
        <v>3911</v>
      </c>
      <c r="E3766" s="24">
        <v>17.071475028135978</v>
      </c>
      <c r="F3766" s="24" t="s">
        <v>48</v>
      </c>
      <c r="G3766" s="24">
        <v>0.99793683105502162</v>
      </c>
      <c r="H3766" s="24">
        <v>6.797397165137447</v>
      </c>
      <c r="I3766" s="24"/>
    </row>
    <row r="3767" spans="1:9" ht="15.75" x14ac:dyDescent="0.25">
      <c r="A3767" s="197" t="s">
        <v>4006</v>
      </c>
      <c r="B3767" s="197" t="s">
        <v>3922</v>
      </c>
      <c r="C3767" s="197">
        <v>8</v>
      </c>
      <c r="D3767" s="124">
        <v>3912</v>
      </c>
      <c r="E3767" s="24">
        <v>7.5750691671371788</v>
      </c>
      <c r="F3767" s="24" t="s">
        <v>48</v>
      </c>
      <c r="G3767" s="24">
        <v>0.48964896506081829</v>
      </c>
      <c r="H3767" s="24">
        <v>3.2349611902522657</v>
      </c>
      <c r="I3767" s="24"/>
    </row>
    <row r="3768" spans="1:9" ht="15.75" x14ac:dyDescent="0.25">
      <c r="A3768" s="197" t="s">
        <v>4007</v>
      </c>
      <c r="B3768" s="197" t="s">
        <v>3922</v>
      </c>
      <c r="C3768" s="197">
        <v>8</v>
      </c>
      <c r="D3768" s="124">
        <v>3913</v>
      </c>
      <c r="E3768" s="24">
        <v>7.4888521279135416</v>
      </c>
      <c r="F3768" s="24" t="s">
        <v>48</v>
      </c>
      <c r="G3768" s="24">
        <v>0.48259640795088882</v>
      </c>
      <c r="H3768" s="24">
        <v>3.1870131688262626</v>
      </c>
      <c r="I3768" s="24"/>
    </row>
    <row r="3769" spans="1:9" ht="15.75" x14ac:dyDescent="0.25">
      <c r="A3769" s="197" t="s">
        <v>4008</v>
      </c>
      <c r="B3769" s="197" t="s">
        <v>3922</v>
      </c>
      <c r="C3769" s="197">
        <v>8</v>
      </c>
      <c r="D3769" s="124">
        <v>3914</v>
      </c>
      <c r="E3769" s="24">
        <v>6.464272894348932</v>
      </c>
      <c r="F3769" s="24" t="s">
        <v>48</v>
      </c>
      <c r="G3769" s="24">
        <v>0.4302059837056984</v>
      </c>
      <c r="H3769" s="24">
        <v>2.4637121647616596</v>
      </c>
      <c r="I3769" s="24"/>
    </row>
    <row r="3770" spans="1:9" ht="15.75" x14ac:dyDescent="0.25">
      <c r="A3770" s="197" t="s">
        <v>4009</v>
      </c>
      <c r="B3770" s="197" t="s">
        <v>3922</v>
      </c>
      <c r="C3770" s="197">
        <v>8</v>
      </c>
      <c r="D3770" s="124">
        <v>3915</v>
      </c>
      <c r="E3770" s="24">
        <v>6.2828161024945341</v>
      </c>
      <c r="F3770" s="24" t="s">
        <v>48</v>
      </c>
      <c r="G3770" s="24">
        <v>0.41861963988224282</v>
      </c>
      <c r="H3770" s="24">
        <v>2.436677642042743</v>
      </c>
      <c r="I3770" s="24"/>
    </row>
    <row r="3771" spans="1:9" ht="15.75" x14ac:dyDescent="0.25">
      <c r="A3771" s="197" t="s">
        <v>4010</v>
      </c>
      <c r="B3771" s="197" t="s">
        <v>3922</v>
      </c>
      <c r="C3771" s="197">
        <v>8</v>
      </c>
      <c r="D3771" s="124">
        <v>3916</v>
      </c>
      <c r="E3771" s="24">
        <v>1.7072978813703832</v>
      </c>
      <c r="F3771" s="24">
        <v>0.20641519462629074</v>
      </c>
      <c r="G3771" s="24">
        <v>0.22568182751774343</v>
      </c>
      <c r="H3771" s="24">
        <v>1.9607680251229438</v>
      </c>
      <c r="I3771" s="24"/>
    </row>
    <row r="3772" spans="1:9" ht="15.75" x14ac:dyDescent="0.25">
      <c r="A3772" s="197" t="s">
        <v>4011</v>
      </c>
      <c r="B3772" s="197" t="s">
        <v>3922</v>
      </c>
      <c r="C3772" s="197">
        <v>8</v>
      </c>
      <c r="D3772" s="124">
        <v>3917</v>
      </c>
      <c r="E3772" s="24">
        <v>1.2762126852522004</v>
      </c>
      <c r="F3772" s="24" t="s">
        <v>48</v>
      </c>
      <c r="G3772" s="24">
        <v>0.23474940094479563</v>
      </c>
      <c r="H3772" s="24">
        <v>1.9964739985252868</v>
      </c>
      <c r="I3772" s="24"/>
    </row>
    <row r="3773" spans="1:9" ht="15.75" x14ac:dyDescent="0.25">
      <c r="A3773" s="197" t="s">
        <v>4012</v>
      </c>
      <c r="B3773" s="197" t="s">
        <v>3922</v>
      </c>
      <c r="C3773" s="197">
        <v>8</v>
      </c>
      <c r="D3773" s="124">
        <v>3918</v>
      </c>
      <c r="E3773" s="24" t="s">
        <v>11</v>
      </c>
      <c r="F3773" s="24" t="s">
        <v>48</v>
      </c>
      <c r="G3773" s="24">
        <v>6.851055478217212E-2</v>
      </c>
      <c r="H3773" s="24">
        <v>1.1385104662004191</v>
      </c>
      <c r="I3773" s="24"/>
    </row>
    <row r="3774" spans="1:9" ht="15.75" x14ac:dyDescent="0.25">
      <c r="A3774" s="197" t="s">
        <v>4013</v>
      </c>
      <c r="B3774" s="197" t="s">
        <v>3922</v>
      </c>
      <c r="C3774" s="197">
        <v>8</v>
      </c>
      <c r="D3774" s="124">
        <v>3919</v>
      </c>
      <c r="E3774" s="24" t="s">
        <v>11</v>
      </c>
      <c r="F3774" s="24" t="s">
        <v>48</v>
      </c>
      <c r="G3774" s="24">
        <v>7.1533079257856166E-2</v>
      </c>
      <c r="H3774" s="24">
        <v>1.1446314902122492</v>
      </c>
      <c r="I3774" s="24"/>
    </row>
    <row r="3775" spans="1:9" ht="15.75" x14ac:dyDescent="0.25">
      <c r="A3775" s="197" t="s">
        <v>4014</v>
      </c>
      <c r="B3775" s="197" t="s">
        <v>3922</v>
      </c>
      <c r="C3775" s="197">
        <v>8</v>
      </c>
      <c r="D3775" s="124">
        <v>3920</v>
      </c>
      <c r="E3775" s="24">
        <v>0.12531546398784374</v>
      </c>
      <c r="F3775" s="24" t="s">
        <v>48</v>
      </c>
      <c r="G3775" s="24">
        <v>0.12140473310664324</v>
      </c>
      <c r="H3775" s="24">
        <v>1.3415244292594544</v>
      </c>
      <c r="I3775" s="24"/>
    </row>
    <row r="3776" spans="1:9" ht="15.75" x14ac:dyDescent="0.25">
      <c r="A3776" s="197" t="s">
        <v>4015</v>
      </c>
      <c r="B3776" s="197" t="s">
        <v>3922</v>
      </c>
      <c r="C3776" s="197">
        <v>8</v>
      </c>
      <c r="D3776" s="124">
        <v>3921</v>
      </c>
      <c r="E3776" s="24">
        <v>0.55138804154651255</v>
      </c>
      <c r="F3776" s="24" t="s">
        <v>48</v>
      </c>
      <c r="G3776" s="24">
        <v>0.14004363404002829</v>
      </c>
      <c r="H3776" s="24">
        <v>1.564941805691257</v>
      </c>
      <c r="I3776" s="24"/>
    </row>
    <row r="3777" spans="1:9" ht="15.75" x14ac:dyDescent="0.25">
      <c r="A3777" s="197" t="s">
        <v>4016</v>
      </c>
      <c r="B3777" s="197" t="s">
        <v>3922</v>
      </c>
      <c r="C3777" s="197">
        <v>9</v>
      </c>
      <c r="D3777" s="124">
        <v>3922</v>
      </c>
      <c r="E3777" s="24">
        <v>5.5409485556864988</v>
      </c>
      <c r="F3777" s="24">
        <v>0.8450122030013778</v>
      </c>
      <c r="G3777" s="24">
        <v>0.56823460142860394</v>
      </c>
      <c r="H3777" s="24">
        <v>4.8376493106831422</v>
      </c>
      <c r="I3777" s="24"/>
    </row>
    <row r="3778" spans="1:9" ht="15.75" x14ac:dyDescent="0.25">
      <c r="A3778" s="197" t="s">
        <v>4017</v>
      </c>
      <c r="B3778" s="197" t="s">
        <v>3922</v>
      </c>
      <c r="C3778" s="197">
        <v>9</v>
      </c>
      <c r="D3778" s="124">
        <v>3923</v>
      </c>
      <c r="E3778" s="24">
        <v>5.925917661057154</v>
      </c>
      <c r="F3778" s="24">
        <v>0.78588285037405481</v>
      </c>
      <c r="G3778" s="24">
        <v>0.59845984618544457</v>
      </c>
      <c r="H3778" s="24">
        <v>5.1477811939492062</v>
      </c>
      <c r="I3778" s="24"/>
    </row>
    <row r="3779" spans="1:9" ht="15.75" x14ac:dyDescent="0.25">
      <c r="A3779" s="197" t="s">
        <v>4018</v>
      </c>
      <c r="B3779" s="197" t="s">
        <v>3922</v>
      </c>
      <c r="C3779" s="197">
        <v>9</v>
      </c>
      <c r="D3779" s="124">
        <v>3924</v>
      </c>
      <c r="E3779" s="24">
        <v>3.8757566702160311</v>
      </c>
      <c r="F3779" s="24">
        <v>0.83909926773864552</v>
      </c>
      <c r="G3779" s="24">
        <v>0.4921677354572217</v>
      </c>
      <c r="H3779" s="24">
        <v>4.098535661254644</v>
      </c>
      <c r="I3779" s="24"/>
    </row>
    <row r="3780" spans="1:9" ht="15.75" x14ac:dyDescent="0.25">
      <c r="A3780" s="197" t="s">
        <v>4019</v>
      </c>
      <c r="B3780" s="197" t="s">
        <v>3922</v>
      </c>
      <c r="C3780" s="197">
        <v>9</v>
      </c>
      <c r="D3780" s="124">
        <v>3925</v>
      </c>
      <c r="E3780" s="24">
        <v>3.8346531980280187</v>
      </c>
      <c r="F3780" s="24">
        <v>0.83103617419855602</v>
      </c>
      <c r="G3780" s="24">
        <v>0.49065647321937966</v>
      </c>
      <c r="H3780" s="24">
        <v>4.0419161891452156</v>
      </c>
      <c r="I3780" s="24"/>
    </row>
    <row r="3781" spans="1:9" ht="15.75" x14ac:dyDescent="0.25">
      <c r="A3781" s="197" t="s">
        <v>4020</v>
      </c>
      <c r="B3781" s="197" t="s">
        <v>3922</v>
      </c>
      <c r="C3781" s="197">
        <v>9</v>
      </c>
      <c r="D3781" s="124">
        <v>3926</v>
      </c>
      <c r="E3781" s="24">
        <v>5.1198885966873444</v>
      </c>
      <c r="F3781" s="24">
        <v>0.71600270635994601</v>
      </c>
      <c r="G3781" s="24">
        <v>0.58636974828270827</v>
      </c>
      <c r="H3781" s="24">
        <v>3.6817959431158709</v>
      </c>
      <c r="I3781" s="24"/>
    </row>
    <row r="3782" spans="1:9" ht="15.75" x14ac:dyDescent="0.25">
      <c r="A3782" s="197" t="s">
        <v>4021</v>
      </c>
      <c r="B3782" s="197" t="s">
        <v>3922</v>
      </c>
      <c r="C3782" s="197">
        <v>9</v>
      </c>
      <c r="D3782" s="124">
        <v>3927</v>
      </c>
      <c r="E3782" s="24">
        <v>5.2231485390133274</v>
      </c>
      <c r="F3782" s="24">
        <v>0.69020080703165965</v>
      </c>
      <c r="G3782" s="24">
        <v>0.60148237066112864</v>
      </c>
      <c r="H3782" s="24">
        <v>3.6960783324768083</v>
      </c>
      <c r="I3782" s="24"/>
    </row>
    <row r="3783" spans="1:9" ht="15.75" x14ac:dyDescent="0.25">
      <c r="A3783" s="197" t="s">
        <v>4022</v>
      </c>
      <c r="B3783" s="197" t="s">
        <v>3922</v>
      </c>
      <c r="C3783" s="197">
        <v>9</v>
      </c>
      <c r="D3783" s="124">
        <v>3928</v>
      </c>
      <c r="E3783" s="24">
        <v>0.90741186021339115</v>
      </c>
      <c r="F3783" s="24">
        <v>0.24046973026055501</v>
      </c>
      <c r="G3783" s="24">
        <v>0.2937140992167101</v>
      </c>
      <c r="H3783" s="24">
        <v>2.2866332013290771</v>
      </c>
      <c r="I3783" s="24"/>
    </row>
    <row r="3784" spans="1:9" ht="15.75" x14ac:dyDescent="0.25">
      <c r="A3784" s="197" t="s">
        <v>4023</v>
      </c>
      <c r="B3784" s="197" t="s">
        <v>3922</v>
      </c>
      <c r="C3784" s="197">
        <v>9</v>
      </c>
      <c r="D3784" s="124">
        <v>3929</v>
      </c>
      <c r="E3784" s="24">
        <v>0.85669321169011914</v>
      </c>
      <c r="F3784" s="24">
        <v>0.19410112756457354</v>
      </c>
      <c r="G3784" s="24">
        <v>0.28514953714692609</v>
      </c>
      <c r="H3784" s="24">
        <v>2.3065085376136842</v>
      </c>
      <c r="I3784" s="24"/>
    </row>
    <row r="3785" spans="1:9" ht="15.75" x14ac:dyDescent="0.25">
      <c r="A3785" s="197" t="s">
        <v>4024</v>
      </c>
      <c r="B3785" s="197" t="s">
        <v>3922</v>
      </c>
      <c r="C3785" s="197">
        <v>9</v>
      </c>
      <c r="D3785" s="124">
        <v>3930</v>
      </c>
      <c r="E3785" s="24" t="s">
        <v>11</v>
      </c>
      <c r="F3785" s="24" t="s">
        <v>48</v>
      </c>
      <c r="G3785" s="24">
        <v>0.21562544505103245</v>
      </c>
      <c r="H3785" s="24">
        <v>1.8314395239816097</v>
      </c>
      <c r="I3785" s="24"/>
    </row>
    <row r="3786" spans="1:9" ht="15.75" x14ac:dyDescent="0.25">
      <c r="A3786" s="197" t="s">
        <v>4025</v>
      </c>
      <c r="B3786" s="197" t="s">
        <v>3922</v>
      </c>
      <c r="C3786" s="197">
        <v>9</v>
      </c>
      <c r="D3786" s="124">
        <v>3931</v>
      </c>
      <c r="E3786" s="24" t="s">
        <v>11</v>
      </c>
      <c r="F3786" s="24" t="s">
        <v>48</v>
      </c>
      <c r="G3786" s="24">
        <v>0.2332583669594113</v>
      </c>
      <c r="H3786" s="24">
        <v>1.8265918809853643</v>
      </c>
      <c r="I3786" s="24"/>
    </row>
    <row r="3787" spans="1:9" ht="15.75" x14ac:dyDescent="0.25">
      <c r="A3787" s="197" t="s">
        <v>4026</v>
      </c>
      <c r="B3787" s="197" t="s">
        <v>3922</v>
      </c>
      <c r="C3787" s="197">
        <v>9</v>
      </c>
      <c r="D3787" s="124">
        <v>3932</v>
      </c>
      <c r="E3787" s="24" t="s">
        <v>11</v>
      </c>
      <c r="F3787" s="24" t="s">
        <v>48</v>
      </c>
      <c r="G3787" s="24">
        <v>0.15718490386897693</v>
      </c>
      <c r="H3787" s="24">
        <v>1.8081708375996306</v>
      </c>
      <c r="I3787" s="24"/>
    </row>
    <row r="3788" spans="1:9" ht="15.75" x14ac:dyDescent="0.25">
      <c r="A3788" s="197" t="s">
        <v>4027</v>
      </c>
      <c r="B3788" s="197" t="s">
        <v>3922</v>
      </c>
      <c r="C3788" s="197">
        <v>9</v>
      </c>
      <c r="D3788" s="124">
        <v>3933</v>
      </c>
      <c r="E3788" s="24" t="s">
        <v>11</v>
      </c>
      <c r="F3788" s="24" t="s">
        <v>48</v>
      </c>
      <c r="G3788" s="24">
        <v>0.15819249940659857</v>
      </c>
      <c r="H3788" s="24">
        <v>1.8023536660041359</v>
      </c>
      <c r="I3788" s="24"/>
    </row>
    <row r="3789" spans="1:9" ht="15.75" x14ac:dyDescent="0.25">
      <c r="A3789" s="197" t="s">
        <v>4028</v>
      </c>
      <c r="B3789" s="197" t="s">
        <v>3922</v>
      </c>
      <c r="C3789" s="197">
        <v>9</v>
      </c>
      <c r="D3789" s="124">
        <v>3934</v>
      </c>
      <c r="E3789" s="24" t="s">
        <v>11</v>
      </c>
      <c r="F3789" s="24" t="s">
        <v>48</v>
      </c>
      <c r="G3789" s="24">
        <v>0.15113933064324706</v>
      </c>
      <c r="H3789" s="24">
        <v>1.7160656206709632</v>
      </c>
      <c r="I3789" s="24"/>
    </row>
    <row r="3790" spans="1:9" ht="15.75" x14ac:dyDescent="0.25">
      <c r="A3790" s="197" t="s">
        <v>4029</v>
      </c>
      <c r="B3790" s="197" t="s">
        <v>3922</v>
      </c>
      <c r="C3790" s="197">
        <v>9</v>
      </c>
      <c r="D3790" s="124">
        <v>3935</v>
      </c>
      <c r="E3790" s="24" t="s">
        <v>11</v>
      </c>
      <c r="F3790" s="24" t="s">
        <v>48</v>
      </c>
      <c r="G3790" s="24">
        <v>0.14761274626157128</v>
      </c>
      <c r="H3790" s="24">
        <v>1.7199437350679596</v>
      </c>
      <c r="I3790" s="24"/>
    </row>
    <row r="3791" spans="1:9" ht="15.75" x14ac:dyDescent="0.25">
      <c r="A3791" s="197" t="s">
        <v>4030</v>
      </c>
      <c r="B3791" s="197" t="s">
        <v>3922</v>
      </c>
      <c r="C3791" s="197">
        <v>10</v>
      </c>
      <c r="D3791" s="124">
        <v>3936</v>
      </c>
      <c r="E3791" s="24">
        <v>3.8094224524509048</v>
      </c>
      <c r="F3791" s="24">
        <v>1.6692696970553327</v>
      </c>
      <c r="G3791" s="24">
        <v>0.62269404225017788</v>
      </c>
      <c r="H3791" s="24">
        <v>4.7342081501335098</v>
      </c>
      <c r="I3791" s="24"/>
    </row>
    <row r="3792" spans="1:9" ht="15.75" x14ac:dyDescent="0.25">
      <c r="A3792" s="197" t="s">
        <v>4031</v>
      </c>
      <c r="B3792" s="197" t="s">
        <v>3922</v>
      </c>
      <c r="C3792" s="197">
        <v>10</v>
      </c>
      <c r="D3792" s="124">
        <v>3937</v>
      </c>
      <c r="E3792" s="24">
        <v>3.8726952218957789</v>
      </c>
      <c r="F3792" s="24">
        <v>1.7037765641779234</v>
      </c>
      <c r="G3792" s="24">
        <v>0.60758010918585315</v>
      </c>
      <c r="H3792" s="24">
        <v>4.7797759942982188</v>
      </c>
      <c r="I3792" s="24"/>
    </row>
    <row r="3793" spans="1:9" ht="15.75" x14ac:dyDescent="0.25">
      <c r="A3793" s="197" t="s">
        <v>4032</v>
      </c>
      <c r="B3793" s="197" t="s">
        <v>3922</v>
      </c>
      <c r="C3793" s="197">
        <v>10</v>
      </c>
      <c r="D3793" s="124">
        <v>3938</v>
      </c>
      <c r="E3793" s="24">
        <v>2.4806942941085515</v>
      </c>
      <c r="F3793" s="24">
        <v>0.90850111096196229</v>
      </c>
      <c r="G3793" s="24">
        <v>0.51135473534298592</v>
      </c>
      <c r="H3793" s="24">
        <v>3.788917765865607</v>
      </c>
      <c r="I3793" s="24"/>
    </row>
    <row r="3794" spans="1:9" ht="15.75" x14ac:dyDescent="0.25">
      <c r="A3794" s="197" t="s">
        <v>4033</v>
      </c>
      <c r="B3794" s="197" t="s">
        <v>3922</v>
      </c>
      <c r="C3794" s="197">
        <v>10</v>
      </c>
      <c r="D3794" s="124">
        <v>3939</v>
      </c>
      <c r="E3794" s="24">
        <v>2.6544433276635226</v>
      </c>
      <c r="F3794" s="24">
        <v>0.89070850760187636</v>
      </c>
      <c r="G3794" s="24">
        <v>0.53201044386422969</v>
      </c>
      <c r="H3794" s="24">
        <v>3.9275603555582328</v>
      </c>
      <c r="I3794" s="24"/>
    </row>
    <row r="3795" spans="1:9" ht="15.75" x14ac:dyDescent="0.25">
      <c r="A3795" s="197" t="s">
        <v>4034</v>
      </c>
      <c r="B3795" s="197" t="s">
        <v>3922</v>
      </c>
      <c r="C3795" s="197">
        <v>10</v>
      </c>
      <c r="D3795" s="124">
        <v>3940</v>
      </c>
      <c r="E3795" s="24">
        <v>0.38264960569042833</v>
      </c>
      <c r="F3795" s="24">
        <v>3.0193508732266998E-2</v>
      </c>
      <c r="G3795" s="24">
        <v>0.38893187752195574</v>
      </c>
      <c r="H3795" s="24">
        <v>4.1321308899997993</v>
      </c>
      <c r="I3795" s="24"/>
    </row>
    <row r="3796" spans="1:9" ht="15.75" x14ac:dyDescent="0.25">
      <c r="A3796" s="197" t="s">
        <v>4035</v>
      </c>
      <c r="B3796" s="197" t="s">
        <v>3922</v>
      </c>
      <c r="C3796" s="197">
        <v>10</v>
      </c>
      <c r="D3796" s="124">
        <v>3941</v>
      </c>
      <c r="E3796" s="24">
        <v>0.40976650688108862</v>
      </c>
      <c r="F3796" s="24" t="s">
        <v>48</v>
      </c>
      <c r="G3796" s="24">
        <v>0.40404581058628047</v>
      </c>
      <c r="H3796" s="24">
        <v>4.2397485645164528</v>
      </c>
      <c r="I3796" s="24"/>
    </row>
    <row r="3797" spans="1:9" ht="15.75" x14ac:dyDescent="0.25">
      <c r="A3797" s="197" t="s">
        <v>4036</v>
      </c>
      <c r="B3797" s="197" t="s">
        <v>3922</v>
      </c>
      <c r="C3797" s="197">
        <v>10</v>
      </c>
      <c r="D3797" s="124">
        <v>3942</v>
      </c>
      <c r="E3797" s="24" t="s">
        <v>11</v>
      </c>
      <c r="F3797" s="24">
        <v>1.6175093963714464E-2</v>
      </c>
      <c r="G3797" s="24">
        <v>0.17582542131497741</v>
      </c>
      <c r="H3797" s="24">
        <v>2.0946665386777488</v>
      </c>
      <c r="I3797" s="24"/>
    </row>
    <row r="3798" spans="1:9" ht="15.75" x14ac:dyDescent="0.25">
      <c r="A3798" s="197" t="s">
        <v>4037</v>
      </c>
      <c r="B3798" s="197" t="s">
        <v>3922</v>
      </c>
      <c r="C3798" s="197">
        <v>10</v>
      </c>
      <c r="D3798" s="124">
        <v>3943</v>
      </c>
      <c r="E3798" s="24" t="s">
        <v>11</v>
      </c>
      <c r="F3798" s="24">
        <v>0.17361267521053525</v>
      </c>
      <c r="G3798" s="24">
        <v>0.17229883693330164</v>
      </c>
      <c r="H3798" s="24">
        <v>1.951661070288502</v>
      </c>
      <c r="I3798" s="24"/>
    </row>
    <row r="3799" spans="1:9" ht="15.75" x14ac:dyDescent="0.25">
      <c r="A3799" s="197" t="s">
        <v>4038</v>
      </c>
      <c r="B3799" s="197" t="s">
        <v>3922</v>
      </c>
      <c r="C3799" s="197">
        <v>10</v>
      </c>
      <c r="D3799" s="124">
        <v>3944</v>
      </c>
      <c r="E3799" s="24" t="s">
        <v>11</v>
      </c>
      <c r="F3799" s="24" t="s">
        <v>48</v>
      </c>
      <c r="G3799" s="24">
        <v>0.13199501542843578</v>
      </c>
      <c r="H3799" s="24">
        <v>1.3161350734806962</v>
      </c>
      <c r="I3799" s="24"/>
    </row>
    <row r="3800" spans="1:9" ht="15.75" x14ac:dyDescent="0.25">
      <c r="A3800" s="197" t="s">
        <v>4039</v>
      </c>
      <c r="B3800" s="197" t="s">
        <v>3922</v>
      </c>
      <c r="C3800" s="197">
        <v>10</v>
      </c>
      <c r="D3800" s="124">
        <v>3945</v>
      </c>
      <c r="E3800" s="24" t="s">
        <v>11</v>
      </c>
      <c r="F3800" s="24" t="s">
        <v>48</v>
      </c>
      <c r="G3800" s="24">
        <v>0.12594944220270587</v>
      </c>
      <c r="H3800" s="24">
        <v>1.2952902085968401</v>
      </c>
      <c r="I3800" s="24"/>
    </row>
    <row r="3801" spans="1:9" ht="15.75" x14ac:dyDescent="0.25">
      <c r="A3801" s="197" t="s">
        <v>4040</v>
      </c>
      <c r="B3801" s="197" t="s">
        <v>3922</v>
      </c>
      <c r="C3801" s="197">
        <v>10</v>
      </c>
      <c r="D3801" s="124">
        <v>3946</v>
      </c>
      <c r="E3801" s="24" t="s">
        <v>11</v>
      </c>
      <c r="F3801" s="24" t="s">
        <v>48</v>
      </c>
      <c r="G3801" s="24">
        <v>0.12796463327794916</v>
      </c>
      <c r="H3801" s="24">
        <v>1.2885035084020959</v>
      </c>
      <c r="I3801" s="24"/>
    </row>
    <row r="3802" spans="1:9" ht="15.75" x14ac:dyDescent="0.25">
      <c r="A3802" s="197" t="s">
        <v>4041</v>
      </c>
      <c r="B3802" s="197" t="s">
        <v>3922</v>
      </c>
      <c r="C3802" s="197">
        <v>10</v>
      </c>
      <c r="D3802" s="124">
        <v>3947</v>
      </c>
      <c r="E3802" s="24" t="s">
        <v>11</v>
      </c>
      <c r="F3802" s="24" t="s">
        <v>48</v>
      </c>
      <c r="G3802" s="24">
        <v>0.13098741989081411</v>
      </c>
      <c r="H3802" s="24">
        <v>1.3360104097653034</v>
      </c>
      <c r="I3802" s="24"/>
    </row>
    <row r="3803" spans="1:9" ht="15.75" x14ac:dyDescent="0.25">
      <c r="A3803" s="197" t="s">
        <v>4042</v>
      </c>
      <c r="B3803" s="197" t="s">
        <v>3922</v>
      </c>
      <c r="C3803" s="197">
        <v>11</v>
      </c>
      <c r="D3803" s="124">
        <v>3948</v>
      </c>
      <c r="E3803" s="24">
        <v>1.8650402041131902</v>
      </c>
      <c r="F3803" s="24">
        <v>1.4762469090883399</v>
      </c>
      <c r="G3803" s="24">
        <v>0.52898765725136465</v>
      </c>
      <c r="H3803" s="24">
        <v>5.3052604950912494</v>
      </c>
      <c r="I3803" s="24"/>
    </row>
    <row r="3804" spans="1:9" ht="15.75" x14ac:dyDescent="0.25">
      <c r="A3804" s="197" t="s">
        <v>4043</v>
      </c>
      <c r="B3804" s="197" t="s">
        <v>3922</v>
      </c>
      <c r="C3804" s="197">
        <v>11</v>
      </c>
      <c r="D3804" s="124">
        <v>3949</v>
      </c>
      <c r="E3804" s="24">
        <v>1.9263043142106078</v>
      </c>
      <c r="F3804" s="24">
        <v>1.4961961916435877</v>
      </c>
      <c r="G3804" s="24">
        <v>0.53503323047709461</v>
      </c>
      <c r="H3804" s="24">
        <v>5.3387092317653435</v>
      </c>
      <c r="I3804" s="24"/>
    </row>
    <row r="3805" spans="1:9" ht="15.75" x14ac:dyDescent="0.25">
      <c r="A3805" s="197" t="s">
        <v>4044</v>
      </c>
      <c r="B3805" s="197" t="s">
        <v>3922</v>
      </c>
      <c r="C3805" s="197">
        <v>11</v>
      </c>
      <c r="D3805" s="124">
        <v>3950</v>
      </c>
      <c r="E3805" s="24">
        <v>0.37863228699551571</v>
      </c>
      <c r="F3805" s="24">
        <v>0.37849719875091842</v>
      </c>
      <c r="G3805" s="24">
        <v>0.32444576311417034</v>
      </c>
      <c r="H3805" s="24">
        <v>2.593489002991427</v>
      </c>
      <c r="I3805" s="24"/>
    </row>
    <row r="3806" spans="1:9" ht="15.75" x14ac:dyDescent="0.25">
      <c r="A3806" s="197" t="s">
        <v>4045</v>
      </c>
      <c r="B3806" s="197" t="s">
        <v>3922</v>
      </c>
      <c r="C3806" s="197">
        <v>11</v>
      </c>
      <c r="D3806" s="124">
        <v>3951</v>
      </c>
      <c r="E3806" s="24">
        <v>0.9852474099273234</v>
      </c>
      <c r="F3806" s="24">
        <v>0.58014670349855879</v>
      </c>
      <c r="G3806" s="24">
        <v>0.30832423451222396</v>
      </c>
      <c r="H3806" s="24">
        <v>2.600275703186171</v>
      </c>
      <c r="I3806" s="24"/>
    </row>
    <row r="3807" spans="1:9" ht="15.75" x14ac:dyDescent="0.25">
      <c r="A3807" s="197" t="s">
        <v>4046</v>
      </c>
      <c r="B3807" s="197" t="s">
        <v>3922</v>
      </c>
      <c r="C3807" s="197">
        <v>11</v>
      </c>
      <c r="D3807" s="124">
        <v>3952</v>
      </c>
      <c r="E3807" s="24" t="s">
        <v>11</v>
      </c>
      <c r="F3807" s="24">
        <v>8.9502186599220032E-2</v>
      </c>
      <c r="G3807" s="24">
        <v>0.22267861381438397</v>
      </c>
      <c r="H3807" s="24">
        <v>1.7790849796221566</v>
      </c>
      <c r="I3807" s="24"/>
    </row>
    <row r="3808" spans="1:9" ht="15.75" x14ac:dyDescent="0.25">
      <c r="A3808" s="197" t="s">
        <v>4047</v>
      </c>
      <c r="B3808" s="197" t="s">
        <v>3922</v>
      </c>
      <c r="C3808" s="197">
        <v>11</v>
      </c>
      <c r="D3808" s="124">
        <v>3953</v>
      </c>
      <c r="E3808" s="24" t="s">
        <v>11</v>
      </c>
      <c r="F3808" s="24">
        <v>9.9207242977448706E-2</v>
      </c>
      <c r="G3808" s="24">
        <v>0.22066342273914069</v>
      </c>
      <c r="H3808" s="24">
        <v>1.746121007247686</v>
      </c>
      <c r="I3808" s="24"/>
    </row>
    <row r="3809" spans="1:9" ht="15.75" x14ac:dyDescent="0.25">
      <c r="A3809" s="197" t="s">
        <v>4048</v>
      </c>
      <c r="B3809" s="197" t="s">
        <v>3922</v>
      </c>
      <c r="C3809" s="197">
        <v>11</v>
      </c>
      <c r="D3809" s="124">
        <v>3954</v>
      </c>
      <c r="E3809" s="24" t="s">
        <v>11</v>
      </c>
      <c r="F3809" s="24">
        <v>6.6857055050019779E-2</v>
      </c>
      <c r="G3809" s="24">
        <v>0.17431402800854492</v>
      </c>
      <c r="H3809" s="24">
        <v>1.7509686502439319</v>
      </c>
      <c r="I3809" s="24"/>
    </row>
    <row r="3810" spans="1:9" ht="15.75" x14ac:dyDescent="0.25">
      <c r="A3810" s="197" t="s">
        <v>4049</v>
      </c>
      <c r="B3810" s="197" t="s">
        <v>3922</v>
      </c>
      <c r="C3810" s="197">
        <v>11</v>
      </c>
      <c r="D3810" s="124">
        <v>3955</v>
      </c>
      <c r="E3810" s="24" t="s">
        <v>11</v>
      </c>
      <c r="F3810" s="24" t="s">
        <v>48</v>
      </c>
      <c r="G3810" s="24">
        <v>0.17834441015903152</v>
      </c>
      <c r="H3810" s="24">
        <v>1.7131570348732157</v>
      </c>
      <c r="I3810" s="24"/>
    </row>
    <row r="3811" spans="1:9" ht="15.75" x14ac:dyDescent="0.25">
      <c r="A3811" s="197" t="s">
        <v>4050</v>
      </c>
      <c r="B3811" s="197" t="s">
        <v>3922</v>
      </c>
      <c r="C3811" s="197">
        <v>11</v>
      </c>
      <c r="D3811" s="124">
        <v>3956</v>
      </c>
      <c r="E3811" s="24" t="s">
        <v>11</v>
      </c>
      <c r="F3811" s="24">
        <v>4.8525281891143385E-2</v>
      </c>
      <c r="G3811" s="24">
        <v>0.17935200569665316</v>
      </c>
      <c r="H3811" s="24">
        <v>1.7267304352627035</v>
      </c>
      <c r="I3811" s="24"/>
    </row>
    <row r="3812" spans="1:9" ht="15.75" x14ac:dyDescent="0.25">
      <c r="A3812" s="197" t="s">
        <v>4051</v>
      </c>
      <c r="B3812" s="197" t="s">
        <v>3922</v>
      </c>
      <c r="C3812" s="197">
        <v>11</v>
      </c>
      <c r="D3812" s="124">
        <v>3957</v>
      </c>
      <c r="E3812" s="24" t="s">
        <v>11</v>
      </c>
      <c r="F3812" s="24" t="s">
        <v>48</v>
      </c>
      <c r="G3812" s="24">
        <v>0.16927605032043672</v>
      </c>
      <c r="H3812" s="24">
        <v>1.7189742064687104</v>
      </c>
      <c r="I3812" s="24"/>
    </row>
    <row r="3813" spans="1:9" ht="15.75" x14ac:dyDescent="0.25">
      <c r="A3813" s="197" t="s">
        <v>4052</v>
      </c>
      <c r="B3813" s="197" t="s">
        <v>3922</v>
      </c>
      <c r="C3813" s="197">
        <v>11</v>
      </c>
      <c r="D3813" s="124">
        <v>3958</v>
      </c>
      <c r="E3813" s="24" t="s">
        <v>11</v>
      </c>
      <c r="F3813" s="24">
        <v>0.22213795710167863</v>
      </c>
      <c r="G3813" s="24">
        <v>0.18741276999762635</v>
      </c>
      <c r="H3813" s="24">
        <v>1.7882955013150235</v>
      </c>
      <c r="I3813" s="24"/>
    </row>
    <row r="3814" spans="1:9" ht="15.75" x14ac:dyDescent="0.25">
      <c r="A3814" s="197" t="s">
        <v>4053</v>
      </c>
      <c r="B3814" s="197" t="s">
        <v>3922</v>
      </c>
      <c r="C3814" s="197">
        <v>11</v>
      </c>
      <c r="D3814" s="124">
        <v>3959</v>
      </c>
      <c r="E3814" s="24" t="s">
        <v>11</v>
      </c>
      <c r="F3814" s="24">
        <v>0.45613764977674787</v>
      </c>
      <c r="G3814" s="24">
        <v>0.18136719677189644</v>
      </c>
      <c r="H3814" s="24">
        <v>1.8004146088056376</v>
      </c>
      <c r="I3814" s="24"/>
    </row>
    <row r="3815" spans="1:9" ht="15.75" x14ac:dyDescent="0.25">
      <c r="A3815" s="197" t="s">
        <v>4060</v>
      </c>
      <c r="B3815" s="197" t="s">
        <v>3922</v>
      </c>
      <c r="C3815" s="197">
        <v>12</v>
      </c>
      <c r="D3815" s="124">
        <v>3960</v>
      </c>
      <c r="E3815" s="24" t="s">
        <v>11</v>
      </c>
      <c r="F3815" s="24">
        <v>0.29977840812750806</v>
      </c>
      <c r="G3815" s="24">
        <v>0.20252670306195106</v>
      </c>
      <c r="H3815" s="24">
        <v>3.0617713164287577</v>
      </c>
      <c r="I3815" s="24"/>
    </row>
    <row r="3816" spans="1:9" ht="15.75" x14ac:dyDescent="0.25">
      <c r="A3816" s="197" t="s">
        <v>4061</v>
      </c>
      <c r="B3816" s="197" t="s">
        <v>3922</v>
      </c>
      <c r="C3816" s="197">
        <v>12</v>
      </c>
      <c r="D3816" s="124">
        <v>3961</v>
      </c>
      <c r="E3816" s="24" t="s">
        <v>11</v>
      </c>
      <c r="F3816" s="24">
        <v>0.26581071080370766</v>
      </c>
      <c r="G3816" s="24">
        <v>0.20303050083076188</v>
      </c>
      <c r="H3816" s="24">
        <v>3.0821314170129899</v>
      </c>
      <c r="I3816" s="24"/>
    </row>
    <row r="3817" spans="1:9" ht="15.75" x14ac:dyDescent="0.25">
      <c r="A3817" s="197" t="s">
        <v>4058</v>
      </c>
      <c r="B3817" s="197" t="s">
        <v>3922</v>
      </c>
      <c r="C3817" s="197">
        <v>12</v>
      </c>
      <c r="D3817" s="124">
        <v>3962</v>
      </c>
      <c r="E3817" s="24" t="s">
        <v>11</v>
      </c>
      <c r="F3817" s="24">
        <v>0.19194444836941163</v>
      </c>
      <c r="G3817" s="24">
        <v>0.18640517446000468</v>
      </c>
      <c r="H3817" s="24">
        <v>2.1678659479210589</v>
      </c>
      <c r="I3817" s="24"/>
    </row>
    <row r="3818" spans="1:9" ht="15.75" x14ac:dyDescent="0.25">
      <c r="A3818" s="197" t="s">
        <v>4059</v>
      </c>
      <c r="B3818" s="197" t="s">
        <v>3922</v>
      </c>
      <c r="C3818" s="197">
        <v>12</v>
      </c>
      <c r="D3818" s="124">
        <v>3963</v>
      </c>
      <c r="E3818" s="24" t="s">
        <v>11</v>
      </c>
      <c r="F3818" s="24">
        <v>0.29870006852992709</v>
      </c>
      <c r="G3818" s="24">
        <v>0.19043555661049127</v>
      </c>
      <c r="H3818" s="24">
        <v>2.1969518058985327</v>
      </c>
      <c r="I3818" s="24"/>
    </row>
    <row r="3819" spans="1:9" ht="15.75" x14ac:dyDescent="0.25">
      <c r="A3819" s="197" t="s">
        <v>4056</v>
      </c>
      <c r="B3819" s="197" t="s">
        <v>3922</v>
      </c>
      <c r="C3819" s="197">
        <v>12</v>
      </c>
      <c r="D3819" s="124">
        <v>3964</v>
      </c>
      <c r="E3819" s="24" t="s">
        <v>11</v>
      </c>
      <c r="F3819" s="24">
        <v>0.52191636522918661</v>
      </c>
      <c r="G3819" s="24">
        <v>0.24182292902919528</v>
      </c>
      <c r="H3819" s="24">
        <v>2.9240982553353811</v>
      </c>
      <c r="I3819" s="24"/>
    </row>
    <row r="3820" spans="1:9" ht="15.75" x14ac:dyDescent="0.25">
      <c r="A3820" s="197" t="s">
        <v>4057</v>
      </c>
      <c r="B3820" s="197" t="s">
        <v>3922</v>
      </c>
      <c r="C3820" s="197">
        <v>12</v>
      </c>
      <c r="D3820" s="124">
        <v>3965</v>
      </c>
      <c r="E3820" s="24" t="s">
        <v>11</v>
      </c>
      <c r="F3820" s="24">
        <v>0.512211308850958</v>
      </c>
      <c r="G3820" s="24">
        <v>0.24585331117968187</v>
      </c>
      <c r="H3820" s="24">
        <v>2.9231287267361323</v>
      </c>
      <c r="I3820" s="24"/>
    </row>
    <row r="3821" spans="1:9" ht="15.75" x14ac:dyDescent="0.25">
      <c r="A3821" s="197" t="s">
        <v>4054</v>
      </c>
      <c r="B3821" s="197" t="s">
        <v>3922</v>
      </c>
      <c r="C3821" s="197">
        <v>12</v>
      </c>
      <c r="D3821" s="124">
        <v>3966</v>
      </c>
      <c r="E3821" s="24" t="s">
        <v>11</v>
      </c>
      <c r="F3821" s="24">
        <v>0.56181493033968233</v>
      </c>
      <c r="G3821" s="24">
        <v>0.24988369333016847</v>
      </c>
      <c r="H3821" s="24">
        <v>2.9977824288783155</v>
      </c>
      <c r="I3821" s="24"/>
    </row>
    <row r="3822" spans="1:9" ht="15.75" x14ac:dyDescent="0.25">
      <c r="A3822" s="197" t="s">
        <v>4055</v>
      </c>
      <c r="B3822" s="197" t="s">
        <v>3922</v>
      </c>
      <c r="C3822" s="197">
        <v>12</v>
      </c>
      <c r="D3822" s="124">
        <v>3967</v>
      </c>
      <c r="E3822" s="24" t="s">
        <v>11</v>
      </c>
      <c r="F3822" s="24">
        <v>0.5375522893941107</v>
      </c>
      <c r="G3822" s="24">
        <v>0.24786850225492515</v>
      </c>
      <c r="H3822" s="24">
        <v>2.997782428878315</v>
      </c>
      <c r="I3822" s="24"/>
    </row>
    <row r="3823" spans="1:9" ht="15.75" x14ac:dyDescent="0.25">
      <c r="A3823" s="197" t="s">
        <v>3926</v>
      </c>
      <c r="B3823" s="197" t="s">
        <v>4062</v>
      </c>
      <c r="C3823" s="197">
        <v>1</v>
      </c>
      <c r="D3823" s="124">
        <v>3968</v>
      </c>
      <c r="E3823" s="24" t="s">
        <v>11</v>
      </c>
      <c r="F3823" s="24">
        <v>4.097690470807664E-2</v>
      </c>
      <c r="G3823" s="24">
        <v>0.31537740327557551</v>
      </c>
      <c r="H3823" s="24">
        <v>2.7621869792607763</v>
      </c>
      <c r="I3823" s="24"/>
    </row>
    <row r="3824" spans="1:9" ht="15.75" x14ac:dyDescent="0.25">
      <c r="A3824" s="197" t="s">
        <v>3927</v>
      </c>
      <c r="B3824" s="197" t="s">
        <v>4062</v>
      </c>
      <c r="C3824" s="197">
        <v>1</v>
      </c>
      <c r="D3824" s="124">
        <v>3969</v>
      </c>
      <c r="E3824" s="24" t="s">
        <v>11</v>
      </c>
      <c r="F3824" s="24">
        <v>3.3428527525009889E-2</v>
      </c>
      <c r="G3824" s="24">
        <v>0.32444576311417034</v>
      </c>
      <c r="H3824" s="24">
        <v>2.8067852948262364</v>
      </c>
      <c r="I3824" s="24"/>
    </row>
    <row r="3825" spans="1:9" ht="15.75" x14ac:dyDescent="0.25">
      <c r="A3825" s="197" t="s">
        <v>4063</v>
      </c>
      <c r="B3825" s="197" t="s">
        <v>4062</v>
      </c>
      <c r="C3825" s="197">
        <v>1</v>
      </c>
      <c r="D3825" s="124">
        <v>3970</v>
      </c>
      <c r="E3825" s="24" t="s">
        <v>11</v>
      </c>
      <c r="F3825" s="24">
        <v>5.9308677866953034E-2</v>
      </c>
      <c r="G3825" s="24">
        <v>0.33452171849038681</v>
      </c>
      <c r="H3825" s="24">
        <v>2.810663409223233</v>
      </c>
      <c r="I3825" s="24"/>
    </row>
    <row r="3826" spans="1:9" ht="15.75" x14ac:dyDescent="0.25">
      <c r="A3826" s="197" t="s">
        <v>4064</v>
      </c>
      <c r="B3826" s="197" t="s">
        <v>4062</v>
      </c>
      <c r="C3826" s="197">
        <v>1</v>
      </c>
      <c r="D3826" s="124">
        <v>3971</v>
      </c>
      <c r="E3826" s="24" t="s">
        <v>11</v>
      </c>
      <c r="F3826" s="24">
        <v>5.9847847665743512E-2</v>
      </c>
      <c r="G3826" s="24">
        <v>0.33804830287206261</v>
      </c>
      <c r="H3826" s="24">
        <v>2.7970900088337447</v>
      </c>
      <c r="I3826" s="24"/>
    </row>
    <row r="3827" spans="1:9" ht="15.75" x14ac:dyDescent="0.25">
      <c r="A3827" s="197" t="s">
        <v>4065</v>
      </c>
      <c r="B3827" s="197" t="s">
        <v>4062</v>
      </c>
      <c r="C3827" s="197">
        <v>1</v>
      </c>
      <c r="D3827" s="124">
        <v>3972</v>
      </c>
      <c r="E3827" s="24" t="s">
        <v>11</v>
      </c>
      <c r="F3827" s="24">
        <v>8.9502186599220032E-2</v>
      </c>
      <c r="G3827" s="24">
        <v>0.16524566816995012</v>
      </c>
      <c r="H3827" s="24">
        <v>0.68642624826838516</v>
      </c>
      <c r="I3827" s="24"/>
    </row>
    <row r="3828" spans="1:9" ht="15.75" x14ac:dyDescent="0.25">
      <c r="A3828" s="197" t="s">
        <v>4066</v>
      </c>
      <c r="B3828" s="197" t="s">
        <v>4062</v>
      </c>
      <c r="C3828" s="197">
        <v>1</v>
      </c>
      <c r="D3828" s="124">
        <v>3973</v>
      </c>
      <c r="E3828" s="24" t="s">
        <v>11</v>
      </c>
      <c r="F3828" s="24">
        <v>3.8820225512914711E-2</v>
      </c>
      <c r="G3828" s="24">
        <v>0.16927605032043672</v>
      </c>
      <c r="H3828" s="24">
        <v>0.68545671966913613</v>
      </c>
      <c r="I3828" s="24"/>
    </row>
    <row r="3829" spans="1:9" ht="15.75" x14ac:dyDescent="0.25">
      <c r="A3829" s="197" t="s">
        <v>4067</v>
      </c>
      <c r="B3829" s="197" t="s">
        <v>4062</v>
      </c>
      <c r="C3829" s="197">
        <v>2</v>
      </c>
      <c r="D3829" s="124">
        <v>3974</v>
      </c>
      <c r="E3829" s="24">
        <v>1.1399141796814598</v>
      </c>
      <c r="F3829" s="24">
        <v>1.9054260689255635</v>
      </c>
      <c r="G3829" s="24">
        <v>0.68919534773320656</v>
      </c>
      <c r="H3829" s="24">
        <v>9.3336518249713922</v>
      </c>
      <c r="I3829" s="24"/>
    </row>
    <row r="3830" spans="1:9" ht="15.75" x14ac:dyDescent="0.25">
      <c r="A3830" s="197" t="s">
        <v>4068</v>
      </c>
      <c r="B3830" s="197" t="s">
        <v>4062</v>
      </c>
      <c r="C3830" s="197">
        <v>2</v>
      </c>
      <c r="D3830" s="124">
        <v>3975</v>
      </c>
      <c r="E3830" s="24">
        <v>1.1509618060924693</v>
      </c>
      <c r="F3830" s="24">
        <v>1.8493524098513536</v>
      </c>
      <c r="G3830" s="24">
        <v>0.69322572988369313</v>
      </c>
      <c r="H3830" s="24">
        <v>9.2706324660201975</v>
      </c>
      <c r="I3830" s="24"/>
    </row>
    <row r="3831" spans="1:9" ht="15.75" x14ac:dyDescent="0.25">
      <c r="A3831" s="197" t="s">
        <v>4069</v>
      </c>
      <c r="B3831" s="197" t="s">
        <v>4062</v>
      </c>
      <c r="C3831" s="197">
        <v>2</v>
      </c>
      <c r="D3831" s="124">
        <v>3976</v>
      </c>
      <c r="E3831" s="24">
        <v>0.19433779186639866</v>
      </c>
      <c r="F3831" s="24">
        <v>0.83948737671678075</v>
      </c>
      <c r="G3831" s="24">
        <v>0.54561298362212196</v>
      </c>
      <c r="H3831" s="24">
        <v>5.5762437385813808</v>
      </c>
      <c r="I3831" s="24"/>
    </row>
    <row r="3832" spans="1:9" ht="15.75" x14ac:dyDescent="0.25">
      <c r="A3832" s="197" t="s">
        <v>4070</v>
      </c>
      <c r="B3832" s="197" t="s">
        <v>4062</v>
      </c>
      <c r="C3832" s="197">
        <v>2</v>
      </c>
      <c r="D3832" s="124">
        <v>3977</v>
      </c>
      <c r="E3832" s="24">
        <v>0.19785294572444723</v>
      </c>
      <c r="F3832" s="24">
        <v>0.90257024317526702</v>
      </c>
      <c r="G3832" s="24">
        <v>0.55014716354141935</v>
      </c>
      <c r="H3832" s="24">
        <v>5.5776980314802547</v>
      </c>
      <c r="I3832" s="24"/>
    </row>
    <row r="3833" spans="1:9" ht="15.75" x14ac:dyDescent="0.25">
      <c r="A3833" s="197" t="s">
        <v>4071</v>
      </c>
      <c r="B3833" s="197" t="s">
        <v>4062</v>
      </c>
      <c r="C3833" s="197">
        <v>2</v>
      </c>
      <c r="D3833" s="124">
        <v>3978</v>
      </c>
      <c r="E3833" s="24" t="s">
        <v>11</v>
      </c>
      <c r="F3833" s="24">
        <v>4.7446942293562423E-2</v>
      </c>
      <c r="G3833" s="24">
        <v>0.26902800854497977</v>
      </c>
      <c r="H3833" s="24">
        <v>1.7228523208657069</v>
      </c>
      <c r="I3833" s="24"/>
    </row>
    <row r="3834" spans="1:9" ht="15.75" x14ac:dyDescent="0.25">
      <c r="A3834" s="197" t="s">
        <v>4072</v>
      </c>
      <c r="B3834" s="197" t="s">
        <v>4062</v>
      </c>
      <c r="C3834" s="197">
        <v>2</v>
      </c>
      <c r="D3834" s="124">
        <v>3979</v>
      </c>
      <c r="E3834" s="24" t="s">
        <v>11</v>
      </c>
      <c r="F3834" s="24" t="s">
        <v>48</v>
      </c>
      <c r="G3834" s="24">
        <v>0.2589520531687633</v>
      </c>
      <c r="H3834" s="24">
        <v>1.7141265634724649</v>
      </c>
      <c r="I3834" s="24"/>
    </row>
    <row r="3835" spans="1:9" ht="15.75" x14ac:dyDescent="0.25">
      <c r="A3835" s="197" t="s">
        <v>4073</v>
      </c>
      <c r="B3835" s="197" t="s">
        <v>4062</v>
      </c>
      <c r="C3835" s="197">
        <v>2</v>
      </c>
      <c r="D3835" s="124">
        <v>3980</v>
      </c>
      <c r="E3835" s="24" t="s">
        <v>11</v>
      </c>
      <c r="F3835" s="24">
        <v>3.9359395311705195E-2</v>
      </c>
      <c r="G3835" s="24">
        <v>0.14106337526703058</v>
      </c>
      <c r="H3835" s="24">
        <v>0.69854535575899934</v>
      </c>
      <c r="I3835" s="24"/>
    </row>
    <row r="3836" spans="1:9" ht="15.75" x14ac:dyDescent="0.25">
      <c r="A3836" s="197" t="s">
        <v>4074</v>
      </c>
      <c r="B3836" s="197" t="s">
        <v>4062</v>
      </c>
      <c r="C3836" s="197">
        <v>2</v>
      </c>
      <c r="D3836" s="124">
        <v>3981</v>
      </c>
      <c r="E3836" s="24" t="s">
        <v>11</v>
      </c>
      <c r="F3836" s="24">
        <v>5.8230338269372066E-2</v>
      </c>
      <c r="G3836" s="24">
        <v>0.14106337526703058</v>
      </c>
      <c r="H3836" s="24">
        <v>0.70290823445562045</v>
      </c>
      <c r="I3836" s="24"/>
    </row>
    <row r="3837" spans="1:9" ht="15.75" x14ac:dyDescent="0.25">
      <c r="A3837" s="197" t="s">
        <v>4075</v>
      </c>
      <c r="B3837" s="197" t="s">
        <v>4062</v>
      </c>
      <c r="C3837" s="197">
        <v>2</v>
      </c>
      <c r="D3837" s="124">
        <v>3982</v>
      </c>
      <c r="E3837" s="24" t="s">
        <v>11</v>
      </c>
      <c r="F3837" s="24">
        <v>7.9797130220991344E-2</v>
      </c>
      <c r="G3837" s="24">
        <v>1.8136719677189644E-2</v>
      </c>
      <c r="H3837" s="24">
        <v>0.47506901363207454</v>
      </c>
      <c r="I3837" s="24"/>
    </row>
    <row r="3838" spans="1:9" ht="15.75" x14ac:dyDescent="0.25">
      <c r="A3838" s="197" t="s">
        <v>4076</v>
      </c>
      <c r="B3838" s="197" t="s">
        <v>4062</v>
      </c>
      <c r="C3838" s="197">
        <v>2</v>
      </c>
      <c r="D3838" s="124">
        <v>3983</v>
      </c>
      <c r="E3838" s="24" t="s">
        <v>11</v>
      </c>
      <c r="F3838" s="24">
        <v>0.15420256245407787</v>
      </c>
      <c r="G3838" s="150" t="s">
        <v>47</v>
      </c>
      <c r="H3838" s="24">
        <v>0.43337928386436186</v>
      </c>
      <c r="I3838" s="24"/>
    </row>
    <row r="3839" spans="1:9" ht="15.75" x14ac:dyDescent="0.25">
      <c r="A3839" s="197" t="s">
        <v>4077</v>
      </c>
      <c r="B3839" s="197" t="s">
        <v>4062</v>
      </c>
      <c r="C3839" s="197">
        <v>5</v>
      </c>
      <c r="D3839" s="124">
        <v>3984</v>
      </c>
      <c r="E3839" s="24">
        <v>4.3919336632132371</v>
      </c>
      <c r="F3839" s="24">
        <v>0.13155743090487762</v>
      </c>
      <c r="G3839" s="24">
        <v>0.62873961547590773</v>
      </c>
      <c r="H3839" s="24">
        <v>9.0466713595936472</v>
      </c>
      <c r="I3839" s="24"/>
    </row>
    <row r="3840" spans="1:9" ht="15.75" x14ac:dyDescent="0.25">
      <c r="A3840" s="197" t="s">
        <v>4078</v>
      </c>
      <c r="B3840" s="197" t="s">
        <v>4062</v>
      </c>
      <c r="C3840" s="197">
        <v>5</v>
      </c>
      <c r="D3840" s="124">
        <v>3985</v>
      </c>
      <c r="E3840" s="24">
        <v>4.4069986083191584</v>
      </c>
      <c r="F3840" s="24">
        <v>3.2350187927428928E-2</v>
      </c>
      <c r="G3840" s="24">
        <v>0.65141051507239478</v>
      </c>
      <c r="H3840" s="24">
        <v>9.0951477895561048</v>
      </c>
      <c r="I3840" s="24"/>
    </row>
    <row r="3841" spans="1:9" ht="15.75" x14ac:dyDescent="0.25">
      <c r="A3841" s="197" t="s">
        <v>4079</v>
      </c>
      <c r="B3841" s="197" t="s">
        <v>4062</v>
      </c>
      <c r="C3841" s="197">
        <v>5</v>
      </c>
      <c r="D3841" s="124">
        <v>3986</v>
      </c>
      <c r="E3841" s="24">
        <v>1.1449358280501005</v>
      </c>
      <c r="F3841" s="24">
        <v>0.26527154100491718</v>
      </c>
      <c r="G3841" s="24">
        <v>0.47457749821979572</v>
      </c>
      <c r="H3841" s="24">
        <v>3.5765910026300469</v>
      </c>
      <c r="I3841" s="24"/>
    </row>
    <row r="3842" spans="1:9" ht="15.75" x14ac:dyDescent="0.25">
      <c r="A3842" s="197" t="s">
        <v>4080</v>
      </c>
      <c r="B3842" s="197" t="s">
        <v>4062</v>
      </c>
      <c r="C3842" s="197">
        <v>5</v>
      </c>
      <c r="D3842" s="124">
        <v>3987</v>
      </c>
      <c r="E3842" s="24">
        <v>1.141922839028916</v>
      </c>
      <c r="F3842" s="24">
        <v>0.25233146583394561</v>
      </c>
      <c r="G3842" s="24">
        <v>0.47659268929503901</v>
      </c>
      <c r="H3842" s="24">
        <v>3.5901644030195348</v>
      </c>
      <c r="I3842" s="24"/>
    </row>
    <row r="3843" spans="1:9" ht="15.75" x14ac:dyDescent="0.25">
      <c r="A3843" s="197" t="s">
        <v>4081</v>
      </c>
      <c r="B3843" s="197" t="s">
        <v>4062</v>
      </c>
      <c r="C3843" s="197">
        <v>5</v>
      </c>
      <c r="D3843" s="124">
        <v>3988</v>
      </c>
      <c r="E3843" s="24" t="s">
        <v>11</v>
      </c>
      <c r="F3843" s="24">
        <v>0.13263577050245859</v>
      </c>
      <c r="G3843" s="24">
        <v>0.39800023736055057</v>
      </c>
      <c r="H3843" s="24">
        <v>2.8872561685639142</v>
      </c>
      <c r="I3843" s="24"/>
    </row>
    <row r="3844" spans="1:9" ht="15.75" x14ac:dyDescent="0.25">
      <c r="A3844" s="197" t="s">
        <v>4082</v>
      </c>
      <c r="B3844" s="197" t="s">
        <v>4062</v>
      </c>
      <c r="C3844" s="197">
        <v>5</v>
      </c>
      <c r="D3844" s="124">
        <v>3989</v>
      </c>
      <c r="E3844" s="24" t="s">
        <v>11</v>
      </c>
      <c r="F3844" s="24">
        <v>0.15258505305770642</v>
      </c>
      <c r="G3844" s="24">
        <v>0.39296225967244236</v>
      </c>
      <c r="H3844" s="24">
        <v>2.8586550748860651</v>
      </c>
      <c r="I3844" s="24"/>
    </row>
    <row r="3845" spans="1:9" ht="15.75" x14ac:dyDescent="0.25">
      <c r="A3845" s="197" t="s">
        <v>4083</v>
      </c>
      <c r="B3845" s="197" t="s">
        <v>4062</v>
      </c>
      <c r="C3845" s="197">
        <v>5</v>
      </c>
      <c r="D3845" s="124">
        <v>3990</v>
      </c>
      <c r="E3845" s="24" t="s">
        <v>11</v>
      </c>
      <c r="F3845" s="24">
        <v>0.12940075170971571</v>
      </c>
      <c r="G3845" s="24">
        <v>0.19345834322335623</v>
      </c>
      <c r="H3845" s="24">
        <v>1.6986141058844788</v>
      </c>
      <c r="I3845" s="24"/>
    </row>
    <row r="3846" spans="1:9" ht="15.75" x14ac:dyDescent="0.25">
      <c r="A3846" s="197" t="s">
        <v>4084</v>
      </c>
      <c r="B3846" s="197" t="s">
        <v>4062</v>
      </c>
      <c r="C3846" s="197">
        <v>5</v>
      </c>
      <c r="D3846" s="124">
        <v>3991</v>
      </c>
      <c r="E3846" s="24" t="s">
        <v>11</v>
      </c>
      <c r="F3846" s="24">
        <v>0.13802746849036343</v>
      </c>
      <c r="G3846" s="24">
        <v>0.17532162354616657</v>
      </c>
      <c r="H3846" s="24">
        <v>1.6210518179445481</v>
      </c>
      <c r="I3846" s="24"/>
    </row>
    <row r="3847" spans="1:9" ht="15.75" x14ac:dyDescent="0.25">
      <c r="A3847" s="197" t="s">
        <v>4085</v>
      </c>
      <c r="B3847" s="197" t="s">
        <v>4062</v>
      </c>
      <c r="C3847" s="197">
        <v>5</v>
      </c>
      <c r="D3847" s="124">
        <v>3992</v>
      </c>
      <c r="E3847" s="24" t="s">
        <v>11</v>
      </c>
      <c r="F3847" s="24">
        <v>0.29977840812750806</v>
      </c>
      <c r="G3847" s="24">
        <v>0.65695229052931392</v>
      </c>
      <c r="H3847" s="24">
        <v>0.73102456383384529</v>
      </c>
      <c r="I3847" s="24"/>
    </row>
    <row r="3848" spans="1:9" ht="15.75" x14ac:dyDescent="0.25">
      <c r="A3848" s="197" t="s">
        <v>4086</v>
      </c>
      <c r="B3848" s="197" t="s">
        <v>4062</v>
      </c>
      <c r="C3848" s="197">
        <v>5</v>
      </c>
      <c r="D3848" s="124">
        <v>3993</v>
      </c>
      <c r="E3848" s="24" t="s">
        <v>11</v>
      </c>
      <c r="F3848" s="24">
        <v>0.17253433561295428</v>
      </c>
      <c r="G3848" s="24">
        <v>8.1615238547353405E-2</v>
      </c>
      <c r="H3848" s="24">
        <v>0.72229880644060307</v>
      </c>
      <c r="I3848" s="24"/>
    </row>
    <row r="3849" spans="1:9" ht="15.75" x14ac:dyDescent="0.25">
      <c r="A3849" s="197" t="s">
        <v>4087</v>
      </c>
      <c r="B3849" s="197" t="s">
        <v>4062</v>
      </c>
      <c r="C3849" s="197">
        <v>5</v>
      </c>
      <c r="D3849" s="124">
        <v>3994</v>
      </c>
      <c r="E3849" s="24" t="s">
        <v>11</v>
      </c>
      <c r="F3849" s="24">
        <v>7.0631243641553154E-2</v>
      </c>
      <c r="G3849" s="24">
        <v>3.3250652741514349E-2</v>
      </c>
      <c r="H3849" s="24">
        <v>0.56087229466562261</v>
      </c>
      <c r="I3849" s="24"/>
    </row>
    <row r="3850" spans="1:9" ht="15.75" x14ac:dyDescent="0.25">
      <c r="A3850" s="197" t="s">
        <v>4088</v>
      </c>
      <c r="B3850" s="197" t="s">
        <v>4062</v>
      </c>
      <c r="C3850" s="197">
        <v>5</v>
      </c>
      <c r="D3850" s="124">
        <v>3995</v>
      </c>
      <c r="E3850" s="24" t="s">
        <v>11</v>
      </c>
      <c r="F3850" s="24">
        <v>4.097690470807664E-2</v>
      </c>
      <c r="G3850" s="24">
        <v>3.1235461666271058E-2</v>
      </c>
      <c r="H3850" s="24">
        <v>0.65637086169166226</v>
      </c>
      <c r="I3850" s="24"/>
    </row>
    <row r="3851" spans="1:9" ht="15.75" x14ac:dyDescent="0.25">
      <c r="A3851" s="197" t="s">
        <v>4089</v>
      </c>
      <c r="B3851" s="197" t="s">
        <v>4062</v>
      </c>
      <c r="C3851" s="197">
        <v>6</v>
      </c>
      <c r="D3851" s="124">
        <v>3996</v>
      </c>
      <c r="E3851" s="24">
        <v>4.22119761867945</v>
      </c>
      <c r="F3851" s="24">
        <v>4.9603621488724353E-2</v>
      </c>
      <c r="G3851" s="24">
        <v>0.60858770472347479</v>
      </c>
      <c r="H3851" s="24">
        <v>8.5745109317593204</v>
      </c>
      <c r="I3851" s="24"/>
    </row>
    <row r="3852" spans="1:9" ht="15.75" x14ac:dyDescent="0.25">
      <c r="A3852" s="197" t="s">
        <v>4090</v>
      </c>
      <c r="B3852" s="197" t="s">
        <v>4062</v>
      </c>
      <c r="C3852" s="197">
        <v>6</v>
      </c>
      <c r="D3852" s="124">
        <v>3997</v>
      </c>
      <c r="E3852" s="24">
        <v>4.2211976186794491</v>
      </c>
      <c r="F3852" s="24">
        <v>6.9013734245181702E-2</v>
      </c>
      <c r="G3852" s="24">
        <v>0.61765606456206956</v>
      </c>
      <c r="H3852" s="24">
        <v>8.5749956960589451</v>
      </c>
      <c r="I3852" s="24"/>
    </row>
    <row r="3853" spans="1:9" ht="15.75" x14ac:dyDescent="0.25">
      <c r="A3853" s="197" t="s">
        <v>4091</v>
      </c>
      <c r="B3853" s="197" t="s">
        <v>4062</v>
      </c>
      <c r="C3853" s="197">
        <v>6</v>
      </c>
      <c r="D3853" s="124">
        <v>3998</v>
      </c>
      <c r="E3853" s="24">
        <v>2.9376642956548631</v>
      </c>
      <c r="F3853" s="24">
        <v>0.29546504973718424</v>
      </c>
      <c r="G3853" s="24">
        <v>0.55014716354141935</v>
      </c>
      <c r="H3853" s="24">
        <v>5.621326818446466</v>
      </c>
      <c r="I3853" s="24"/>
    </row>
    <row r="3854" spans="1:9" ht="15.75" x14ac:dyDescent="0.25">
      <c r="A3854" s="197" t="s">
        <v>4092</v>
      </c>
      <c r="B3854" s="197" t="s">
        <v>4062</v>
      </c>
      <c r="C3854" s="197">
        <v>6</v>
      </c>
      <c r="D3854" s="124">
        <v>3999</v>
      </c>
      <c r="E3854" s="24">
        <v>2.9778374826039897</v>
      </c>
      <c r="F3854" s="24">
        <v>0.28036829537105068</v>
      </c>
      <c r="G3854" s="24">
        <v>0.55316995015428427</v>
      </c>
      <c r="H3854" s="24">
        <v>5.6145401182517221</v>
      </c>
      <c r="I3854" s="24"/>
    </row>
    <row r="3855" spans="1:9" ht="15.75" x14ac:dyDescent="0.25">
      <c r="A3855" s="197" t="s">
        <v>4093</v>
      </c>
      <c r="B3855" s="197" t="s">
        <v>4062</v>
      </c>
      <c r="C3855" s="197">
        <v>6</v>
      </c>
      <c r="D3855" s="124">
        <v>4000</v>
      </c>
      <c r="E3855" s="24">
        <v>3.0451275707437762</v>
      </c>
      <c r="F3855" s="24">
        <v>0.84757492369863785</v>
      </c>
      <c r="G3855" s="24">
        <v>0.60455732257298822</v>
      </c>
      <c r="H3855" s="24">
        <v>7.7126000070268432</v>
      </c>
      <c r="I3855" s="24"/>
    </row>
    <row r="3856" spans="1:9" ht="15.75" x14ac:dyDescent="0.25">
      <c r="A3856" s="197" t="s">
        <v>4094</v>
      </c>
      <c r="B3856" s="197" t="s">
        <v>4062</v>
      </c>
      <c r="C3856" s="197">
        <v>6</v>
      </c>
      <c r="D3856" s="124">
        <v>4001</v>
      </c>
      <c r="E3856" s="24">
        <v>3.0551708674810576</v>
      </c>
      <c r="F3856" s="24">
        <v>0.80659801899056127</v>
      </c>
      <c r="G3856" s="24">
        <v>0.59145858058390677</v>
      </c>
      <c r="H3856" s="24">
        <v>7.9385001706518912</v>
      </c>
      <c r="I3856" s="24"/>
    </row>
    <row r="3857" spans="1:9" ht="15.75" x14ac:dyDescent="0.25">
      <c r="A3857" s="197" t="s">
        <v>4095</v>
      </c>
      <c r="B3857" s="197" t="s">
        <v>4062</v>
      </c>
      <c r="C3857" s="197">
        <v>6</v>
      </c>
      <c r="D3857" s="124">
        <v>4002</v>
      </c>
      <c r="E3857" s="24" t="s">
        <v>11</v>
      </c>
      <c r="F3857" s="24">
        <v>0.14341916647826825</v>
      </c>
      <c r="G3857" s="24">
        <v>0.33552931402800845</v>
      </c>
      <c r="H3857" s="24">
        <v>2.8135719950209803</v>
      </c>
      <c r="I3857" s="24"/>
    </row>
    <row r="3858" spans="1:9" ht="15.75" x14ac:dyDescent="0.25">
      <c r="A3858" s="197" t="s">
        <v>4096</v>
      </c>
      <c r="B3858" s="197" t="s">
        <v>4062</v>
      </c>
      <c r="C3858" s="197">
        <v>6</v>
      </c>
      <c r="D3858" s="124">
        <v>4003</v>
      </c>
      <c r="E3858" s="24" t="s">
        <v>11</v>
      </c>
      <c r="F3858" s="24">
        <v>0.15635924164923981</v>
      </c>
      <c r="G3858" s="24">
        <v>0.3556812247804414</v>
      </c>
      <c r="H3858" s="24">
        <v>2.8324778027063382</v>
      </c>
      <c r="I3858" s="24"/>
    </row>
    <row r="3859" spans="1:9" ht="15.75" x14ac:dyDescent="0.25">
      <c r="A3859" s="197" t="s">
        <v>4097</v>
      </c>
      <c r="B3859" s="197" t="s">
        <v>4062</v>
      </c>
      <c r="C3859" s="197">
        <v>6</v>
      </c>
      <c r="D3859" s="124">
        <v>4004</v>
      </c>
      <c r="E3859" s="24" t="s">
        <v>11</v>
      </c>
      <c r="F3859" s="24">
        <v>6.7935394647600747E-2</v>
      </c>
      <c r="G3859" s="24">
        <v>0.10781272252551623</v>
      </c>
      <c r="H3859" s="24">
        <v>1.5813011453753338</v>
      </c>
      <c r="I3859" s="24"/>
    </row>
    <row r="3860" spans="1:9" ht="15.75" x14ac:dyDescent="0.25">
      <c r="A3860" s="197" t="s">
        <v>4098</v>
      </c>
      <c r="B3860" s="197" t="s">
        <v>4062</v>
      </c>
      <c r="C3860" s="197">
        <v>6</v>
      </c>
      <c r="D3860" s="124">
        <v>4005</v>
      </c>
      <c r="E3860" s="24" t="s">
        <v>11</v>
      </c>
      <c r="F3860" s="24">
        <v>0.14234082688068728</v>
      </c>
      <c r="G3860" s="24">
        <v>0.10882031806313787</v>
      </c>
      <c r="H3860" s="24">
        <v>1.5774230309783372</v>
      </c>
      <c r="I3860" s="24"/>
    </row>
    <row r="3861" spans="1:9" ht="15.75" x14ac:dyDescent="0.25">
      <c r="A3861" s="197" t="s">
        <v>4099</v>
      </c>
      <c r="B3861" s="197" t="s">
        <v>4062</v>
      </c>
      <c r="C3861" s="197">
        <v>6</v>
      </c>
      <c r="D3861" s="124">
        <v>4006</v>
      </c>
      <c r="E3861" s="24" t="s">
        <v>11</v>
      </c>
      <c r="F3861" s="24">
        <v>0.1056772805629345</v>
      </c>
      <c r="G3861" s="24">
        <v>2.4182292902919528E-2</v>
      </c>
      <c r="H3861" s="24">
        <v>1.125622703728242</v>
      </c>
      <c r="I3861" s="24"/>
    </row>
    <row r="3862" spans="1:9" ht="15.75" x14ac:dyDescent="0.25">
      <c r="A3862" s="197" t="s">
        <v>4100</v>
      </c>
      <c r="B3862" s="197" t="s">
        <v>4062</v>
      </c>
      <c r="C3862" s="197">
        <v>6</v>
      </c>
      <c r="D3862" s="124">
        <v>4007</v>
      </c>
      <c r="E3862" s="24" t="s">
        <v>11</v>
      </c>
      <c r="F3862" s="24">
        <v>0.14773252486859209</v>
      </c>
      <c r="G3862" s="24">
        <v>1.9144315214811292E-2</v>
      </c>
      <c r="H3862" s="24">
        <v>1.1101102461402557</v>
      </c>
      <c r="I3862" s="24"/>
    </row>
    <row r="3863" spans="1:9" ht="15.75" x14ac:dyDescent="0.25">
      <c r="A3863" s="197" t="s">
        <v>4101</v>
      </c>
      <c r="B3863" s="197" t="s">
        <v>4062</v>
      </c>
      <c r="C3863" s="197">
        <v>6</v>
      </c>
      <c r="D3863" s="124">
        <v>4008</v>
      </c>
      <c r="E3863" s="24" t="s">
        <v>11</v>
      </c>
      <c r="F3863" s="24">
        <v>0.19302278796699257</v>
      </c>
      <c r="G3863" s="24">
        <v>2.7205079515784467E-2</v>
      </c>
      <c r="H3863" s="24">
        <v>0.56814375915999116</v>
      </c>
      <c r="I3863" s="24"/>
    </row>
    <row r="3864" spans="1:9" ht="15.75" x14ac:dyDescent="0.25">
      <c r="A3864" s="197" t="s">
        <v>4102</v>
      </c>
      <c r="B3864" s="197" t="s">
        <v>4062</v>
      </c>
      <c r="C3864" s="197">
        <v>6</v>
      </c>
      <c r="D3864" s="124">
        <v>4009</v>
      </c>
      <c r="E3864" s="24" t="s">
        <v>11</v>
      </c>
      <c r="F3864" s="24">
        <v>0.21135456112586901</v>
      </c>
      <c r="G3864" s="24">
        <v>3.5265843816757646E-2</v>
      </c>
      <c r="H3864" s="24">
        <v>0.75720183601357194</v>
      </c>
      <c r="I3864" s="24"/>
    </row>
    <row r="3865" spans="1:9" ht="15.75" x14ac:dyDescent="0.25">
      <c r="A3865" s="197" t="s">
        <v>4103</v>
      </c>
      <c r="B3865" s="197" t="s">
        <v>4062</v>
      </c>
      <c r="C3865" s="197">
        <v>9</v>
      </c>
      <c r="D3865" s="124">
        <v>4010</v>
      </c>
      <c r="E3865" s="24">
        <v>21.272706819236124</v>
      </c>
      <c r="F3865" s="24">
        <v>0.13587078929520149</v>
      </c>
      <c r="G3865" s="24">
        <v>1.3491704248753853</v>
      </c>
      <c r="H3865" s="24">
        <v>12.41578324198438</v>
      </c>
      <c r="I3865" s="24"/>
    </row>
    <row r="3866" spans="1:9" ht="15.75" x14ac:dyDescent="0.25">
      <c r="A3866" s="197" t="s">
        <v>4104</v>
      </c>
      <c r="B3866" s="197" t="s">
        <v>4062</v>
      </c>
      <c r="C3866" s="197">
        <v>9</v>
      </c>
      <c r="D3866" s="124">
        <v>4011</v>
      </c>
      <c r="E3866" s="24">
        <v>21.121053038503174</v>
      </c>
      <c r="F3866" s="24">
        <v>0.15851592084440172</v>
      </c>
      <c r="G3866" s="24">
        <v>1.3501780204130072</v>
      </c>
      <c r="H3866" s="24">
        <v>12.331434253849705</v>
      </c>
      <c r="I3866" s="24"/>
    </row>
    <row r="3867" spans="1:9" ht="15.75" x14ac:dyDescent="0.25">
      <c r="A3867" s="197" t="s">
        <v>4105</v>
      </c>
      <c r="B3867" s="197" t="s">
        <v>4062</v>
      </c>
      <c r="C3867" s="197">
        <v>9</v>
      </c>
      <c r="D3867" s="124">
        <v>4012</v>
      </c>
      <c r="E3867" s="24">
        <v>27.320780114427095</v>
      </c>
      <c r="F3867" s="24" t="s">
        <v>48</v>
      </c>
      <c r="G3867" s="24">
        <v>1.7426364823166385</v>
      </c>
      <c r="H3867" s="24">
        <v>17.536833303218295</v>
      </c>
      <c r="I3867" s="24"/>
    </row>
    <row r="3868" spans="1:9" ht="15.75" x14ac:dyDescent="0.25">
      <c r="A3868" s="197" t="s">
        <v>4106</v>
      </c>
      <c r="B3868" s="197" t="s">
        <v>4062</v>
      </c>
      <c r="C3868" s="197">
        <v>9</v>
      </c>
      <c r="D3868" s="124">
        <v>4013</v>
      </c>
      <c r="E3868" s="24">
        <v>27.300693520952528</v>
      </c>
      <c r="F3868" s="24">
        <v>2.8036829537105068E-2</v>
      </c>
      <c r="G3868" s="24">
        <v>1.7552314265369091</v>
      </c>
      <c r="H3868" s="24">
        <v>17.543620003413036</v>
      </c>
      <c r="I3868" s="24"/>
    </row>
    <row r="3869" spans="1:9" ht="15.75" x14ac:dyDescent="0.25">
      <c r="A3869" s="197" t="s">
        <v>4107</v>
      </c>
      <c r="B3869" s="197" t="s">
        <v>4062</v>
      </c>
      <c r="C3869" s="197">
        <v>9</v>
      </c>
      <c r="D3869" s="124">
        <v>4014</v>
      </c>
      <c r="E3869" s="24">
        <v>11.587955775475493</v>
      </c>
      <c r="F3869" s="24">
        <v>5.1760300683886283E-2</v>
      </c>
      <c r="G3869" s="24">
        <v>0.67911939235699015</v>
      </c>
      <c r="H3869" s="24">
        <v>4.8951498976088663</v>
      </c>
      <c r="I3869" s="24"/>
    </row>
    <row r="3870" spans="1:9" ht="15.75" x14ac:dyDescent="0.25">
      <c r="A3870" s="197" t="s">
        <v>4108</v>
      </c>
      <c r="B3870" s="197" t="s">
        <v>4062</v>
      </c>
      <c r="C3870" s="197">
        <v>9</v>
      </c>
      <c r="D3870" s="124">
        <v>4015</v>
      </c>
      <c r="E3870" s="24">
        <v>11.62109865470852</v>
      </c>
      <c r="F3870" s="24">
        <v>6.1465357062114964E-2</v>
      </c>
      <c r="G3870" s="24">
        <v>0.67206622359363855</v>
      </c>
      <c r="H3870" s="24">
        <v>4.9475044419683192</v>
      </c>
      <c r="I3870" s="24"/>
    </row>
    <row r="3871" spans="1:9" ht="15.75" x14ac:dyDescent="0.25">
      <c r="A3871" s="197" t="s">
        <v>4109</v>
      </c>
      <c r="B3871" s="197" t="s">
        <v>4062</v>
      </c>
      <c r="C3871" s="197">
        <v>9</v>
      </c>
      <c r="D3871" s="124">
        <v>4016</v>
      </c>
      <c r="E3871" s="24">
        <v>4.6118818617597022</v>
      </c>
      <c r="F3871" s="24">
        <v>8.0336300019781842E-2</v>
      </c>
      <c r="G3871" s="24">
        <v>0.37784832660811762</v>
      </c>
      <c r="H3871" s="24">
        <v>2.9187658480395111</v>
      </c>
      <c r="I3871" s="24"/>
    </row>
    <row r="3872" spans="1:9" ht="15.75" x14ac:dyDescent="0.25">
      <c r="A3872" s="197" t="s">
        <v>4110</v>
      </c>
      <c r="B3872" s="197" t="s">
        <v>4062</v>
      </c>
      <c r="C3872" s="197">
        <v>9</v>
      </c>
      <c r="D3872" s="124">
        <v>4017</v>
      </c>
      <c r="E3872" s="24">
        <v>4.6922282356579554</v>
      </c>
      <c r="F3872" s="24">
        <v>0.17469101480811622</v>
      </c>
      <c r="G3872" s="24">
        <v>0.36978756230714444</v>
      </c>
      <c r="H3872" s="24">
        <v>2.8009681232307413</v>
      </c>
      <c r="I3872" s="24"/>
    </row>
    <row r="3873" spans="1:9" ht="15.75" x14ac:dyDescent="0.25">
      <c r="A3873" s="197" t="s">
        <v>4111</v>
      </c>
      <c r="B3873" s="197" t="s">
        <v>4062</v>
      </c>
      <c r="C3873" s="197">
        <v>9</v>
      </c>
      <c r="D3873" s="124">
        <v>4018</v>
      </c>
      <c r="E3873" s="24">
        <v>0.14864079171176744</v>
      </c>
      <c r="F3873" s="24">
        <v>0.15420256245407787</v>
      </c>
      <c r="G3873" s="24">
        <v>0.12594944220270587</v>
      </c>
      <c r="H3873" s="24">
        <v>2.4558159418980505</v>
      </c>
      <c r="I3873" s="24"/>
    </row>
    <row r="3874" spans="1:9" ht="15.75" x14ac:dyDescent="0.25">
      <c r="A3874" s="197" t="s">
        <v>4112</v>
      </c>
      <c r="B3874" s="197" t="s">
        <v>4062</v>
      </c>
      <c r="C3874" s="197">
        <v>9</v>
      </c>
      <c r="D3874" s="124">
        <v>4019</v>
      </c>
      <c r="E3874" s="24">
        <v>0.15366244008040822</v>
      </c>
      <c r="F3874" s="24">
        <v>0.15743758124682075</v>
      </c>
      <c r="G3874" s="24">
        <v>0.10579753145027293</v>
      </c>
      <c r="H3874" s="24">
        <v>1.1159274177357505</v>
      </c>
      <c r="I3874" s="24"/>
    </row>
    <row r="3875" spans="1:9" ht="15.75" x14ac:dyDescent="0.25">
      <c r="A3875" s="197" t="s">
        <v>4113</v>
      </c>
      <c r="B3875" s="197" t="s">
        <v>4062</v>
      </c>
      <c r="C3875" s="197">
        <v>9</v>
      </c>
      <c r="D3875" s="124">
        <v>4020</v>
      </c>
      <c r="E3875" s="24" t="s">
        <v>11</v>
      </c>
      <c r="F3875" s="24">
        <v>0.15743758124682075</v>
      </c>
      <c r="G3875" s="150" t="s">
        <v>47</v>
      </c>
      <c r="H3875" s="24">
        <v>1.2109412204621657</v>
      </c>
      <c r="I3875" s="24"/>
    </row>
    <row r="3876" spans="1:9" ht="15.75" x14ac:dyDescent="0.25">
      <c r="A3876" s="197" t="s">
        <v>4114</v>
      </c>
      <c r="B3876" s="197" t="s">
        <v>4062</v>
      </c>
      <c r="C3876" s="197">
        <v>9</v>
      </c>
      <c r="D3876" s="124">
        <v>4021</v>
      </c>
      <c r="E3876" s="24" t="s">
        <v>11</v>
      </c>
      <c r="F3876" s="24">
        <v>6.4700375854857856E-2</v>
      </c>
      <c r="G3876" s="150" t="s">
        <v>47</v>
      </c>
      <c r="H3876" s="24">
        <v>1.1707057835933266</v>
      </c>
      <c r="I3876" s="24"/>
    </row>
    <row r="3877" spans="1:9" ht="15.75" x14ac:dyDescent="0.25">
      <c r="A3877" s="197" t="s">
        <v>4115</v>
      </c>
      <c r="B3877" s="197" t="s">
        <v>4062</v>
      </c>
      <c r="C3877" s="197">
        <v>9</v>
      </c>
      <c r="D3877" s="124">
        <v>4022</v>
      </c>
      <c r="E3877" s="24" t="s">
        <v>11</v>
      </c>
      <c r="F3877" s="24">
        <v>0.14234082688068728</v>
      </c>
      <c r="G3877" s="150" t="s">
        <v>47</v>
      </c>
      <c r="H3877" s="24">
        <v>0.94916849866489994</v>
      </c>
      <c r="I3877" s="24"/>
    </row>
    <row r="3878" spans="1:9" ht="15.75" x14ac:dyDescent="0.25">
      <c r="A3878" s="197" t="s">
        <v>4116</v>
      </c>
      <c r="B3878" s="197" t="s">
        <v>4062</v>
      </c>
      <c r="C3878" s="197">
        <v>9</v>
      </c>
      <c r="D3878" s="124">
        <v>4023</v>
      </c>
      <c r="E3878" s="24" t="s">
        <v>11</v>
      </c>
      <c r="F3878" s="24">
        <v>0.15743758124682075</v>
      </c>
      <c r="G3878" s="150" t="s">
        <v>47</v>
      </c>
      <c r="H3878" s="24">
        <v>0.97728482804312478</v>
      </c>
      <c r="I3878" s="24"/>
    </row>
    <row r="3879" spans="1:9" ht="15.75" x14ac:dyDescent="0.25">
      <c r="A3879" s="197" t="s">
        <v>4117</v>
      </c>
      <c r="B3879" s="197" t="s">
        <v>4062</v>
      </c>
      <c r="C3879" s="197">
        <v>9</v>
      </c>
      <c r="D3879" s="124">
        <v>4024</v>
      </c>
      <c r="E3879" s="24" t="s">
        <v>11</v>
      </c>
      <c r="F3879" s="24">
        <v>0.19625780675973548</v>
      </c>
      <c r="G3879" s="150" t="s">
        <v>47</v>
      </c>
      <c r="H3879" s="24">
        <v>0.98019341384087211</v>
      </c>
      <c r="I3879" s="24"/>
    </row>
    <row r="3880" spans="1:9" ht="15.75" x14ac:dyDescent="0.25">
      <c r="A3880" s="197" t="s">
        <v>4118</v>
      </c>
      <c r="B3880" s="197" t="s">
        <v>4062</v>
      </c>
      <c r="C3880" s="197">
        <v>9</v>
      </c>
      <c r="D3880" s="124">
        <v>4025</v>
      </c>
      <c r="E3880" s="24" t="s">
        <v>11</v>
      </c>
      <c r="F3880" s="24">
        <v>0.19733614635731647</v>
      </c>
      <c r="G3880" s="150" t="s">
        <v>47</v>
      </c>
      <c r="H3880" s="24">
        <v>0.63746505400630404</v>
      </c>
      <c r="I3880" s="24"/>
    </row>
    <row r="3881" spans="1:9" ht="15.75" x14ac:dyDescent="0.25">
      <c r="A3881" s="197" t="s">
        <v>4119</v>
      </c>
      <c r="B3881" s="197" t="s">
        <v>4062</v>
      </c>
      <c r="C3881" s="197">
        <v>10</v>
      </c>
      <c r="D3881" s="124">
        <v>4026</v>
      </c>
      <c r="E3881" s="24">
        <v>22.405590691201485</v>
      </c>
      <c r="F3881" s="24">
        <v>0.24478308865087889</v>
      </c>
      <c r="G3881" s="24">
        <v>1.4197021125089007</v>
      </c>
      <c r="H3881" s="24">
        <v>15.074230661125499</v>
      </c>
      <c r="I3881" s="24"/>
    </row>
    <row r="3882" spans="1:9" ht="15.75" x14ac:dyDescent="0.25">
      <c r="A3882" s="197" t="s">
        <v>4120</v>
      </c>
      <c r="B3882" s="197" t="s">
        <v>4062</v>
      </c>
      <c r="C3882" s="197">
        <v>10</v>
      </c>
      <c r="D3882" s="124">
        <v>4027</v>
      </c>
      <c r="E3882" s="24">
        <v>22.49497603216329</v>
      </c>
      <c r="F3882" s="24">
        <v>0.23292135307748826</v>
      </c>
      <c r="G3882" s="24">
        <v>1.4378388321860902</v>
      </c>
      <c r="H3882" s="24">
        <v>15.538634860165836</v>
      </c>
      <c r="I3882" s="24"/>
    </row>
    <row r="3883" spans="1:9" ht="15.75" x14ac:dyDescent="0.25">
      <c r="A3883" s="197" t="s">
        <v>4121</v>
      </c>
      <c r="B3883" s="197" t="s">
        <v>4062</v>
      </c>
      <c r="C3883" s="197">
        <v>10</v>
      </c>
      <c r="D3883" s="124">
        <v>4028</v>
      </c>
      <c r="E3883" s="24">
        <v>25.686939507636595</v>
      </c>
      <c r="F3883" s="24" t="s">
        <v>48</v>
      </c>
      <c r="G3883" s="24">
        <v>1.5801138421733507</v>
      </c>
      <c r="H3883" s="24">
        <v>13.890041352145371</v>
      </c>
      <c r="I3883" s="24"/>
    </row>
    <row r="3884" spans="1:9" ht="15.75" x14ac:dyDescent="0.25">
      <c r="A3884" s="197" t="s">
        <v>4122</v>
      </c>
      <c r="B3884" s="197" t="s">
        <v>4062</v>
      </c>
      <c r="C3884" s="197">
        <v>10</v>
      </c>
      <c r="D3884" s="124">
        <v>4029</v>
      </c>
      <c r="E3884" s="24">
        <v>25.642343256613838</v>
      </c>
      <c r="F3884" s="24" t="s">
        <v>48</v>
      </c>
      <c r="G3884" s="24">
        <v>1.584121740314564</v>
      </c>
      <c r="H3884" s="24">
        <v>13.861298118996986</v>
      </c>
      <c r="I3884" s="24"/>
    </row>
    <row r="3885" spans="1:9" ht="15.75" x14ac:dyDescent="0.25">
      <c r="A3885" s="197" t="s">
        <v>4123</v>
      </c>
      <c r="B3885" s="197" t="s">
        <v>4062</v>
      </c>
      <c r="C3885" s="197">
        <v>10</v>
      </c>
      <c r="D3885" s="124">
        <v>4030</v>
      </c>
      <c r="E3885" s="24">
        <v>10.972682077487196</v>
      </c>
      <c r="F3885" s="24" t="s">
        <v>48</v>
      </c>
      <c r="G3885" s="24">
        <v>0.62423013549397433</v>
      </c>
      <c r="H3885" s="24">
        <v>4.3760311800296803</v>
      </c>
      <c r="I3885" s="24"/>
    </row>
    <row r="3886" spans="1:9" ht="15.75" x14ac:dyDescent="0.25">
      <c r="A3886" s="197" t="s">
        <v>4124</v>
      </c>
      <c r="B3886" s="197" t="s">
        <v>4062</v>
      </c>
      <c r="C3886" s="197">
        <v>10</v>
      </c>
      <c r="D3886" s="124">
        <v>4031</v>
      </c>
      <c r="E3886" s="24">
        <v>10.999239395511985</v>
      </c>
      <c r="F3886" s="24" t="s">
        <v>48</v>
      </c>
      <c r="G3886" s="24">
        <v>0.63324790631170425</v>
      </c>
      <c r="H3886" s="24">
        <v>4.4002360079441107</v>
      </c>
      <c r="I3886" s="24"/>
    </row>
    <row r="3887" spans="1:9" ht="15.75" x14ac:dyDescent="0.25">
      <c r="A3887" s="197" t="s">
        <v>4125</v>
      </c>
      <c r="B3887" s="197" t="s">
        <v>4062</v>
      </c>
      <c r="C3887" s="197">
        <v>10</v>
      </c>
      <c r="D3887" s="124">
        <v>4032</v>
      </c>
      <c r="E3887" s="24" t="s">
        <v>11</v>
      </c>
      <c r="F3887" s="24" t="s">
        <v>48</v>
      </c>
      <c r="G3887" s="150" t="s">
        <v>47</v>
      </c>
      <c r="H3887" s="24">
        <v>0.52141233465668235</v>
      </c>
      <c r="I3887" s="24"/>
    </row>
    <row r="3888" spans="1:9" ht="15.75" x14ac:dyDescent="0.25">
      <c r="A3888" s="197" t="s">
        <v>4126</v>
      </c>
      <c r="B3888" s="197" t="s">
        <v>4062</v>
      </c>
      <c r="C3888" s="197">
        <v>10</v>
      </c>
      <c r="D3888" s="124">
        <v>4033</v>
      </c>
      <c r="E3888" s="24" t="s">
        <v>11</v>
      </c>
      <c r="F3888" s="24" t="s">
        <v>48</v>
      </c>
      <c r="G3888" s="150" t="s">
        <v>47</v>
      </c>
      <c r="H3888" s="24">
        <v>0.52746354163528986</v>
      </c>
      <c r="I3888" s="24"/>
    </row>
    <row r="3889" spans="1:9" ht="15.75" x14ac:dyDescent="0.25">
      <c r="A3889" s="197" t="s">
        <v>4127</v>
      </c>
      <c r="B3889" s="197" t="s">
        <v>4062</v>
      </c>
      <c r="C3889" s="197">
        <v>10</v>
      </c>
      <c r="D3889" s="124">
        <v>4034</v>
      </c>
      <c r="E3889" s="24">
        <v>0.396856525955332</v>
      </c>
      <c r="F3889" s="24" t="s">
        <v>48</v>
      </c>
      <c r="G3889" s="24">
        <v>0.15731000204262274</v>
      </c>
      <c r="H3889" s="24">
        <v>1.9363862331544099</v>
      </c>
      <c r="I3889" s="24"/>
    </row>
    <row r="3890" spans="1:9" ht="15.75" x14ac:dyDescent="0.25">
      <c r="A3890" s="197" t="s">
        <v>4128</v>
      </c>
      <c r="B3890" s="197" t="s">
        <v>4062</v>
      </c>
      <c r="C3890" s="197">
        <v>10</v>
      </c>
      <c r="D3890" s="124">
        <v>4035</v>
      </c>
      <c r="E3890" s="24">
        <v>0.40788031834298011</v>
      </c>
      <c r="F3890" s="24" t="s">
        <v>48</v>
      </c>
      <c r="G3890" s="24">
        <v>0.16682876012800438</v>
      </c>
      <c r="H3890" s="24">
        <v>1.9489929143598426</v>
      </c>
      <c r="I3890" s="24"/>
    </row>
    <row r="3891" spans="1:9" ht="15.75" x14ac:dyDescent="0.25">
      <c r="A3891" s="197" t="s">
        <v>4129</v>
      </c>
      <c r="B3891" s="197" t="s">
        <v>4062</v>
      </c>
      <c r="C3891" s="197">
        <v>10</v>
      </c>
      <c r="D3891" s="124">
        <v>4036</v>
      </c>
      <c r="E3891" s="24" t="s">
        <v>11</v>
      </c>
      <c r="F3891" s="24" t="s">
        <v>48</v>
      </c>
      <c r="G3891" s="150" t="s">
        <v>47</v>
      </c>
      <c r="H3891" s="24">
        <v>0.78161423473680613</v>
      </c>
      <c r="I3891" s="24"/>
    </row>
    <row r="3892" spans="1:9" ht="15.75" x14ac:dyDescent="0.25">
      <c r="A3892" s="197" t="s">
        <v>4130</v>
      </c>
      <c r="B3892" s="197" t="s">
        <v>4062</v>
      </c>
      <c r="C3892" s="197">
        <v>10</v>
      </c>
      <c r="D3892" s="124">
        <v>4037</v>
      </c>
      <c r="E3892" s="24" t="s">
        <v>11</v>
      </c>
      <c r="F3892" s="24" t="s">
        <v>48</v>
      </c>
      <c r="G3892" s="150" t="s">
        <v>47</v>
      </c>
      <c r="H3892" s="24">
        <v>0.73320457890794588</v>
      </c>
      <c r="I3892" s="24"/>
    </row>
    <row r="3893" spans="1:9" ht="15.75" x14ac:dyDescent="0.25">
      <c r="A3893" s="197" t="s">
        <v>4131</v>
      </c>
      <c r="B3893" s="197" t="s">
        <v>4062</v>
      </c>
      <c r="C3893" s="197">
        <v>10</v>
      </c>
      <c r="D3893" s="124">
        <v>4038</v>
      </c>
      <c r="E3893" s="24" t="s">
        <v>11</v>
      </c>
      <c r="F3893" s="24" t="s">
        <v>48</v>
      </c>
      <c r="G3893" s="24">
        <v>0.44838360454823994</v>
      </c>
      <c r="H3893" s="24">
        <v>0.51536112767807474</v>
      </c>
      <c r="I3893" s="24"/>
    </row>
    <row r="3894" spans="1:9" ht="15.75" x14ac:dyDescent="0.25">
      <c r="A3894" s="197" t="s">
        <v>4132</v>
      </c>
      <c r="B3894" s="197" t="s">
        <v>4062</v>
      </c>
      <c r="C3894" s="197">
        <v>10</v>
      </c>
      <c r="D3894" s="124">
        <v>4039</v>
      </c>
      <c r="E3894" s="24" t="s">
        <v>11</v>
      </c>
      <c r="F3894" s="24" t="s">
        <v>48</v>
      </c>
      <c r="G3894" s="150" t="s">
        <v>47</v>
      </c>
      <c r="H3894" s="24">
        <v>0.55368543854258923</v>
      </c>
      <c r="I3894" s="24"/>
    </row>
    <row r="3895" spans="1:9" ht="15.75" x14ac:dyDescent="0.25">
      <c r="A3895" s="197" t="s">
        <v>4133</v>
      </c>
      <c r="B3895" s="197" t="s">
        <v>4062</v>
      </c>
      <c r="C3895" s="197">
        <v>13</v>
      </c>
      <c r="D3895" s="124">
        <v>4040</v>
      </c>
      <c r="E3895" s="24">
        <v>21.875212748871178</v>
      </c>
      <c r="F3895" s="24" t="s">
        <v>48</v>
      </c>
      <c r="G3895" s="24">
        <v>1.3085787431061484</v>
      </c>
      <c r="H3895" s="24">
        <v>10.647098678859953</v>
      </c>
      <c r="I3895" s="24"/>
    </row>
    <row r="3896" spans="1:9" ht="15.75" x14ac:dyDescent="0.25">
      <c r="A3896" s="197" t="s">
        <v>4134</v>
      </c>
      <c r="B3896" s="197" t="s">
        <v>4062</v>
      </c>
      <c r="C3896" s="197">
        <v>13</v>
      </c>
      <c r="D3896" s="124">
        <v>4041</v>
      </c>
      <c r="E3896" s="24">
        <v>21.936344688475408</v>
      </c>
      <c r="F3896" s="24" t="s">
        <v>48</v>
      </c>
      <c r="G3896" s="24">
        <v>1.3266142847416085</v>
      </c>
      <c r="H3896" s="24">
        <v>10.677354713752989</v>
      </c>
      <c r="I3896" s="24"/>
    </row>
    <row r="3897" spans="1:9" ht="15.75" x14ac:dyDescent="0.25">
      <c r="A3897" s="197" t="s">
        <v>4135</v>
      </c>
      <c r="B3897" s="197" t="s">
        <v>4062</v>
      </c>
      <c r="C3897" s="197">
        <v>13</v>
      </c>
      <c r="D3897" s="124">
        <v>4042</v>
      </c>
      <c r="E3897" s="24">
        <v>19.33673401087912</v>
      </c>
      <c r="F3897" s="24" t="s">
        <v>48</v>
      </c>
      <c r="G3897" s="24">
        <v>1.159785524613604</v>
      </c>
      <c r="H3897" s="24">
        <v>8.6769265400749838</v>
      </c>
      <c r="I3897" s="24"/>
    </row>
    <row r="3898" spans="1:9" ht="15.75" x14ac:dyDescent="0.25">
      <c r="A3898" s="197" t="s">
        <v>4136</v>
      </c>
      <c r="B3898" s="197" t="s">
        <v>4062</v>
      </c>
      <c r="C3898" s="197">
        <v>13</v>
      </c>
      <c r="D3898" s="124">
        <v>4043</v>
      </c>
      <c r="E3898" s="24">
        <v>19.333727522046125</v>
      </c>
      <c r="F3898" s="24" t="s">
        <v>48</v>
      </c>
      <c r="G3898" s="24">
        <v>1.1683023081636823</v>
      </c>
      <c r="H3898" s="24">
        <v>8.7470196875771862</v>
      </c>
      <c r="I3898" s="24"/>
    </row>
    <row r="3899" spans="1:9" ht="15.75" x14ac:dyDescent="0.25">
      <c r="A3899" s="197" t="s">
        <v>4137</v>
      </c>
      <c r="B3899" s="197" t="s">
        <v>4062</v>
      </c>
      <c r="C3899" s="197">
        <v>13</v>
      </c>
      <c r="D3899" s="124">
        <v>4044</v>
      </c>
      <c r="E3899" s="24">
        <v>16.315212733719203</v>
      </c>
      <c r="F3899" s="24" t="s">
        <v>48</v>
      </c>
      <c r="G3899" s="24">
        <v>0.94486198679103972</v>
      </c>
      <c r="H3899" s="24">
        <v>6.8131547906638632</v>
      </c>
      <c r="I3899" s="24"/>
    </row>
    <row r="3900" spans="1:9" ht="15.75" x14ac:dyDescent="0.25">
      <c r="A3900" s="197" t="s">
        <v>4138</v>
      </c>
      <c r="B3900" s="197" t="s">
        <v>4062</v>
      </c>
      <c r="C3900" s="197">
        <v>13</v>
      </c>
      <c r="D3900" s="124">
        <v>4045</v>
      </c>
      <c r="E3900" s="24">
        <v>16.462530686535956</v>
      </c>
      <c r="F3900" s="24" t="s">
        <v>48</v>
      </c>
      <c r="G3900" s="24">
        <v>0.94786791039694973</v>
      </c>
      <c r="H3900" s="24">
        <v>7.3875151863833617</v>
      </c>
      <c r="I3900" s="24"/>
    </row>
    <row r="3901" spans="1:9" ht="15.75" x14ac:dyDescent="0.25">
      <c r="A3901" s="197" t="s">
        <v>4139</v>
      </c>
      <c r="B3901" s="197" t="s">
        <v>4062</v>
      </c>
      <c r="C3901" s="197">
        <v>13</v>
      </c>
      <c r="D3901" s="124">
        <v>4046</v>
      </c>
      <c r="E3901" s="24">
        <v>10.307245882450983</v>
      </c>
      <c r="F3901" s="24" t="s">
        <v>48</v>
      </c>
      <c r="G3901" s="24">
        <v>1.1572805882753456</v>
      </c>
      <c r="H3901" s="24">
        <v>4.0654025551278261</v>
      </c>
      <c r="I3901" s="24"/>
    </row>
    <row r="3902" spans="1:9" ht="15.75" x14ac:dyDescent="0.25">
      <c r="A3902" s="197" t="s">
        <v>4140</v>
      </c>
      <c r="B3902" s="197" t="s">
        <v>4062</v>
      </c>
      <c r="C3902" s="197">
        <v>13</v>
      </c>
      <c r="D3902" s="124">
        <v>4047</v>
      </c>
      <c r="E3902" s="24">
        <v>10.371384310888208</v>
      </c>
      <c r="F3902" s="24" t="s">
        <v>48</v>
      </c>
      <c r="G3902" s="24">
        <v>0.59517287397017771</v>
      </c>
      <c r="H3902" s="24">
        <v>4.0795220380779105</v>
      </c>
      <c r="I3902" s="24"/>
    </row>
    <row r="3903" spans="1:9" ht="15.75" x14ac:dyDescent="0.25">
      <c r="A3903" s="197" t="s">
        <v>4141</v>
      </c>
      <c r="B3903" s="197" t="s">
        <v>4062</v>
      </c>
      <c r="C3903" s="197">
        <v>13</v>
      </c>
      <c r="D3903" s="124">
        <v>4048</v>
      </c>
      <c r="E3903" s="24">
        <v>0.39385003712233707</v>
      </c>
      <c r="F3903" s="24" t="s">
        <v>48</v>
      </c>
      <c r="G3903" s="24">
        <v>0.19538503438414928</v>
      </c>
      <c r="H3903" s="24">
        <v>2.1320419254627203</v>
      </c>
      <c r="I3903" s="24"/>
    </row>
    <row r="3904" spans="1:9" ht="15.75" x14ac:dyDescent="0.25">
      <c r="A3904" s="197" t="s">
        <v>4142</v>
      </c>
      <c r="B3904" s="197" t="s">
        <v>4062</v>
      </c>
      <c r="C3904" s="197">
        <v>13</v>
      </c>
      <c r="D3904" s="124">
        <v>4049</v>
      </c>
      <c r="E3904" s="24">
        <v>0.41038572570380921</v>
      </c>
      <c r="F3904" s="24" t="s">
        <v>48</v>
      </c>
      <c r="G3904" s="24">
        <v>0.18837121263702594</v>
      </c>
      <c r="H3904" s="24">
        <v>2.147169942909239</v>
      </c>
      <c r="I3904" s="24"/>
    </row>
    <row r="3905" spans="1:9" ht="15.75" x14ac:dyDescent="0.25">
      <c r="A3905" s="197" t="s">
        <v>4143</v>
      </c>
      <c r="B3905" s="197" t="s">
        <v>4062</v>
      </c>
      <c r="C3905" s="197">
        <v>13</v>
      </c>
      <c r="D3905" s="124">
        <v>4050</v>
      </c>
      <c r="E3905" s="24" t="s">
        <v>11</v>
      </c>
      <c r="F3905" s="24" t="s">
        <v>48</v>
      </c>
      <c r="G3905" s="150" t="s">
        <v>47</v>
      </c>
      <c r="H3905" s="24">
        <v>0.80380199365836713</v>
      </c>
      <c r="I3905" s="24"/>
    </row>
    <row r="3906" spans="1:9" ht="15.75" x14ac:dyDescent="0.25">
      <c r="A3906" s="197" t="s">
        <v>4144</v>
      </c>
      <c r="B3906" s="197" t="s">
        <v>4062</v>
      </c>
      <c r="C3906" s="197">
        <v>13</v>
      </c>
      <c r="D3906" s="124">
        <v>4051</v>
      </c>
      <c r="E3906" s="24" t="s">
        <v>11</v>
      </c>
      <c r="F3906" s="24" t="s">
        <v>48</v>
      </c>
      <c r="G3906" s="150" t="s">
        <v>47</v>
      </c>
      <c r="H3906" s="24">
        <v>0.78161423473680613</v>
      </c>
      <c r="I3906" s="24"/>
    </row>
    <row r="3907" spans="1:9" ht="15.75" x14ac:dyDescent="0.25">
      <c r="A3907" s="197" t="s">
        <v>4145</v>
      </c>
      <c r="B3907" s="197" t="s">
        <v>4062</v>
      </c>
      <c r="C3907" s="197">
        <v>13</v>
      </c>
      <c r="D3907" s="124">
        <v>4052</v>
      </c>
      <c r="E3907" s="24" t="s">
        <v>11</v>
      </c>
      <c r="F3907" s="24" t="s">
        <v>48</v>
      </c>
      <c r="G3907" s="150" t="s">
        <v>47</v>
      </c>
      <c r="H3907" s="24">
        <v>0.53603608485498389</v>
      </c>
      <c r="I3907" s="24"/>
    </row>
    <row r="3908" spans="1:9" ht="15.75" x14ac:dyDescent="0.25">
      <c r="A3908" s="197" t="s">
        <v>4146</v>
      </c>
      <c r="B3908" s="197" t="s">
        <v>4062</v>
      </c>
      <c r="C3908" s="197">
        <v>13</v>
      </c>
      <c r="D3908" s="124">
        <v>4053</v>
      </c>
      <c r="E3908" s="24" t="s">
        <v>11</v>
      </c>
      <c r="F3908" s="24" t="s">
        <v>48</v>
      </c>
      <c r="G3908" s="150" t="s">
        <v>47</v>
      </c>
      <c r="H3908" s="24">
        <v>0.60209509437144937</v>
      </c>
      <c r="I3908" s="24"/>
    </row>
    <row r="3909" spans="1:9" ht="15.75" x14ac:dyDescent="0.25">
      <c r="A3909" s="197" t="s">
        <v>4147</v>
      </c>
      <c r="B3909" s="197" t="s">
        <v>4062</v>
      </c>
      <c r="C3909" s="197">
        <v>14</v>
      </c>
      <c r="D3909" s="124">
        <v>4054</v>
      </c>
      <c r="E3909" s="24">
        <v>17.829480942604324</v>
      </c>
      <c r="F3909" s="24" t="s">
        <v>48</v>
      </c>
      <c r="G3909" s="24">
        <v>1.061091032886226</v>
      </c>
      <c r="H3909" s="24">
        <v>10.13476315467118</v>
      </c>
      <c r="I3909" s="24"/>
    </row>
    <row r="3910" spans="1:9" ht="15.75" x14ac:dyDescent="0.25">
      <c r="A3910" s="197" t="s">
        <v>4148</v>
      </c>
      <c r="B3910" s="197" t="s">
        <v>4062</v>
      </c>
      <c r="C3910" s="197">
        <v>14</v>
      </c>
      <c r="D3910" s="124">
        <v>4055</v>
      </c>
      <c r="E3910" s="24">
        <v>17.940721029425134</v>
      </c>
      <c r="F3910" s="24" t="s">
        <v>48</v>
      </c>
      <c r="G3910" s="24">
        <v>1.0771226254510793</v>
      </c>
      <c r="H3910" s="24">
        <v>10.145857034131962</v>
      </c>
      <c r="I3910" s="24"/>
    </row>
    <row r="3911" spans="1:9" ht="15.75" x14ac:dyDescent="0.25">
      <c r="A3911" s="197" t="s">
        <v>4149</v>
      </c>
      <c r="B3911" s="197" t="s">
        <v>4062</v>
      </c>
      <c r="C3911" s="197">
        <v>14</v>
      </c>
      <c r="D3911" s="124">
        <v>4056</v>
      </c>
      <c r="E3911" s="24">
        <v>9.1898341995211972</v>
      </c>
      <c r="F3911" s="24" t="s">
        <v>48</v>
      </c>
      <c r="G3911" s="24">
        <v>0.63424988084700762</v>
      </c>
      <c r="H3911" s="24">
        <v>5.5156751610007655</v>
      </c>
      <c r="I3911" s="24"/>
    </row>
    <row r="3912" spans="1:9" ht="15.75" x14ac:dyDescent="0.25">
      <c r="A3912" s="197" t="s">
        <v>4150</v>
      </c>
      <c r="B3912" s="197" t="s">
        <v>4062</v>
      </c>
      <c r="C3912" s="197">
        <v>14</v>
      </c>
      <c r="D3912" s="124">
        <v>4057</v>
      </c>
      <c r="E3912" s="24">
        <v>9.1737995924118909</v>
      </c>
      <c r="F3912" s="24" t="s">
        <v>48</v>
      </c>
      <c r="G3912" s="24">
        <v>0.61621433921154767</v>
      </c>
      <c r="H3912" s="24">
        <v>5.504581281539985</v>
      </c>
      <c r="I3912" s="24"/>
    </row>
    <row r="3913" spans="1:9" ht="15.75" x14ac:dyDescent="0.25">
      <c r="A3913" s="197" t="s">
        <v>4151</v>
      </c>
      <c r="B3913" s="197" t="s">
        <v>4062</v>
      </c>
      <c r="C3913" s="197">
        <v>14</v>
      </c>
      <c r="D3913" s="124">
        <v>4058</v>
      </c>
      <c r="E3913" s="24">
        <v>4.4866835017727809</v>
      </c>
      <c r="F3913" s="24" t="s">
        <v>48</v>
      </c>
      <c r="G3913" s="24">
        <v>0.47794185333968819</v>
      </c>
      <c r="H3913" s="24">
        <v>4.3528348866116842</v>
      </c>
      <c r="I3913" s="24"/>
    </row>
    <row r="3914" spans="1:9" ht="15.75" x14ac:dyDescent="0.25">
      <c r="A3914" s="197" t="s">
        <v>4152</v>
      </c>
      <c r="B3914" s="197" t="s">
        <v>4062</v>
      </c>
      <c r="C3914" s="197">
        <v>14</v>
      </c>
      <c r="D3914" s="124">
        <v>4059</v>
      </c>
      <c r="E3914" s="24">
        <v>4.4977072941604295</v>
      </c>
      <c r="F3914" s="24" t="s">
        <v>48</v>
      </c>
      <c r="G3914" s="24">
        <v>0.4809477769455982</v>
      </c>
      <c r="H3914" s="24">
        <v>4.3417410071509037</v>
      </c>
      <c r="I3914" s="24"/>
    </row>
    <row r="3915" spans="1:9" ht="15.75" x14ac:dyDescent="0.25">
      <c r="A3915" s="197" t="s">
        <v>4153</v>
      </c>
      <c r="B3915" s="197" t="s">
        <v>4062</v>
      </c>
      <c r="C3915" s="197">
        <v>14</v>
      </c>
      <c r="D3915" s="124">
        <v>4060</v>
      </c>
      <c r="E3915" s="24">
        <v>2.1857173815873208</v>
      </c>
      <c r="F3915" s="24" t="s">
        <v>48</v>
      </c>
      <c r="G3915" s="24">
        <v>0.34267529107373873</v>
      </c>
      <c r="H3915" s="24">
        <v>3.4592733227706391</v>
      </c>
      <c r="I3915" s="24"/>
    </row>
    <row r="3916" spans="1:9" ht="15.75" x14ac:dyDescent="0.25">
      <c r="A3916" s="197" t="s">
        <v>4154</v>
      </c>
      <c r="B3916" s="197" t="s">
        <v>4062</v>
      </c>
      <c r="C3916" s="197">
        <v>14</v>
      </c>
      <c r="D3916" s="124">
        <v>4061</v>
      </c>
      <c r="E3916" s="24">
        <v>2.1907281963089789</v>
      </c>
      <c r="F3916" s="24" t="s">
        <v>48</v>
      </c>
      <c r="G3916" s="24">
        <v>0.3486871382855587</v>
      </c>
      <c r="H3916" s="24">
        <v>3.3972484512399115</v>
      </c>
      <c r="I3916" s="24"/>
    </row>
    <row r="3917" spans="1:9" ht="15.75" x14ac:dyDescent="0.25">
      <c r="A3917" s="197" t="s">
        <v>4155</v>
      </c>
      <c r="B3917" s="197" t="s">
        <v>4062</v>
      </c>
      <c r="C3917" s="197">
        <v>14</v>
      </c>
      <c r="D3917" s="124">
        <v>4062</v>
      </c>
      <c r="E3917" s="24" t="s">
        <v>11</v>
      </c>
      <c r="F3917" s="24" t="s">
        <v>48</v>
      </c>
      <c r="G3917" s="24">
        <v>0.11222114795397292</v>
      </c>
      <c r="H3917" s="24">
        <v>1.7104745059530622</v>
      </c>
      <c r="I3917" s="24"/>
    </row>
    <row r="3918" spans="1:9" ht="15.75" x14ac:dyDescent="0.25">
      <c r="A3918" s="197" t="s">
        <v>4156</v>
      </c>
      <c r="B3918" s="197" t="s">
        <v>4062</v>
      </c>
      <c r="C3918" s="197">
        <v>14</v>
      </c>
      <c r="D3918" s="124">
        <v>4063</v>
      </c>
      <c r="E3918" s="24" t="s">
        <v>11</v>
      </c>
      <c r="F3918" s="24" t="s">
        <v>48</v>
      </c>
      <c r="G3918" s="24">
        <v>0.10721127527745626</v>
      </c>
      <c r="H3918" s="24">
        <v>1.6681160571028095</v>
      </c>
      <c r="I3918" s="24"/>
    </row>
    <row r="3919" spans="1:9" ht="15.75" x14ac:dyDescent="0.25">
      <c r="A3919" s="197" t="s">
        <v>4157</v>
      </c>
      <c r="B3919" s="197" t="s">
        <v>4062</v>
      </c>
      <c r="C3919" s="197">
        <v>14</v>
      </c>
      <c r="D3919" s="124">
        <v>4064</v>
      </c>
      <c r="E3919" s="24" t="s">
        <v>11</v>
      </c>
      <c r="F3919" s="24" t="s">
        <v>48</v>
      </c>
      <c r="G3919" s="24">
        <v>3.9077006876829856E-2</v>
      </c>
      <c r="H3919" s="24">
        <v>1.4452299333907654</v>
      </c>
      <c r="I3919" s="24"/>
    </row>
    <row r="3920" spans="1:9" ht="15.75" x14ac:dyDescent="0.25">
      <c r="A3920" s="197" t="s">
        <v>4158</v>
      </c>
      <c r="B3920" s="197" t="s">
        <v>4062</v>
      </c>
      <c r="C3920" s="197">
        <v>14</v>
      </c>
      <c r="D3920" s="124">
        <v>4065</v>
      </c>
      <c r="E3920" s="24" t="s">
        <v>11</v>
      </c>
      <c r="F3920" s="24" t="s">
        <v>48</v>
      </c>
      <c r="G3920" s="24">
        <v>3.1061210594403216E-2</v>
      </c>
      <c r="H3920" s="24">
        <v>1.4482555368800691</v>
      </c>
      <c r="I3920" s="24"/>
    </row>
    <row r="3921" spans="1:9" ht="15.75" x14ac:dyDescent="0.25">
      <c r="A3921" s="197" t="s">
        <v>4159</v>
      </c>
      <c r="B3921" s="197" t="s">
        <v>4062</v>
      </c>
      <c r="C3921" s="197">
        <v>14</v>
      </c>
      <c r="D3921" s="124">
        <v>4066</v>
      </c>
      <c r="E3921" s="24" t="s">
        <v>11</v>
      </c>
      <c r="F3921" s="24" t="s">
        <v>48</v>
      </c>
      <c r="G3921" s="150" t="s">
        <v>47</v>
      </c>
      <c r="H3921" s="24">
        <v>0.88045061538739589</v>
      </c>
      <c r="I3921" s="24"/>
    </row>
    <row r="3922" spans="1:9" ht="15.75" x14ac:dyDescent="0.25">
      <c r="A3922" s="197" t="s">
        <v>4160</v>
      </c>
      <c r="B3922" s="197" t="s">
        <v>4062</v>
      </c>
      <c r="C3922" s="197">
        <v>14</v>
      </c>
      <c r="D3922" s="124">
        <v>4067</v>
      </c>
      <c r="E3922" s="24" t="s">
        <v>11</v>
      </c>
      <c r="F3922" s="24" t="s">
        <v>48</v>
      </c>
      <c r="G3922" s="150" t="s">
        <v>47</v>
      </c>
      <c r="H3922" s="24">
        <v>0.87490367565700566</v>
      </c>
      <c r="I3922" s="24"/>
    </row>
    <row r="3923" spans="1:9" ht="15.75" x14ac:dyDescent="0.25">
      <c r="A3923" s="197" t="s">
        <v>4161</v>
      </c>
      <c r="B3923" s="197" t="s">
        <v>4062</v>
      </c>
      <c r="C3923" s="197">
        <v>14</v>
      </c>
      <c r="D3923" s="124">
        <v>4068</v>
      </c>
      <c r="E3923" s="24" t="s">
        <v>11</v>
      </c>
      <c r="F3923" s="24" t="s">
        <v>48</v>
      </c>
      <c r="G3923" s="150" t="s">
        <v>47</v>
      </c>
      <c r="H3923" s="24">
        <v>0.5355318176067666</v>
      </c>
      <c r="I3923" s="24"/>
    </row>
    <row r="3924" spans="1:9" ht="15.75" x14ac:dyDescent="0.25">
      <c r="A3924" s="197" t="s">
        <v>4162</v>
      </c>
      <c r="B3924" s="197" t="s">
        <v>4062</v>
      </c>
      <c r="C3924" s="197">
        <v>14</v>
      </c>
      <c r="D3924" s="124">
        <v>4069</v>
      </c>
      <c r="E3924" s="24" t="s">
        <v>11</v>
      </c>
      <c r="F3924" s="24" t="s">
        <v>48</v>
      </c>
      <c r="G3924" s="150" t="s">
        <v>47</v>
      </c>
      <c r="H3924" s="24">
        <v>0.53956595559250498</v>
      </c>
      <c r="I3924" s="24"/>
    </row>
    <row r="3925" spans="1:9" ht="15.75" x14ac:dyDescent="0.25">
      <c r="A3925" s="197" t="s">
        <v>4163</v>
      </c>
      <c r="B3925" s="197" t="s">
        <v>4062</v>
      </c>
      <c r="C3925" s="197">
        <v>15</v>
      </c>
      <c r="D3925" s="124">
        <v>4070</v>
      </c>
      <c r="E3925" s="24">
        <v>18.5159625594715</v>
      </c>
      <c r="F3925" s="24" t="s">
        <v>48</v>
      </c>
      <c r="G3925" s="24">
        <v>1.0811305235922926</v>
      </c>
      <c r="H3925" s="24">
        <v>8.4414337351575064</v>
      </c>
      <c r="I3925" s="24"/>
    </row>
    <row r="3926" spans="1:9" ht="15.75" x14ac:dyDescent="0.25">
      <c r="A3926" s="197" t="s">
        <v>4164</v>
      </c>
      <c r="B3926" s="197" t="s">
        <v>4062</v>
      </c>
      <c r="C3926" s="197">
        <v>15</v>
      </c>
      <c r="D3926" s="124">
        <v>4071</v>
      </c>
      <c r="E3926" s="24">
        <v>18.321542948271158</v>
      </c>
      <c r="F3926" s="24" t="s">
        <v>48</v>
      </c>
      <c r="G3926" s="24">
        <v>1.0871423708041126</v>
      </c>
      <c r="H3926" s="24">
        <v>8.3582296392016531</v>
      </c>
      <c r="I3926" s="24"/>
    </row>
    <row r="3927" spans="1:9" ht="15.75" x14ac:dyDescent="0.25">
      <c r="A3927" s="197" t="s">
        <v>4165</v>
      </c>
      <c r="B3927" s="197" t="s">
        <v>4062</v>
      </c>
      <c r="C3927" s="197">
        <v>15</v>
      </c>
      <c r="D3927" s="124">
        <v>4072</v>
      </c>
      <c r="E3927" s="24">
        <v>11.438687846601413</v>
      </c>
      <c r="F3927" s="24" t="s">
        <v>48</v>
      </c>
      <c r="G3927" s="24">
        <v>0.6613031933001976</v>
      </c>
      <c r="H3927" s="24">
        <v>5.0174591197620781</v>
      </c>
      <c r="I3927" s="24"/>
    </row>
    <row r="3928" spans="1:9" ht="15.75" x14ac:dyDescent="0.25">
      <c r="A3928" s="197" t="s">
        <v>4166</v>
      </c>
      <c r="B3928" s="197" t="s">
        <v>4062</v>
      </c>
      <c r="C3928" s="197">
        <v>15</v>
      </c>
      <c r="D3928" s="124">
        <v>4073</v>
      </c>
      <c r="E3928" s="24">
        <v>11.341478041001244</v>
      </c>
      <c r="F3928" s="24" t="s">
        <v>48</v>
      </c>
      <c r="G3928" s="24">
        <v>0.65629332062368095</v>
      </c>
      <c r="H3928" s="24">
        <v>4.3891421284833303</v>
      </c>
      <c r="I3928" s="24"/>
    </row>
    <row r="3929" spans="1:9" ht="15.75" x14ac:dyDescent="0.25">
      <c r="A3929" s="197" t="s">
        <v>4167</v>
      </c>
      <c r="B3929" s="197" t="s">
        <v>4062</v>
      </c>
      <c r="C3929" s="197">
        <v>15</v>
      </c>
      <c r="D3929" s="124">
        <v>4074</v>
      </c>
      <c r="E3929" s="24">
        <v>6.0580749984848028</v>
      </c>
      <c r="F3929" s="24" t="s">
        <v>48</v>
      </c>
      <c r="G3929" s="24">
        <v>0.44888459181589169</v>
      </c>
      <c r="H3929" s="24">
        <v>3.1052777145220984</v>
      </c>
      <c r="I3929" s="24"/>
    </row>
    <row r="3930" spans="1:9" ht="15.75" x14ac:dyDescent="0.25">
      <c r="A3930" s="197" t="s">
        <v>4168</v>
      </c>
      <c r="B3930" s="197" t="s">
        <v>4062</v>
      </c>
      <c r="C3930" s="197">
        <v>15</v>
      </c>
      <c r="D3930" s="124">
        <v>4075</v>
      </c>
      <c r="E3930" s="24">
        <v>6.003958199490893</v>
      </c>
      <c r="F3930" s="24" t="s">
        <v>48</v>
      </c>
      <c r="G3930" s="24">
        <v>0.44888459181589169</v>
      </c>
      <c r="H3930" s="24">
        <v>3.1022521110327945</v>
      </c>
      <c r="I3930" s="24"/>
    </row>
    <row r="3931" spans="1:9" ht="15.75" x14ac:dyDescent="0.25">
      <c r="A3931" s="197" t="s">
        <v>4169</v>
      </c>
      <c r="B3931" s="197" t="s">
        <v>4062</v>
      </c>
      <c r="C3931" s="197">
        <v>15</v>
      </c>
      <c r="D3931" s="124">
        <v>4076</v>
      </c>
      <c r="E3931" s="24" t="s">
        <v>11</v>
      </c>
      <c r="F3931" s="24" t="s">
        <v>48</v>
      </c>
      <c r="G3931" s="24">
        <v>0.12023694423639955</v>
      </c>
      <c r="H3931" s="24">
        <v>1.6509709706634212</v>
      </c>
      <c r="I3931" s="24"/>
    </row>
    <row r="3932" spans="1:9" ht="15.75" x14ac:dyDescent="0.25">
      <c r="A3932" s="197" t="s">
        <v>4170</v>
      </c>
      <c r="B3932" s="197" t="s">
        <v>4062</v>
      </c>
      <c r="C3932" s="197">
        <v>15</v>
      </c>
      <c r="D3932" s="124">
        <v>4077</v>
      </c>
      <c r="E3932" s="24" t="s">
        <v>11</v>
      </c>
      <c r="F3932" s="24" t="s">
        <v>48</v>
      </c>
      <c r="G3932" s="24">
        <v>0.12123891877170287</v>
      </c>
      <c r="H3932" s="24">
        <v>1.6620648501242019</v>
      </c>
      <c r="I3932" s="24"/>
    </row>
    <row r="3933" spans="1:9" ht="15.75" x14ac:dyDescent="0.25">
      <c r="A3933" s="197" t="s">
        <v>4171</v>
      </c>
      <c r="B3933" s="197" t="s">
        <v>4062</v>
      </c>
      <c r="C3933" s="197">
        <v>15</v>
      </c>
      <c r="D3933" s="124">
        <v>4078</v>
      </c>
      <c r="E3933" s="24" t="s">
        <v>11</v>
      </c>
      <c r="F3933" s="24" t="s">
        <v>48</v>
      </c>
      <c r="G3933" s="150" t="s">
        <v>47</v>
      </c>
      <c r="H3933" s="24">
        <v>1.7588841617819224</v>
      </c>
      <c r="I3933" s="24"/>
    </row>
    <row r="3934" spans="1:9" ht="15.75" x14ac:dyDescent="0.25">
      <c r="A3934" s="197" t="s">
        <v>4172</v>
      </c>
      <c r="B3934" s="197" t="s">
        <v>4062</v>
      </c>
      <c r="C3934" s="197">
        <v>15</v>
      </c>
      <c r="D3934" s="124">
        <v>4079</v>
      </c>
      <c r="E3934" s="24" t="s">
        <v>11</v>
      </c>
      <c r="F3934" s="24" t="s">
        <v>48</v>
      </c>
      <c r="G3934" s="150" t="s">
        <v>47</v>
      </c>
      <c r="H3934" s="24">
        <v>0.82296414909062421</v>
      </c>
      <c r="I3934" s="24"/>
    </row>
    <row r="3935" spans="1:9" ht="15.75" x14ac:dyDescent="0.25">
      <c r="A3935" s="197" t="s">
        <v>4173</v>
      </c>
      <c r="B3935" s="197" t="s">
        <v>4062</v>
      </c>
      <c r="C3935" s="197">
        <v>15</v>
      </c>
      <c r="D3935" s="124">
        <v>4080</v>
      </c>
      <c r="E3935" s="24" t="s">
        <v>11</v>
      </c>
      <c r="F3935" s="24" t="s">
        <v>48</v>
      </c>
      <c r="G3935" s="150" t="s">
        <v>47</v>
      </c>
      <c r="H3935" s="24">
        <v>0.74732406185803013</v>
      </c>
      <c r="I3935" s="24"/>
    </row>
    <row r="3936" spans="1:9" ht="15.75" x14ac:dyDescent="0.25">
      <c r="A3936" s="197" t="s">
        <v>4174</v>
      </c>
      <c r="B3936" s="197" t="s">
        <v>4062</v>
      </c>
      <c r="C3936" s="197">
        <v>15</v>
      </c>
      <c r="D3936" s="124">
        <v>4081</v>
      </c>
      <c r="E3936" s="24" t="s">
        <v>11</v>
      </c>
      <c r="F3936" s="24" t="s">
        <v>48</v>
      </c>
      <c r="G3936" s="150" t="s">
        <v>47</v>
      </c>
      <c r="H3936" s="24">
        <v>0.76144354480811438</v>
      </c>
      <c r="I3936" s="24"/>
    </row>
    <row r="3937" spans="1:9" ht="15.75" x14ac:dyDescent="0.25">
      <c r="A3937" s="197" t="s">
        <v>4175</v>
      </c>
      <c r="B3937" s="197" t="s">
        <v>4062</v>
      </c>
      <c r="C3937" s="197">
        <v>15</v>
      </c>
      <c r="D3937" s="124">
        <v>4082</v>
      </c>
      <c r="E3937" s="24" t="s">
        <v>11</v>
      </c>
      <c r="F3937" s="24" t="s">
        <v>48</v>
      </c>
      <c r="G3937" s="150" t="s">
        <v>47</v>
      </c>
      <c r="H3937" s="24">
        <v>0.56276224901050054</v>
      </c>
      <c r="I3937" s="24"/>
    </row>
    <row r="3938" spans="1:9" ht="15.75" x14ac:dyDescent="0.25">
      <c r="A3938" s="197" t="s">
        <v>4176</v>
      </c>
      <c r="B3938" s="197" t="s">
        <v>4062</v>
      </c>
      <c r="C3938" s="197">
        <v>15</v>
      </c>
      <c r="D3938" s="124">
        <v>4083</v>
      </c>
      <c r="E3938" s="24" t="s">
        <v>11</v>
      </c>
      <c r="F3938" s="24" t="s">
        <v>48</v>
      </c>
      <c r="G3938" s="150" t="s">
        <v>47</v>
      </c>
      <c r="H3938" s="24">
        <v>0.99441501348450434</v>
      </c>
      <c r="I3938" s="24"/>
    </row>
    <row r="3939" spans="1:9" ht="15.75" x14ac:dyDescent="0.25">
      <c r="A3939" s="197" t="s">
        <v>4177</v>
      </c>
      <c r="B3939" s="197" t="s">
        <v>4062</v>
      </c>
      <c r="C3939" s="197">
        <v>19</v>
      </c>
      <c r="D3939" s="124">
        <v>4084</v>
      </c>
      <c r="E3939" s="24">
        <v>8.4863158126003828</v>
      </c>
      <c r="F3939" s="24" t="s">
        <v>48</v>
      </c>
      <c r="G3939" s="24">
        <v>0.66931898958262415</v>
      </c>
      <c r="H3939" s="24">
        <v>8.3436058890033511</v>
      </c>
      <c r="I3939" s="24"/>
    </row>
    <row r="3940" spans="1:9" ht="15.75" x14ac:dyDescent="0.25">
      <c r="A3940" s="197" t="s">
        <v>4178</v>
      </c>
      <c r="B3940" s="197" t="s">
        <v>4062</v>
      </c>
      <c r="C3940" s="197">
        <v>19</v>
      </c>
      <c r="D3940" s="124">
        <v>4085</v>
      </c>
      <c r="E3940" s="24">
        <v>8.432700095078637</v>
      </c>
      <c r="F3940" s="24" t="s">
        <v>48</v>
      </c>
      <c r="G3940" s="24">
        <v>0.67432886225914079</v>
      </c>
      <c r="H3940" s="24">
        <v>8.3436058890033511</v>
      </c>
      <c r="I3940" s="24"/>
    </row>
    <row r="3941" spans="1:9" ht="15.75" x14ac:dyDescent="0.25">
      <c r="A3941" s="197" t="s">
        <v>4179</v>
      </c>
      <c r="B3941" s="197" t="s">
        <v>4062</v>
      </c>
      <c r="C3941" s="197">
        <v>19</v>
      </c>
      <c r="D3941" s="124">
        <v>4086</v>
      </c>
      <c r="E3941" s="24">
        <v>4.2842465870177886</v>
      </c>
      <c r="F3941" s="24" t="s">
        <v>48</v>
      </c>
      <c r="G3941" s="24">
        <v>0.48996554776332818</v>
      </c>
      <c r="H3941" s="24">
        <v>4.4678078192052268</v>
      </c>
      <c r="I3941" s="24"/>
    </row>
    <row r="3942" spans="1:9" ht="15.75" x14ac:dyDescent="0.25">
      <c r="A3942" s="197" t="s">
        <v>4180</v>
      </c>
      <c r="B3942" s="197" t="s">
        <v>4062</v>
      </c>
      <c r="C3942" s="197">
        <v>19</v>
      </c>
      <c r="D3942" s="124">
        <v>4087</v>
      </c>
      <c r="E3942" s="24">
        <v>4.3032876829600895</v>
      </c>
      <c r="F3942" s="24" t="s">
        <v>48</v>
      </c>
      <c r="G3942" s="24">
        <v>0.48395370055150816</v>
      </c>
      <c r="H3942" s="24">
        <v>4.4708334226945308</v>
      </c>
      <c r="I3942" s="24"/>
    </row>
    <row r="3943" spans="1:9" ht="15.75" x14ac:dyDescent="0.25">
      <c r="A3943" s="197" t="s">
        <v>4181</v>
      </c>
      <c r="B3943" s="197" t="s">
        <v>4062</v>
      </c>
      <c r="C3943" s="197">
        <v>19</v>
      </c>
      <c r="D3943" s="124">
        <v>4088</v>
      </c>
      <c r="E3943" s="24">
        <v>4.7302090972453712</v>
      </c>
      <c r="F3943" s="24" t="s">
        <v>48</v>
      </c>
      <c r="G3943" s="24">
        <v>1.3877347313951114</v>
      </c>
      <c r="H3943" s="24">
        <v>6.0713776685362228</v>
      </c>
      <c r="I3943" s="24"/>
    </row>
    <row r="3944" spans="1:9" ht="15.75" x14ac:dyDescent="0.25">
      <c r="A3944" s="197" t="s">
        <v>4182</v>
      </c>
      <c r="B3944" s="197" t="s">
        <v>4062</v>
      </c>
      <c r="C3944" s="197">
        <v>19</v>
      </c>
      <c r="D3944" s="124">
        <v>4089</v>
      </c>
      <c r="E3944" s="24">
        <v>4.7216907122185523</v>
      </c>
      <c r="F3944" s="24" t="s">
        <v>48</v>
      </c>
      <c r="G3944" s="24">
        <v>0.63024198270579435</v>
      </c>
      <c r="H3944" s="24">
        <v>6.0633093925647463</v>
      </c>
      <c r="I3944" s="24"/>
    </row>
    <row r="3945" spans="1:9" ht="15.75" x14ac:dyDescent="0.25">
      <c r="A3945" s="197" t="s">
        <v>4183</v>
      </c>
      <c r="B3945" s="197" t="s">
        <v>4062</v>
      </c>
      <c r="C3945" s="197">
        <v>19</v>
      </c>
      <c r="D3945" s="124">
        <v>4090</v>
      </c>
      <c r="E3945" s="24">
        <v>1.1995890443649808</v>
      </c>
      <c r="F3945" s="24">
        <v>2.0392114465602709E-2</v>
      </c>
      <c r="G3945" s="24">
        <v>0.35269503642677197</v>
      </c>
      <c r="H3945" s="24">
        <v>3.5137341855781066</v>
      </c>
      <c r="I3945" s="24"/>
    </row>
    <row r="3946" spans="1:9" ht="15.75" x14ac:dyDescent="0.25">
      <c r="A3946" s="197" t="s">
        <v>4184</v>
      </c>
      <c r="B3946" s="197" t="s">
        <v>4062</v>
      </c>
      <c r="C3946" s="197">
        <v>19</v>
      </c>
      <c r="D3946" s="124">
        <v>4091</v>
      </c>
      <c r="E3946" s="24">
        <v>1.2717447763568592</v>
      </c>
      <c r="F3946" s="24">
        <v>6.5469420126408689E-2</v>
      </c>
      <c r="G3946" s="24">
        <v>0.35870688363859199</v>
      </c>
      <c r="H3946" s="24">
        <v>3.4965890991387187</v>
      </c>
      <c r="I3946" s="24"/>
    </row>
    <row r="3947" spans="1:9" ht="15.75" x14ac:dyDescent="0.25">
      <c r="A3947" s="197" t="s">
        <v>4185</v>
      </c>
      <c r="B3947" s="197" t="s">
        <v>4062</v>
      </c>
      <c r="C3947" s="197">
        <v>19</v>
      </c>
      <c r="D3947" s="124">
        <v>4092</v>
      </c>
      <c r="E3947" s="24">
        <v>0.24753424724991666</v>
      </c>
      <c r="F3947" s="24" t="s">
        <v>48</v>
      </c>
      <c r="G3947" s="24">
        <v>0.23546401579628243</v>
      </c>
      <c r="H3947" s="24">
        <v>2.7018639159482625</v>
      </c>
      <c r="I3947" s="24"/>
    </row>
    <row r="3948" spans="1:9" ht="15.75" x14ac:dyDescent="0.25">
      <c r="A3948" s="197" t="s">
        <v>4186</v>
      </c>
      <c r="B3948" s="197" t="s">
        <v>4062</v>
      </c>
      <c r="C3948" s="197">
        <v>19</v>
      </c>
      <c r="D3948" s="124">
        <v>4093</v>
      </c>
      <c r="E3948" s="24">
        <v>0.21546503303130399</v>
      </c>
      <c r="F3948" s="24">
        <v>9.5520957233612688E-2</v>
      </c>
      <c r="G3948" s="24">
        <v>0.23245809219037247</v>
      </c>
      <c r="H3948" s="24">
        <v>2.7674186582165112</v>
      </c>
      <c r="I3948" s="24"/>
    </row>
    <row r="3949" spans="1:9" ht="15.75" x14ac:dyDescent="0.25">
      <c r="A3949" s="197" t="s">
        <v>4187</v>
      </c>
      <c r="B3949" s="197" t="s">
        <v>4062</v>
      </c>
      <c r="C3949" s="197">
        <v>19</v>
      </c>
      <c r="D3949" s="124">
        <v>4094</v>
      </c>
      <c r="E3949" s="24" t="s">
        <v>11</v>
      </c>
      <c r="F3949" s="24" t="s">
        <v>48</v>
      </c>
      <c r="G3949" s="150" t="s">
        <v>47</v>
      </c>
      <c r="H3949" s="24">
        <v>1.1472079896943446</v>
      </c>
      <c r="I3949" s="24"/>
    </row>
    <row r="3950" spans="1:9" ht="15.75" x14ac:dyDescent="0.25">
      <c r="A3950" s="197" t="s">
        <v>4188</v>
      </c>
      <c r="B3950" s="197" t="s">
        <v>4062</v>
      </c>
      <c r="C3950" s="197">
        <v>19</v>
      </c>
      <c r="D3950" s="124">
        <v>4095</v>
      </c>
      <c r="E3950" s="24" t="s">
        <v>11</v>
      </c>
      <c r="F3950" s="24" t="s">
        <v>48</v>
      </c>
      <c r="G3950" s="150" t="s">
        <v>47</v>
      </c>
      <c r="H3950" s="24">
        <v>1.3554703632080871</v>
      </c>
      <c r="I3950" s="24"/>
    </row>
    <row r="3951" spans="1:9" ht="15.75" x14ac:dyDescent="0.25">
      <c r="A3951" s="197" t="s">
        <v>4189</v>
      </c>
      <c r="B3951" s="197" t="s">
        <v>4062</v>
      </c>
      <c r="C3951" s="197">
        <v>19</v>
      </c>
      <c r="D3951" s="124">
        <v>4096</v>
      </c>
      <c r="E3951" s="24" t="s">
        <v>11</v>
      </c>
      <c r="F3951" s="24" t="s">
        <v>48</v>
      </c>
      <c r="G3951" s="150" t="s">
        <v>47</v>
      </c>
      <c r="H3951" s="24">
        <v>0.67168397462543605</v>
      </c>
      <c r="I3951" s="24"/>
    </row>
    <row r="3952" spans="1:9" ht="15.75" x14ac:dyDescent="0.25">
      <c r="A3952" s="197" t="s">
        <v>4190</v>
      </c>
      <c r="B3952" s="197" t="s">
        <v>4062</v>
      </c>
      <c r="C3952" s="197">
        <v>19</v>
      </c>
      <c r="D3952" s="124">
        <v>4097</v>
      </c>
      <c r="E3952" s="24" t="s">
        <v>11</v>
      </c>
      <c r="F3952" s="24" t="s">
        <v>48</v>
      </c>
      <c r="G3952" s="150" t="s">
        <v>47</v>
      </c>
      <c r="H3952" s="24">
        <v>0.58495000793206131</v>
      </c>
      <c r="I3952" s="24"/>
    </row>
    <row r="3953" spans="1:9" ht="15.75" x14ac:dyDescent="0.25">
      <c r="A3953" s="197" t="s">
        <v>4191</v>
      </c>
      <c r="B3953" s="197" t="s">
        <v>4062</v>
      </c>
      <c r="C3953" s="197">
        <v>20</v>
      </c>
      <c r="D3953" s="124">
        <v>4098</v>
      </c>
      <c r="E3953" s="24">
        <v>5.1190483196460494</v>
      </c>
      <c r="F3953" s="24">
        <v>1.5025768553601996E-2</v>
      </c>
      <c r="G3953" s="24">
        <v>0.70438809831824067</v>
      </c>
      <c r="H3953" s="24">
        <v>10.539185487741451</v>
      </c>
      <c r="I3953" s="24"/>
    </row>
    <row r="3954" spans="1:9" ht="15.75" x14ac:dyDescent="0.25">
      <c r="A3954" s="197" t="s">
        <v>4192</v>
      </c>
      <c r="B3954" s="197" t="s">
        <v>4062</v>
      </c>
      <c r="C3954" s="197">
        <v>20</v>
      </c>
      <c r="D3954" s="124">
        <v>4099</v>
      </c>
      <c r="E3954" s="24">
        <v>5.061925031819146</v>
      </c>
      <c r="F3954" s="24" t="s">
        <v>48</v>
      </c>
      <c r="G3954" s="24">
        <v>0.70539007285354394</v>
      </c>
      <c r="H3954" s="24">
        <v>10.49077583191259</v>
      </c>
      <c r="I3954" s="24"/>
    </row>
    <row r="3955" spans="1:9" ht="15.75" x14ac:dyDescent="0.25">
      <c r="A3955" s="197" t="s">
        <v>4193</v>
      </c>
      <c r="B3955" s="197" t="s">
        <v>4062</v>
      </c>
      <c r="C3955" s="197">
        <v>20</v>
      </c>
      <c r="D3955" s="124">
        <v>4100</v>
      </c>
      <c r="E3955" s="24">
        <v>1.227649606806267</v>
      </c>
      <c r="F3955" s="24" t="s">
        <v>48</v>
      </c>
      <c r="G3955" s="24">
        <v>0.54808007081092136</v>
      </c>
      <c r="H3955" s="24">
        <v>5.6891430943875143</v>
      </c>
      <c r="I3955" s="24"/>
    </row>
    <row r="3956" spans="1:9" ht="15.75" x14ac:dyDescent="0.25">
      <c r="A3956" s="197" t="s">
        <v>4194</v>
      </c>
      <c r="B3956" s="197" t="s">
        <v>4062</v>
      </c>
      <c r="C3956" s="197">
        <v>20</v>
      </c>
      <c r="D3956" s="124">
        <v>4101</v>
      </c>
      <c r="E3956" s="24">
        <v>1.2226387920846087</v>
      </c>
      <c r="F3956" s="24">
        <v>5.79565358496077E-2</v>
      </c>
      <c r="G3956" s="24">
        <v>0.54707809627561799</v>
      </c>
      <c r="H3956" s="24">
        <v>5.7789026645701931</v>
      </c>
      <c r="I3956" s="24"/>
    </row>
    <row r="3957" spans="1:9" ht="15.75" x14ac:dyDescent="0.25">
      <c r="A3957" s="197" t="s">
        <v>4195</v>
      </c>
      <c r="B3957" s="197" t="s">
        <v>4062</v>
      </c>
      <c r="C3957" s="197">
        <v>20</v>
      </c>
      <c r="D3957" s="124">
        <v>4102</v>
      </c>
      <c r="E3957" s="24">
        <v>0.70452054986514745</v>
      </c>
      <c r="F3957" s="24">
        <v>0.12771903270561696</v>
      </c>
      <c r="G3957" s="24">
        <v>0.48796159869272149</v>
      </c>
      <c r="H3957" s="24">
        <v>3.5127256510816722</v>
      </c>
      <c r="I3957" s="24"/>
    </row>
    <row r="3958" spans="1:9" ht="15.75" x14ac:dyDescent="0.25">
      <c r="A3958" s="197" t="s">
        <v>4196</v>
      </c>
      <c r="B3958" s="197" t="s">
        <v>4062</v>
      </c>
      <c r="C3958" s="197">
        <v>20</v>
      </c>
      <c r="D3958" s="124">
        <v>4103</v>
      </c>
      <c r="E3958" s="24">
        <v>0.6879848612836752</v>
      </c>
      <c r="F3958" s="24">
        <v>0.10196057232801353</v>
      </c>
      <c r="G3958" s="24">
        <v>0.4909675222986315</v>
      </c>
      <c r="H3958" s="24">
        <v>3.5061701768548472</v>
      </c>
      <c r="I3958" s="24"/>
    </row>
    <row r="3959" spans="1:9" ht="15.75" x14ac:dyDescent="0.25">
      <c r="A3959" s="197" t="s">
        <v>4197</v>
      </c>
      <c r="B3959" s="197" t="s">
        <v>4062</v>
      </c>
      <c r="C3959" s="197">
        <v>20</v>
      </c>
      <c r="D3959" s="124">
        <v>4104</v>
      </c>
      <c r="E3959" s="24" t="s">
        <v>11</v>
      </c>
      <c r="F3959" s="24" t="s">
        <v>48</v>
      </c>
      <c r="G3959" s="24">
        <v>0.33666344386191877</v>
      </c>
      <c r="H3959" s="24">
        <v>1.5692796764522199</v>
      </c>
      <c r="I3959" s="24"/>
    </row>
    <row r="3960" spans="1:9" ht="15.75" x14ac:dyDescent="0.25">
      <c r="A3960" s="197" t="s">
        <v>4198</v>
      </c>
      <c r="B3960" s="197" t="s">
        <v>4062</v>
      </c>
      <c r="C3960" s="197">
        <v>20</v>
      </c>
      <c r="D3960" s="124">
        <v>4105</v>
      </c>
      <c r="E3960" s="24" t="s">
        <v>11</v>
      </c>
      <c r="F3960" s="24" t="s">
        <v>48</v>
      </c>
      <c r="G3960" s="24">
        <v>0.33666344386191877</v>
      </c>
      <c r="H3960" s="24">
        <v>1.6691245915992441</v>
      </c>
      <c r="I3960" s="24"/>
    </row>
    <row r="3961" spans="1:9" ht="15.75" x14ac:dyDescent="0.25">
      <c r="A3961" s="197" t="s">
        <v>4199</v>
      </c>
      <c r="B3961" s="197" t="s">
        <v>4062</v>
      </c>
      <c r="C3961" s="197">
        <v>20</v>
      </c>
      <c r="D3961" s="124">
        <v>4106</v>
      </c>
      <c r="E3961" s="24" t="s">
        <v>11</v>
      </c>
      <c r="F3961" s="24">
        <v>3.1124806289604137E-2</v>
      </c>
      <c r="G3961" s="24">
        <v>0.29057261523796557</v>
      </c>
      <c r="H3961" s="24">
        <v>1.0145857034131962</v>
      </c>
      <c r="I3961" s="24"/>
    </row>
    <row r="3962" spans="1:9" ht="15.75" x14ac:dyDescent="0.25">
      <c r="A3962" s="197" t="s">
        <v>4200</v>
      </c>
      <c r="B3962" s="197" t="s">
        <v>4062</v>
      </c>
      <c r="C3962" s="197">
        <v>20</v>
      </c>
      <c r="D3962" s="124">
        <v>4107</v>
      </c>
      <c r="E3962" s="24" t="s">
        <v>11</v>
      </c>
      <c r="F3962" s="24" t="s">
        <v>48</v>
      </c>
      <c r="G3962" s="24">
        <v>0.26452127732007902</v>
      </c>
      <c r="H3962" s="24">
        <v>1.0942599286315287</v>
      </c>
      <c r="I3962" s="24"/>
    </row>
    <row r="3963" spans="1:9" ht="15.75" x14ac:dyDescent="0.25">
      <c r="A3963" s="197" t="s">
        <v>4201</v>
      </c>
      <c r="B3963" s="197" t="s">
        <v>4062</v>
      </c>
      <c r="C3963" s="197">
        <v>20</v>
      </c>
      <c r="D3963" s="124">
        <v>4108</v>
      </c>
      <c r="E3963" s="24" t="s">
        <v>11</v>
      </c>
      <c r="F3963" s="24">
        <v>3.3271344654404421E-2</v>
      </c>
      <c r="G3963" s="150" t="s">
        <v>47</v>
      </c>
      <c r="H3963" s="24">
        <v>0.52040380016024768</v>
      </c>
      <c r="I3963" s="24"/>
    </row>
    <row r="3964" spans="1:9" ht="15.75" x14ac:dyDescent="0.25">
      <c r="A3964" s="197" t="s">
        <v>4202</v>
      </c>
      <c r="B3964" s="197" t="s">
        <v>4062</v>
      </c>
      <c r="C3964" s="197">
        <v>20</v>
      </c>
      <c r="D3964" s="124">
        <v>4109</v>
      </c>
      <c r="E3964" s="24" t="s">
        <v>11</v>
      </c>
      <c r="F3964" s="24">
        <v>9.0154611321611983E-2</v>
      </c>
      <c r="G3964" s="150" t="s">
        <v>47</v>
      </c>
      <c r="H3964" s="24">
        <v>0.53149767962102823</v>
      </c>
      <c r="I3964" s="24"/>
    </row>
    <row r="3965" spans="1:9" ht="15.75" x14ac:dyDescent="0.25">
      <c r="A3965" s="197" t="s">
        <v>4203</v>
      </c>
      <c r="B3965" s="197" t="s">
        <v>4062</v>
      </c>
      <c r="C3965" s="197">
        <v>24</v>
      </c>
      <c r="D3965" s="124">
        <v>4110</v>
      </c>
      <c r="E3965" s="24" t="s">
        <v>11</v>
      </c>
      <c r="F3965" s="24">
        <v>0.63322881761608407</v>
      </c>
      <c r="G3965" s="24">
        <v>0.72542956355961064</v>
      </c>
      <c r="H3965" s="24">
        <v>1.7840975241927872</v>
      </c>
      <c r="I3965" s="24"/>
    </row>
    <row r="3966" spans="1:9" ht="15.75" x14ac:dyDescent="0.25">
      <c r="A3966" s="197" t="s">
        <v>4204</v>
      </c>
      <c r="B3966" s="197" t="s">
        <v>4062</v>
      </c>
      <c r="C3966" s="197">
        <v>24</v>
      </c>
      <c r="D3966" s="124">
        <v>4111</v>
      </c>
      <c r="E3966" s="24" t="s">
        <v>11</v>
      </c>
      <c r="F3966" s="24">
        <v>0.52268209182886938</v>
      </c>
      <c r="G3966" s="24">
        <v>0.39978783958602854</v>
      </c>
      <c r="H3966" s="24">
        <v>1.7941828691571331</v>
      </c>
      <c r="I3966" s="24"/>
    </row>
    <row r="3967" spans="1:9" ht="15.75" x14ac:dyDescent="0.25">
      <c r="A3967" s="197" t="s">
        <v>4205</v>
      </c>
      <c r="B3967" s="197" t="s">
        <v>4062</v>
      </c>
      <c r="C3967" s="197">
        <v>24</v>
      </c>
      <c r="D3967" s="124">
        <v>4112</v>
      </c>
      <c r="E3967" s="24" t="s">
        <v>11</v>
      </c>
      <c r="F3967" s="24">
        <v>1.7708941509602352E-2</v>
      </c>
      <c r="G3967" s="24">
        <v>0.23846993940219247</v>
      </c>
      <c r="H3967" s="24">
        <v>0.50527578271372886</v>
      </c>
      <c r="I3967" s="24"/>
    </row>
    <row r="3968" spans="1:9" ht="15.75" x14ac:dyDescent="0.25">
      <c r="A3968" s="197" t="s">
        <v>4206</v>
      </c>
      <c r="B3968" s="197" t="s">
        <v>4062</v>
      </c>
      <c r="C3968" s="197">
        <v>24</v>
      </c>
      <c r="D3968" s="124">
        <v>4113</v>
      </c>
      <c r="E3968" s="24" t="s">
        <v>11</v>
      </c>
      <c r="F3968" s="24" t="s">
        <v>48</v>
      </c>
      <c r="G3968" s="24">
        <v>0.2504936338258324</v>
      </c>
      <c r="H3968" s="24">
        <v>0.2894494004767269</v>
      </c>
      <c r="I3968" s="24"/>
    </row>
    <row r="3969" spans="1:9" ht="15.75" x14ac:dyDescent="0.25">
      <c r="A3969" s="197" t="s">
        <v>4207</v>
      </c>
      <c r="B3969" s="197" t="s">
        <v>4062</v>
      </c>
      <c r="C3969" s="197">
        <v>24</v>
      </c>
      <c r="D3969" s="124">
        <v>4114</v>
      </c>
      <c r="E3969" s="24" t="s">
        <v>11</v>
      </c>
      <c r="F3969" s="24">
        <v>8.5861534592011401E-2</v>
      </c>
      <c r="G3969" s="24">
        <v>0.17935344181929599</v>
      </c>
      <c r="H3969" s="24">
        <v>3.7315776368079777E-2</v>
      </c>
      <c r="I3969" s="24"/>
    </row>
    <row r="3970" spans="1:9" ht="15.75" x14ac:dyDescent="0.25">
      <c r="A3970" s="197" t="s">
        <v>4208</v>
      </c>
      <c r="B3970" s="197" t="s">
        <v>4062</v>
      </c>
      <c r="C3970" s="197">
        <v>24</v>
      </c>
      <c r="D3970" s="124">
        <v>4115</v>
      </c>
      <c r="E3970" s="24" t="s">
        <v>11</v>
      </c>
      <c r="F3970" s="24">
        <v>3.4344613836804566E-2</v>
      </c>
      <c r="G3970" s="24">
        <v>0.17534554367808267</v>
      </c>
      <c r="H3970" s="150" t="s">
        <v>49</v>
      </c>
      <c r="I3970" s="24"/>
    </row>
    <row r="3971" spans="1:9" ht="15.75" x14ac:dyDescent="0.25">
      <c r="A3971" s="197" t="s">
        <v>4223</v>
      </c>
      <c r="B3971" s="197" t="s">
        <v>4224</v>
      </c>
      <c r="C3971" s="197">
        <v>1</v>
      </c>
      <c r="D3971" s="124">
        <v>4116</v>
      </c>
      <c r="E3971" s="24">
        <v>0.68215982192910141</v>
      </c>
      <c r="F3971" s="24">
        <v>1.0685597799970501</v>
      </c>
      <c r="G3971" s="24">
        <v>0.52132332463011322</v>
      </c>
      <c r="H3971" s="24">
        <v>4.8661045659676123</v>
      </c>
    </row>
    <row r="3972" spans="1:9" ht="15.75" x14ac:dyDescent="0.25">
      <c r="A3972" s="197" t="s">
        <v>4225</v>
      </c>
      <c r="B3972" s="197" t="s">
        <v>4224</v>
      </c>
      <c r="C3972" s="197">
        <v>1</v>
      </c>
      <c r="D3972" s="124">
        <v>4117</v>
      </c>
      <c r="E3972" s="24">
        <v>0.60061315746084087</v>
      </c>
      <c r="F3972" s="24">
        <v>0.68686119926348488</v>
      </c>
      <c r="G3972" s="24">
        <v>0.52769886858137516</v>
      </c>
      <c r="H3972" s="24">
        <v>4.9281496150783104</v>
      </c>
    </row>
    <row r="3973" spans="1:9" ht="15.75" x14ac:dyDescent="0.25">
      <c r="A3973" s="197" t="s">
        <v>4226</v>
      </c>
      <c r="B3973" s="197" t="s">
        <v>4224</v>
      </c>
      <c r="C3973" s="197">
        <v>1</v>
      </c>
      <c r="D3973" s="124">
        <v>4118</v>
      </c>
      <c r="E3973" s="24">
        <v>0.3496252201154163</v>
      </c>
      <c r="F3973" s="24">
        <v>1.3796097802349425</v>
      </c>
      <c r="G3973" s="24">
        <v>0.42274760661444738</v>
      </c>
      <c r="H3973" s="24">
        <v>3.780808627555083</v>
      </c>
    </row>
    <row r="3974" spans="1:9" ht="15.75" x14ac:dyDescent="0.25">
      <c r="A3974" s="197" t="s">
        <v>4227</v>
      </c>
      <c r="B3974" s="197" t="s">
        <v>4224</v>
      </c>
      <c r="C3974" s="197">
        <v>1</v>
      </c>
      <c r="D3974" s="124">
        <v>4119</v>
      </c>
      <c r="E3974" s="24">
        <v>0.24903472382522673</v>
      </c>
      <c r="F3974" s="24">
        <v>0.74082886491990163</v>
      </c>
      <c r="G3974" s="24">
        <v>0.42519973890339424</v>
      </c>
      <c r="H3974" s="24">
        <v>3.9886102999734527</v>
      </c>
    </row>
    <row r="3975" spans="1:9" ht="15.75" x14ac:dyDescent="0.25">
      <c r="A3975" s="197" t="s">
        <v>4228</v>
      </c>
      <c r="B3975" s="197" t="s">
        <v>4224</v>
      </c>
      <c r="C3975" s="197">
        <v>1</v>
      </c>
      <c r="D3975" s="124">
        <v>4120</v>
      </c>
      <c r="E3975" s="24">
        <v>0.21680670074196209</v>
      </c>
      <c r="F3975" s="24">
        <v>0.16092176668458791</v>
      </c>
      <c r="G3975" s="24">
        <v>0.4472689295039165</v>
      </c>
      <c r="H3975" s="24">
        <v>3.9098229360233603</v>
      </c>
    </row>
    <row r="3976" spans="1:9" ht="15.75" x14ac:dyDescent="0.25">
      <c r="A3976" s="197" t="s">
        <v>4229</v>
      </c>
      <c r="B3976" s="197" t="s">
        <v>4224</v>
      </c>
      <c r="C3976" s="197">
        <v>1</v>
      </c>
      <c r="D3976" s="124">
        <v>4121</v>
      </c>
      <c r="E3976" s="24">
        <v>0.28126274690849135</v>
      </c>
      <c r="F3976" s="24">
        <v>0.61719384905247432</v>
      </c>
      <c r="G3976" s="24">
        <v>0.44530722367275893</v>
      </c>
      <c r="H3976" s="24">
        <v>3.8566414653570473</v>
      </c>
    </row>
    <row r="3977" spans="1:9" ht="15.75" x14ac:dyDescent="0.25">
      <c r="A3977" s="197" t="s">
        <v>4230</v>
      </c>
      <c r="B3977" s="197" t="s">
        <v>4224</v>
      </c>
      <c r="C3977" s="197">
        <v>2</v>
      </c>
      <c r="D3977" s="124">
        <v>4122</v>
      </c>
      <c r="E3977" s="24">
        <v>3.3155799505358616</v>
      </c>
      <c r="F3977" s="24">
        <v>1.1872886444411668</v>
      </c>
      <c r="G3977" s="24">
        <v>0.94946562228024367</v>
      </c>
      <c r="H3977" s="24">
        <v>11.266593044863285</v>
      </c>
    </row>
    <row r="3978" spans="1:9" ht="15.75" x14ac:dyDescent="0.25">
      <c r="A3978" s="197" t="s">
        <v>4231</v>
      </c>
      <c r="B3978" s="197" t="s">
        <v>4224</v>
      </c>
      <c r="C3978" s="197">
        <v>2</v>
      </c>
      <c r="D3978" s="124">
        <v>4123</v>
      </c>
      <c r="E3978" s="24">
        <v>3.318998074196208</v>
      </c>
      <c r="F3978" s="24">
        <v>1.099468533963907</v>
      </c>
      <c r="G3978" s="24">
        <v>0.77732593559617069</v>
      </c>
      <c r="H3978" s="24">
        <v>12.242320903347224</v>
      </c>
    </row>
    <row r="3979" spans="1:9" ht="15.75" x14ac:dyDescent="0.25">
      <c r="A3979" s="197" t="s">
        <v>4232</v>
      </c>
      <c r="B3979" s="197" t="s">
        <v>4224</v>
      </c>
      <c r="C3979" s="197">
        <v>2</v>
      </c>
      <c r="D3979" s="124">
        <v>4124</v>
      </c>
      <c r="E3979" s="24">
        <v>0.81644325144270402</v>
      </c>
      <c r="F3979" s="24">
        <v>0.70550457467206529</v>
      </c>
      <c r="G3979" s="24">
        <v>0.44040295909486515</v>
      </c>
      <c r="H3979" s="24">
        <v>5.5306883989783566</v>
      </c>
    </row>
    <row r="3980" spans="1:9" ht="15.75" x14ac:dyDescent="0.25">
      <c r="A3980" s="197" t="s">
        <v>4233</v>
      </c>
      <c r="B3980" s="197" t="s">
        <v>4224</v>
      </c>
      <c r="C3980" s="197">
        <v>2</v>
      </c>
      <c r="D3980" s="124">
        <v>4125</v>
      </c>
      <c r="E3980" s="24">
        <v>0.77835558779884595</v>
      </c>
      <c r="F3980" s="24">
        <v>0.541639117133491</v>
      </c>
      <c r="G3980" s="24">
        <v>0.42569016536118365</v>
      </c>
      <c r="H3980" s="24">
        <v>5.3960368329076482</v>
      </c>
    </row>
    <row r="3981" spans="1:9" ht="15.75" x14ac:dyDescent="0.25">
      <c r="A3981" s="197" t="s">
        <v>4234</v>
      </c>
      <c r="B3981" s="197" t="s">
        <v>4224</v>
      </c>
      <c r="C3981" s="197">
        <v>2</v>
      </c>
      <c r="D3981" s="124">
        <v>4126</v>
      </c>
      <c r="E3981" s="24">
        <v>0.18164885737840067</v>
      </c>
      <c r="F3981" s="24">
        <v>0.11333209787847502</v>
      </c>
      <c r="G3981" s="24">
        <v>0.33005700609225419</v>
      </c>
      <c r="H3981" s="24">
        <v>4.0141127974190072</v>
      </c>
    </row>
    <row r="3982" spans="1:9" ht="15.75" x14ac:dyDescent="0.25">
      <c r="A3982" s="197" t="s">
        <v>4235</v>
      </c>
      <c r="B3982" s="197" t="s">
        <v>4224</v>
      </c>
      <c r="C3982" s="197">
        <v>2</v>
      </c>
      <c r="D3982" s="124">
        <v>4127</v>
      </c>
      <c r="E3982" s="24">
        <v>0.18262546413849959</v>
      </c>
      <c r="F3982" s="24">
        <v>7.4573501634321221E-2</v>
      </c>
      <c r="G3982" s="24">
        <v>0.43157528285465624</v>
      </c>
      <c r="H3982" s="24">
        <v>3.8909315499395074</v>
      </c>
    </row>
    <row r="3983" spans="1:9" ht="15.75" x14ac:dyDescent="0.25">
      <c r="A3983" s="197" t="s">
        <v>4236</v>
      </c>
      <c r="B3983" s="197" t="s">
        <v>4224</v>
      </c>
      <c r="C3983" s="197">
        <v>2</v>
      </c>
      <c r="D3983" s="124">
        <v>4128</v>
      </c>
      <c r="E3983" s="24" t="s">
        <v>11</v>
      </c>
      <c r="F3983" s="24" t="s">
        <v>48</v>
      </c>
      <c r="G3983" s="24">
        <v>0.23736640557006092</v>
      </c>
      <c r="H3983" s="24">
        <v>3.1249137518483665</v>
      </c>
    </row>
    <row r="3984" spans="1:9" ht="15.75" x14ac:dyDescent="0.25">
      <c r="A3984" s="197" t="s">
        <v>4237</v>
      </c>
      <c r="B3984" s="197" t="s">
        <v>4224</v>
      </c>
      <c r="C3984" s="197">
        <v>2</v>
      </c>
      <c r="D3984" s="124">
        <v>4129</v>
      </c>
      <c r="E3984" s="24" t="s">
        <v>11</v>
      </c>
      <c r="F3984" s="24" t="s">
        <v>48</v>
      </c>
      <c r="G3984" s="24">
        <v>0.30896866840731074</v>
      </c>
      <c r="H3984" s="24">
        <v>3.222660814625621</v>
      </c>
    </row>
    <row r="3985" spans="1:8" ht="15.75" x14ac:dyDescent="0.25">
      <c r="A3985" s="197" t="s">
        <v>4238</v>
      </c>
      <c r="B3985" s="197" t="s">
        <v>4224</v>
      </c>
      <c r="C3985" s="197">
        <v>2</v>
      </c>
      <c r="D3985" s="124">
        <v>4130</v>
      </c>
      <c r="E3985" s="24" t="s">
        <v>11</v>
      </c>
      <c r="F3985" s="24" t="s">
        <v>48</v>
      </c>
      <c r="G3985" s="24">
        <v>0.2663015665796345</v>
      </c>
      <c r="H3985" s="24">
        <v>2.7748037856711556</v>
      </c>
    </row>
    <row r="3986" spans="1:8" ht="15.75" x14ac:dyDescent="0.25">
      <c r="A3986" s="197" t="s">
        <v>4239</v>
      </c>
      <c r="B3986" s="197" t="s">
        <v>4224</v>
      </c>
      <c r="C3986" s="197">
        <v>2</v>
      </c>
      <c r="D3986" s="124">
        <v>4131</v>
      </c>
      <c r="E3986" s="24" t="s">
        <v>11</v>
      </c>
      <c r="F3986" s="24" t="s">
        <v>48</v>
      </c>
      <c r="G3986" s="24">
        <v>0.24030896431679721</v>
      </c>
      <c r="H3986" s="24">
        <v>2.6637726759602001</v>
      </c>
    </row>
    <row r="3987" spans="1:8" ht="15.75" x14ac:dyDescent="0.25">
      <c r="A3987" s="197" t="s">
        <v>4240</v>
      </c>
      <c r="B3987" s="197" t="s">
        <v>4224</v>
      </c>
      <c r="C3987" s="197">
        <v>5</v>
      </c>
      <c r="D3987" s="124">
        <v>4132</v>
      </c>
      <c r="E3987" s="24">
        <v>7.6390180774938177</v>
      </c>
      <c r="F3987" s="24" t="s">
        <v>48</v>
      </c>
      <c r="G3987" s="24">
        <v>0.87099738903394264</v>
      </c>
      <c r="H3987" s="24">
        <v>12.654624635740724</v>
      </c>
    </row>
    <row r="3988" spans="1:8" ht="15.75" x14ac:dyDescent="0.25">
      <c r="A3988" s="197" t="s">
        <v>4241</v>
      </c>
      <c r="B3988" s="197" t="s">
        <v>4224</v>
      </c>
      <c r="C3988" s="197">
        <v>5</v>
      </c>
      <c r="D3988" s="124">
        <v>4133</v>
      </c>
      <c r="E3988" s="24">
        <v>7.6312052234130263</v>
      </c>
      <c r="F3988" s="24" t="s">
        <v>48</v>
      </c>
      <c r="G3988" s="24">
        <v>0.93573368146214109</v>
      </c>
      <c r="H3988" s="24">
        <v>12.965803930062219</v>
      </c>
    </row>
    <row r="3989" spans="1:8" ht="15.75" x14ac:dyDescent="0.25">
      <c r="A3989" s="197" t="s">
        <v>4242</v>
      </c>
      <c r="B3989" s="197" t="s">
        <v>4224</v>
      </c>
      <c r="C3989" s="197">
        <v>5</v>
      </c>
      <c r="D3989" s="124">
        <v>4134</v>
      </c>
      <c r="E3989" s="24">
        <v>8.146853592745261</v>
      </c>
      <c r="F3989" s="24" t="s">
        <v>48</v>
      </c>
      <c r="G3989" s="24">
        <v>0.7778163620539601</v>
      </c>
      <c r="H3989" s="24">
        <v>12.96239508020267</v>
      </c>
    </row>
    <row r="3990" spans="1:8" ht="15.75" x14ac:dyDescent="0.25">
      <c r="A3990" s="197" t="s">
        <v>4243</v>
      </c>
      <c r="B3990" s="197" t="s">
        <v>4224</v>
      </c>
      <c r="C3990" s="197">
        <v>5</v>
      </c>
      <c r="D3990" s="124">
        <v>4135</v>
      </c>
      <c r="E3990" s="24">
        <v>7.9769240164880459</v>
      </c>
      <c r="F3990" s="24" t="s">
        <v>48</v>
      </c>
      <c r="G3990" s="24">
        <v>0.82587815491731942</v>
      </c>
      <c r="H3990" s="24">
        <v>12.882530597779002</v>
      </c>
    </row>
    <row r="3991" spans="1:8" ht="15.75" x14ac:dyDescent="0.25">
      <c r="A3991" s="197" t="s">
        <v>4244</v>
      </c>
      <c r="B3991" s="197" t="s">
        <v>4224</v>
      </c>
      <c r="C3991" s="197">
        <v>5</v>
      </c>
      <c r="D3991" s="124">
        <v>4136</v>
      </c>
      <c r="E3991" s="24">
        <v>0.89847821929101412</v>
      </c>
      <c r="F3991" s="24">
        <v>9.2235646758239406E-2</v>
      </c>
      <c r="G3991" s="24">
        <v>0.31289208006962577</v>
      </c>
      <c r="H3991" s="24">
        <v>1.9498621196608117</v>
      </c>
    </row>
    <row r="3992" spans="1:8" ht="15.75" x14ac:dyDescent="0.25">
      <c r="A3992" s="197" t="s">
        <v>4245</v>
      </c>
      <c r="B3992" s="197" t="s">
        <v>4224</v>
      </c>
      <c r="C3992" s="197">
        <v>5</v>
      </c>
      <c r="D3992" s="124">
        <v>4137</v>
      </c>
      <c r="E3992" s="24">
        <v>0.89603670239076671</v>
      </c>
      <c r="F3992" s="24">
        <v>1.7171529981587122E-2</v>
      </c>
      <c r="G3992" s="24">
        <v>0.39136031331592691</v>
      </c>
      <c r="H3992" s="24">
        <v>1.9959858023538204</v>
      </c>
    </row>
    <row r="3993" spans="1:8" ht="15.75" x14ac:dyDescent="0.25">
      <c r="A3993" s="197" t="s">
        <v>4246</v>
      </c>
      <c r="B3993" s="197" t="s">
        <v>4224</v>
      </c>
      <c r="C3993" s="197">
        <v>5</v>
      </c>
      <c r="D3993" s="124">
        <v>4138</v>
      </c>
      <c r="E3993" s="24">
        <v>9.9613889530090677E-2</v>
      </c>
      <c r="F3993" s="24">
        <v>6.6723659357024262E-2</v>
      </c>
      <c r="G3993" s="24">
        <v>0.26286858137510882</v>
      </c>
      <c r="H3993" s="24">
        <v>1.8237132182220916</v>
      </c>
    </row>
    <row r="3994" spans="1:8" ht="15.75" x14ac:dyDescent="0.25">
      <c r="A3994" s="197" t="s">
        <v>4247</v>
      </c>
      <c r="B3994" s="197" t="s">
        <v>4224</v>
      </c>
      <c r="C3994" s="197">
        <v>5</v>
      </c>
      <c r="D3994" s="124">
        <v>4139</v>
      </c>
      <c r="E3994" s="24">
        <v>5.8596405605935695E-2</v>
      </c>
      <c r="F3994" s="24" t="s">
        <v>48</v>
      </c>
      <c r="G3994" s="24">
        <v>0.2461940818102698</v>
      </c>
      <c r="H3994" s="24">
        <v>1.7950011208668035</v>
      </c>
    </row>
    <row r="3995" spans="1:8" ht="15.75" x14ac:dyDescent="0.25">
      <c r="A3995" s="197" t="s">
        <v>4248</v>
      </c>
      <c r="B3995" s="197" t="s">
        <v>4224</v>
      </c>
      <c r="C3995" s="197">
        <v>5</v>
      </c>
      <c r="D3995" s="124">
        <v>4140</v>
      </c>
      <c r="E3995" s="24" t="s">
        <v>11</v>
      </c>
      <c r="F3995" s="24" t="s">
        <v>48</v>
      </c>
      <c r="G3995" s="24">
        <v>0.23246214099216711</v>
      </c>
      <c r="H3995" s="24">
        <v>1.6499555256064689</v>
      </c>
    </row>
    <row r="3996" spans="1:8" ht="15.75" x14ac:dyDescent="0.25">
      <c r="A3996" s="197" t="s">
        <v>4249</v>
      </c>
      <c r="B3996" s="197" t="s">
        <v>4224</v>
      </c>
      <c r="C3996" s="197">
        <v>5</v>
      </c>
      <c r="D3996" s="124">
        <v>4141</v>
      </c>
      <c r="E3996" s="24" t="s">
        <v>11</v>
      </c>
      <c r="F3996" s="24" t="s">
        <v>48</v>
      </c>
      <c r="G3996" s="24">
        <v>0.29523672758920799</v>
      </c>
      <c r="H3996" s="24">
        <v>1.5791653545408448</v>
      </c>
    </row>
    <row r="3997" spans="1:8" ht="15.75" x14ac:dyDescent="0.25">
      <c r="A3997" s="197" t="s">
        <v>4250</v>
      </c>
      <c r="B3997" s="197" t="s">
        <v>4224</v>
      </c>
      <c r="C3997" s="197">
        <v>5</v>
      </c>
      <c r="D3997" s="124">
        <v>4142</v>
      </c>
      <c r="E3997" s="24" t="s">
        <v>11</v>
      </c>
      <c r="F3997" s="24" t="s">
        <v>48</v>
      </c>
      <c r="G3997" s="24">
        <v>0.20892167101827677</v>
      </c>
      <c r="H3997" s="24">
        <v>1.4405552293773851</v>
      </c>
    </row>
    <row r="3998" spans="1:8" ht="15.75" x14ac:dyDescent="0.25">
      <c r="A3998" s="197" t="s">
        <v>4251</v>
      </c>
      <c r="B3998" s="197" t="s">
        <v>4224</v>
      </c>
      <c r="C3998" s="197">
        <v>5</v>
      </c>
      <c r="D3998" s="124">
        <v>4143</v>
      </c>
      <c r="E3998" s="24" t="s">
        <v>11</v>
      </c>
      <c r="F3998" s="24" t="s">
        <v>48</v>
      </c>
      <c r="G3998" s="24">
        <v>0.18636205395996519</v>
      </c>
      <c r="H3998" s="24">
        <v>1.2326400416321956</v>
      </c>
    </row>
    <row r="3999" spans="1:8" ht="15.75" x14ac:dyDescent="0.25">
      <c r="A3999" s="197" t="s">
        <v>4252</v>
      </c>
      <c r="B3999" s="197" t="s">
        <v>4224</v>
      </c>
      <c r="C3999" s="197">
        <v>6</v>
      </c>
      <c r="D3999" s="124">
        <v>4144</v>
      </c>
      <c r="E3999" s="24">
        <v>21.417962855729598</v>
      </c>
      <c r="F3999" s="24" t="s">
        <v>48</v>
      </c>
      <c r="G3999" s="24">
        <v>1.4702985204525676</v>
      </c>
      <c r="H3999" s="24">
        <v>12.767972672199836</v>
      </c>
    </row>
    <row r="4000" spans="1:8" ht="15.75" x14ac:dyDescent="0.25">
      <c r="A4000" s="197" t="s">
        <v>4253</v>
      </c>
      <c r="B4000" s="197" t="s">
        <v>4224</v>
      </c>
      <c r="C4000" s="197">
        <v>6</v>
      </c>
      <c r="D4000" s="124">
        <v>4145</v>
      </c>
      <c r="E4000" s="24">
        <v>21.410150001648805</v>
      </c>
      <c r="F4000" s="24" t="s">
        <v>48</v>
      </c>
      <c r="G4000" s="24">
        <v>1.4791261966927765</v>
      </c>
      <c r="H4000" s="24">
        <v>12.875890555362814</v>
      </c>
    </row>
    <row r="4001" spans="1:9" ht="15.75" x14ac:dyDescent="0.25">
      <c r="A4001" s="197" t="s">
        <v>4254</v>
      </c>
      <c r="B4001" s="197" t="s">
        <v>4224</v>
      </c>
      <c r="C4001" s="197">
        <v>6</v>
      </c>
      <c r="D4001" s="124">
        <v>4146</v>
      </c>
      <c r="E4001" s="24">
        <v>12.306221784006595</v>
      </c>
      <c r="F4001" s="24" t="s">
        <v>48</v>
      </c>
      <c r="G4001" s="24">
        <v>0.81018450826805921</v>
      </c>
      <c r="H4001" s="24">
        <v>6.9479128900841411</v>
      </c>
    </row>
    <row r="4002" spans="1:9" ht="15.75" x14ac:dyDescent="0.25">
      <c r="A4002" s="197" t="s">
        <v>4255</v>
      </c>
      <c r="B4002" s="197" t="s">
        <v>4224</v>
      </c>
      <c r="C4002" s="197">
        <v>6</v>
      </c>
      <c r="D4002" s="124">
        <v>4147</v>
      </c>
      <c r="E4002" s="24">
        <v>12.290596075845015</v>
      </c>
      <c r="F4002" s="24" t="s">
        <v>48</v>
      </c>
      <c r="G4002" s="24">
        <v>0.87786335944299398</v>
      </c>
      <c r="H4002" s="24">
        <v>7.076824901480455</v>
      </c>
    </row>
    <row r="4003" spans="1:9" ht="15.75" x14ac:dyDescent="0.25">
      <c r="A4003" s="197" t="s">
        <v>4256</v>
      </c>
      <c r="B4003" s="197" t="s">
        <v>4224</v>
      </c>
      <c r="C4003" s="197">
        <v>6</v>
      </c>
      <c r="D4003" s="124">
        <v>4148</v>
      </c>
      <c r="E4003" s="24">
        <v>5.4074716306677661</v>
      </c>
      <c r="F4003" s="24" t="s">
        <v>48</v>
      </c>
      <c r="G4003" s="24">
        <v>0.63657354221061802</v>
      </c>
      <c r="H4003" s="24">
        <v>5.4261584567046546</v>
      </c>
    </row>
    <row r="4004" spans="1:9" ht="15.75" x14ac:dyDescent="0.25">
      <c r="A4004" s="197" t="s">
        <v>4257</v>
      </c>
      <c r="B4004" s="197" t="s">
        <v>4224</v>
      </c>
      <c r="C4004" s="197">
        <v>6</v>
      </c>
      <c r="D4004" s="124">
        <v>4149</v>
      </c>
      <c r="E4004" s="24">
        <v>5.3688956636438583</v>
      </c>
      <c r="F4004" s="24" t="s">
        <v>48</v>
      </c>
      <c r="G4004" s="24">
        <v>0.62774586597040916</v>
      </c>
      <c r="H4004" s="24">
        <v>5.5476617318138244</v>
      </c>
    </row>
    <row r="4005" spans="1:9" ht="15.75" x14ac:dyDescent="0.25">
      <c r="A4005" s="197" t="s">
        <v>4258</v>
      </c>
      <c r="B4005" s="197" t="s">
        <v>4224</v>
      </c>
      <c r="C4005" s="197">
        <v>6</v>
      </c>
      <c r="D4005" s="124">
        <v>4150</v>
      </c>
      <c r="E4005" s="24">
        <v>1.8702019455894479</v>
      </c>
      <c r="F4005" s="24" t="s">
        <v>48</v>
      </c>
      <c r="G4005" s="24">
        <v>0.31093037423846825</v>
      </c>
      <c r="H4005" s="24">
        <v>3.0731438119075514</v>
      </c>
    </row>
    <row r="4006" spans="1:9" ht="15.75" x14ac:dyDescent="0.25">
      <c r="A4006" s="197" t="s">
        <v>5490</v>
      </c>
      <c r="B4006" s="197" t="s">
        <v>4224</v>
      </c>
      <c r="C4006" s="197">
        <v>13</v>
      </c>
      <c r="D4006" s="211">
        <v>4202</v>
      </c>
      <c r="E4006" s="132" t="s">
        <v>11</v>
      </c>
      <c r="F4006" s="132" t="s">
        <v>48</v>
      </c>
      <c r="G4006" s="132">
        <v>0.25698346388163623</v>
      </c>
      <c r="H4006" s="132">
        <v>2.0793853179252317</v>
      </c>
      <c r="I4006" s="77" t="s">
        <v>4718</v>
      </c>
    </row>
    <row r="4007" spans="1:9" ht="15.75" x14ac:dyDescent="0.25">
      <c r="A4007" s="197" t="s">
        <v>4259</v>
      </c>
      <c r="B4007" s="197" t="s">
        <v>4224</v>
      </c>
      <c r="C4007" s="197">
        <v>6</v>
      </c>
      <c r="D4007" s="124">
        <v>4151</v>
      </c>
      <c r="E4007" s="24">
        <v>1.8545762374278649</v>
      </c>
      <c r="F4007" s="24" t="s">
        <v>48</v>
      </c>
      <c r="G4007" s="24">
        <v>0.3099495213228895</v>
      </c>
      <c r="H4007" s="24">
        <v>3.1343893652146129</v>
      </c>
    </row>
    <row r="4008" spans="1:9" ht="15.75" x14ac:dyDescent="0.25">
      <c r="A4008" s="197" t="s">
        <v>4260</v>
      </c>
      <c r="B4008" s="197" t="s">
        <v>4224</v>
      </c>
      <c r="C4008" s="197">
        <v>6</v>
      </c>
      <c r="D4008" s="124">
        <v>4152</v>
      </c>
      <c r="E4008" s="24">
        <v>0.30860773619126136</v>
      </c>
      <c r="F4008" s="24" t="s">
        <v>48</v>
      </c>
      <c r="G4008" s="24">
        <v>0.16772584856396869</v>
      </c>
      <c r="H4008" s="24">
        <v>2.2680611353711786</v>
      </c>
    </row>
    <row r="4009" spans="1:9" ht="15.75" x14ac:dyDescent="0.25">
      <c r="A4009" s="197" t="s">
        <v>4261</v>
      </c>
      <c r="B4009" s="197" t="s">
        <v>4224</v>
      </c>
      <c r="C4009" s="197">
        <v>6</v>
      </c>
      <c r="D4009" s="124">
        <v>4153</v>
      </c>
      <c r="E4009" s="24">
        <v>0.27735631986809561</v>
      </c>
      <c r="F4009" s="24" t="s">
        <v>48</v>
      </c>
      <c r="G4009" s="24">
        <v>0.16625456919060053</v>
      </c>
      <c r="H4009" s="24">
        <v>1.8451588595154484</v>
      </c>
    </row>
    <row r="4010" spans="1:9" ht="15.75" x14ac:dyDescent="0.25">
      <c r="A4010" s="197" t="s">
        <v>4262</v>
      </c>
      <c r="B4010" s="197" t="s">
        <v>4224</v>
      </c>
      <c r="C4010" s="197">
        <v>6</v>
      </c>
      <c r="D4010" s="124">
        <v>4154</v>
      </c>
      <c r="E4010" s="24" t="s">
        <v>11</v>
      </c>
      <c r="F4010" s="24" t="s">
        <v>48</v>
      </c>
      <c r="G4010" s="24">
        <v>9.8085291557876431E-2</v>
      </c>
      <c r="H4010" s="24">
        <v>1.5714985313279883</v>
      </c>
    </row>
    <row r="4011" spans="1:9" ht="15.75" x14ac:dyDescent="0.25">
      <c r="A4011" s="197" t="s">
        <v>4263</v>
      </c>
      <c r="B4011" s="197" t="s">
        <v>4224</v>
      </c>
      <c r="C4011" s="197">
        <v>6</v>
      </c>
      <c r="D4011" s="124">
        <v>4155</v>
      </c>
      <c r="E4011" s="24" t="s">
        <v>11</v>
      </c>
      <c r="F4011" s="24" t="s">
        <v>48</v>
      </c>
      <c r="G4011" s="24">
        <v>9.6123585726718891E-2</v>
      </c>
      <c r="H4011" s="24">
        <v>1.5739565582278758</v>
      </c>
    </row>
    <row r="4012" spans="1:9" ht="15.75" x14ac:dyDescent="0.25">
      <c r="A4012" s="197" t="s">
        <v>4264</v>
      </c>
      <c r="B4012" s="197" t="s">
        <v>4224</v>
      </c>
      <c r="C4012" s="197">
        <v>6</v>
      </c>
      <c r="D4012" s="124">
        <v>4156</v>
      </c>
      <c r="E4012" s="24" t="s">
        <v>11</v>
      </c>
      <c r="F4012" s="24" t="s">
        <v>48</v>
      </c>
      <c r="G4012" s="24">
        <v>7.5525674499564849E-2</v>
      </c>
      <c r="H4012" s="24">
        <v>1.6763743457231826</v>
      </c>
    </row>
    <row r="4013" spans="1:9" ht="15.75" x14ac:dyDescent="0.25">
      <c r="A4013" s="197" t="s">
        <v>4265</v>
      </c>
      <c r="B4013" s="197" t="s">
        <v>4224</v>
      </c>
      <c r="C4013" s="197">
        <v>6</v>
      </c>
      <c r="D4013" s="124">
        <v>4157</v>
      </c>
      <c r="E4013" s="24" t="s">
        <v>11</v>
      </c>
      <c r="F4013" s="24" t="s">
        <v>48</v>
      </c>
      <c r="G4013" s="24">
        <v>0.10397040905134899</v>
      </c>
      <c r="H4013" s="24">
        <v>1.743560414320104</v>
      </c>
    </row>
    <row r="4014" spans="1:9" ht="15.75" x14ac:dyDescent="0.25">
      <c r="A4014" s="197" t="s">
        <v>4266</v>
      </c>
      <c r="B4014" s="197" t="s">
        <v>4224</v>
      </c>
      <c r="C4014" s="197">
        <v>9</v>
      </c>
      <c r="D4014" s="124">
        <v>4158</v>
      </c>
      <c r="E4014" s="24">
        <v>19.673743182192911</v>
      </c>
      <c r="F4014" s="24" t="s">
        <v>48</v>
      </c>
      <c r="G4014" s="24">
        <v>1.2201810269799827</v>
      </c>
      <c r="H4014" s="24">
        <v>11.83867689215751</v>
      </c>
    </row>
    <row r="4015" spans="1:9" ht="15.75" x14ac:dyDescent="0.25">
      <c r="A4015" s="197" t="s">
        <v>4267</v>
      </c>
      <c r="B4015" s="197" t="s">
        <v>4224</v>
      </c>
      <c r="C4015" s="197">
        <v>9</v>
      </c>
      <c r="D4015" s="124">
        <v>4159</v>
      </c>
      <c r="E4015" s="24">
        <v>19.775310285243197</v>
      </c>
      <c r="F4015" s="24" t="s">
        <v>48</v>
      </c>
      <c r="G4015" s="24">
        <v>1.351615317667537</v>
      </c>
      <c r="H4015" s="24">
        <v>11.992713244550453</v>
      </c>
    </row>
    <row r="4016" spans="1:9" ht="15.75" x14ac:dyDescent="0.25">
      <c r="A4016" s="197" t="s">
        <v>4268</v>
      </c>
      <c r="B4016" s="197" t="s">
        <v>4224</v>
      </c>
      <c r="C4016" s="197">
        <v>9</v>
      </c>
      <c r="D4016" s="124">
        <v>4160</v>
      </c>
      <c r="E4016" s="24">
        <v>23.467860445177248</v>
      </c>
      <c r="F4016" s="24" t="s">
        <v>48</v>
      </c>
      <c r="G4016" s="24">
        <v>1.5929051348999133</v>
      </c>
      <c r="H4016" s="24">
        <v>13.19304971399545</v>
      </c>
    </row>
    <row r="4017" spans="1:8" ht="15.75" x14ac:dyDescent="0.25">
      <c r="A4017" s="197" t="s">
        <v>4269</v>
      </c>
      <c r="B4017" s="197" t="s">
        <v>4224</v>
      </c>
      <c r="C4017" s="197">
        <v>9</v>
      </c>
      <c r="D4017" s="124">
        <v>4161</v>
      </c>
      <c r="E4017" s="24">
        <v>23.503018288540808</v>
      </c>
      <c r="F4017" s="24" t="s">
        <v>48</v>
      </c>
      <c r="G4017" s="24">
        <v>1.5801540469973892</v>
      </c>
      <c r="H4017" s="24">
        <v>13.061135603701494</v>
      </c>
    </row>
    <row r="4018" spans="1:8" ht="15.75" x14ac:dyDescent="0.25">
      <c r="A4018" s="197" t="s">
        <v>4270</v>
      </c>
      <c r="B4018" s="197" t="s">
        <v>4224</v>
      </c>
      <c r="C4018" s="197">
        <v>9</v>
      </c>
      <c r="D4018" s="124">
        <v>4162</v>
      </c>
      <c r="E4018" s="24">
        <v>12.868747277823578</v>
      </c>
      <c r="F4018" s="24" t="s">
        <v>48</v>
      </c>
      <c r="G4018" s="24">
        <v>0.72043646649260229</v>
      </c>
      <c r="H4018" s="24">
        <v>6.0373562812432073</v>
      </c>
    </row>
    <row r="4019" spans="1:8" ht="15.75" x14ac:dyDescent="0.25">
      <c r="A4019" s="197" t="s">
        <v>4271</v>
      </c>
      <c r="B4019" s="197" t="s">
        <v>4224</v>
      </c>
      <c r="C4019" s="197">
        <v>9</v>
      </c>
      <c r="D4019" s="124">
        <v>4163</v>
      </c>
      <c r="E4019" s="24">
        <v>12.87656013190437</v>
      </c>
      <c r="F4019" s="24" t="s">
        <v>48</v>
      </c>
      <c r="G4019" s="24">
        <v>0.88276762402088782</v>
      </c>
      <c r="H4019" s="24">
        <v>5.98937996087807</v>
      </c>
    </row>
    <row r="4020" spans="1:8" ht="15.75" x14ac:dyDescent="0.25">
      <c r="A4020" s="197" t="s">
        <v>4272</v>
      </c>
      <c r="B4020" s="197" t="s">
        <v>4224</v>
      </c>
      <c r="C4020" s="197">
        <v>9</v>
      </c>
      <c r="D4020" s="124">
        <v>4164</v>
      </c>
      <c r="E4020" s="24">
        <v>6.1604354427040393</v>
      </c>
      <c r="F4020" s="24" t="s">
        <v>48</v>
      </c>
      <c r="G4020" s="24">
        <v>0.67776936466492599</v>
      </c>
      <c r="H4020" s="24">
        <v>4.911323820908498</v>
      </c>
    </row>
    <row r="4021" spans="1:8" ht="15.75" x14ac:dyDescent="0.25">
      <c r="A4021" s="197" t="s">
        <v>4273</v>
      </c>
      <c r="B4021" s="197" t="s">
        <v>4224</v>
      </c>
      <c r="C4021" s="197">
        <v>9</v>
      </c>
      <c r="D4021" s="124">
        <v>4165</v>
      </c>
      <c r="E4021" s="24">
        <v>6.2043827469084913</v>
      </c>
      <c r="F4021" s="24" t="s">
        <v>48</v>
      </c>
      <c r="G4021" s="24">
        <v>0.67776936466492599</v>
      </c>
      <c r="H4021" s="24">
        <v>4.9492210823733966</v>
      </c>
    </row>
    <row r="4022" spans="1:8" ht="15.75" x14ac:dyDescent="0.25">
      <c r="A4022" s="197" t="s">
        <v>4274</v>
      </c>
      <c r="B4022" s="197" t="s">
        <v>4224</v>
      </c>
      <c r="C4022" s="197">
        <v>9</v>
      </c>
      <c r="D4022" s="124">
        <v>4166</v>
      </c>
      <c r="E4022" s="24">
        <v>1.4092435548227535</v>
      </c>
      <c r="F4022" s="24" t="s">
        <v>48</v>
      </c>
      <c r="G4022" s="24">
        <v>0.26581114012184515</v>
      </c>
      <c r="H4022" s="24">
        <v>2.5733853184090414</v>
      </c>
    </row>
    <row r="4023" spans="1:8" ht="15.75" x14ac:dyDescent="0.25">
      <c r="A4023" s="197" t="s">
        <v>4275</v>
      </c>
      <c r="B4023" s="197" t="s">
        <v>4224</v>
      </c>
      <c r="C4023" s="197">
        <v>9</v>
      </c>
      <c r="D4023" s="124">
        <v>4167</v>
      </c>
      <c r="E4023" s="24">
        <v>1.4111967683429516</v>
      </c>
      <c r="F4023" s="24" t="s">
        <v>48</v>
      </c>
      <c r="G4023" s="24">
        <v>0.26973455178416017</v>
      </c>
      <c r="H4023" s="24">
        <v>2.6568399261030211</v>
      </c>
    </row>
    <row r="4024" spans="1:8" ht="15.75" x14ac:dyDescent="0.25">
      <c r="A4024" s="197" t="s">
        <v>4276</v>
      </c>
      <c r="B4024" s="197" t="s">
        <v>4224</v>
      </c>
      <c r="C4024" s="197">
        <v>9</v>
      </c>
      <c r="D4024" s="124">
        <v>4168</v>
      </c>
      <c r="E4024" s="24" t="s">
        <v>11</v>
      </c>
      <c r="F4024" s="24" t="s">
        <v>48</v>
      </c>
      <c r="G4024" s="24">
        <v>8.3372497824194966E-2</v>
      </c>
      <c r="H4024" s="24">
        <v>1.444127559226255</v>
      </c>
    </row>
    <row r="4025" spans="1:8" ht="15.75" x14ac:dyDescent="0.25">
      <c r="A4025" s="197" t="s">
        <v>4277</v>
      </c>
      <c r="B4025" s="197" t="s">
        <v>4224</v>
      </c>
      <c r="C4025" s="197">
        <v>9</v>
      </c>
      <c r="D4025" s="124">
        <v>4169</v>
      </c>
      <c r="E4025" s="24" t="s">
        <v>11</v>
      </c>
      <c r="F4025" s="24" t="s">
        <v>48</v>
      </c>
      <c r="G4025" s="24">
        <v>8.7295909486510004E-2</v>
      </c>
      <c r="H4025" s="24">
        <v>1.5191157574440337</v>
      </c>
    </row>
    <row r="4026" spans="1:8" ht="15.75" x14ac:dyDescent="0.25">
      <c r="A4026" s="197" t="s">
        <v>4278</v>
      </c>
      <c r="B4026" s="197" t="s">
        <v>4224</v>
      </c>
      <c r="C4026" s="197">
        <v>9</v>
      </c>
      <c r="D4026" s="124">
        <v>4170</v>
      </c>
      <c r="E4026" s="24" t="s">
        <v>11</v>
      </c>
      <c r="F4026" s="24" t="s">
        <v>48</v>
      </c>
      <c r="G4026" s="24">
        <v>0.10102785030461271</v>
      </c>
      <c r="H4026" s="24">
        <v>2.2665787654857636</v>
      </c>
    </row>
    <row r="4027" spans="1:8" ht="15.75" x14ac:dyDescent="0.25">
      <c r="A4027" s="197" t="s">
        <v>4279</v>
      </c>
      <c r="B4027" s="197" t="s">
        <v>4224</v>
      </c>
      <c r="C4027" s="197">
        <v>9</v>
      </c>
      <c r="D4027" s="124">
        <v>4171</v>
      </c>
      <c r="E4027" s="24" t="s">
        <v>11</v>
      </c>
      <c r="F4027" s="24" t="s">
        <v>48</v>
      </c>
      <c r="G4027" s="24">
        <v>9.9066144473455187E-2</v>
      </c>
      <c r="H4027" s="24">
        <v>1.9222668932597435</v>
      </c>
    </row>
    <row r="4028" spans="1:8" ht="15.75" x14ac:dyDescent="0.25">
      <c r="A4028" s="197" t="s">
        <v>4280</v>
      </c>
      <c r="B4028" s="197" t="s">
        <v>4224</v>
      </c>
      <c r="C4028" s="197">
        <v>9</v>
      </c>
      <c r="D4028" s="124">
        <v>4172</v>
      </c>
      <c r="E4028" s="24" t="s">
        <v>11</v>
      </c>
      <c r="F4028" s="24" t="s">
        <v>48</v>
      </c>
      <c r="G4028" s="24">
        <v>0.15007049608355091</v>
      </c>
      <c r="H4028" s="24">
        <v>2.1313722164212501</v>
      </c>
    </row>
    <row r="4029" spans="1:8" ht="15.75" x14ac:dyDescent="0.25">
      <c r="A4029" s="197" t="s">
        <v>4281</v>
      </c>
      <c r="B4029" s="197" t="s">
        <v>4224</v>
      </c>
      <c r="C4029" s="197">
        <v>9</v>
      </c>
      <c r="D4029" s="124">
        <v>4173</v>
      </c>
      <c r="E4029" s="24" t="s">
        <v>11</v>
      </c>
      <c r="F4029" s="24" t="s">
        <v>48</v>
      </c>
      <c r="G4029" s="24">
        <v>0.15595561357702351</v>
      </c>
      <c r="H4029" s="24">
        <v>2.0285983335819462</v>
      </c>
    </row>
    <row r="4030" spans="1:8" ht="15.75" x14ac:dyDescent="0.25">
      <c r="A4030" s="197" t="s">
        <v>4282</v>
      </c>
      <c r="B4030" s="197" t="s">
        <v>4224</v>
      </c>
      <c r="C4030" s="197">
        <v>10</v>
      </c>
      <c r="D4030" s="124">
        <v>4174</v>
      </c>
      <c r="E4030" s="24">
        <v>7.3650798812860678</v>
      </c>
      <c r="F4030" s="24" t="s">
        <v>48</v>
      </c>
      <c r="G4030" s="24">
        <v>0.74103437771975633</v>
      </c>
      <c r="H4030" s="24">
        <v>7.3771883670381646</v>
      </c>
    </row>
    <row r="4031" spans="1:8" ht="15.75" x14ac:dyDescent="0.25">
      <c r="A4031" s="197" t="s">
        <v>4283</v>
      </c>
      <c r="B4031" s="197" t="s">
        <v>4224</v>
      </c>
      <c r="C4031" s="197">
        <v>10</v>
      </c>
      <c r="D4031" s="124">
        <v>4175</v>
      </c>
      <c r="E4031" s="24">
        <v>7.355802117065128</v>
      </c>
      <c r="F4031" s="24" t="s">
        <v>48</v>
      </c>
      <c r="G4031" s="24">
        <v>0.68463533507397734</v>
      </c>
      <c r="H4031" s="24">
        <v>7.3712591045666667</v>
      </c>
    </row>
    <row r="4032" spans="1:8" ht="15.75" x14ac:dyDescent="0.25">
      <c r="A4032" s="197" t="s">
        <v>4284</v>
      </c>
      <c r="B4032" s="197" t="s">
        <v>4224</v>
      </c>
      <c r="C4032" s="197">
        <v>10</v>
      </c>
      <c r="D4032" s="124">
        <v>4176</v>
      </c>
      <c r="E4032" s="24">
        <v>5.7463541764220949</v>
      </c>
      <c r="F4032" s="24" t="s">
        <v>48</v>
      </c>
      <c r="G4032" s="24">
        <v>0.73858224543080941</v>
      </c>
      <c r="H4032" s="24">
        <v>7.598942783472201</v>
      </c>
    </row>
    <row r="4033" spans="1:8" ht="15.75" x14ac:dyDescent="0.25">
      <c r="A4033" s="197" t="s">
        <v>4285</v>
      </c>
      <c r="B4033" s="197" t="s">
        <v>4224</v>
      </c>
      <c r="C4033" s="197">
        <v>10</v>
      </c>
      <c r="D4033" s="124">
        <v>4177</v>
      </c>
      <c r="E4033" s="24">
        <v>5.7111963330585329</v>
      </c>
      <c r="F4033" s="24" t="s">
        <v>48</v>
      </c>
      <c r="G4033" s="24">
        <v>0.7493716275021759</v>
      </c>
      <c r="H4033" s="24">
        <v>7.642424041596521</v>
      </c>
    </row>
    <row r="4034" spans="1:8" ht="15.75" x14ac:dyDescent="0.25">
      <c r="A4034" s="197" t="s">
        <v>4286</v>
      </c>
      <c r="B4034" s="197" t="s">
        <v>4224</v>
      </c>
      <c r="C4034" s="197">
        <v>10</v>
      </c>
      <c r="D4034" s="124">
        <v>4178</v>
      </c>
      <c r="E4034" s="24">
        <v>4.8830338004946419E-2</v>
      </c>
      <c r="F4034" s="24" t="s">
        <v>48</v>
      </c>
      <c r="G4034" s="24">
        <v>0.2520791993037424</v>
      </c>
      <c r="H4034" s="24">
        <v>2.2264129501752894</v>
      </c>
    </row>
    <row r="4035" spans="1:8" ht="15.75" x14ac:dyDescent="0.25">
      <c r="A4035" s="197" t="s">
        <v>4287</v>
      </c>
      <c r="B4035" s="197" t="s">
        <v>4224</v>
      </c>
      <c r="C4035" s="197">
        <v>10</v>
      </c>
      <c r="D4035" s="124">
        <v>4179</v>
      </c>
      <c r="E4035" s="24" t="s">
        <v>11</v>
      </c>
      <c r="F4035" s="24" t="s">
        <v>48</v>
      </c>
      <c r="G4035" s="24">
        <v>0.22167275892080071</v>
      </c>
      <c r="H4035" s="24">
        <v>2.214983320939127</v>
      </c>
    </row>
    <row r="4036" spans="1:8" ht="15.75" x14ac:dyDescent="0.25">
      <c r="A4036" s="197" t="s">
        <v>4288</v>
      </c>
      <c r="B4036" s="197" t="s">
        <v>4224</v>
      </c>
      <c r="C4036" s="197">
        <v>10</v>
      </c>
      <c r="D4036" s="124">
        <v>4180</v>
      </c>
      <c r="E4036" s="24">
        <v>1.5029978037922507</v>
      </c>
      <c r="F4036" s="24">
        <v>0.10302917988952275</v>
      </c>
      <c r="G4036" s="24">
        <v>0.41784334203655354</v>
      </c>
      <c r="H4036" s="24">
        <v>3.629892595346861</v>
      </c>
    </row>
    <row r="4037" spans="1:8" ht="15.75" x14ac:dyDescent="0.25">
      <c r="A4037" s="197" t="s">
        <v>4289</v>
      </c>
      <c r="B4037" s="197" t="s">
        <v>4224</v>
      </c>
      <c r="C4037" s="197">
        <v>10</v>
      </c>
      <c r="D4037" s="124">
        <v>4181</v>
      </c>
      <c r="E4037" s="24">
        <v>1.5322960065952185</v>
      </c>
      <c r="F4037" s="24">
        <v>0.14129716099134546</v>
      </c>
      <c r="G4037" s="24">
        <v>0.37860922541340297</v>
      </c>
      <c r="H4037" s="24">
        <v>3.5628913205141823</v>
      </c>
    </row>
    <row r="4038" spans="1:8" ht="15.75" x14ac:dyDescent="0.25">
      <c r="A4038" s="197" t="s">
        <v>4290</v>
      </c>
      <c r="B4038" s="197" t="s">
        <v>4224</v>
      </c>
      <c r="C4038" s="197">
        <v>10</v>
      </c>
      <c r="D4038" s="124">
        <v>4182</v>
      </c>
      <c r="E4038" s="24">
        <v>0.88480572464962903</v>
      </c>
      <c r="F4038" s="24">
        <v>9.3216877042901533E-2</v>
      </c>
      <c r="G4038" s="24">
        <v>0.40607310704960842</v>
      </c>
      <c r="H4038" s="24">
        <v>2.8049886646127695</v>
      </c>
    </row>
    <row r="4039" spans="1:8" ht="15.75" x14ac:dyDescent="0.25">
      <c r="A4039" s="197" t="s">
        <v>4291</v>
      </c>
      <c r="B4039" s="197" t="s">
        <v>4224</v>
      </c>
      <c r="C4039" s="197">
        <v>10</v>
      </c>
      <c r="D4039" s="124">
        <v>4183</v>
      </c>
      <c r="E4039" s="24">
        <v>0.88675893816982698</v>
      </c>
      <c r="F4039" s="24">
        <v>0.12461624615208941</v>
      </c>
      <c r="G4039" s="24">
        <v>0.41293907745865971</v>
      </c>
      <c r="H4039" s="24">
        <v>2.7147340061616911</v>
      </c>
    </row>
    <row r="4040" spans="1:8" ht="15.75" x14ac:dyDescent="0.25">
      <c r="A4040" s="197" t="s">
        <v>4292</v>
      </c>
      <c r="B4040" s="197" t="s">
        <v>4224</v>
      </c>
      <c r="C4040" s="197">
        <v>10</v>
      </c>
      <c r="D4040" s="124">
        <v>4184</v>
      </c>
      <c r="E4040" s="24">
        <v>9.2777642209398187E-2</v>
      </c>
      <c r="F4040" s="24" t="s">
        <v>48</v>
      </c>
      <c r="G4040" s="24">
        <v>0.23344299390774587</v>
      </c>
      <c r="H4040" s="24">
        <v>2.2157715712312758</v>
      </c>
    </row>
    <row r="4041" spans="1:8" ht="15.75" x14ac:dyDescent="0.25">
      <c r="A4041" s="197" t="s">
        <v>4293</v>
      </c>
      <c r="B4041" s="197" t="s">
        <v>4224</v>
      </c>
      <c r="C4041" s="197">
        <v>10</v>
      </c>
      <c r="D4041" s="124">
        <v>4185</v>
      </c>
      <c r="E4041" s="24">
        <v>8.5941394888705683E-2</v>
      </c>
      <c r="F4041" s="24" t="s">
        <v>48</v>
      </c>
      <c r="G4041" s="24">
        <v>0.30700696257615318</v>
      </c>
      <c r="H4041" s="24">
        <v>2.2354778285350045</v>
      </c>
    </row>
    <row r="4042" spans="1:8" ht="15.75" x14ac:dyDescent="0.25">
      <c r="A4042" s="197" t="s">
        <v>4294</v>
      </c>
      <c r="B4042" s="197" t="s">
        <v>4224</v>
      </c>
      <c r="C4042" s="197">
        <v>10</v>
      </c>
      <c r="D4042" s="124">
        <v>4186</v>
      </c>
      <c r="E4042" s="24" t="s">
        <v>11</v>
      </c>
      <c r="F4042" s="24" t="s">
        <v>48</v>
      </c>
      <c r="G4042" s="24">
        <v>0.2957271540469974</v>
      </c>
      <c r="H4042" s="24">
        <v>2.1709062388216727</v>
      </c>
    </row>
    <row r="4043" spans="1:8" ht="15.75" x14ac:dyDescent="0.25">
      <c r="A4043" s="197" t="s">
        <v>4295</v>
      </c>
      <c r="B4043" s="197" t="s">
        <v>4224</v>
      </c>
      <c r="C4043" s="197">
        <v>10</v>
      </c>
      <c r="D4043" s="124">
        <v>4187</v>
      </c>
      <c r="E4043" s="24" t="s">
        <v>11</v>
      </c>
      <c r="F4043" s="24" t="s">
        <v>48</v>
      </c>
      <c r="G4043" s="24">
        <v>0.29033246301131421</v>
      </c>
      <c r="H4043" s="24">
        <v>2.2029116885849551</v>
      </c>
    </row>
    <row r="4044" spans="1:8" ht="15.75" x14ac:dyDescent="0.25">
      <c r="A4044" s="197" t="s">
        <v>4296</v>
      </c>
      <c r="B4044" s="197" t="s">
        <v>4224</v>
      </c>
      <c r="C4044" s="197">
        <v>13</v>
      </c>
      <c r="D4044" s="124">
        <v>4188</v>
      </c>
      <c r="E4044" s="24">
        <v>23.518643996702394</v>
      </c>
      <c r="F4044" s="24" t="s">
        <v>48</v>
      </c>
      <c r="G4044" s="24">
        <v>1.5173794604003481</v>
      </c>
      <c r="H4044" s="24">
        <v>12.799057422409257</v>
      </c>
    </row>
    <row r="4045" spans="1:8" ht="15.75" x14ac:dyDescent="0.25">
      <c r="A4045" s="197" t="s">
        <v>4297</v>
      </c>
      <c r="B4045" s="197" t="s">
        <v>4224</v>
      </c>
      <c r="C4045" s="197">
        <v>13</v>
      </c>
      <c r="D4045" s="124">
        <v>4189</v>
      </c>
      <c r="E4045" s="24">
        <v>23.556731660346248</v>
      </c>
      <c r="F4045" s="24" t="s">
        <v>48</v>
      </c>
      <c r="G4045" s="24">
        <v>1.4516623150565711</v>
      </c>
      <c r="H4045" s="24">
        <v>12.836527217254075</v>
      </c>
    </row>
    <row r="4046" spans="1:8" ht="15.75" x14ac:dyDescent="0.25">
      <c r="A4046" s="197" t="s">
        <v>4298</v>
      </c>
      <c r="B4046" s="197" t="s">
        <v>4224</v>
      </c>
      <c r="C4046" s="197">
        <v>13</v>
      </c>
      <c r="D4046" s="124">
        <v>4190</v>
      </c>
      <c r="E4046" s="24">
        <v>10.148409147568014</v>
      </c>
      <c r="F4046" s="24" t="s">
        <v>48</v>
      </c>
      <c r="G4046" s="24">
        <v>0.83470583115752839</v>
      </c>
      <c r="H4046" s="24">
        <v>6.0338079011046819</v>
      </c>
    </row>
    <row r="4047" spans="1:8" ht="15.75" x14ac:dyDescent="0.25">
      <c r="A4047" s="197" t="s">
        <v>4299</v>
      </c>
      <c r="B4047" s="197" t="s">
        <v>4224</v>
      </c>
      <c r="C4047" s="197">
        <v>13</v>
      </c>
      <c r="D4047" s="124">
        <v>4191</v>
      </c>
      <c r="E4047" s="24">
        <v>10.105926753503711</v>
      </c>
      <c r="F4047" s="24" t="s">
        <v>48</v>
      </c>
      <c r="G4047" s="24">
        <v>0.83078241949521325</v>
      </c>
      <c r="H4047" s="24">
        <v>6.1286533193056281</v>
      </c>
    </row>
    <row r="4048" spans="1:8" ht="15.75" x14ac:dyDescent="0.25">
      <c r="A4048" s="197" t="s">
        <v>4300</v>
      </c>
      <c r="B4048" s="197" t="s">
        <v>4224</v>
      </c>
      <c r="C4048" s="197">
        <v>13</v>
      </c>
      <c r="D4048" s="124">
        <v>4192</v>
      </c>
      <c r="E4048" s="24">
        <v>8.1966605375103061</v>
      </c>
      <c r="F4048" s="24" t="s">
        <v>48</v>
      </c>
      <c r="G4048" s="24">
        <v>0.81705047867711056</v>
      </c>
      <c r="H4048" s="24">
        <v>6.4814938874276695</v>
      </c>
    </row>
    <row r="4049" spans="1:9" ht="15.75" x14ac:dyDescent="0.25">
      <c r="A4049" s="197" t="s">
        <v>4301</v>
      </c>
      <c r="B4049" s="197" t="s">
        <v>4224</v>
      </c>
      <c r="C4049" s="197">
        <v>13</v>
      </c>
      <c r="D4049" s="124">
        <v>4193</v>
      </c>
      <c r="E4049" s="24">
        <v>8.1986137510305035</v>
      </c>
      <c r="F4049" s="24" t="s">
        <v>48</v>
      </c>
      <c r="G4049" s="24">
        <v>0.78664403829416896</v>
      </c>
      <c r="H4049" s="24">
        <v>6.5197443029984212</v>
      </c>
    </row>
    <row r="4050" spans="1:9" ht="15.75" x14ac:dyDescent="0.25">
      <c r="A4050" s="197" t="s">
        <v>4302</v>
      </c>
      <c r="B4050" s="197" t="s">
        <v>4224</v>
      </c>
      <c r="C4050" s="197">
        <v>13</v>
      </c>
      <c r="D4050" s="124">
        <v>4194</v>
      </c>
      <c r="E4050" s="24">
        <v>1.3936178466611708</v>
      </c>
      <c r="F4050" s="24">
        <v>0.15405315469195305</v>
      </c>
      <c r="G4050" s="24">
        <v>0.41391993037423847</v>
      </c>
      <c r="H4050" s="24">
        <v>3.3535466386112569</v>
      </c>
    </row>
    <row r="4051" spans="1:9" ht="15.75" x14ac:dyDescent="0.25">
      <c r="A4051" s="197" t="s">
        <v>4303</v>
      </c>
      <c r="B4051" s="197" t="s">
        <v>4224</v>
      </c>
      <c r="C4051" s="197">
        <v>13</v>
      </c>
      <c r="D4051" s="124">
        <v>4195</v>
      </c>
      <c r="E4051" s="24">
        <v>1.3530886661170651</v>
      </c>
      <c r="F4051" s="24">
        <v>0.15650623040360837</v>
      </c>
      <c r="G4051" s="24">
        <v>0.40999651871192344</v>
      </c>
      <c r="H4051" s="24">
        <v>3.0936579604076666</v>
      </c>
    </row>
    <row r="4052" spans="1:9" ht="15.75" x14ac:dyDescent="0.25">
      <c r="A4052" s="197" t="s">
        <v>4304</v>
      </c>
      <c r="B4052" s="197" t="s">
        <v>4224</v>
      </c>
      <c r="C4052" s="197">
        <v>13</v>
      </c>
      <c r="D4052" s="124">
        <v>4196</v>
      </c>
      <c r="E4052" s="24">
        <v>0.26173061170651279</v>
      </c>
      <c r="F4052" s="24">
        <v>0.16779037867722277</v>
      </c>
      <c r="G4052" s="24">
        <v>0.33054743255004354</v>
      </c>
      <c r="H4052" s="24">
        <v>2.052324833284402</v>
      </c>
    </row>
    <row r="4053" spans="1:9" ht="15.75" x14ac:dyDescent="0.25">
      <c r="A4053" s="197" t="s">
        <v>4305</v>
      </c>
      <c r="B4053" s="197" t="s">
        <v>4224</v>
      </c>
      <c r="C4053" s="197">
        <v>13</v>
      </c>
      <c r="D4053" s="124">
        <v>4197</v>
      </c>
      <c r="E4053" s="24">
        <v>0.25782418466611712</v>
      </c>
      <c r="F4053" s="24">
        <v>0.21783312319499096</v>
      </c>
      <c r="G4053" s="24">
        <v>0.32858572671888603</v>
      </c>
      <c r="H4053" s="24">
        <v>2.0429890114499014</v>
      </c>
    </row>
    <row r="4054" spans="1:9" ht="15.75" x14ac:dyDescent="0.25">
      <c r="A4054" s="197" t="s">
        <v>4306</v>
      </c>
      <c r="B4054" s="197" t="s">
        <v>4224</v>
      </c>
      <c r="C4054" s="197">
        <v>13</v>
      </c>
      <c r="D4054" s="124">
        <v>4198</v>
      </c>
      <c r="E4054" s="24" t="s">
        <v>11</v>
      </c>
      <c r="F4054" s="24">
        <v>5.5930126225740923E-2</v>
      </c>
      <c r="G4054" s="24">
        <v>0.2893516100957354</v>
      </c>
      <c r="H4054" s="24">
        <v>1.7745841337080066</v>
      </c>
    </row>
    <row r="4055" spans="1:9" ht="15.75" x14ac:dyDescent="0.25">
      <c r="A4055" s="197" t="s">
        <v>4307</v>
      </c>
      <c r="B4055" s="197" t="s">
        <v>4224</v>
      </c>
      <c r="C4055" s="197">
        <v>13</v>
      </c>
      <c r="D4055" s="124">
        <v>4199</v>
      </c>
      <c r="E4055" s="24" t="s">
        <v>11</v>
      </c>
      <c r="F4055" s="24">
        <v>0.11578517359013032</v>
      </c>
      <c r="G4055" s="24">
        <v>0.25060791993037423</v>
      </c>
      <c r="H4055" s="24">
        <v>1.8162063393868222</v>
      </c>
    </row>
    <row r="4056" spans="1:9" ht="15.75" x14ac:dyDescent="0.25">
      <c r="A4056" s="197" t="s">
        <v>4308</v>
      </c>
      <c r="B4056" s="197" t="s">
        <v>4224</v>
      </c>
      <c r="C4056" s="197">
        <v>13</v>
      </c>
      <c r="D4056" s="124">
        <v>4200</v>
      </c>
      <c r="E4056" s="24" t="s">
        <v>11</v>
      </c>
      <c r="F4056" s="24" t="s">
        <v>48</v>
      </c>
      <c r="G4056" s="24">
        <v>0.25306005221932115</v>
      </c>
      <c r="H4056" s="24">
        <v>1.8080374952816338</v>
      </c>
    </row>
    <row r="4057" spans="1:9" ht="15.75" x14ac:dyDescent="0.25">
      <c r="A4057" s="197" t="s">
        <v>4309</v>
      </c>
      <c r="B4057" s="197" t="s">
        <v>4224</v>
      </c>
      <c r="C4057" s="197">
        <v>13</v>
      </c>
      <c r="D4057" s="211">
        <v>4201</v>
      </c>
      <c r="E4057" s="132" t="s">
        <v>11</v>
      </c>
      <c r="F4057" s="132">
        <v>4.5136593094457583E-2</v>
      </c>
      <c r="G4057" s="132">
        <v>0.25306005221932115</v>
      </c>
      <c r="H4057" s="132">
        <v>1.7636923415677557</v>
      </c>
      <c r="I4057" s="77" t="s">
        <v>4719</v>
      </c>
    </row>
    <row r="4058" spans="1:9" ht="15.75" x14ac:dyDescent="0.25">
      <c r="A4058" s="197" t="s">
        <v>4310</v>
      </c>
      <c r="B4058" s="197" t="s">
        <v>4224</v>
      </c>
      <c r="C4058" s="197">
        <v>13</v>
      </c>
      <c r="D4058" s="211">
        <v>4203</v>
      </c>
      <c r="E4058" s="132" t="s">
        <v>11</v>
      </c>
      <c r="F4058" s="132" t="s">
        <v>48</v>
      </c>
      <c r="G4058" s="132">
        <v>0.25698346388163623</v>
      </c>
      <c r="H4058" s="132">
        <v>1.7617018387314438</v>
      </c>
      <c r="I4058" s="77" t="s">
        <v>4719</v>
      </c>
    </row>
    <row r="4059" spans="1:9" ht="15.75" x14ac:dyDescent="0.25">
      <c r="A4059" s="197" t="s">
        <v>4311</v>
      </c>
      <c r="B4059" s="197" t="s">
        <v>4224</v>
      </c>
      <c r="C4059" s="197">
        <v>16</v>
      </c>
      <c r="D4059" s="124">
        <v>4204</v>
      </c>
      <c r="E4059" s="24">
        <v>12.728115904369332</v>
      </c>
      <c r="F4059" s="24" t="s">
        <v>48</v>
      </c>
      <c r="G4059" s="24">
        <v>0.87001653611836383</v>
      </c>
      <c r="H4059" s="24">
        <v>8.0418716261808356</v>
      </c>
    </row>
    <row r="4060" spans="1:9" ht="15.75" x14ac:dyDescent="0.25">
      <c r="A4060" s="197" t="s">
        <v>4312</v>
      </c>
      <c r="B4060" s="197" t="s">
        <v>4224</v>
      </c>
      <c r="C4060" s="197">
        <v>16</v>
      </c>
      <c r="D4060" s="124">
        <v>4205</v>
      </c>
      <c r="E4060" s="24">
        <v>12.769133388293486</v>
      </c>
      <c r="F4060" s="24" t="s">
        <v>48</v>
      </c>
      <c r="G4060" s="24">
        <v>0.7493716275021759</v>
      </c>
      <c r="H4060" s="24">
        <v>8.0622109902159238</v>
      </c>
    </row>
    <row r="4061" spans="1:9" ht="15.75" x14ac:dyDescent="0.25">
      <c r="A4061" s="197" t="s">
        <v>4313</v>
      </c>
      <c r="B4061" s="197" t="s">
        <v>4224</v>
      </c>
      <c r="C4061" s="197">
        <v>16</v>
      </c>
      <c r="D4061" s="124">
        <v>4206</v>
      </c>
      <c r="E4061" s="24">
        <v>6.9954342225886235</v>
      </c>
      <c r="F4061" s="24" t="s">
        <v>48</v>
      </c>
      <c r="G4061" s="24">
        <v>0.76800783289817232</v>
      </c>
      <c r="H4061" s="24">
        <v>6.0482228091261803</v>
      </c>
    </row>
    <row r="4062" spans="1:9" ht="15.75" x14ac:dyDescent="0.25">
      <c r="A4062" s="197" t="s">
        <v>4314</v>
      </c>
      <c r="B4062" s="197" t="s">
        <v>4224</v>
      </c>
      <c r="C4062" s="197">
        <v>16</v>
      </c>
      <c r="D4062" s="124">
        <v>4207</v>
      </c>
      <c r="E4062" s="24">
        <v>7.0120365375103049</v>
      </c>
      <c r="F4062" s="24" t="s">
        <v>48</v>
      </c>
      <c r="G4062" s="24">
        <v>0.7778163620539601</v>
      </c>
      <c r="H4062" s="24">
        <v>6.038444268724696</v>
      </c>
    </row>
    <row r="4063" spans="1:9" ht="15.75" x14ac:dyDescent="0.25">
      <c r="A4063" s="197" t="s">
        <v>4315</v>
      </c>
      <c r="B4063" s="197" t="s">
        <v>4224</v>
      </c>
      <c r="C4063" s="197">
        <v>16</v>
      </c>
      <c r="D4063" s="124">
        <v>4208</v>
      </c>
      <c r="E4063" s="24">
        <v>3.7501699587798845</v>
      </c>
      <c r="F4063" s="24" t="s">
        <v>48</v>
      </c>
      <c r="G4063" s="24">
        <v>0.5914543080939948</v>
      </c>
      <c r="H4063" s="24">
        <v>4.4566675733805665</v>
      </c>
    </row>
    <row r="4064" spans="1:9" ht="15.75" x14ac:dyDescent="0.25">
      <c r="A4064" s="197" t="s">
        <v>4316</v>
      </c>
      <c r="B4064" s="197" t="s">
        <v>4224</v>
      </c>
      <c r="C4064" s="197">
        <v>16</v>
      </c>
      <c r="D4064" s="124">
        <v>4209</v>
      </c>
      <c r="E4064" s="24">
        <v>3.7413804979389944</v>
      </c>
      <c r="F4064" s="24">
        <v>6.8686119926348502E-2</v>
      </c>
      <c r="G4064" s="24">
        <v>0.50710095735422112</v>
      </c>
      <c r="H4064" s="24">
        <v>4.4840474865047231</v>
      </c>
    </row>
    <row r="4065" spans="1:8" ht="15.75" x14ac:dyDescent="0.25">
      <c r="A4065" s="197" t="s">
        <v>4317</v>
      </c>
      <c r="B4065" s="197" t="s">
        <v>4224</v>
      </c>
      <c r="C4065" s="197">
        <v>16</v>
      </c>
      <c r="D4065" s="124">
        <v>4210</v>
      </c>
      <c r="E4065" s="24">
        <v>2.0376900049464139</v>
      </c>
      <c r="F4065" s="24">
        <v>0.10008548903553638</v>
      </c>
      <c r="G4065" s="24">
        <v>0.48699347258485637</v>
      </c>
      <c r="H4065" s="24">
        <v>3.2337970704307697</v>
      </c>
    </row>
    <row r="4066" spans="1:8" ht="15.75" x14ac:dyDescent="0.25">
      <c r="A4066" s="197" t="s">
        <v>4318</v>
      </c>
      <c r="B4066" s="197" t="s">
        <v>4224</v>
      </c>
      <c r="C4066" s="197">
        <v>16</v>
      </c>
      <c r="D4066" s="124">
        <v>4211</v>
      </c>
      <c r="E4066" s="24">
        <v>2.0245058136850784</v>
      </c>
      <c r="F4066" s="24">
        <v>0.21783312319499096</v>
      </c>
      <c r="G4066" s="24">
        <v>0.47767536988685816</v>
      </c>
      <c r="H4066" s="24">
        <v>3.1404511494852896</v>
      </c>
    </row>
    <row r="4067" spans="1:8" ht="15.75" x14ac:dyDescent="0.25">
      <c r="A4067" s="197" t="s">
        <v>4319</v>
      </c>
      <c r="B4067" s="197" t="s">
        <v>4224</v>
      </c>
      <c r="C4067" s="197">
        <v>16</v>
      </c>
      <c r="D4067" s="124">
        <v>4212</v>
      </c>
      <c r="E4067" s="24" t="s">
        <v>11</v>
      </c>
      <c r="F4067" s="24" t="s">
        <v>48</v>
      </c>
      <c r="G4067" s="24">
        <v>0.23736640557006092</v>
      </c>
      <c r="H4067" s="24">
        <v>1.7274805287005908</v>
      </c>
    </row>
    <row r="4068" spans="1:8" ht="15.75" x14ac:dyDescent="0.25">
      <c r="A4068" s="197" t="s">
        <v>4320</v>
      </c>
      <c r="B4068" s="197" t="s">
        <v>4224</v>
      </c>
      <c r="C4068" s="197">
        <v>16</v>
      </c>
      <c r="D4068" s="124">
        <v>4213</v>
      </c>
      <c r="E4068" s="24" t="s">
        <v>11</v>
      </c>
      <c r="F4068" s="24" t="s">
        <v>48</v>
      </c>
      <c r="G4068" s="24">
        <v>0.23393342036553527</v>
      </c>
      <c r="H4068" s="24">
        <v>1.757692071579211</v>
      </c>
    </row>
    <row r="4069" spans="1:8" ht="15.75" x14ac:dyDescent="0.25">
      <c r="A4069" s="197" t="s">
        <v>4321</v>
      </c>
      <c r="B4069" s="197" t="s">
        <v>4224</v>
      </c>
      <c r="C4069" s="197">
        <v>16</v>
      </c>
      <c r="D4069" s="124">
        <v>4214</v>
      </c>
      <c r="E4069" s="24" t="s">
        <v>11</v>
      </c>
      <c r="F4069" s="24" t="s">
        <v>48</v>
      </c>
      <c r="G4069" s="24">
        <v>0.2275578764142733</v>
      </c>
      <c r="H4069" s="24">
        <v>1.8467773903238602</v>
      </c>
    </row>
    <row r="4070" spans="1:8" ht="15.75" x14ac:dyDescent="0.25">
      <c r="A4070" s="197" t="s">
        <v>4322</v>
      </c>
      <c r="B4070" s="197" t="s">
        <v>4224</v>
      </c>
      <c r="C4070" s="197">
        <v>16</v>
      </c>
      <c r="D4070" s="124">
        <v>4215</v>
      </c>
      <c r="E4070" s="24" t="s">
        <v>11</v>
      </c>
      <c r="F4070" s="24" t="s">
        <v>48</v>
      </c>
      <c r="G4070" s="24">
        <v>0.22559617058311576</v>
      </c>
      <c r="H4070" s="24">
        <v>1.7941008540226762</v>
      </c>
    </row>
    <row r="4071" spans="1:8" ht="15.75" x14ac:dyDescent="0.25">
      <c r="A4071" s="197" t="s">
        <v>4323</v>
      </c>
      <c r="B4071" s="197" t="s">
        <v>4224</v>
      </c>
      <c r="C4071" s="197">
        <v>16</v>
      </c>
      <c r="D4071" s="124">
        <v>4216</v>
      </c>
      <c r="E4071" s="24" t="s">
        <v>11</v>
      </c>
      <c r="F4071" s="24" t="s">
        <v>48</v>
      </c>
      <c r="G4071" s="24">
        <v>0.16792010282776346</v>
      </c>
      <c r="H4071" s="24">
        <v>1.8023193483920164</v>
      </c>
    </row>
    <row r="4072" spans="1:8" ht="15.75" x14ac:dyDescent="0.25">
      <c r="A4072" s="197" t="s">
        <v>4324</v>
      </c>
      <c r="B4072" s="197" t="s">
        <v>4224</v>
      </c>
      <c r="C4072" s="197">
        <v>16</v>
      </c>
      <c r="D4072" s="124">
        <v>4217</v>
      </c>
      <c r="E4072" s="24" t="s">
        <v>11</v>
      </c>
      <c r="F4072" s="24" t="s">
        <v>48</v>
      </c>
      <c r="G4072" s="24">
        <v>0.17911477634961437</v>
      </c>
      <c r="H4072" s="24">
        <v>1.8028071208814325</v>
      </c>
    </row>
    <row r="4073" spans="1:8" ht="15.75" x14ac:dyDescent="0.25">
      <c r="A4073" s="197" t="s">
        <v>4325</v>
      </c>
      <c r="B4073" s="197" t="s">
        <v>4224</v>
      </c>
      <c r="C4073" s="197">
        <v>17</v>
      </c>
      <c r="D4073" s="124">
        <v>4218</v>
      </c>
      <c r="E4073" s="24">
        <v>10.121028528007232</v>
      </c>
      <c r="F4073" s="24" t="s">
        <v>48</v>
      </c>
      <c r="G4073" s="24">
        <v>0.85955623650385593</v>
      </c>
      <c r="H4073" s="24">
        <v>8.5760159089116197</v>
      </c>
    </row>
    <row r="4074" spans="1:8" ht="15.75" x14ac:dyDescent="0.25">
      <c r="A4074" s="197" t="s">
        <v>4326</v>
      </c>
      <c r="B4074" s="197" t="s">
        <v>4224</v>
      </c>
      <c r="C4074" s="197">
        <v>17</v>
      </c>
      <c r="D4074" s="124">
        <v>4219</v>
      </c>
      <c r="E4074" s="24">
        <v>10.090958383827797</v>
      </c>
      <c r="F4074" s="24" t="s">
        <v>48</v>
      </c>
      <c r="G4074" s="24">
        <v>0.86442348586118234</v>
      </c>
      <c r="H4074" s="24">
        <v>8.5116299403087101</v>
      </c>
    </row>
    <row r="4075" spans="1:8" ht="15.75" x14ac:dyDescent="0.25">
      <c r="A4075" s="197" t="s">
        <v>4327</v>
      </c>
      <c r="B4075" s="197" t="s">
        <v>4224</v>
      </c>
      <c r="C4075" s="197">
        <v>17</v>
      </c>
      <c r="D4075" s="124">
        <v>4220</v>
      </c>
      <c r="E4075" s="24">
        <v>7.360395291404914</v>
      </c>
      <c r="F4075" s="24" t="s">
        <v>48</v>
      </c>
      <c r="G4075" s="24">
        <v>0.77583954755784057</v>
      </c>
      <c r="H4075" s="24">
        <v>6.5283469983433688</v>
      </c>
    </row>
    <row r="4076" spans="1:8" ht="15.75" x14ac:dyDescent="0.25">
      <c r="A4076" s="197" t="s">
        <v>4328</v>
      </c>
      <c r="B4076" s="197" t="s">
        <v>4224</v>
      </c>
      <c r="C4076" s="197">
        <v>17</v>
      </c>
      <c r="D4076" s="124">
        <v>4221</v>
      </c>
      <c r="E4076" s="24">
        <v>7.3788253797729553</v>
      </c>
      <c r="F4076" s="24" t="s">
        <v>48</v>
      </c>
      <c r="G4076" s="24">
        <v>0.78265369665809759</v>
      </c>
      <c r="H4076" s="24">
        <v>6.5146893686397211</v>
      </c>
    </row>
    <row r="4077" spans="1:8" ht="15.75" x14ac:dyDescent="0.25">
      <c r="A4077" s="197" t="s">
        <v>4329</v>
      </c>
      <c r="B4077" s="197" t="s">
        <v>4224</v>
      </c>
      <c r="C4077" s="197">
        <v>17</v>
      </c>
      <c r="D4077" s="124">
        <v>4222</v>
      </c>
      <c r="E4077" s="24">
        <v>6.2681700544357613</v>
      </c>
      <c r="F4077" s="24" t="s">
        <v>48</v>
      </c>
      <c r="G4077" s="24">
        <v>0.63176896658097681</v>
      </c>
      <c r="H4077" s="24">
        <v>6.3917707013068963</v>
      </c>
    </row>
    <row r="4078" spans="1:8" ht="15.75" x14ac:dyDescent="0.25">
      <c r="A4078" s="197" t="s">
        <v>4330</v>
      </c>
      <c r="B4078" s="197" t="s">
        <v>4224</v>
      </c>
      <c r="C4078" s="197">
        <v>17</v>
      </c>
      <c r="D4078" s="124">
        <v>4223</v>
      </c>
      <c r="E4078" s="24">
        <v>6.3035752241954182</v>
      </c>
      <c r="F4078" s="24" t="s">
        <v>48</v>
      </c>
      <c r="G4078" s="24">
        <v>0.61570704370179941</v>
      </c>
      <c r="H4078" s="24">
        <v>6.3532569031989166</v>
      </c>
    </row>
    <row r="4079" spans="1:8" ht="15.75" x14ac:dyDescent="0.25">
      <c r="A4079" s="197" t="s">
        <v>4331</v>
      </c>
      <c r="B4079" s="197" t="s">
        <v>4224</v>
      </c>
      <c r="C4079" s="197">
        <v>17</v>
      </c>
      <c r="D4079" s="124">
        <v>4224</v>
      </c>
      <c r="E4079" s="24">
        <v>2.3047310506560459</v>
      </c>
      <c r="F4079" s="24">
        <v>0.16877235657645959</v>
      </c>
      <c r="G4079" s="24">
        <v>0.45654798971722355</v>
      </c>
      <c r="H4079" s="24">
        <v>3.5129432374700427</v>
      </c>
    </row>
    <row r="4080" spans="1:8" ht="15.75" x14ac:dyDescent="0.25">
      <c r="A4080" s="197" t="s">
        <v>4332</v>
      </c>
      <c r="B4080" s="197" t="s">
        <v>4224</v>
      </c>
      <c r="C4080" s="197">
        <v>17</v>
      </c>
      <c r="D4080" s="124">
        <v>4225</v>
      </c>
      <c r="E4080" s="24">
        <v>2.2882409715899041</v>
      </c>
      <c r="F4080" s="24" t="s">
        <v>48</v>
      </c>
      <c r="G4080" s="24">
        <v>0.46141523907455007</v>
      </c>
      <c r="H4080" s="24">
        <v>3.4114689486297798</v>
      </c>
    </row>
    <row r="4081" spans="1:8" ht="15.75" x14ac:dyDescent="0.25">
      <c r="A4081" s="197" t="s">
        <v>4333</v>
      </c>
      <c r="B4081" s="197" t="s">
        <v>4224</v>
      </c>
      <c r="C4081" s="197">
        <v>17</v>
      </c>
      <c r="D4081" s="124">
        <v>4226</v>
      </c>
      <c r="E4081" s="24" t="s">
        <v>11</v>
      </c>
      <c r="F4081" s="24" t="s">
        <v>48</v>
      </c>
      <c r="G4081" s="24">
        <v>0.21853949614395884</v>
      </c>
      <c r="H4081" s="24">
        <v>1.8796903980410544</v>
      </c>
    </row>
    <row r="4082" spans="1:8" ht="15.75" x14ac:dyDescent="0.25">
      <c r="A4082" s="197" t="s">
        <v>4334</v>
      </c>
      <c r="B4082" s="197" t="s">
        <v>4224</v>
      </c>
      <c r="C4082" s="197">
        <v>17</v>
      </c>
      <c r="D4082" s="124">
        <v>4227</v>
      </c>
      <c r="E4082" s="24" t="s">
        <v>11</v>
      </c>
      <c r="F4082" s="24" t="s">
        <v>48</v>
      </c>
      <c r="G4082" s="24">
        <v>0.2199996709511568</v>
      </c>
      <c r="H4082" s="24">
        <v>2.491435396478066</v>
      </c>
    </row>
    <row r="4083" spans="1:8" ht="15.75" x14ac:dyDescent="0.25">
      <c r="A4083" s="197" t="s">
        <v>4335</v>
      </c>
      <c r="B4083" s="197" t="s">
        <v>4224</v>
      </c>
      <c r="C4083" s="197">
        <v>17</v>
      </c>
      <c r="D4083" s="124">
        <v>4228</v>
      </c>
      <c r="E4083" s="24" t="s">
        <v>11</v>
      </c>
      <c r="F4083" s="24" t="s">
        <v>48</v>
      </c>
      <c r="G4083" s="24">
        <v>0.26283146529562978</v>
      </c>
      <c r="H4083" s="24">
        <v>2.0633105397520057</v>
      </c>
    </row>
    <row r="4084" spans="1:8" ht="15.75" x14ac:dyDescent="0.25">
      <c r="A4084" s="197" t="s">
        <v>4336</v>
      </c>
      <c r="B4084" s="197" t="s">
        <v>4224</v>
      </c>
      <c r="C4084" s="197">
        <v>17</v>
      </c>
      <c r="D4084" s="124">
        <v>4229</v>
      </c>
      <c r="E4084" s="24" t="s">
        <v>11</v>
      </c>
      <c r="F4084" s="24" t="s">
        <v>48</v>
      </c>
      <c r="G4084" s="24">
        <v>0.26380491516709509</v>
      </c>
      <c r="H4084" s="24">
        <v>2.01595587162655</v>
      </c>
    </row>
    <row r="4085" spans="1:8" ht="15.75" x14ac:dyDescent="0.25">
      <c r="A4085" s="197" t="s">
        <v>4337</v>
      </c>
      <c r="B4085" s="197" t="s">
        <v>4224</v>
      </c>
      <c r="C4085" s="197">
        <v>17</v>
      </c>
      <c r="D4085" s="124">
        <v>4230</v>
      </c>
      <c r="E4085" s="24">
        <v>9.0210432538304824E-2</v>
      </c>
      <c r="F4085" s="24" t="s">
        <v>48</v>
      </c>
      <c r="G4085" s="24">
        <v>0.28084028791773774</v>
      </c>
      <c r="H4085" s="24">
        <v>2.1020745597849007</v>
      </c>
    </row>
    <row r="4086" spans="1:8" ht="15.75" x14ac:dyDescent="0.25">
      <c r="A4086" s="197" t="s">
        <v>4338</v>
      </c>
      <c r="B4086" s="197" t="s">
        <v>4224</v>
      </c>
      <c r="C4086" s="197">
        <v>17</v>
      </c>
      <c r="D4086" s="124">
        <v>4231</v>
      </c>
      <c r="E4086" s="24">
        <v>8.3420399981658219E-2</v>
      </c>
      <c r="F4086" s="24" t="s">
        <v>48</v>
      </c>
      <c r="G4086" s="24">
        <v>0.24238901799485857</v>
      </c>
      <c r="H4086" s="24">
        <v>2.1328795603121047</v>
      </c>
    </row>
    <row r="4087" spans="1:8" ht="15.75" x14ac:dyDescent="0.25">
      <c r="A4087" s="197" t="s">
        <v>4339</v>
      </c>
      <c r="B4087" s="197" t="s">
        <v>4224</v>
      </c>
      <c r="C4087" s="197">
        <v>18</v>
      </c>
      <c r="D4087" s="124">
        <v>4232</v>
      </c>
      <c r="E4087" s="24">
        <v>7.4661257983584113</v>
      </c>
      <c r="F4087" s="24" t="s">
        <v>48</v>
      </c>
      <c r="G4087" s="24">
        <v>0.83619343958868886</v>
      </c>
      <c r="H4087" s="24">
        <v>14.875392476803036</v>
      </c>
    </row>
    <row r="4088" spans="1:8" ht="15.75" x14ac:dyDescent="0.25">
      <c r="A4088" s="197" t="s">
        <v>4340</v>
      </c>
      <c r="B4088" s="197" t="s">
        <v>4224</v>
      </c>
      <c r="C4088" s="197">
        <v>18</v>
      </c>
      <c r="D4088" s="124">
        <v>4233</v>
      </c>
      <c r="E4088" s="24">
        <v>7.4622457797546131</v>
      </c>
      <c r="F4088" s="24" t="s">
        <v>48</v>
      </c>
      <c r="G4088" s="24">
        <v>0.82889256555269908</v>
      </c>
      <c r="H4088" s="24">
        <v>15.311552166807253</v>
      </c>
    </row>
    <row r="4089" spans="1:8" ht="15.75" x14ac:dyDescent="0.25">
      <c r="A4089" s="197" t="s">
        <v>4341</v>
      </c>
      <c r="B4089" s="197" t="s">
        <v>4224</v>
      </c>
      <c r="C4089" s="197">
        <v>18</v>
      </c>
      <c r="D4089" s="124">
        <v>4234</v>
      </c>
      <c r="E4089" s="24">
        <v>3.6510975061739717</v>
      </c>
      <c r="F4089" s="24" t="s">
        <v>48</v>
      </c>
      <c r="G4089" s="24">
        <v>0.599645120822622</v>
      </c>
      <c r="H4089" s="24">
        <v>6.3331169337832138</v>
      </c>
    </row>
    <row r="4090" spans="1:8" ht="15.75" x14ac:dyDescent="0.25">
      <c r="A4090" s="197" t="s">
        <v>4342</v>
      </c>
      <c r="B4090" s="197" t="s">
        <v>4224</v>
      </c>
      <c r="C4090" s="197">
        <v>18</v>
      </c>
      <c r="D4090" s="124">
        <v>4235</v>
      </c>
      <c r="E4090" s="24">
        <v>3.6249073805983349</v>
      </c>
      <c r="F4090" s="24" t="s">
        <v>48</v>
      </c>
      <c r="G4090" s="24">
        <v>0.49256563496143951</v>
      </c>
      <c r="H4090" s="24">
        <v>6.375168204344158</v>
      </c>
    </row>
    <row r="4091" spans="1:8" ht="15.75" x14ac:dyDescent="0.25">
      <c r="A4091" s="197" t="s">
        <v>4343</v>
      </c>
      <c r="B4091" s="197" t="s">
        <v>4224</v>
      </c>
      <c r="C4091" s="197">
        <v>18</v>
      </c>
      <c r="D4091" s="124">
        <v>4236</v>
      </c>
      <c r="E4091" s="24">
        <v>4.3650209292728143E-2</v>
      </c>
      <c r="F4091" s="24" t="s">
        <v>48</v>
      </c>
      <c r="G4091" s="24">
        <v>0.29787566066838039</v>
      </c>
      <c r="H4091" s="24">
        <v>1.1363622416701813</v>
      </c>
    </row>
    <row r="4092" spans="1:8" ht="15.75" x14ac:dyDescent="0.25">
      <c r="A4092" s="197" t="s">
        <v>4344</v>
      </c>
      <c r="B4092" s="197" t="s">
        <v>4224</v>
      </c>
      <c r="C4092" s="197">
        <v>18</v>
      </c>
      <c r="D4092" s="124">
        <v>4237</v>
      </c>
      <c r="E4092" s="24" t="s">
        <v>11</v>
      </c>
      <c r="F4092" s="24" t="s">
        <v>48</v>
      </c>
      <c r="G4092" s="24">
        <v>0.29787566066838039</v>
      </c>
      <c r="H4092" s="24">
        <v>1.9083127081530431</v>
      </c>
    </row>
    <row r="4093" spans="1:8" ht="15.75" x14ac:dyDescent="0.25">
      <c r="A4093" s="197" t="s">
        <v>4345</v>
      </c>
      <c r="B4093" s="197" t="s">
        <v>4224</v>
      </c>
      <c r="C4093" s="197">
        <v>18</v>
      </c>
      <c r="D4093" s="124">
        <v>4238</v>
      </c>
      <c r="E4093" s="24">
        <v>6.790032556646601E-2</v>
      </c>
      <c r="F4093" s="24" t="s">
        <v>48</v>
      </c>
      <c r="G4093" s="24">
        <v>0.3007960102827763</v>
      </c>
      <c r="H4093" s="24">
        <v>1.1947020166260194</v>
      </c>
    </row>
    <row r="4094" spans="1:8" ht="15.75" x14ac:dyDescent="0.25">
      <c r="A4094" s="197" t="s">
        <v>4346</v>
      </c>
      <c r="B4094" s="197" t="s">
        <v>4224</v>
      </c>
      <c r="C4094" s="197">
        <v>18</v>
      </c>
      <c r="D4094" s="124">
        <v>4239</v>
      </c>
      <c r="E4094" s="24" t="s">
        <v>11</v>
      </c>
      <c r="F4094" s="24" t="s">
        <v>48</v>
      </c>
      <c r="G4094" s="24">
        <v>0.29300841131105393</v>
      </c>
      <c r="H4094" s="24">
        <v>1.1489764508431017</v>
      </c>
    </row>
    <row r="4095" spans="1:8" ht="15.75" x14ac:dyDescent="0.25">
      <c r="A4095" s="197" t="s">
        <v>4347</v>
      </c>
      <c r="B4095" s="197" t="s">
        <v>4224</v>
      </c>
      <c r="C4095" s="197">
        <v>18</v>
      </c>
      <c r="D4095" s="124">
        <v>4240</v>
      </c>
      <c r="E4095" s="24" t="s">
        <v>11</v>
      </c>
      <c r="F4095" s="24" t="s">
        <v>48</v>
      </c>
      <c r="G4095" s="24">
        <v>0.27256596401028277</v>
      </c>
      <c r="H4095" s="24">
        <v>1.1154119397896833</v>
      </c>
    </row>
    <row r="4096" spans="1:8" ht="15.75" x14ac:dyDescent="0.25">
      <c r="A4096" s="197" t="s">
        <v>4348</v>
      </c>
      <c r="B4096" s="197" t="s">
        <v>4224</v>
      </c>
      <c r="C4096" s="197">
        <v>18</v>
      </c>
      <c r="D4096" s="124">
        <v>4241</v>
      </c>
      <c r="E4096" s="24" t="s">
        <v>11</v>
      </c>
      <c r="F4096" s="24" t="s">
        <v>48</v>
      </c>
      <c r="G4096" s="24">
        <v>0.20929172236503854</v>
      </c>
      <c r="H4096" s="24">
        <v>1.0575253192772662</v>
      </c>
    </row>
    <row r="4097" spans="1:8" ht="15.75" x14ac:dyDescent="0.25">
      <c r="A4097" s="197" t="s">
        <v>4349</v>
      </c>
      <c r="B4097" s="197" t="s">
        <v>4224</v>
      </c>
      <c r="C4097" s="197">
        <v>19</v>
      </c>
      <c r="D4097" s="124">
        <v>4242</v>
      </c>
      <c r="E4097" s="24">
        <v>8.0035083749844418</v>
      </c>
      <c r="F4097" s="24" t="s">
        <v>48</v>
      </c>
      <c r="G4097" s="24">
        <v>0.95495432390745483</v>
      </c>
      <c r="H4097" s="24">
        <v>17.350420003671356</v>
      </c>
    </row>
    <row r="4098" spans="1:8" ht="15.75" x14ac:dyDescent="0.25">
      <c r="A4098" s="197" t="s">
        <v>4350</v>
      </c>
      <c r="B4098" s="197" t="s">
        <v>4224</v>
      </c>
      <c r="C4098" s="197">
        <v>19</v>
      </c>
      <c r="D4098" s="124">
        <v>4243</v>
      </c>
      <c r="E4098" s="24">
        <v>7.9802282633616546</v>
      </c>
      <c r="F4098" s="24" t="s">
        <v>48</v>
      </c>
      <c r="G4098" s="24">
        <v>0.86345003598971715</v>
      </c>
      <c r="H4098" s="24">
        <v>17.366959038103477</v>
      </c>
    </row>
    <row r="4099" spans="1:8" ht="15.75" x14ac:dyDescent="0.25">
      <c r="A4099" s="197" t="s">
        <v>4351</v>
      </c>
      <c r="B4099" s="197" t="s">
        <v>4224</v>
      </c>
      <c r="C4099" s="197">
        <v>19</v>
      </c>
      <c r="D4099" s="124">
        <v>4244</v>
      </c>
      <c r="E4099" s="24">
        <v>1.1349054416109317</v>
      </c>
      <c r="F4099" s="24" t="s">
        <v>48</v>
      </c>
      <c r="G4099" s="24">
        <v>0.2988491105398457</v>
      </c>
      <c r="H4099" s="24">
        <v>1.7813512967770695</v>
      </c>
    </row>
    <row r="4100" spans="1:8" ht="15.75" x14ac:dyDescent="0.25">
      <c r="A4100" s="197" t="s">
        <v>4352</v>
      </c>
      <c r="B4100" s="197" t="s">
        <v>4224</v>
      </c>
      <c r="C4100" s="197">
        <v>19</v>
      </c>
      <c r="D4100" s="124">
        <v>4245</v>
      </c>
      <c r="E4100" s="24">
        <v>1.1319954276580833</v>
      </c>
      <c r="F4100" s="24" t="s">
        <v>48</v>
      </c>
      <c r="G4100" s="24">
        <v>0.28327391259640095</v>
      </c>
      <c r="H4100" s="24">
        <v>1.7424359216426715</v>
      </c>
    </row>
    <row r="4101" spans="1:8" ht="15.75" x14ac:dyDescent="0.25">
      <c r="A4101" s="197" t="s">
        <v>4353</v>
      </c>
      <c r="B4101" s="197" t="s">
        <v>4224</v>
      </c>
      <c r="C4101" s="197">
        <v>19</v>
      </c>
      <c r="D4101" s="124">
        <v>4246</v>
      </c>
      <c r="E4101" s="24">
        <v>0.51119245105039401</v>
      </c>
      <c r="F4101" s="24" t="s">
        <v>48</v>
      </c>
      <c r="G4101" s="24">
        <v>0.35822955269922874</v>
      </c>
      <c r="H4101" s="24">
        <v>1.5577776974635298</v>
      </c>
    </row>
    <row r="4102" spans="1:8" ht="15.75" x14ac:dyDescent="0.25">
      <c r="A4102" s="197" t="s">
        <v>4354</v>
      </c>
      <c r="B4102" s="197" t="s">
        <v>4224</v>
      </c>
      <c r="C4102" s="197">
        <v>19</v>
      </c>
      <c r="D4102" s="124">
        <v>4247</v>
      </c>
      <c r="E4102" s="24">
        <v>0.5005223998899494</v>
      </c>
      <c r="F4102" s="24" t="s">
        <v>48</v>
      </c>
      <c r="G4102" s="24">
        <v>0.35530920308483283</v>
      </c>
      <c r="H4102" s="24">
        <v>1.6167733473518198</v>
      </c>
    </row>
    <row r="4103" spans="1:8" ht="15.75" x14ac:dyDescent="0.25">
      <c r="A4103" s="197" t="s">
        <v>4355</v>
      </c>
      <c r="B4103" s="197" t="s">
        <v>4224</v>
      </c>
      <c r="C4103" s="197">
        <v>19</v>
      </c>
      <c r="D4103" s="124">
        <v>4248</v>
      </c>
      <c r="E4103" s="24" t="s">
        <v>11</v>
      </c>
      <c r="F4103" s="24" t="s">
        <v>48</v>
      </c>
      <c r="G4103" s="24">
        <v>0.30955705912596398</v>
      </c>
      <c r="H4103" s="24">
        <v>1.5241355500065707</v>
      </c>
    </row>
    <row r="4104" spans="1:8" ht="15.75" x14ac:dyDescent="0.25">
      <c r="A4104" s="197" t="s">
        <v>4356</v>
      </c>
      <c r="B4104" s="197" t="s">
        <v>4224</v>
      </c>
      <c r="C4104" s="197">
        <v>19</v>
      </c>
      <c r="D4104" s="124">
        <v>4249</v>
      </c>
      <c r="E4104" s="24" t="s">
        <v>11</v>
      </c>
      <c r="F4104" s="24" t="s">
        <v>48</v>
      </c>
      <c r="G4104" s="24">
        <v>0.2506633419023136</v>
      </c>
      <c r="H4104" s="24">
        <v>1.3417853594427649</v>
      </c>
    </row>
    <row r="4105" spans="1:8" ht="15.75" x14ac:dyDescent="0.25">
      <c r="A4105" s="197" t="s">
        <v>4357</v>
      </c>
      <c r="B4105" s="197" t="s">
        <v>4224</v>
      </c>
      <c r="C4105" s="197">
        <v>19</v>
      </c>
      <c r="D4105" s="124">
        <v>4250</v>
      </c>
      <c r="E4105" s="24" t="s">
        <v>11</v>
      </c>
      <c r="F4105" s="24" t="s">
        <v>48</v>
      </c>
      <c r="G4105" s="24">
        <v>0.30371635989717222</v>
      </c>
      <c r="H4105" s="24">
        <v>1.3866415560520433</v>
      </c>
    </row>
    <row r="4106" spans="1:8" ht="15.75" x14ac:dyDescent="0.25">
      <c r="A4106" s="197" t="s">
        <v>4358</v>
      </c>
      <c r="B4106" s="197" t="s">
        <v>4224</v>
      </c>
      <c r="C4106" s="197">
        <v>19</v>
      </c>
      <c r="D4106" s="124">
        <v>4251</v>
      </c>
      <c r="E4106" s="24" t="s">
        <v>11</v>
      </c>
      <c r="F4106" s="24" t="s">
        <v>48</v>
      </c>
      <c r="G4106" s="24">
        <v>0.30468980976863747</v>
      </c>
      <c r="H4106" s="24">
        <v>1.3359345511893808</v>
      </c>
    </row>
    <row r="4107" spans="1:8" ht="15.75" x14ac:dyDescent="0.25">
      <c r="A4107" s="197" t="s">
        <v>4359</v>
      </c>
      <c r="B4107" s="197" t="s">
        <v>4224</v>
      </c>
      <c r="C4107" s="197">
        <v>19</v>
      </c>
      <c r="D4107" s="124">
        <v>4252</v>
      </c>
      <c r="E4107" s="24" t="s">
        <v>11</v>
      </c>
      <c r="F4107" s="24" t="s">
        <v>48</v>
      </c>
      <c r="G4107" s="24">
        <v>0.299822560411311</v>
      </c>
      <c r="H4107" s="24">
        <v>1.8176510973846758</v>
      </c>
    </row>
    <row r="4108" spans="1:8" ht="15.75" x14ac:dyDescent="0.25">
      <c r="A4108" s="197" t="s">
        <v>4360</v>
      </c>
      <c r="B4108" s="197" t="s">
        <v>4224</v>
      </c>
      <c r="C4108" s="197">
        <v>19</v>
      </c>
      <c r="D4108" s="124">
        <v>4253</v>
      </c>
      <c r="E4108" s="24" t="s">
        <v>11</v>
      </c>
      <c r="F4108" s="24" t="s">
        <v>48</v>
      </c>
      <c r="G4108" s="24">
        <v>0.29690221079691514</v>
      </c>
      <c r="H4108" s="24">
        <v>1.3573875147851224</v>
      </c>
    </row>
    <row r="4109" spans="1:8" ht="15.75" x14ac:dyDescent="0.25">
      <c r="A4109" s="197" t="s">
        <v>4361</v>
      </c>
      <c r="B4109" s="197" t="s">
        <v>4224</v>
      </c>
      <c r="C4109" s="197">
        <v>35</v>
      </c>
      <c r="D4109" s="124">
        <v>4254</v>
      </c>
      <c r="E4109" s="24" t="s">
        <v>11</v>
      </c>
      <c r="F4109" s="24" t="s">
        <v>48</v>
      </c>
      <c r="G4109" s="24">
        <v>0.43853916709511565</v>
      </c>
      <c r="H4109" s="24">
        <v>0.54771572168996385</v>
      </c>
    </row>
    <row r="4110" spans="1:8" ht="15.75" x14ac:dyDescent="0.25">
      <c r="A4110" s="197" t="s">
        <v>4362</v>
      </c>
      <c r="B4110" s="197" t="s">
        <v>4224</v>
      </c>
      <c r="C4110" s="197">
        <v>35</v>
      </c>
      <c r="D4110" s="124">
        <v>4255</v>
      </c>
      <c r="E4110" s="24" t="s">
        <v>11</v>
      </c>
      <c r="F4110" s="24" t="s">
        <v>48</v>
      </c>
      <c r="G4110" s="24">
        <v>0.41176929562981995</v>
      </c>
      <c r="H4110" s="24">
        <v>0.57393615517512164</v>
      </c>
    </row>
    <row r="4111" spans="1:8" ht="15.75" x14ac:dyDescent="0.25">
      <c r="A4111" s="197" t="s">
        <v>4363</v>
      </c>
      <c r="B4111" s="197" t="s">
        <v>4224</v>
      </c>
      <c r="C4111" s="197">
        <v>35</v>
      </c>
      <c r="D4111" s="124">
        <v>4256</v>
      </c>
      <c r="E4111" s="24" t="s">
        <v>11</v>
      </c>
      <c r="F4111" s="24">
        <v>9.4085739011014843E-2</v>
      </c>
      <c r="G4111" s="24">
        <v>0.37769855012853465</v>
      </c>
      <c r="H4111" s="24">
        <v>0.66133760012564791</v>
      </c>
    </row>
    <row r="4112" spans="1:8" ht="15.75" x14ac:dyDescent="0.25">
      <c r="A4112" s="197" t="s">
        <v>4364</v>
      </c>
      <c r="B4112" s="197" t="s">
        <v>4224</v>
      </c>
      <c r="C4112" s="197">
        <v>35</v>
      </c>
      <c r="D4112" s="124">
        <v>4257</v>
      </c>
      <c r="E4112" s="24" t="s">
        <v>11</v>
      </c>
      <c r="F4112" s="24">
        <v>3.7828286818861634E-2</v>
      </c>
      <c r="G4112" s="24">
        <v>0.43513209254498708</v>
      </c>
      <c r="H4112" s="24">
        <v>0.51663965237422127</v>
      </c>
    </row>
    <row r="4113" spans="1:8" ht="15.75" x14ac:dyDescent="0.25">
      <c r="A4113" s="197" t="s">
        <v>4365</v>
      </c>
      <c r="B4113" s="197" t="s">
        <v>4366</v>
      </c>
      <c r="C4113" s="197">
        <v>22</v>
      </c>
      <c r="D4113" s="124">
        <v>4258</v>
      </c>
      <c r="E4113" s="24">
        <v>8.1999343168017198</v>
      </c>
      <c r="F4113" s="24">
        <v>0.80166869373818306</v>
      </c>
      <c r="G4113" s="24">
        <v>0.88583938303341891</v>
      </c>
      <c r="H4113" s="24">
        <v>5.1265803099314162</v>
      </c>
    </row>
    <row r="4114" spans="1:8" ht="15.75" x14ac:dyDescent="0.25">
      <c r="A4114" s="197" t="s">
        <v>4367</v>
      </c>
      <c r="B4114" s="197" t="s">
        <v>4366</v>
      </c>
      <c r="C4114" s="197">
        <v>22</v>
      </c>
      <c r="D4114" s="124">
        <v>4259</v>
      </c>
      <c r="E4114" s="24">
        <v>23.846594338942857</v>
      </c>
      <c r="F4114" s="24" t="s">
        <v>48</v>
      </c>
      <c r="G4114" s="24">
        <v>1.6091126375321334</v>
      </c>
      <c r="H4114" s="24">
        <v>13.310268938799014</v>
      </c>
    </row>
    <row r="4115" spans="1:8" ht="15.75" x14ac:dyDescent="0.25">
      <c r="A4115" s="197" t="s">
        <v>4368</v>
      </c>
      <c r="B4115" s="197" t="s">
        <v>4366</v>
      </c>
      <c r="C4115" s="197">
        <v>22</v>
      </c>
      <c r="D4115" s="124">
        <v>4260</v>
      </c>
      <c r="E4115" s="24">
        <v>12.028057671773977</v>
      </c>
      <c r="F4115" s="24" t="s">
        <v>48</v>
      </c>
      <c r="G4115" s="24">
        <v>0.83521998971722355</v>
      </c>
      <c r="H4115" s="24">
        <v>5.5295980838699537</v>
      </c>
    </row>
    <row r="4116" spans="1:8" ht="15.75" x14ac:dyDescent="0.25">
      <c r="A4116" s="197" t="s">
        <v>4369</v>
      </c>
      <c r="B4116" s="197" t="s">
        <v>4366</v>
      </c>
      <c r="C4116" s="197">
        <v>22</v>
      </c>
      <c r="D4116" s="124">
        <v>4261</v>
      </c>
      <c r="E4116" s="24">
        <v>5.1769148221175572</v>
      </c>
      <c r="F4116" s="24">
        <v>0.89235958649622316</v>
      </c>
      <c r="G4116" s="24">
        <v>0.54318502827763493</v>
      </c>
      <c r="H4116" s="24">
        <v>4.0204664677242024</v>
      </c>
    </row>
    <row r="4117" spans="1:8" ht="15.75" x14ac:dyDescent="0.25">
      <c r="A4117" s="197" t="s">
        <v>4370</v>
      </c>
      <c r="B4117" s="197" t="s">
        <v>4366</v>
      </c>
      <c r="C4117" s="197">
        <v>22</v>
      </c>
      <c r="D4117" s="124">
        <v>4262</v>
      </c>
      <c r="E4117" s="24">
        <v>0.67900325566465991</v>
      </c>
      <c r="F4117" s="24" t="s">
        <v>48</v>
      </c>
      <c r="G4117" s="24">
        <v>0.24433591773778918</v>
      </c>
      <c r="H4117" s="24">
        <v>2.2928312392021359</v>
      </c>
    </row>
    <row r="4118" spans="1:8" ht="15.75" x14ac:dyDescent="0.25">
      <c r="A4118" s="197" t="s">
        <v>4371</v>
      </c>
      <c r="B4118" s="197" t="s">
        <v>4366</v>
      </c>
      <c r="C4118" s="197">
        <v>22</v>
      </c>
      <c r="D4118" s="124">
        <v>4263</v>
      </c>
      <c r="E4118" s="24">
        <v>0.41176697432806875</v>
      </c>
      <c r="F4118" s="24">
        <v>0.46751882683823864</v>
      </c>
      <c r="G4118" s="24">
        <v>0.18933599999999998</v>
      </c>
      <c r="H4118" s="24">
        <v>1.8773875434333931</v>
      </c>
    </row>
    <row r="4119" spans="1:8" ht="15.75" x14ac:dyDescent="0.25">
      <c r="A4119" s="197" t="s">
        <v>4372</v>
      </c>
      <c r="B4119" s="197" t="s">
        <v>4366</v>
      </c>
      <c r="C4119" s="197">
        <v>22</v>
      </c>
      <c r="D4119" s="124">
        <v>4264</v>
      </c>
      <c r="E4119" s="24" t="s">
        <v>11</v>
      </c>
      <c r="F4119" s="24" t="s">
        <v>48</v>
      </c>
      <c r="G4119" s="24">
        <v>0.18884927506426732</v>
      </c>
      <c r="H4119" s="24">
        <v>2.5374293178671263</v>
      </c>
    </row>
    <row r="4120" spans="1:8" ht="15.75" x14ac:dyDescent="0.25">
      <c r="A4120" s="197" t="s">
        <v>4373</v>
      </c>
      <c r="B4120" s="197" t="s">
        <v>4366</v>
      </c>
      <c r="C4120" s="197">
        <v>22</v>
      </c>
      <c r="D4120" s="124">
        <v>4265</v>
      </c>
      <c r="E4120" s="24" t="s">
        <v>11</v>
      </c>
      <c r="F4120" s="24" t="s">
        <v>48</v>
      </c>
      <c r="G4120" s="24">
        <v>0.18300857583547556</v>
      </c>
      <c r="H4120" s="24">
        <v>2.5568138046346367</v>
      </c>
    </row>
    <row r="4121" spans="1:8" ht="15.75" x14ac:dyDescent="0.25">
      <c r="A4121" s="197" t="s">
        <v>4374</v>
      </c>
      <c r="B4121" s="197" t="s">
        <v>4366</v>
      </c>
      <c r="C4121" s="197">
        <v>24</v>
      </c>
      <c r="D4121" s="124">
        <v>4266</v>
      </c>
      <c r="E4121" s="24">
        <v>14.041787327145169</v>
      </c>
      <c r="F4121" s="24" t="s">
        <v>48</v>
      </c>
      <c r="G4121" s="24">
        <v>0.97150297172236488</v>
      </c>
      <c r="H4121" s="24">
        <v>8.0978693471275172</v>
      </c>
    </row>
    <row r="4122" spans="1:8" ht="15.75" x14ac:dyDescent="0.25">
      <c r="A4122" s="197" t="s">
        <v>4375</v>
      </c>
      <c r="B4122" s="197" t="s">
        <v>4366</v>
      </c>
      <c r="C4122" s="197">
        <v>24</v>
      </c>
      <c r="D4122" s="124">
        <v>4267</v>
      </c>
      <c r="E4122" s="24">
        <v>6.7032171403866183</v>
      </c>
      <c r="F4122" s="24">
        <v>0.66005510718552163</v>
      </c>
      <c r="G4122" s="24">
        <v>0.63566276606683803</v>
      </c>
      <c r="H4122" s="24">
        <v>4.2946330433419542</v>
      </c>
    </row>
    <row r="4123" spans="1:8" ht="15.75" x14ac:dyDescent="0.25">
      <c r="A4123" s="197" t="s">
        <v>4376</v>
      </c>
      <c r="B4123" s="197" t="s">
        <v>4366</v>
      </c>
      <c r="C4123" s="197">
        <v>24</v>
      </c>
      <c r="D4123" s="124">
        <v>4268</v>
      </c>
      <c r="E4123" s="24">
        <v>2.4337416692323313</v>
      </c>
      <c r="F4123" s="24">
        <v>0.87393042112293162</v>
      </c>
      <c r="G4123" s="24">
        <v>0.37380475064267349</v>
      </c>
      <c r="H4123" s="24">
        <v>2.3901072184340464</v>
      </c>
    </row>
    <row r="4124" spans="1:8" ht="15.75" x14ac:dyDescent="0.25">
      <c r="A4124" s="197" t="s">
        <v>4377</v>
      </c>
      <c r="B4124" s="197" t="s">
        <v>4366</v>
      </c>
      <c r="C4124" s="197">
        <v>24</v>
      </c>
      <c r="D4124" s="124">
        <v>4269</v>
      </c>
      <c r="E4124" s="24">
        <v>5.2341450965235792</v>
      </c>
      <c r="F4124" s="24" t="s">
        <v>48</v>
      </c>
      <c r="G4124" s="24">
        <v>0.59477787146529548</v>
      </c>
      <c r="H4124" s="24">
        <v>4.6658459649397805</v>
      </c>
    </row>
    <row r="4125" spans="1:8" ht="15.75" x14ac:dyDescent="0.25">
      <c r="A4125" s="197" t="s">
        <v>4378</v>
      </c>
      <c r="B4125" s="197" t="s">
        <v>4366</v>
      </c>
      <c r="C4125" s="197">
        <v>24</v>
      </c>
      <c r="D4125" s="124">
        <v>4270</v>
      </c>
      <c r="E4125" s="24">
        <v>0.45008215804057466</v>
      </c>
      <c r="F4125" s="24">
        <v>0.72261727384748509</v>
      </c>
      <c r="G4125" s="24">
        <v>0.22194657069408738</v>
      </c>
      <c r="H4125" s="24">
        <v>1.3811446821851241</v>
      </c>
    </row>
    <row r="4126" spans="1:8" ht="15.75" x14ac:dyDescent="0.25">
      <c r="A4126" s="197" t="s">
        <v>4379</v>
      </c>
      <c r="B4126" s="197" t="s">
        <v>4366</v>
      </c>
      <c r="C4126" s="197">
        <v>24</v>
      </c>
      <c r="D4126" s="124">
        <v>4271</v>
      </c>
      <c r="E4126" s="24">
        <v>0.97970469745900945</v>
      </c>
      <c r="F4126" s="24" t="s">
        <v>48</v>
      </c>
      <c r="G4126" s="24">
        <v>0.32318535732647813</v>
      </c>
      <c r="H4126" s="24">
        <v>3.4339618308644875</v>
      </c>
    </row>
    <row r="4127" spans="1:8" ht="15.75" x14ac:dyDescent="0.25">
      <c r="A4127" s="197" t="s">
        <v>4380</v>
      </c>
      <c r="B4127" s="197" t="s">
        <v>4366</v>
      </c>
      <c r="C4127" s="197">
        <v>24</v>
      </c>
      <c r="D4127" s="124">
        <v>4272</v>
      </c>
      <c r="E4127" s="24">
        <v>0.32931657899736011</v>
      </c>
      <c r="F4127" s="24">
        <v>0.72795203224501681</v>
      </c>
      <c r="G4127" s="24">
        <v>0.24044211825192799</v>
      </c>
      <c r="H4127" s="24">
        <v>1.2218526387485169</v>
      </c>
    </row>
    <row r="4128" spans="1:8" ht="15.75" x14ac:dyDescent="0.25">
      <c r="A4128" s="197" t="s">
        <v>4381</v>
      </c>
      <c r="B4128" s="197" t="s">
        <v>4366</v>
      </c>
      <c r="C4128" s="197">
        <v>24</v>
      </c>
      <c r="D4128" s="124">
        <v>4273</v>
      </c>
      <c r="E4128" s="24">
        <v>0.25705123250162132</v>
      </c>
      <c r="F4128" s="24">
        <v>0.79924380355748681</v>
      </c>
      <c r="G4128" s="24">
        <v>0.22584037017994857</v>
      </c>
      <c r="H4128" s="24">
        <v>0.98873065430417006</v>
      </c>
    </row>
    <row r="4129" spans="1:8" ht="15.75" x14ac:dyDescent="0.25">
      <c r="A4129" s="197" t="s">
        <v>4382</v>
      </c>
      <c r="B4129" s="197" t="s">
        <v>4366</v>
      </c>
      <c r="C4129" s="197">
        <v>26</v>
      </c>
      <c r="D4129" s="124">
        <v>4274</v>
      </c>
      <c r="E4129" s="24">
        <v>3.6510975061739717</v>
      </c>
      <c r="F4129" s="24">
        <v>0.88266002577343816</v>
      </c>
      <c r="G4129" s="24">
        <v>0.55291952699228775</v>
      </c>
      <c r="H4129" s="24">
        <v>4.6974894977369592</v>
      </c>
    </row>
    <row r="4130" spans="1:8" ht="15.75" x14ac:dyDescent="0.25">
      <c r="A4130" s="197" t="s">
        <v>4383</v>
      </c>
      <c r="B4130" s="197" t="s">
        <v>4366</v>
      </c>
      <c r="C4130" s="197">
        <v>26</v>
      </c>
      <c r="D4130" s="124">
        <v>4275</v>
      </c>
      <c r="E4130" s="24">
        <v>7.4928009262595232</v>
      </c>
      <c r="F4130" s="24">
        <v>6.983683720405226E-2</v>
      </c>
      <c r="G4130" s="24">
        <v>0.80991029305912576</v>
      </c>
      <c r="H4130" s="24">
        <v>9.205057938216811</v>
      </c>
    </row>
    <row r="4131" spans="1:8" ht="15.75" x14ac:dyDescent="0.25">
      <c r="A4131" s="197" t="s">
        <v>4384</v>
      </c>
      <c r="B4131" s="197" t="s">
        <v>4366</v>
      </c>
      <c r="C4131" s="197">
        <v>26</v>
      </c>
      <c r="D4131" s="124">
        <v>4276</v>
      </c>
      <c r="E4131" s="24">
        <v>5.9170283707920364</v>
      </c>
      <c r="F4131" s="24">
        <v>5.0437715758482174E-2</v>
      </c>
      <c r="G4131" s="24">
        <v>0.7261936041131104</v>
      </c>
      <c r="H4131" s="24">
        <v>6.3432002900206523</v>
      </c>
    </row>
    <row r="4132" spans="1:8" ht="15.75" x14ac:dyDescent="0.25">
      <c r="A4132" s="197" t="s">
        <v>4385</v>
      </c>
      <c r="B4132" s="197" t="s">
        <v>4366</v>
      </c>
      <c r="C4132" s="197">
        <v>26</v>
      </c>
      <c r="D4132" s="124">
        <v>4277</v>
      </c>
      <c r="E4132" s="24">
        <v>2.8188335156592887</v>
      </c>
      <c r="F4132" s="24">
        <v>0.96316637977255393</v>
      </c>
      <c r="G4132" s="24">
        <v>0.46433558868894592</v>
      </c>
      <c r="H4132" s="24">
        <v>3.3435887419255614</v>
      </c>
    </row>
    <row r="4133" spans="1:8" ht="15.75" x14ac:dyDescent="0.25">
      <c r="A4133" s="197" t="s">
        <v>4386</v>
      </c>
      <c r="B4133" s="197" t="s">
        <v>4366</v>
      </c>
      <c r="C4133" s="197">
        <v>26</v>
      </c>
      <c r="D4133" s="124">
        <v>4278</v>
      </c>
      <c r="E4133" s="24">
        <v>0.95739459048717057</v>
      </c>
      <c r="F4133" s="24">
        <v>0.14840327905861103</v>
      </c>
      <c r="G4133" s="24">
        <v>0.39132684832904879</v>
      </c>
      <c r="H4133" s="24">
        <v>2.6368867820890274</v>
      </c>
    </row>
    <row r="4134" spans="1:8" ht="15.75" x14ac:dyDescent="0.25">
      <c r="A4134" s="197" t="s">
        <v>4387</v>
      </c>
      <c r="B4134" s="197" t="s">
        <v>4366</v>
      </c>
      <c r="C4134" s="197">
        <v>26</v>
      </c>
      <c r="D4134" s="124">
        <v>4279</v>
      </c>
      <c r="E4134" s="24">
        <v>0.38509184642695715</v>
      </c>
      <c r="F4134" s="24">
        <v>0.81524807875008209</v>
      </c>
      <c r="G4134" s="24">
        <v>0.2273005449871465</v>
      </c>
      <c r="H4134" s="24">
        <v>1.5436933375662301</v>
      </c>
    </row>
    <row r="4135" spans="1:8" ht="15.75" x14ac:dyDescent="0.25">
      <c r="A4135" s="197" t="s">
        <v>4388</v>
      </c>
      <c r="B4135" s="197" t="s">
        <v>4366</v>
      </c>
      <c r="C4135" s="197">
        <v>28</v>
      </c>
      <c r="D4135" s="124">
        <v>4280</v>
      </c>
      <c r="E4135" s="24">
        <v>2.8624837249520168</v>
      </c>
      <c r="F4135" s="24">
        <v>0.80506353999115787</v>
      </c>
      <c r="G4135" s="24">
        <v>0.47893733676092537</v>
      </c>
      <c r="H4135" s="24">
        <v>5.3357124622323413</v>
      </c>
    </row>
    <row r="4136" spans="1:8" ht="15.75" x14ac:dyDescent="0.25">
      <c r="A4136" s="197" t="s">
        <v>4389</v>
      </c>
      <c r="B4136" s="197" t="s">
        <v>4366</v>
      </c>
      <c r="C4136" s="197">
        <v>28</v>
      </c>
      <c r="D4136" s="124">
        <v>4281</v>
      </c>
      <c r="E4136" s="24">
        <v>5.9955987475189474</v>
      </c>
      <c r="F4136" s="24" t="s">
        <v>48</v>
      </c>
      <c r="G4136" s="24">
        <v>0.73982190231362455</v>
      </c>
      <c r="H4136" s="24">
        <v>9.3003360774182227</v>
      </c>
    </row>
    <row r="4137" spans="1:8" ht="15.75" x14ac:dyDescent="0.25">
      <c r="A4137" s="197" t="s">
        <v>4390</v>
      </c>
      <c r="B4137" s="197" t="s">
        <v>4366</v>
      </c>
      <c r="C4137" s="197">
        <v>28</v>
      </c>
      <c r="D4137" s="124">
        <v>4282</v>
      </c>
      <c r="E4137" s="24">
        <v>0.68482328357035704</v>
      </c>
      <c r="F4137" s="24">
        <v>0.90496901543584374</v>
      </c>
      <c r="G4137" s="24">
        <v>0.22973416966580973</v>
      </c>
      <c r="H4137" s="24">
        <v>1.825140189166703</v>
      </c>
    </row>
    <row r="4138" spans="1:8" ht="15.75" x14ac:dyDescent="0.25">
      <c r="A4138" s="197" t="s">
        <v>4391</v>
      </c>
      <c r="B4138" s="197" t="s">
        <v>4366</v>
      </c>
      <c r="C4138" s="197">
        <v>28</v>
      </c>
      <c r="D4138" s="124">
        <v>4283</v>
      </c>
      <c r="E4138" s="24">
        <v>0.61692295800389108</v>
      </c>
      <c r="F4138" s="24">
        <v>0.91030377383337546</v>
      </c>
      <c r="G4138" s="24">
        <v>0.27061906426735216</v>
      </c>
      <c r="H4138" s="24">
        <v>1.2037640232955291</v>
      </c>
    </row>
    <row r="4139" spans="1:8" ht="15.75" x14ac:dyDescent="0.25">
      <c r="A4139" s="197" t="s">
        <v>4392</v>
      </c>
      <c r="B4139" s="197" t="s">
        <v>4366</v>
      </c>
      <c r="C4139" s="197">
        <v>28</v>
      </c>
      <c r="D4139" s="124">
        <v>4284</v>
      </c>
      <c r="E4139" s="24">
        <v>0.46657223710671636</v>
      </c>
      <c r="F4139" s="24">
        <v>0.9059389715081223</v>
      </c>
      <c r="G4139" s="24">
        <v>0.23070761953727503</v>
      </c>
      <c r="H4139" s="24">
        <v>1.8698142925953494</v>
      </c>
    </row>
    <row r="4140" spans="1:8" ht="15.75" x14ac:dyDescent="0.25">
      <c r="A4140" s="197" t="s">
        <v>4393</v>
      </c>
      <c r="B4140" s="197" t="s">
        <v>4366</v>
      </c>
      <c r="C4140" s="197">
        <v>28</v>
      </c>
      <c r="D4140" s="124">
        <v>4285</v>
      </c>
      <c r="E4140" s="24">
        <v>0.25414121854877275</v>
      </c>
      <c r="F4140" s="24">
        <v>1.0097242712419221</v>
      </c>
      <c r="G4140" s="24">
        <v>0.25991111568123393</v>
      </c>
      <c r="H4140" s="24">
        <v>1.1509673556071287</v>
      </c>
    </row>
    <row r="4141" spans="1:8" ht="15.75" x14ac:dyDescent="0.25">
      <c r="A4141" s="197" t="s">
        <v>4394</v>
      </c>
      <c r="B4141" s="197" t="s">
        <v>4366</v>
      </c>
      <c r="C4141" s="197">
        <v>30</v>
      </c>
      <c r="D4141" s="124">
        <v>4286</v>
      </c>
      <c r="E4141" s="24">
        <v>2.2358607204386307</v>
      </c>
      <c r="F4141" s="24">
        <v>0.72261727384748509</v>
      </c>
      <c r="G4141" s="24">
        <v>0.51495498200514134</v>
      </c>
      <c r="H4141" s="24">
        <v>4.9588254805797609</v>
      </c>
    </row>
    <row r="4142" spans="1:8" ht="15.75" x14ac:dyDescent="0.25">
      <c r="A4142" s="197" t="s">
        <v>4395</v>
      </c>
      <c r="B4142" s="197" t="s">
        <v>4366</v>
      </c>
      <c r="C4142" s="197">
        <v>30</v>
      </c>
      <c r="D4142" s="124">
        <v>4287</v>
      </c>
      <c r="E4142" s="24">
        <v>3.8514034665950465</v>
      </c>
      <c r="F4142" s="24">
        <v>0.10669516795063538</v>
      </c>
      <c r="G4142" s="24">
        <v>0.7232732544987146</v>
      </c>
      <c r="H4142" s="24">
        <v>8.2402192893401001</v>
      </c>
    </row>
    <row r="4143" spans="1:8" ht="15.75" x14ac:dyDescent="0.25">
      <c r="A4143" s="197" t="s">
        <v>4396</v>
      </c>
      <c r="B4143" s="197" t="s">
        <v>4366</v>
      </c>
      <c r="C4143" s="197">
        <v>30</v>
      </c>
      <c r="D4143" s="124">
        <v>4288</v>
      </c>
      <c r="E4143" s="24">
        <v>2.2601108367123683</v>
      </c>
      <c r="F4143" s="24">
        <v>0.75074599994356173</v>
      </c>
      <c r="G4143" s="24">
        <v>0.5344239794344473</v>
      </c>
      <c r="H4143" s="24">
        <v>5.448173604060913</v>
      </c>
    </row>
    <row r="4144" spans="1:8" ht="15.75" x14ac:dyDescent="0.25">
      <c r="A4144" s="197" t="s">
        <v>4397</v>
      </c>
      <c r="B4144" s="197" t="s">
        <v>4366</v>
      </c>
      <c r="C4144" s="197">
        <v>30</v>
      </c>
      <c r="D4144" s="124">
        <v>4289</v>
      </c>
      <c r="E4144" s="24">
        <v>3.4590365852859679</v>
      </c>
      <c r="F4144" s="24">
        <v>0.2289096330577268</v>
      </c>
      <c r="G4144" s="24">
        <v>0.69699010796915151</v>
      </c>
      <c r="H4144" s="24">
        <v>7.5770060913705573</v>
      </c>
    </row>
    <row r="4145" spans="1:8" ht="15.75" x14ac:dyDescent="0.25">
      <c r="A4145" s="197" t="s">
        <v>4398</v>
      </c>
      <c r="B4145" s="197" t="s">
        <v>4399</v>
      </c>
      <c r="C4145" s="197">
        <v>1</v>
      </c>
      <c r="D4145" s="124">
        <v>4290</v>
      </c>
      <c r="E4145" s="24">
        <v>1.0039548137327472</v>
      </c>
      <c r="F4145" s="24">
        <v>0.37052321961038831</v>
      </c>
      <c r="G4145" s="24">
        <v>0.44097279177377885</v>
      </c>
      <c r="H4145" s="24">
        <v>1.1741329949238577</v>
      </c>
    </row>
    <row r="4146" spans="1:8" ht="15.75" x14ac:dyDescent="0.25">
      <c r="A4146" s="197" t="s">
        <v>4400</v>
      </c>
      <c r="B4146" s="197" t="s">
        <v>4399</v>
      </c>
      <c r="C4146" s="197">
        <v>1</v>
      </c>
      <c r="D4146" s="124">
        <v>4291</v>
      </c>
      <c r="E4146" s="24">
        <v>0.97630968118068606</v>
      </c>
      <c r="F4146" s="24">
        <v>0.4311454741277948</v>
      </c>
      <c r="G4146" s="24">
        <v>0.45022056555269918</v>
      </c>
      <c r="H4146" s="24">
        <v>1.1004426395939084</v>
      </c>
    </row>
    <row r="4147" spans="1:8" ht="15.75" x14ac:dyDescent="0.25">
      <c r="A4147" s="197" t="s">
        <v>4401</v>
      </c>
      <c r="B4147" s="197" t="s">
        <v>4399</v>
      </c>
      <c r="C4147" s="197">
        <v>1</v>
      </c>
      <c r="D4147" s="124">
        <v>4292</v>
      </c>
      <c r="E4147" s="24">
        <v>6.2080297660768911E-2</v>
      </c>
      <c r="F4147" s="24">
        <v>0.31329581134595663</v>
      </c>
      <c r="G4147" s="24">
        <v>0.37867199999999995</v>
      </c>
      <c r="H4147" s="24">
        <v>0.69678324873096431</v>
      </c>
    </row>
    <row r="4148" spans="1:8" ht="15.75" x14ac:dyDescent="0.25">
      <c r="A4148" s="197" t="s">
        <v>4402</v>
      </c>
      <c r="B4148" s="197" t="s">
        <v>4399</v>
      </c>
      <c r="C4148" s="197">
        <v>1</v>
      </c>
      <c r="D4148" s="124">
        <v>4293</v>
      </c>
      <c r="E4148" s="24">
        <v>5.8200279056970852E-2</v>
      </c>
      <c r="F4148" s="24">
        <v>0.38604251676684437</v>
      </c>
      <c r="G4148" s="24">
        <v>0.37672510025706935</v>
      </c>
      <c r="H4148" s="24">
        <v>0.44377969543147205</v>
      </c>
    </row>
    <row r="4149" spans="1:8" ht="15.75" x14ac:dyDescent="0.25">
      <c r="A4149" s="197" t="s">
        <v>4403</v>
      </c>
      <c r="B4149" s="197" t="s">
        <v>4399</v>
      </c>
      <c r="C4149" s="197">
        <v>1</v>
      </c>
      <c r="D4149" s="124">
        <v>4294</v>
      </c>
      <c r="E4149" s="24" t="s">
        <v>11</v>
      </c>
      <c r="F4149" s="24">
        <v>0.33366488886380513</v>
      </c>
      <c r="G4149" s="24">
        <v>0.29300841131105393</v>
      </c>
      <c r="H4149" s="24">
        <v>0.54367106598984771</v>
      </c>
    </row>
    <row r="4150" spans="1:8" ht="15.75" x14ac:dyDescent="0.25">
      <c r="A4150" s="197" t="s">
        <v>4404</v>
      </c>
      <c r="B4150" s="197" t="s">
        <v>4399</v>
      </c>
      <c r="C4150" s="197">
        <v>1</v>
      </c>
      <c r="D4150" s="124">
        <v>4295</v>
      </c>
      <c r="E4150" s="24" t="s">
        <v>11</v>
      </c>
      <c r="F4150" s="24">
        <v>0.41708111107975648</v>
      </c>
      <c r="G4150" s="24">
        <v>0.32610570694087399</v>
      </c>
      <c r="H4150" s="24">
        <v>0.39055888324873089</v>
      </c>
    </row>
    <row r="4151" spans="1:8" ht="15.75" x14ac:dyDescent="0.25">
      <c r="A4151" s="197" t="s">
        <v>4405</v>
      </c>
      <c r="B4151" s="197" t="s">
        <v>4399</v>
      </c>
      <c r="C4151" s="197">
        <v>2</v>
      </c>
      <c r="D4151" s="124">
        <v>4296</v>
      </c>
      <c r="E4151" s="24">
        <v>7.3021950123479433</v>
      </c>
      <c r="F4151" s="24" t="s">
        <v>48</v>
      </c>
      <c r="G4151" s="24">
        <v>0.81283064267352167</v>
      </c>
      <c r="H4151" s="24">
        <v>7.1128929928018287</v>
      </c>
    </row>
    <row r="4152" spans="1:8" ht="15.75" x14ac:dyDescent="0.25">
      <c r="A4152" s="197" t="s">
        <v>4406</v>
      </c>
      <c r="B4152" s="197" t="s">
        <v>4399</v>
      </c>
      <c r="C4152" s="197">
        <v>2</v>
      </c>
      <c r="D4152" s="124">
        <v>4297</v>
      </c>
      <c r="E4152" s="24">
        <v>7.2187746123662855</v>
      </c>
      <c r="F4152" s="24">
        <v>7.8566441854558786E-2</v>
      </c>
      <c r="G4152" s="24">
        <v>0.80406959383033405</v>
      </c>
      <c r="H4152" s="24">
        <v>7.523970871545191</v>
      </c>
    </row>
    <row r="4153" spans="1:8" ht="15.75" x14ac:dyDescent="0.25">
      <c r="A4153" s="197" t="s">
        <v>4407</v>
      </c>
      <c r="B4153" s="197" t="s">
        <v>4399</v>
      </c>
      <c r="C4153" s="197">
        <v>2</v>
      </c>
      <c r="D4153" s="124">
        <v>4298</v>
      </c>
      <c r="E4153" s="24">
        <v>7.1469942681960212</v>
      </c>
      <c r="F4153" s="24">
        <v>6.013727648126721E-2</v>
      </c>
      <c r="G4153" s="24">
        <v>0.79725544473007692</v>
      </c>
      <c r="H4153" s="24">
        <v>7.2639329709764731</v>
      </c>
    </row>
    <row r="4154" spans="1:8" ht="15.75" x14ac:dyDescent="0.25">
      <c r="A4154" s="197" t="s">
        <v>4408</v>
      </c>
      <c r="B4154" s="197" t="s">
        <v>4399</v>
      </c>
      <c r="C4154" s="197">
        <v>2</v>
      </c>
      <c r="D4154" s="124">
        <v>4299</v>
      </c>
      <c r="E4154" s="24">
        <v>7.1654243565640616</v>
      </c>
      <c r="F4154" s="24">
        <v>6.1107232553545721E-2</v>
      </c>
      <c r="G4154" s="24">
        <v>0.76221124935732643</v>
      </c>
      <c r="H4154" s="24">
        <v>6.4137491763026988</v>
      </c>
    </row>
    <row r="4155" spans="1:8" ht="15.75" x14ac:dyDescent="0.25">
      <c r="A4155" s="197" t="s">
        <v>4409</v>
      </c>
      <c r="B4155" s="197" t="s">
        <v>4399</v>
      </c>
      <c r="C4155" s="197">
        <v>2</v>
      </c>
      <c r="D4155" s="124">
        <v>4300</v>
      </c>
      <c r="E4155" s="24">
        <v>6.8322277589629037</v>
      </c>
      <c r="F4155" s="24">
        <v>0.13191402582987646</v>
      </c>
      <c r="G4155" s="24">
        <v>0.7826536966580977</v>
      </c>
      <c r="H4155" s="24">
        <v>6.0805269564122462</v>
      </c>
    </row>
    <row r="4156" spans="1:8" ht="15.75" x14ac:dyDescent="0.25">
      <c r="A4156" s="197" t="s">
        <v>4410</v>
      </c>
      <c r="B4156" s="197" t="s">
        <v>4399</v>
      </c>
      <c r="C4156" s="197">
        <v>2</v>
      </c>
      <c r="D4156" s="124">
        <v>4301</v>
      </c>
      <c r="E4156" s="24">
        <v>6.8559928729111661</v>
      </c>
      <c r="F4156" s="24">
        <v>0.1105749922397494</v>
      </c>
      <c r="G4156" s="24">
        <v>0.78460059640102819</v>
      </c>
      <c r="H4156" s="24">
        <v>6.5912600784873332</v>
      </c>
    </row>
    <row r="4157" spans="1:8" ht="15.75" x14ac:dyDescent="0.25">
      <c r="A4157" s="197" t="s">
        <v>4411</v>
      </c>
      <c r="B4157" s="197" t="s">
        <v>4399</v>
      </c>
      <c r="C4157" s="197">
        <v>2</v>
      </c>
      <c r="D4157" s="124">
        <v>4302</v>
      </c>
      <c r="E4157" s="24">
        <v>6.0499190079721208</v>
      </c>
      <c r="F4157" s="24">
        <v>0.16392257621506709</v>
      </c>
      <c r="G4157" s="24">
        <v>0.7261936041131104</v>
      </c>
      <c r="H4157" s="24">
        <v>4.9087992906759554</v>
      </c>
    </row>
    <row r="4158" spans="1:8" ht="15.75" x14ac:dyDescent="0.25">
      <c r="A4158" s="197" t="s">
        <v>4412</v>
      </c>
      <c r="B4158" s="197" t="s">
        <v>4399</v>
      </c>
      <c r="C4158" s="197">
        <v>2</v>
      </c>
      <c r="D4158" s="124">
        <v>4303</v>
      </c>
      <c r="E4158" s="24">
        <v>6.0581640475051906</v>
      </c>
      <c r="F4158" s="24">
        <v>6.6441990951077473E-2</v>
      </c>
      <c r="G4158" s="24">
        <v>0.72619360411311051</v>
      </c>
      <c r="H4158" s="24">
        <v>4.9205749550039766</v>
      </c>
    </row>
    <row r="4159" spans="1:8" ht="15.75" x14ac:dyDescent="0.25">
      <c r="A4159" s="197" t="s">
        <v>4413</v>
      </c>
      <c r="B4159" s="197" t="s">
        <v>4399</v>
      </c>
      <c r="C4159" s="197">
        <v>2</v>
      </c>
      <c r="D4159" s="124">
        <v>4304</v>
      </c>
      <c r="E4159" s="24">
        <v>5.8724081568483593</v>
      </c>
      <c r="F4159" s="24">
        <v>0.10572521187835687</v>
      </c>
      <c r="G4159" s="24">
        <v>0.71645910539845747</v>
      </c>
      <c r="H4159" s="24">
        <v>4.6600853459461726</v>
      </c>
    </row>
    <row r="4160" spans="1:8" ht="15.75" x14ac:dyDescent="0.25">
      <c r="A4160" s="197" t="s">
        <v>4414</v>
      </c>
      <c r="B4160" s="197" t="s">
        <v>4399</v>
      </c>
      <c r="C4160" s="197">
        <v>2</v>
      </c>
      <c r="D4160" s="124">
        <v>4305</v>
      </c>
      <c r="E4160" s="24">
        <v>5.8015978173290446</v>
      </c>
      <c r="F4160" s="24">
        <v>0.16780240050418108</v>
      </c>
      <c r="G4160" s="24">
        <v>0.71256530591259626</v>
      </c>
      <c r="H4160" s="24">
        <v>4.7105527813821109</v>
      </c>
    </row>
    <row r="4161" spans="1:8" ht="15.75" x14ac:dyDescent="0.25">
      <c r="A4161" s="197" t="s">
        <v>4415</v>
      </c>
      <c r="B4161" s="197" t="s">
        <v>4399</v>
      </c>
      <c r="C4161" s="197">
        <v>5</v>
      </c>
      <c r="D4161" s="124">
        <v>4306</v>
      </c>
      <c r="E4161" s="24">
        <v>6.0411889661135749</v>
      </c>
      <c r="F4161" s="24">
        <v>0.17410711497399137</v>
      </c>
      <c r="G4161" s="24">
        <v>0.72814050385604112</v>
      </c>
      <c r="H4161" s="24">
        <v>5.1740767653091124</v>
      </c>
    </row>
    <row r="4162" spans="1:8" ht="15.75" x14ac:dyDescent="0.25">
      <c r="A4162" s="197" t="s">
        <v>4416</v>
      </c>
      <c r="B4162" s="197" t="s">
        <v>4399</v>
      </c>
      <c r="C4162" s="197">
        <v>5</v>
      </c>
      <c r="D4162" s="124">
        <v>4307</v>
      </c>
      <c r="E4162" s="24">
        <v>6.0470089940192722</v>
      </c>
      <c r="F4162" s="24">
        <v>0.19884099481709319</v>
      </c>
      <c r="G4162" s="24">
        <v>0.70964495629820035</v>
      </c>
      <c r="H4162" s="24">
        <v>5.3052920974425524</v>
      </c>
    </row>
    <row r="4163" spans="1:8" ht="15.75" x14ac:dyDescent="0.25">
      <c r="A4163" s="197" t="s">
        <v>4417</v>
      </c>
      <c r="B4163" s="197" t="s">
        <v>4399</v>
      </c>
      <c r="C4163" s="197">
        <v>5</v>
      </c>
      <c r="D4163" s="124">
        <v>4308</v>
      </c>
      <c r="E4163" s="24">
        <v>5.9480685196224208</v>
      </c>
      <c r="F4163" s="24">
        <v>0.27837739274393047</v>
      </c>
      <c r="G4163" s="24">
        <v>0.70380425706940863</v>
      </c>
      <c r="H4163" s="24">
        <v>5.3976863253945</v>
      </c>
    </row>
    <row r="4164" spans="1:8" ht="15.75" x14ac:dyDescent="0.25">
      <c r="A4164" s="197" t="s">
        <v>4418</v>
      </c>
      <c r="B4164" s="197" t="s">
        <v>4399</v>
      </c>
      <c r="C4164" s="197">
        <v>5</v>
      </c>
      <c r="D4164" s="124">
        <v>4309</v>
      </c>
      <c r="E4164" s="24">
        <v>5.9500085289243207</v>
      </c>
      <c r="F4164" s="24">
        <v>0.29389668990038653</v>
      </c>
      <c r="G4164" s="24">
        <v>0.70380425706940863</v>
      </c>
      <c r="H4164" s="24">
        <v>4.8968940814532678</v>
      </c>
    </row>
    <row r="4165" spans="1:8" ht="15.75" x14ac:dyDescent="0.25">
      <c r="A4165" s="197" t="s">
        <v>4419</v>
      </c>
      <c r="B4165" s="197" t="s">
        <v>4399</v>
      </c>
      <c r="C4165" s="197">
        <v>5</v>
      </c>
      <c r="D4165" s="124">
        <v>4310</v>
      </c>
      <c r="E4165" s="24">
        <v>6.0305189149531309</v>
      </c>
      <c r="F4165" s="24">
        <v>0.11493979456500265</v>
      </c>
      <c r="G4165" s="24">
        <v>0.72181307969151653</v>
      </c>
      <c r="H4165" s="24">
        <v>5.3062678522165392</v>
      </c>
    </row>
    <row r="4166" spans="1:8" ht="15.75" x14ac:dyDescent="0.25">
      <c r="A4166" s="197" t="s">
        <v>4420</v>
      </c>
      <c r="B4166" s="197" t="s">
        <v>4399</v>
      </c>
      <c r="C4166" s="197">
        <v>5</v>
      </c>
      <c r="D4166" s="124">
        <v>4311</v>
      </c>
      <c r="E4166" s="24">
        <v>6.0440989800664235</v>
      </c>
      <c r="F4166" s="24">
        <v>0.16683244443190257</v>
      </c>
      <c r="G4166" s="24">
        <v>0.71937945501285339</v>
      </c>
      <c r="H4166" s="24">
        <v>6.5139555206587012</v>
      </c>
    </row>
    <row r="4167" spans="1:8" ht="15.75" x14ac:dyDescent="0.25">
      <c r="A4167" s="197" t="s">
        <v>4421</v>
      </c>
      <c r="B4167" s="197" t="s">
        <v>4399</v>
      </c>
      <c r="C4167" s="197">
        <v>5</v>
      </c>
      <c r="D4167" s="124">
        <v>4312</v>
      </c>
      <c r="E4167" s="24">
        <v>5.9926887335660988</v>
      </c>
      <c r="F4167" s="24">
        <v>0.24442893021418288</v>
      </c>
      <c r="G4167" s="24">
        <v>0.71451220565552687</v>
      </c>
      <c r="H4167" s="24">
        <v>4.981121172251342</v>
      </c>
    </row>
    <row r="4168" spans="1:8" ht="15.75" x14ac:dyDescent="0.25">
      <c r="A4168" s="197" t="s">
        <v>4422</v>
      </c>
      <c r="B4168" s="197" t="s">
        <v>4399</v>
      </c>
      <c r="C4168" s="197">
        <v>5</v>
      </c>
      <c r="D4168" s="124">
        <v>4313</v>
      </c>
      <c r="E4168" s="24">
        <v>5.9902637219387254</v>
      </c>
      <c r="F4168" s="24">
        <v>0.1998109508893717</v>
      </c>
      <c r="G4168" s="24">
        <v>0.71645910539845747</v>
      </c>
      <c r="H4168" s="24">
        <v>4.9409698873161725</v>
      </c>
    </row>
    <row r="4169" spans="1:8" ht="15.75" x14ac:dyDescent="0.25">
      <c r="A4169" s="197" t="s">
        <v>4423</v>
      </c>
      <c r="B4169" s="197" t="s">
        <v>4399</v>
      </c>
      <c r="C4169" s="197">
        <v>5</v>
      </c>
      <c r="D4169" s="124">
        <v>4314</v>
      </c>
      <c r="E4169" s="24">
        <v>5.9558285568300171</v>
      </c>
      <c r="F4169" s="24">
        <v>0.38701247283912288</v>
      </c>
      <c r="G4169" s="24">
        <v>0.71743255526992278</v>
      </c>
      <c r="H4169" s="24">
        <v>5.4865549943764194</v>
      </c>
    </row>
    <row r="4170" spans="1:8" ht="15.75" x14ac:dyDescent="0.25">
      <c r="A4170" s="197" t="s">
        <v>4424</v>
      </c>
      <c r="B4170" s="197" t="s">
        <v>4399</v>
      </c>
      <c r="C4170" s="197">
        <v>5</v>
      </c>
      <c r="D4170" s="124">
        <v>4315</v>
      </c>
      <c r="E4170" s="24">
        <v>5.9703786265942602</v>
      </c>
      <c r="F4170" s="24">
        <v>0.46751882683823864</v>
      </c>
      <c r="G4170" s="24">
        <v>0.71451220565552687</v>
      </c>
      <c r="H4170" s="24">
        <v>5.7219517433100604</v>
      </c>
    </row>
    <row r="4171" spans="1:8" ht="15.75" x14ac:dyDescent="0.25">
      <c r="A4171" s="197" t="s">
        <v>4425</v>
      </c>
      <c r="B4171" s="197" t="s">
        <v>4399</v>
      </c>
      <c r="C4171" s="197">
        <v>5</v>
      </c>
      <c r="D4171" s="124">
        <v>4316</v>
      </c>
      <c r="E4171" s="24">
        <v>5.9960616686944501</v>
      </c>
      <c r="F4171" s="24" t="s">
        <v>48</v>
      </c>
      <c r="G4171" s="24">
        <v>0.71518820747023315</v>
      </c>
      <c r="H4171" s="24">
        <v>4.9922805845008167</v>
      </c>
    </row>
    <row r="4172" spans="1:8" ht="15.75" x14ac:dyDescent="0.25">
      <c r="A4172" s="197" t="s">
        <v>4426</v>
      </c>
      <c r="B4172" s="197" t="s">
        <v>4399</v>
      </c>
      <c r="C4172" s="197">
        <v>5</v>
      </c>
      <c r="D4172" s="124">
        <v>4317</v>
      </c>
      <c r="E4172" s="24">
        <v>5.9990062070814334</v>
      </c>
      <c r="F4172" s="24" t="s">
        <v>48</v>
      </c>
      <c r="G4172" s="24">
        <v>0.67200890556189852</v>
      </c>
      <c r="H4172" s="24">
        <v>4.9629639173876932</v>
      </c>
    </row>
    <row r="4173" spans="1:8" ht="15.75" x14ac:dyDescent="0.25">
      <c r="A4173" s="197" t="s">
        <v>4427</v>
      </c>
      <c r="B4173" s="197" t="s">
        <v>4399</v>
      </c>
      <c r="C4173" s="197">
        <v>6</v>
      </c>
      <c r="D4173" s="124">
        <v>4318</v>
      </c>
      <c r="E4173" s="24">
        <v>11.730059420947352</v>
      </c>
      <c r="F4173" s="24" t="s">
        <v>48</v>
      </c>
      <c r="G4173" s="24">
        <v>0.75737488174849121</v>
      </c>
      <c r="H4173" s="24">
        <v>7.2874277945943042</v>
      </c>
    </row>
    <row r="4174" spans="1:8" ht="15.75" x14ac:dyDescent="0.25">
      <c r="A4174" s="197" t="s">
        <v>4428</v>
      </c>
      <c r="B4174" s="197" t="s">
        <v>4399</v>
      </c>
      <c r="C4174" s="197">
        <v>6</v>
      </c>
      <c r="D4174" s="124">
        <v>4319</v>
      </c>
      <c r="E4174" s="24">
        <v>11.734966984925657</v>
      </c>
      <c r="F4174" s="24" t="s">
        <v>48</v>
      </c>
      <c r="G4174" s="24">
        <v>0.83926666122981564</v>
      </c>
      <c r="H4174" s="24">
        <v>7.2774899413356184</v>
      </c>
    </row>
    <row r="4175" spans="1:8" ht="15.75" x14ac:dyDescent="0.25">
      <c r="A4175" s="197" t="s">
        <v>4429</v>
      </c>
      <c r="B4175" s="197" t="s">
        <v>4399</v>
      </c>
      <c r="C4175" s="197">
        <v>6</v>
      </c>
      <c r="D4175" s="124">
        <v>4320</v>
      </c>
      <c r="E4175" s="24">
        <v>7.4948317076691469</v>
      </c>
      <c r="F4175" s="24" t="s">
        <v>48</v>
      </c>
      <c r="G4175" s="24">
        <v>0.69781722394389167</v>
      </c>
      <c r="H4175" s="24">
        <v>6.0968729742037437</v>
      </c>
    </row>
    <row r="4176" spans="1:8" ht="15.75" x14ac:dyDescent="0.25">
      <c r="A4176" s="197" t="s">
        <v>4430</v>
      </c>
      <c r="B4176" s="197" t="s">
        <v>4399</v>
      </c>
      <c r="C4176" s="197">
        <v>6</v>
      </c>
      <c r="D4176" s="124">
        <v>4321</v>
      </c>
      <c r="E4176" s="24">
        <v>7.2121560225187125</v>
      </c>
      <c r="F4176" s="24" t="s">
        <v>48</v>
      </c>
      <c r="G4176" s="24">
        <v>0.68292780949274168</v>
      </c>
      <c r="H4176" s="24">
        <v>5.9189854008732681</v>
      </c>
    </row>
    <row r="4177" spans="1:8" ht="15.75" x14ac:dyDescent="0.25">
      <c r="A4177" s="197" t="s">
        <v>4431</v>
      </c>
      <c r="B4177" s="197" t="s">
        <v>4399</v>
      </c>
      <c r="C4177" s="197">
        <v>6</v>
      </c>
      <c r="D4177" s="124">
        <v>4322</v>
      </c>
      <c r="E4177" s="24">
        <v>6.5712281669519301</v>
      </c>
      <c r="F4177" s="24" t="s">
        <v>48</v>
      </c>
      <c r="G4177" s="24">
        <v>0.73752232914695803</v>
      </c>
      <c r="H4177" s="24">
        <v>6.1952577214647331</v>
      </c>
    </row>
    <row r="4178" spans="1:8" ht="15.75" x14ac:dyDescent="0.25">
      <c r="A4178" s="197" t="s">
        <v>4432</v>
      </c>
      <c r="B4178" s="197" t="s">
        <v>4399</v>
      </c>
      <c r="C4178" s="197">
        <v>6</v>
      </c>
      <c r="D4178" s="124">
        <v>4323</v>
      </c>
      <c r="E4178" s="24">
        <v>6.5668113593714548</v>
      </c>
      <c r="F4178" s="24" t="s">
        <v>48</v>
      </c>
      <c r="G4178" s="24">
        <v>0.73553707388680467</v>
      </c>
      <c r="H4178" s="24">
        <v>6.2937205353364369</v>
      </c>
    </row>
    <row r="4179" spans="1:8" ht="15.75" x14ac:dyDescent="0.25">
      <c r="A4179" s="197" t="s">
        <v>4433</v>
      </c>
      <c r="B4179" s="197" t="s">
        <v>4399</v>
      </c>
      <c r="C4179" s="197">
        <v>6</v>
      </c>
      <c r="D4179" s="124">
        <v>4324</v>
      </c>
      <c r="E4179" s="24">
        <v>6.3258499680366231</v>
      </c>
      <c r="F4179" s="24" t="s">
        <v>48</v>
      </c>
      <c r="G4179" s="24">
        <v>0.72958130810634481</v>
      </c>
      <c r="H4179" s="24">
        <v>6.0641086542530669</v>
      </c>
    </row>
    <row r="4180" spans="1:8" ht="15.75" x14ac:dyDescent="0.25">
      <c r="A4180" s="197" t="s">
        <v>4434</v>
      </c>
      <c r="B4180" s="197" t="s">
        <v>4399</v>
      </c>
      <c r="C4180" s="197">
        <v>6</v>
      </c>
      <c r="D4180" s="124">
        <v>4325</v>
      </c>
      <c r="E4180" s="24">
        <v>6.2826634050275283</v>
      </c>
      <c r="F4180" s="24" t="s">
        <v>48</v>
      </c>
      <c r="G4180" s="24">
        <v>0.72561079758603808</v>
      </c>
      <c r="H4180" s="24">
        <v>5.9973838341091827</v>
      </c>
    </row>
    <row r="4181" spans="1:8" ht="15.75" x14ac:dyDescent="0.25">
      <c r="A4181" s="197" t="s">
        <v>4435</v>
      </c>
      <c r="B4181" s="197" t="s">
        <v>4399</v>
      </c>
      <c r="C4181" s="197">
        <v>6</v>
      </c>
      <c r="D4181" s="124">
        <v>4326</v>
      </c>
      <c r="E4181" s="24">
        <v>6.6041088456065804</v>
      </c>
      <c r="F4181" s="24" t="s">
        <v>48</v>
      </c>
      <c r="G4181" s="24">
        <v>0.7608490784537596</v>
      </c>
      <c r="H4181" s="24">
        <v>6.0582211701227244</v>
      </c>
    </row>
    <row r="4182" spans="1:8" ht="15.75" x14ac:dyDescent="0.25">
      <c r="A4182" s="197" t="s">
        <v>4436</v>
      </c>
      <c r="B4182" s="197" t="s">
        <v>4399</v>
      </c>
      <c r="C4182" s="197">
        <v>6</v>
      </c>
      <c r="D4182" s="124">
        <v>4327</v>
      </c>
      <c r="E4182" s="24">
        <v>6.6320819602829264</v>
      </c>
      <c r="F4182" s="24" t="s">
        <v>48</v>
      </c>
      <c r="G4182" s="24">
        <v>0.7673011580492578</v>
      </c>
      <c r="H4182" s="24">
        <v>5.888465377697842</v>
      </c>
    </row>
    <row r="4183" spans="1:8" ht="15.75" x14ac:dyDescent="0.25">
      <c r="A4183" s="197" t="s">
        <v>4437</v>
      </c>
      <c r="B4183" s="197" t="s">
        <v>4399</v>
      </c>
      <c r="C4183" s="197">
        <v>6</v>
      </c>
      <c r="D4183" s="124">
        <v>4328</v>
      </c>
      <c r="E4183" s="24">
        <v>5.6544952158043422</v>
      </c>
      <c r="F4183" s="24" t="s">
        <v>48</v>
      </c>
      <c r="G4183" s="24">
        <v>0.69086883053335502</v>
      </c>
      <c r="H4183" s="24">
        <v>4.4107068609818025</v>
      </c>
    </row>
    <row r="4184" spans="1:8" ht="15.75" x14ac:dyDescent="0.25">
      <c r="A4184" s="197" t="s">
        <v>4438</v>
      </c>
      <c r="B4184" s="197" t="s">
        <v>4399</v>
      </c>
      <c r="C4184" s="197">
        <v>6</v>
      </c>
      <c r="D4184" s="124">
        <v>4329</v>
      </c>
      <c r="E4184" s="24">
        <v>5.5926599096776846</v>
      </c>
      <c r="F4184" s="24" t="s">
        <v>48</v>
      </c>
      <c r="G4184" s="24">
        <v>0.68789094764312497</v>
      </c>
      <c r="H4184" s="24">
        <v>4.3390758040626318</v>
      </c>
    </row>
    <row r="4185" spans="1:8" ht="15.75" x14ac:dyDescent="0.25">
      <c r="A4185" s="197" t="s">
        <v>4439</v>
      </c>
      <c r="B4185" s="197" t="s">
        <v>4399</v>
      </c>
      <c r="C4185" s="197">
        <v>6</v>
      </c>
      <c r="D4185" s="124">
        <v>4330</v>
      </c>
      <c r="E4185" s="24">
        <v>5.5583069618295413</v>
      </c>
      <c r="F4185" s="24" t="s">
        <v>48</v>
      </c>
      <c r="G4185" s="24">
        <v>0.69335039960854661</v>
      </c>
      <c r="H4185" s="24">
        <v>4.4334529519804082</v>
      </c>
    </row>
    <row r="4186" spans="1:8" ht="15.75" x14ac:dyDescent="0.25">
      <c r="A4186" s="197" t="s">
        <v>4440</v>
      </c>
      <c r="B4186" s="197" t="s">
        <v>4399</v>
      </c>
      <c r="C4186" s="197">
        <v>6</v>
      </c>
      <c r="D4186" s="124">
        <v>4331</v>
      </c>
      <c r="E4186" s="24">
        <v>5.5533993978512353</v>
      </c>
      <c r="F4186" s="24" t="s">
        <v>48</v>
      </c>
      <c r="G4186" s="24">
        <v>0.69880985157396824</v>
      </c>
      <c r="H4186" s="24">
        <v>4.3806208475298121</v>
      </c>
    </row>
    <row r="4187" spans="1:8" ht="15.75" x14ac:dyDescent="0.25">
      <c r="A4187" s="197" t="s">
        <v>4441</v>
      </c>
      <c r="B4187" s="197" t="s">
        <v>4399</v>
      </c>
      <c r="C4187" s="197">
        <v>7</v>
      </c>
      <c r="D4187" s="124">
        <v>4332</v>
      </c>
      <c r="E4187" s="24">
        <v>21.013207442311256</v>
      </c>
      <c r="F4187" s="24" t="s">
        <v>48</v>
      </c>
      <c r="G4187" s="24">
        <v>1.4710741477736093</v>
      </c>
      <c r="H4187" s="24">
        <v>12.289636259582624</v>
      </c>
    </row>
    <row r="4188" spans="1:8" ht="15.75" x14ac:dyDescent="0.25">
      <c r="A4188" s="197" t="s">
        <v>4442</v>
      </c>
      <c r="B4188" s="197" t="s">
        <v>4399</v>
      </c>
      <c r="C4188" s="197">
        <v>7</v>
      </c>
      <c r="D4188" s="124">
        <v>4333</v>
      </c>
      <c r="E4188" s="24">
        <v>21.455378956756643</v>
      </c>
      <c r="F4188" s="24" t="s">
        <v>48</v>
      </c>
      <c r="G4188" s="24">
        <v>1.5043271733811774</v>
      </c>
      <c r="H4188" s="24">
        <v>12.552809265864564</v>
      </c>
    </row>
    <row r="4189" spans="1:8" ht="15.75" x14ac:dyDescent="0.25">
      <c r="A4189" s="197" t="s">
        <v>4443</v>
      </c>
      <c r="B4189" s="197" t="s">
        <v>4399</v>
      </c>
      <c r="C4189" s="197">
        <v>7</v>
      </c>
      <c r="D4189" s="124">
        <v>4334</v>
      </c>
      <c r="E4189" s="24">
        <v>6.1423070752479729</v>
      </c>
      <c r="F4189" s="24" t="s">
        <v>48</v>
      </c>
      <c r="G4189" s="24">
        <v>0.46157184798564671</v>
      </c>
      <c r="H4189" s="24">
        <v>3.3901423285775123</v>
      </c>
    </row>
    <row r="4190" spans="1:8" ht="15.75" x14ac:dyDescent="0.25">
      <c r="A4190" s="197" t="s">
        <v>4444</v>
      </c>
      <c r="B4190" s="197" t="s">
        <v>4399</v>
      </c>
      <c r="C4190" s="197">
        <v>7</v>
      </c>
      <c r="D4190" s="124">
        <v>4335</v>
      </c>
      <c r="E4190" s="24">
        <v>5.6584212669869869</v>
      </c>
      <c r="F4190" s="24" t="s">
        <v>48</v>
      </c>
      <c r="G4190" s="24">
        <v>0.42980776382319358</v>
      </c>
      <c r="H4190" s="24">
        <v>3.1600511073253834</v>
      </c>
    </row>
    <row r="4191" spans="1:8" ht="15.75" x14ac:dyDescent="0.25">
      <c r="A4191" s="197" t="s">
        <v>4445</v>
      </c>
      <c r="B4191" s="197" t="s">
        <v>4399</v>
      </c>
      <c r="C4191" s="197">
        <v>7</v>
      </c>
      <c r="D4191" s="124">
        <v>4336</v>
      </c>
      <c r="E4191" s="24">
        <v>4.4266227084321441</v>
      </c>
      <c r="F4191" s="24" t="s">
        <v>48</v>
      </c>
      <c r="G4191" s="24">
        <v>0.4099552112216604</v>
      </c>
      <c r="H4191" s="24">
        <v>3.2736154439948888</v>
      </c>
    </row>
    <row r="4192" spans="1:8" ht="15.75" x14ac:dyDescent="0.25">
      <c r="A4192" s="197" t="s">
        <v>4446</v>
      </c>
      <c r="B4192" s="197" t="s">
        <v>4399</v>
      </c>
      <c r="C4192" s="197">
        <v>7</v>
      </c>
      <c r="D4192" s="124">
        <v>4337</v>
      </c>
      <c r="E4192" s="24">
        <v>4.38392690182088</v>
      </c>
      <c r="F4192" s="24" t="s">
        <v>48</v>
      </c>
      <c r="G4192" s="24">
        <v>0.41591097700212032</v>
      </c>
      <c r="H4192" s="24">
        <v>3.4187568107906374</v>
      </c>
    </row>
    <row r="4193" spans="1:8" ht="15.75" x14ac:dyDescent="0.25">
      <c r="A4193" s="197" t="s">
        <v>4447</v>
      </c>
      <c r="B4193" s="197" t="s">
        <v>4399</v>
      </c>
      <c r="C4193" s="197">
        <v>7</v>
      </c>
      <c r="D4193" s="124">
        <v>4338</v>
      </c>
      <c r="E4193" s="24">
        <v>4.4315302724104502</v>
      </c>
      <c r="F4193" s="24" t="s">
        <v>48</v>
      </c>
      <c r="G4193" s="24">
        <v>0.43774878486380686</v>
      </c>
      <c r="H4193" s="24">
        <v>3.5799536173162014</v>
      </c>
    </row>
    <row r="4194" spans="1:8" ht="15.75" x14ac:dyDescent="0.25">
      <c r="A4194" s="197" t="s">
        <v>4448</v>
      </c>
      <c r="B4194" s="197" t="s">
        <v>4399</v>
      </c>
      <c r="C4194" s="197">
        <v>7</v>
      </c>
      <c r="D4194" s="124">
        <v>4339</v>
      </c>
      <c r="E4194" s="24">
        <v>4.3932512733796623</v>
      </c>
      <c r="F4194" s="24" t="s">
        <v>48</v>
      </c>
      <c r="G4194" s="24">
        <v>0.43477090197357687</v>
      </c>
      <c r="H4194" s="24">
        <v>3.4780930585914587</v>
      </c>
    </row>
    <row r="4195" spans="1:8" ht="15.75" x14ac:dyDescent="0.25">
      <c r="A4195" s="197" t="s">
        <v>4449</v>
      </c>
      <c r="B4195" s="197" t="s">
        <v>4399</v>
      </c>
      <c r="C4195" s="197">
        <v>7</v>
      </c>
      <c r="D4195" s="124">
        <v>4340</v>
      </c>
      <c r="E4195" s="24">
        <v>4.3029520961788297</v>
      </c>
      <c r="F4195" s="24" t="s">
        <v>48</v>
      </c>
      <c r="G4195" s="24">
        <v>0.45015663023976515</v>
      </c>
      <c r="H4195" s="24">
        <v>3.9893737271418659</v>
      </c>
    </row>
    <row r="4196" spans="1:8" ht="15.75" x14ac:dyDescent="0.25">
      <c r="A4196" s="197" t="s">
        <v>4450</v>
      </c>
      <c r="B4196" s="197" t="s">
        <v>4399</v>
      </c>
      <c r="C4196" s="197">
        <v>7</v>
      </c>
      <c r="D4196" s="124">
        <v>4341</v>
      </c>
      <c r="E4196" s="24">
        <v>4.2911739426308939</v>
      </c>
      <c r="F4196" s="24" t="s">
        <v>48</v>
      </c>
      <c r="G4196" s="24">
        <v>0.4576013374653401</v>
      </c>
      <c r="H4196" s="24">
        <v>3.9359711041211272</v>
      </c>
    </row>
    <row r="4197" spans="1:8" ht="15.75" x14ac:dyDescent="0.25">
      <c r="A4197" s="197" t="s">
        <v>4451</v>
      </c>
      <c r="B4197" s="197" t="s">
        <v>4399</v>
      </c>
      <c r="C4197" s="197">
        <v>7</v>
      </c>
      <c r="D4197" s="124">
        <v>4342</v>
      </c>
      <c r="E4197" s="24">
        <v>4.6307773699296799</v>
      </c>
      <c r="F4197" s="24" t="s">
        <v>48</v>
      </c>
      <c r="G4197" s="24">
        <v>0.50822534659924967</v>
      </c>
      <c r="H4197" s="24">
        <v>4.1851833448845754</v>
      </c>
    </row>
    <row r="4198" spans="1:8" ht="15.75" x14ac:dyDescent="0.25">
      <c r="A4198" s="197" t="s">
        <v>4452</v>
      </c>
      <c r="B4198" s="197" t="s">
        <v>4399</v>
      </c>
      <c r="C4198" s="197">
        <v>7</v>
      </c>
      <c r="D4198" s="124">
        <v>4343</v>
      </c>
      <c r="E4198" s="24">
        <v>4.6376479594993079</v>
      </c>
      <c r="F4198" s="24" t="s">
        <v>48</v>
      </c>
      <c r="G4198" s="24">
        <v>0.52510001631055292</v>
      </c>
      <c r="H4198" s="24">
        <v>4.1347475342538775</v>
      </c>
    </row>
    <row r="4199" spans="1:8" ht="15.75" x14ac:dyDescent="0.25">
      <c r="A4199" s="197" t="s">
        <v>4453</v>
      </c>
      <c r="B4199" s="197" t="s">
        <v>4399</v>
      </c>
      <c r="C4199" s="197">
        <v>7</v>
      </c>
      <c r="D4199" s="124">
        <v>4344</v>
      </c>
      <c r="E4199" s="24">
        <v>5.5190464500030929</v>
      </c>
      <c r="F4199" s="24" t="s">
        <v>48</v>
      </c>
      <c r="G4199" s="24">
        <v>0.68392043712281836</v>
      </c>
      <c r="H4199" s="24">
        <v>5.3086163032467875</v>
      </c>
    </row>
    <row r="4200" spans="1:8" ht="15.75" x14ac:dyDescent="0.25">
      <c r="A4200" s="197" t="s">
        <v>4454</v>
      </c>
      <c r="B4200" s="197" t="s">
        <v>4399</v>
      </c>
      <c r="C4200" s="197">
        <v>7</v>
      </c>
      <c r="D4200" s="124">
        <v>4345</v>
      </c>
      <c r="E4200" s="24">
        <v>5.5602699874208641</v>
      </c>
      <c r="F4200" s="24" t="s">
        <v>48</v>
      </c>
      <c r="G4200" s="24">
        <v>0.6730015331919752</v>
      </c>
      <c r="H4200" s="24">
        <v>5.7328704750226569</v>
      </c>
    </row>
    <row r="4201" spans="1:8" ht="15.75" x14ac:dyDescent="0.25">
      <c r="A4201" s="197" t="s">
        <v>4455</v>
      </c>
      <c r="B4201" s="197" t="s">
        <v>4399</v>
      </c>
      <c r="C4201" s="197">
        <v>7</v>
      </c>
      <c r="D4201" s="124">
        <v>4346</v>
      </c>
      <c r="E4201" s="24">
        <v>5.7839999999999998</v>
      </c>
      <c r="F4201" s="24" t="s">
        <v>4219</v>
      </c>
      <c r="G4201" s="24">
        <v>0.59299999999999997</v>
      </c>
      <c r="H4201" s="24">
        <v>5.4111521284682622</v>
      </c>
    </row>
    <row r="4202" spans="1:8" ht="15.75" x14ac:dyDescent="0.25">
      <c r="A4202" s="197" t="s">
        <v>4456</v>
      </c>
      <c r="B4202" s="197" t="s">
        <v>4399</v>
      </c>
      <c r="C4202" s="197">
        <v>7</v>
      </c>
      <c r="D4202" s="124">
        <v>4347</v>
      </c>
      <c r="E4202" s="24">
        <v>5.7560000000000002</v>
      </c>
      <c r="F4202" s="24" t="s">
        <v>4219</v>
      </c>
      <c r="G4202" s="24">
        <v>0.626</v>
      </c>
      <c r="H4202" s="24">
        <v>5.3855945695553018</v>
      </c>
    </row>
    <row r="4203" spans="1:8" ht="15.75" x14ac:dyDescent="0.25">
      <c r="A4203" s="197" t="s">
        <v>4457</v>
      </c>
      <c r="B4203" s="197" t="s">
        <v>4399</v>
      </c>
      <c r="C4203" s="197">
        <v>10</v>
      </c>
      <c r="D4203" s="124">
        <v>4348</v>
      </c>
      <c r="E4203" s="24">
        <v>19.611000000000001</v>
      </c>
      <c r="F4203" s="24" t="s">
        <v>4219</v>
      </c>
      <c r="G4203" s="24">
        <v>1.179</v>
      </c>
      <c r="H4203" s="24">
        <v>11.567879941087037</v>
      </c>
    </row>
    <row r="4204" spans="1:8" ht="15.75" x14ac:dyDescent="0.25">
      <c r="A4204" s="197" t="s">
        <v>4458</v>
      </c>
      <c r="B4204" s="197" t="s">
        <v>4399</v>
      </c>
      <c r="C4204" s="197">
        <v>10</v>
      </c>
      <c r="D4204" s="124">
        <v>4349</v>
      </c>
      <c r="E4204" s="24">
        <v>19.812999999999999</v>
      </c>
      <c r="F4204" s="24" t="s">
        <v>4219</v>
      </c>
      <c r="G4204" s="24">
        <v>1.2869999999999999</v>
      </c>
      <c r="H4204" s="24">
        <v>11.587268434055492</v>
      </c>
    </row>
    <row r="4205" spans="1:8" ht="15.75" x14ac:dyDescent="0.25">
      <c r="A4205" s="197" t="s">
        <v>4459</v>
      </c>
      <c r="B4205" s="197" t="s">
        <v>4399</v>
      </c>
      <c r="C4205" s="197">
        <v>10</v>
      </c>
      <c r="D4205" s="124">
        <v>4350</v>
      </c>
      <c r="E4205" s="24">
        <v>23.532</v>
      </c>
      <c r="F4205" s="24" t="s">
        <v>4219</v>
      </c>
      <c r="G4205" s="24">
        <v>1.4950000000000001</v>
      </c>
      <c r="H4205" s="24">
        <v>12.863383789433675</v>
      </c>
    </row>
    <row r="4206" spans="1:8" ht="15.75" x14ac:dyDescent="0.25">
      <c r="A4206" s="197" t="s">
        <v>4460</v>
      </c>
      <c r="B4206" s="197" t="s">
        <v>4399</v>
      </c>
      <c r="C4206" s="197">
        <v>10</v>
      </c>
      <c r="D4206" s="124">
        <v>4351</v>
      </c>
      <c r="E4206" s="24">
        <v>22.504000000000001</v>
      </c>
      <c r="F4206" s="24" t="s">
        <v>4219</v>
      </c>
      <c r="G4206" s="24">
        <v>1.4350000000000001</v>
      </c>
      <c r="H4206" s="24">
        <v>12.416567156024325</v>
      </c>
    </row>
    <row r="4207" spans="1:8" ht="15.75" x14ac:dyDescent="0.25">
      <c r="A4207" s="197" t="s">
        <v>4461</v>
      </c>
      <c r="B4207" s="197" t="s">
        <v>4399</v>
      </c>
      <c r="C4207" s="197">
        <v>10</v>
      </c>
      <c r="D4207" s="124">
        <v>4352</v>
      </c>
      <c r="E4207" s="24">
        <v>4.3049999999999997</v>
      </c>
      <c r="F4207" s="24" t="s">
        <v>4219</v>
      </c>
      <c r="G4207" s="24">
        <v>0.28299999999999997</v>
      </c>
      <c r="H4207" s="24">
        <v>2.6385976339794754</v>
      </c>
    </row>
    <row r="4208" spans="1:8" ht="15.75" x14ac:dyDescent="0.25">
      <c r="A4208" s="197" t="s">
        <v>4462</v>
      </c>
      <c r="B4208" s="197" t="s">
        <v>4399</v>
      </c>
      <c r="C4208" s="197">
        <v>10</v>
      </c>
      <c r="D4208" s="124">
        <v>4353</v>
      </c>
      <c r="E4208" s="24">
        <v>4.2910000000000004</v>
      </c>
      <c r="F4208" s="24" t="s">
        <v>4219</v>
      </c>
      <c r="G4208" s="24">
        <v>0.28299999999999997</v>
      </c>
      <c r="H4208" s="24">
        <v>2.6086335993918661</v>
      </c>
    </row>
    <row r="4209" spans="1:8" ht="15.75" x14ac:dyDescent="0.25">
      <c r="A4209" s="197" t="s">
        <v>4463</v>
      </c>
      <c r="B4209" s="197" t="s">
        <v>4399</v>
      </c>
      <c r="C4209" s="197">
        <v>10</v>
      </c>
      <c r="D4209" s="124">
        <v>4354</v>
      </c>
      <c r="E4209" s="24">
        <v>5.0970000000000004</v>
      </c>
      <c r="F4209" s="24" t="s">
        <v>4219</v>
      </c>
      <c r="G4209" s="24">
        <v>0.39500000000000002</v>
      </c>
      <c r="H4209" s="24">
        <v>3.7692992920942605</v>
      </c>
    </row>
    <row r="4210" spans="1:8" ht="15.75" x14ac:dyDescent="0.25">
      <c r="A4210" s="197" t="s">
        <v>4464</v>
      </c>
      <c r="B4210" s="197" t="s">
        <v>4399</v>
      </c>
      <c r="C4210" s="197">
        <v>10</v>
      </c>
      <c r="D4210" s="124">
        <v>4355</v>
      </c>
      <c r="E4210" s="24">
        <v>5.0679999999999996</v>
      </c>
      <c r="F4210" s="24" t="s">
        <v>4219</v>
      </c>
      <c r="G4210" s="24">
        <v>0.40100000000000002</v>
      </c>
      <c r="H4210" s="24">
        <v>3.7181841742683392</v>
      </c>
    </row>
    <row r="4211" spans="1:8" ht="15.75" x14ac:dyDescent="0.25">
      <c r="A4211" s="197" t="s">
        <v>4465</v>
      </c>
      <c r="B4211" s="197" t="s">
        <v>4399</v>
      </c>
      <c r="C4211" s="197">
        <v>10</v>
      </c>
      <c r="D4211" s="124">
        <v>4356</v>
      </c>
      <c r="E4211" s="24">
        <v>4.8890000000000002</v>
      </c>
      <c r="F4211" s="24" t="s">
        <v>4219</v>
      </c>
      <c r="G4211" s="24">
        <v>0.40400000000000003</v>
      </c>
      <c r="H4211" s="24">
        <v>4.0046050931204862</v>
      </c>
    </row>
    <row r="4212" spans="1:8" ht="15.75" x14ac:dyDescent="0.25">
      <c r="A4212" s="197" t="s">
        <v>4466</v>
      </c>
      <c r="B4212" s="197" t="s">
        <v>4399</v>
      </c>
      <c r="C4212" s="197">
        <v>10</v>
      </c>
      <c r="D4212" s="124">
        <v>4357</v>
      </c>
      <c r="E4212" s="24">
        <v>4.8380000000000001</v>
      </c>
      <c r="F4212" s="24" t="s">
        <v>4219</v>
      </c>
      <c r="G4212" s="24">
        <v>0.42099999999999999</v>
      </c>
      <c r="H4212" s="24">
        <v>4.2214036963131889</v>
      </c>
    </row>
    <row r="4213" spans="1:8" ht="15.75" x14ac:dyDescent="0.25">
      <c r="A4213" s="197" t="s">
        <v>4467</v>
      </c>
      <c r="B4213" s="197" t="s">
        <v>4399</v>
      </c>
      <c r="C4213" s="197">
        <v>10</v>
      </c>
      <c r="D4213" s="124">
        <v>4358</v>
      </c>
      <c r="E4213" s="24" t="s">
        <v>11</v>
      </c>
      <c r="F4213" s="24" t="s">
        <v>4219</v>
      </c>
      <c r="G4213" s="24">
        <v>0.67</v>
      </c>
      <c r="H4213" s="24">
        <v>5.86678171322691</v>
      </c>
    </row>
    <row r="4214" spans="1:8" ht="15.75" x14ac:dyDescent="0.25">
      <c r="A4214" s="197" t="s">
        <v>4468</v>
      </c>
      <c r="B4214" s="197" t="s">
        <v>4399</v>
      </c>
      <c r="C4214" s="197">
        <v>10</v>
      </c>
      <c r="D4214" s="124">
        <v>4359</v>
      </c>
      <c r="E4214" s="24">
        <v>6.5231340399645301</v>
      </c>
      <c r="F4214" s="24" t="s">
        <v>4219</v>
      </c>
      <c r="G4214" s="24">
        <v>0.6868983200130484</v>
      </c>
      <c r="H4214" s="24">
        <v>6.0080442992011607</v>
      </c>
    </row>
    <row r="4215" spans="1:8" ht="15.75" x14ac:dyDescent="0.25">
      <c r="A4215" s="197" t="s">
        <v>4469</v>
      </c>
      <c r="B4215" s="197" t="s">
        <v>4399</v>
      </c>
      <c r="C4215" s="197">
        <v>10</v>
      </c>
      <c r="D4215" s="124">
        <v>4360</v>
      </c>
      <c r="E4215" s="24">
        <v>5.8331305446146855</v>
      </c>
      <c r="F4215" s="24" t="s">
        <v>4219</v>
      </c>
      <c r="G4215" s="24">
        <v>0.65314898059044202</v>
      </c>
      <c r="H4215" s="24">
        <v>6.0113099843753437</v>
      </c>
    </row>
    <row r="4216" spans="1:8" ht="15.75" x14ac:dyDescent="0.25">
      <c r="A4216" s="197" t="s">
        <v>4470</v>
      </c>
      <c r="B4216" s="197" t="s">
        <v>4399</v>
      </c>
      <c r="C4216" s="197">
        <v>10</v>
      </c>
      <c r="D4216" s="124">
        <v>4361</v>
      </c>
      <c r="E4216" s="24">
        <v>5.8203708782710892</v>
      </c>
      <c r="F4216" s="24" t="s">
        <v>4219</v>
      </c>
      <c r="G4216" s="24">
        <v>0.6491784700701354</v>
      </c>
      <c r="H4216" s="24">
        <v>5.617794920886424</v>
      </c>
    </row>
    <row r="4217" spans="1:8" ht="15.75" x14ac:dyDescent="0.25">
      <c r="A4217" s="197" t="s">
        <v>4471</v>
      </c>
      <c r="B4217" s="197" t="s">
        <v>4399</v>
      </c>
      <c r="C4217" s="197">
        <v>10</v>
      </c>
      <c r="D4217" s="124">
        <v>4362</v>
      </c>
      <c r="E4217" s="24">
        <v>5.9204851834285348</v>
      </c>
      <c r="F4217" s="24" t="s">
        <v>4219</v>
      </c>
      <c r="G4217" s="24">
        <v>0.68094255423258854</v>
      </c>
      <c r="H4217" s="24">
        <v>8.8785815673070569</v>
      </c>
    </row>
    <row r="4218" spans="1:8" ht="15.75" x14ac:dyDescent="0.25">
      <c r="A4218" s="197" t="s">
        <v>4472</v>
      </c>
      <c r="B4218" s="197" t="s">
        <v>4399</v>
      </c>
      <c r="C4218" s="197">
        <v>10</v>
      </c>
      <c r="D4218" s="124">
        <v>4363</v>
      </c>
      <c r="E4218" s="24">
        <v>5.8792616460107636</v>
      </c>
      <c r="F4218" s="24" t="s">
        <v>4219</v>
      </c>
      <c r="G4218" s="24">
        <v>0.67349784700701354</v>
      </c>
      <c r="H4218" s="24">
        <v>5.8937453181047941</v>
      </c>
    </row>
    <row r="4219" spans="1:8" ht="15.75" x14ac:dyDescent="0.25">
      <c r="A4219" s="197" t="s">
        <v>4473</v>
      </c>
      <c r="B4219" s="197" t="s">
        <v>4399</v>
      </c>
      <c r="C4219" s="197">
        <v>11</v>
      </c>
      <c r="D4219" s="124">
        <v>4364</v>
      </c>
      <c r="E4219" s="24">
        <v>16.290167869589425</v>
      </c>
      <c r="F4219" s="24" t="s">
        <v>48</v>
      </c>
      <c r="G4219" s="24">
        <v>1.0760083510030991</v>
      </c>
      <c r="H4219" s="24">
        <v>8.6845285983379501</v>
      </c>
    </row>
    <row r="4220" spans="1:8" ht="15.75" x14ac:dyDescent="0.25">
      <c r="A4220" s="197" t="s">
        <v>4474</v>
      </c>
      <c r="B4220" s="197" t="s">
        <v>4399</v>
      </c>
      <c r="C4220" s="197">
        <v>11</v>
      </c>
      <c r="D4220" s="124">
        <v>4365</v>
      </c>
      <c r="E4220" s="24">
        <v>16.056999999999999</v>
      </c>
      <c r="F4220" s="24" t="s">
        <v>4219</v>
      </c>
      <c r="G4220" s="24">
        <v>1.012</v>
      </c>
      <c r="H4220" s="24">
        <v>8.7821060195743055</v>
      </c>
    </row>
    <row r="4221" spans="1:8" ht="15.75" x14ac:dyDescent="0.25">
      <c r="A4221" s="197" t="s">
        <v>4475</v>
      </c>
      <c r="B4221" s="197" t="s">
        <v>4399</v>
      </c>
      <c r="C4221" s="197">
        <v>11</v>
      </c>
      <c r="D4221" s="124">
        <v>4366</v>
      </c>
      <c r="E4221" s="24">
        <v>4.6100000000000003</v>
      </c>
      <c r="F4221" s="24" t="s">
        <v>4219</v>
      </c>
      <c r="G4221" s="24">
        <v>0.29599999999999999</v>
      </c>
      <c r="H4221" s="24">
        <v>3.1576804684530595</v>
      </c>
    </row>
    <row r="4222" spans="1:8" ht="15.75" x14ac:dyDescent="0.25">
      <c r="A4222" s="197" t="s">
        <v>4476</v>
      </c>
      <c r="B4222" s="197" t="s">
        <v>4399</v>
      </c>
      <c r="C4222" s="197">
        <v>11</v>
      </c>
      <c r="D4222" s="124">
        <v>4367</v>
      </c>
      <c r="E4222" s="24">
        <v>4.6130000000000004</v>
      </c>
      <c r="F4222" s="24" t="s">
        <v>4219</v>
      </c>
      <c r="G4222" s="24">
        <v>0.29599999999999999</v>
      </c>
      <c r="H4222" s="24">
        <v>3.061619298745724</v>
      </c>
    </row>
    <row r="4223" spans="1:8" ht="15.75" x14ac:dyDescent="0.25">
      <c r="A4223" s="197" t="s">
        <v>4477</v>
      </c>
      <c r="B4223" s="197" t="s">
        <v>4399</v>
      </c>
      <c r="C4223" s="197">
        <v>11</v>
      </c>
      <c r="D4223" s="124">
        <v>4368</v>
      </c>
      <c r="E4223" s="24">
        <v>4.3470000000000004</v>
      </c>
      <c r="F4223" s="24" t="s">
        <v>4219</v>
      </c>
      <c r="G4223" s="24">
        <v>0.53900000000000003</v>
      </c>
      <c r="H4223" s="24">
        <v>3.0810077917141769</v>
      </c>
    </row>
    <row r="4224" spans="1:8" ht="15.75" x14ac:dyDescent="0.25">
      <c r="A4224" s="197" t="s">
        <v>4478</v>
      </c>
      <c r="B4224" s="197" t="s">
        <v>4399</v>
      </c>
      <c r="C4224" s="197">
        <v>11</v>
      </c>
      <c r="D4224" s="124">
        <v>4369</v>
      </c>
      <c r="E4224" s="24">
        <v>4.3659999999999997</v>
      </c>
      <c r="F4224" s="24" t="s">
        <v>4219</v>
      </c>
      <c r="G4224" s="24">
        <v>0.34200000000000003</v>
      </c>
      <c r="H4224" s="24">
        <v>3.5613136402508552</v>
      </c>
    </row>
    <row r="4225" spans="1:8" ht="15.75" x14ac:dyDescent="0.25">
      <c r="A4225" s="197" t="s">
        <v>4479</v>
      </c>
      <c r="B4225" s="197" t="s">
        <v>4399</v>
      </c>
      <c r="C4225" s="197">
        <v>11</v>
      </c>
      <c r="D4225" s="124">
        <v>4370</v>
      </c>
      <c r="E4225" s="24">
        <v>5.7729999999999997</v>
      </c>
      <c r="F4225" s="24" t="s">
        <v>4219</v>
      </c>
      <c r="G4225" s="24">
        <v>0.46300000000000002</v>
      </c>
      <c r="H4225" s="24">
        <v>4.6153426216267581</v>
      </c>
    </row>
    <row r="4226" spans="1:8" ht="15.75" x14ac:dyDescent="0.25">
      <c r="A4226" s="197" t="s">
        <v>4480</v>
      </c>
      <c r="B4226" s="197" t="s">
        <v>4399</v>
      </c>
      <c r="C4226" s="197">
        <v>11</v>
      </c>
      <c r="D4226" s="124">
        <v>4371</v>
      </c>
      <c r="E4226" s="24">
        <v>5.7830000000000004</v>
      </c>
      <c r="F4226" s="24" t="s">
        <v>4219</v>
      </c>
      <c r="G4226" s="24">
        <v>0.47299999999999998</v>
      </c>
      <c r="H4226" s="24">
        <v>4.7210980378183196</v>
      </c>
    </row>
    <row r="4227" spans="1:8" ht="15.75" x14ac:dyDescent="0.25">
      <c r="A4227" s="197" t="s">
        <v>4481</v>
      </c>
      <c r="B4227" s="197" t="s">
        <v>4399</v>
      </c>
      <c r="C4227" s="197">
        <v>11</v>
      </c>
      <c r="D4227" s="124">
        <v>4372</v>
      </c>
      <c r="E4227" s="24">
        <v>5.5670000000000002</v>
      </c>
      <c r="F4227" s="24" t="s">
        <v>4219</v>
      </c>
      <c r="G4227" s="24">
        <v>0.46100000000000002</v>
      </c>
      <c r="H4227" s="24">
        <v>4.7528246626757884</v>
      </c>
    </row>
    <row r="4228" spans="1:8" ht="15.75" x14ac:dyDescent="0.25">
      <c r="A4228" s="197" t="s">
        <v>4482</v>
      </c>
      <c r="B4228" s="197" t="s">
        <v>4399</v>
      </c>
      <c r="C4228" s="197">
        <v>11</v>
      </c>
      <c r="D4228" s="124">
        <v>4373</v>
      </c>
      <c r="E4228" s="24">
        <v>5.62</v>
      </c>
      <c r="F4228" s="24" t="s">
        <v>4219</v>
      </c>
      <c r="G4228" s="24">
        <v>0.46700000000000003</v>
      </c>
      <c r="H4228" s="24">
        <v>4.9590477242493343</v>
      </c>
    </row>
    <row r="4229" spans="1:8" ht="15.75" x14ac:dyDescent="0.25">
      <c r="A4229" s="197" t="s">
        <v>4483</v>
      </c>
      <c r="B4229" s="197" t="s">
        <v>4399</v>
      </c>
      <c r="C4229" s="197">
        <v>11</v>
      </c>
      <c r="D4229" s="124">
        <v>4374</v>
      </c>
      <c r="E4229" s="24">
        <v>5.6680000000000001</v>
      </c>
      <c r="F4229" s="24" t="s">
        <v>4219</v>
      </c>
      <c r="G4229" s="24">
        <v>0.47899999999999998</v>
      </c>
      <c r="H4229" s="24">
        <v>4.8074649610414291</v>
      </c>
    </row>
    <row r="4230" spans="1:8" ht="15.75" x14ac:dyDescent="0.25">
      <c r="A4230" s="197" t="s">
        <v>4484</v>
      </c>
      <c r="B4230" s="197" t="s">
        <v>4399</v>
      </c>
      <c r="C4230" s="197">
        <v>11</v>
      </c>
      <c r="D4230" s="124">
        <v>4375</v>
      </c>
      <c r="E4230" s="24">
        <v>5.6509999999999998</v>
      </c>
      <c r="F4230" s="24" t="s">
        <v>4219</v>
      </c>
      <c r="G4230" s="24">
        <v>0.47499999999999998</v>
      </c>
      <c r="H4230" s="24">
        <v>4.8418354713036864</v>
      </c>
    </row>
    <row r="4231" spans="1:8" ht="15.75" x14ac:dyDescent="0.25">
      <c r="A4231" s="197" t="s">
        <v>4485</v>
      </c>
      <c r="B4231" s="197" t="s">
        <v>4399</v>
      </c>
      <c r="C4231" s="197">
        <v>11</v>
      </c>
      <c r="D4231" s="124">
        <v>4376</v>
      </c>
      <c r="E4231" s="24">
        <v>5.0739999999999998</v>
      </c>
      <c r="F4231" s="24" t="s">
        <v>4219</v>
      </c>
      <c r="G4231" s="24">
        <v>0.47399999999999998</v>
      </c>
      <c r="H4231" s="24">
        <v>4.9881304637020145</v>
      </c>
    </row>
    <row r="4232" spans="1:8" ht="15.75" x14ac:dyDescent="0.25">
      <c r="A4232" s="197" t="s">
        <v>4486</v>
      </c>
      <c r="B4232" s="197" t="s">
        <v>4399</v>
      </c>
      <c r="C4232" s="197">
        <v>11</v>
      </c>
      <c r="D4232" s="124">
        <v>4377</v>
      </c>
      <c r="E4232" s="24">
        <v>5.0780000000000003</v>
      </c>
      <c r="F4232" s="24" t="s">
        <v>4219</v>
      </c>
      <c r="G4232" s="24">
        <v>0.48299999999999998</v>
      </c>
      <c r="H4232" s="24">
        <v>4.9749110366780682</v>
      </c>
    </row>
    <row r="4233" spans="1:8" ht="15.75" x14ac:dyDescent="0.25">
      <c r="A4233" s="197" t="s">
        <v>4487</v>
      </c>
      <c r="B4233" s="197" t="s">
        <v>4399</v>
      </c>
      <c r="C4233" s="197">
        <v>11</v>
      </c>
      <c r="D4233" s="124">
        <v>4378</v>
      </c>
      <c r="E4233" s="24">
        <v>5.3739999999999997</v>
      </c>
      <c r="F4233" s="24" t="s">
        <v>4219</v>
      </c>
      <c r="G4233" s="24">
        <v>0.60399999999999998</v>
      </c>
      <c r="H4233" s="24">
        <v>5.6623212419232223</v>
      </c>
    </row>
    <row r="4234" spans="1:8" ht="15.75" x14ac:dyDescent="0.25">
      <c r="A4234" s="197" t="s">
        <v>4488</v>
      </c>
      <c r="B4234" s="197" t="s">
        <v>4399</v>
      </c>
      <c r="C4234" s="197">
        <v>11</v>
      </c>
      <c r="D4234" s="124">
        <v>4379</v>
      </c>
      <c r="E4234" s="24">
        <v>5.467517028230878</v>
      </c>
      <c r="F4234" s="24" t="s">
        <v>48</v>
      </c>
      <c r="G4234" s="24">
        <v>0.68540937856793338</v>
      </c>
      <c r="H4234" s="24">
        <v>5.9531474861010389</v>
      </c>
    </row>
    <row r="4235" spans="1:8" ht="15.75" x14ac:dyDescent="0.25">
      <c r="A4235" s="197" t="s">
        <v>4489</v>
      </c>
      <c r="B4235" s="197" t="s">
        <v>4399</v>
      </c>
      <c r="C4235" s="197">
        <v>12</v>
      </c>
      <c r="D4235" s="124">
        <v>4380</v>
      </c>
      <c r="E4235" s="24">
        <v>5.9430599777287432</v>
      </c>
      <c r="F4235" s="24" t="s">
        <v>48</v>
      </c>
      <c r="G4235" s="24">
        <v>0.49730644266840646</v>
      </c>
      <c r="H4235" s="24">
        <v>4.7707681895093064</v>
      </c>
    </row>
    <row r="4236" spans="1:8" ht="15.75" x14ac:dyDescent="0.25">
      <c r="A4236" s="197" t="s">
        <v>4490</v>
      </c>
      <c r="B4236" s="197" t="s">
        <v>4399</v>
      </c>
      <c r="C4236" s="197">
        <v>12</v>
      </c>
      <c r="D4236" s="124">
        <v>4381</v>
      </c>
      <c r="E4236" s="24">
        <v>5.8939843379456818</v>
      </c>
      <c r="F4236" s="24" t="s">
        <v>48</v>
      </c>
      <c r="G4236" s="24">
        <v>0.49631381503832978</v>
      </c>
      <c r="H4236" s="24">
        <v>4.4577986221899923</v>
      </c>
    </row>
    <row r="4237" spans="1:8" ht="15.75" x14ac:dyDescent="0.25">
      <c r="A4237" s="197" t="s">
        <v>4491</v>
      </c>
      <c r="B4237" s="197" t="s">
        <v>4399</v>
      </c>
      <c r="C4237" s="197">
        <v>12</v>
      </c>
      <c r="D4237" s="124">
        <v>4382</v>
      </c>
      <c r="E4237" s="24">
        <v>5.3678934794712632</v>
      </c>
      <c r="F4237" s="24" t="s">
        <v>48</v>
      </c>
      <c r="G4237" s="24">
        <v>0.53403366498124283</v>
      </c>
      <c r="H4237" s="24">
        <v>4.4461407299975821</v>
      </c>
    </row>
    <row r="4238" spans="1:8" ht="15.75" x14ac:dyDescent="0.25">
      <c r="A4238" s="197" t="s">
        <v>4492</v>
      </c>
      <c r="B4238" s="197" t="s">
        <v>4399</v>
      </c>
      <c r="C4238" s="197">
        <v>12</v>
      </c>
      <c r="D4238" s="124">
        <v>4383</v>
      </c>
      <c r="E4238" s="24">
        <v>5.3521892747406827</v>
      </c>
      <c r="F4238" s="24" t="s">
        <v>48</v>
      </c>
      <c r="G4238" s="24">
        <v>0.50574377752405808</v>
      </c>
      <c r="H4238" s="24">
        <v>4.4080283901377815</v>
      </c>
    </row>
    <row r="4239" spans="1:8" ht="15.75" x14ac:dyDescent="0.25">
      <c r="A4239" s="197" t="s">
        <v>4493</v>
      </c>
      <c r="B4239" s="197" t="s">
        <v>4399</v>
      </c>
      <c r="C4239" s="197">
        <v>12</v>
      </c>
      <c r="D4239" s="124">
        <v>4384</v>
      </c>
      <c r="E4239" s="24">
        <v>5.779147340853318</v>
      </c>
      <c r="F4239" s="24" t="s">
        <v>48</v>
      </c>
      <c r="G4239" s="24">
        <v>0.62833328983852554</v>
      </c>
      <c r="H4239" s="24">
        <v>5.4585838288614932</v>
      </c>
    </row>
    <row r="4240" spans="1:8" ht="15.75" x14ac:dyDescent="0.25">
      <c r="A4240" s="197" t="s">
        <v>4494</v>
      </c>
      <c r="B4240" s="197" t="s">
        <v>4399</v>
      </c>
      <c r="C4240" s="197">
        <v>12</v>
      </c>
      <c r="D4240" s="124">
        <v>4385</v>
      </c>
      <c r="E4240" s="24">
        <v>5.774239776875012</v>
      </c>
      <c r="F4240" s="24" t="s">
        <v>48</v>
      </c>
      <c r="G4240" s="24">
        <v>0.6303185450986788</v>
      </c>
      <c r="H4240" s="24">
        <v>6.4486079042784619</v>
      </c>
    </row>
    <row r="4241" spans="1:8" ht="15.75" x14ac:dyDescent="0.25">
      <c r="A4241" s="197" t="s">
        <v>4495</v>
      </c>
      <c r="B4241" s="197" t="s">
        <v>4399</v>
      </c>
      <c r="C4241" s="197">
        <v>12</v>
      </c>
      <c r="D4241" s="124">
        <v>4386</v>
      </c>
      <c r="E4241" s="24">
        <v>5.4729153486070139</v>
      </c>
      <c r="F4241" s="24" t="s">
        <v>48</v>
      </c>
      <c r="G4241" s="24">
        <v>0.64620058717990536</v>
      </c>
      <c r="H4241" s="24">
        <v>5.5374987913947296</v>
      </c>
    </row>
    <row r="4242" spans="1:8" ht="15.75" x14ac:dyDescent="0.25">
      <c r="A4242" s="197" t="s">
        <v>4496</v>
      </c>
      <c r="B4242" s="197" t="s">
        <v>4399</v>
      </c>
      <c r="C4242" s="197">
        <v>12</v>
      </c>
      <c r="D4242" s="124">
        <v>4387</v>
      </c>
      <c r="E4242" s="24">
        <v>5.4724245922091832</v>
      </c>
      <c r="F4242" s="24" t="s">
        <v>48</v>
      </c>
      <c r="G4242" s="24">
        <v>0.70675087261458158</v>
      </c>
      <c r="H4242" s="24">
        <v>5.1148866771821471</v>
      </c>
    </row>
    <row r="4243" spans="1:8" ht="15.75" x14ac:dyDescent="0.25">
      <c r="A4243" s="197" t="s">
        <v>4497</v>
      </c>
      <c r="B4243" s="197" t="s">
        <v>4399</v>
      </c>
      <c r="C4243" s="197">
        <v>12</v>
      </c>
      <c r="D4243" s="124">
        <v>4388</v>
      </c>
      <c r="E4243" s="24">
        <v>5.9096885426762613</v>
      </c>
      <c r="F4243" s="24" t="s">
        <v>48</v>
      </c>
      <c r="G4243" s="24">
        <v>0.70774350024465826</v>
      </c>
      <c r="H4243" s="24">
        <v>5.4099445937840178</v>
      </c>
    </row>
    <row r="4244" spans="1:8" ht="15.75" x14ac:dyDescent="0.25">
      <c r="A4244" s="197" t="s">
        <v>4498</v>
      </c>
      <c r="B4244" s="197" t="s">
        <v>4399</v>
      </c>
      <c r="C4244" s="197">
        <v>12</v>
      </c>
      <c r="D4244" s="124">
        <v>4389</v>
      </c>
      <c r="E4244" s="24">
        <v>5.9253927474068409</v>
      </c>
      <c r="F4244" s="24" t="s">
        <v>48</v>
      </c>
      <c r="G4244" s="24">
        <v>0.70675087261458158</v>
      </c>
      <c r="H4244" s="24">
        <v>5.4231315397773976</v>
      </c>
    </row>
    <row r="4245" spans="1:8" ht="15.75" x14ac:dyDescent="0.25">
      <c r="A4245" s="197" t="s">
        <v>4499</v>
      </c>
      <c r="B4245" s="197" t="s">
        <v>4399</v>
      </c>
      <c r="C4245" s="197">
        <v>12</v>
      </c>
      <c r="D4245" s="124">
        <v>4390</v>
      </c>
      <c r="E4245" s="24">
        <v>5.7781658280576567</v>
      </c>
      <c r="F4245" s="24" t="s">
        <v>48</v>
      </c>
      <c r="G4245" s="24">
        <v>0.72164028706573147</v>
      </c>
      <c r="H4245" s="24">
        <v>5.132194543798458</v>
      </c>
    </row>
    <row r="4246" spans="1:8" ht="15.75" x14ac:dyDescent="0.25">
      <c r="A4246" s="197" t="s">
        <v>4500</v>
      </c>
      <c r="B4246" s="197" t="s">
        <v>4399</v>
      </c>
      <c r="C4246" s="197">
        <v>12</v>
      </c>
      <c r="D4246" s="124">
        <v>4391</v>
      </c>
      <c r="E4246" s="24">
        <v>5.7703137256923664</v>
      </c>
      <c r="F4246" s="24" t="s">
        <v>48</v>
      </c>
      <c r="G4246" s="24">
        <v>0.72412185614092306</v>
      </c>
      <c r="H4246" s="24">
        <v>5.2257394419389946</v>
      </c>
    </row>
    <row r="4247" spans="1:8" ht="15.75" x14ac:dyDescent="0.25">
      <c r="A4247" s="197" t="s">
        <v>4501</v>
      </c>
      <c r="B4247" s="197" t="s">
        <v>4399</v>
      </c>
      <c r="C4247" s="197">
        <v>12</v>
      </c>
      <c r="D4247" s="124">
        <v>4392</v>
      </c>
      <c r="E4247" s="24">
        <v>5.7114229579526929</v>
      </c>
      <c r="F4247" s="24" t="s">
        <v>48</v>
      </c>
      <c r="G4247" s="24">
        <v>0.72858868047626812</v>
      </c>
      <c r="H4247" s="24">
        <v>5.2434594006175992</v>
      </c>
    </row>
    <row r="4248" spans="1:8" ht="15.75" x14ac:dyDescent="0.25">
      <c r="A4248" s="197" t="s">
        <v>4502</v>
      </c>
      <c r="B4248" s="197" t="s">
        <v>4399</v>
      </c>
      <c r="C4248" s="197">
        <v>12</v>
      </c>
      <c r="D4248" s="124">
        <v>4393</v>
      </c>
      <c r="E4248" s="24">
        <v>5.7143674963396771</v>
      </c>
      <c r="F4248" s="24" t="s">
        <v>48</v>
      </c>
      <c r="G4248" s="24">
        <v>0.71469189365519481</v>
      </c>
      <c r="H4248" s="24">
        <v>5.3489549685646365</v>
      </c>
    </row>
    <row r="4249" spans="1:8" ht="15.75" x14ac:dyDescent="0.25">
      <c r="A4249" s="197" t="s">
        <v>4503</v>
      </c>
      <c r="B4249" s="197" t="s">
        <v>4399</v>
      </c>
      <c r="C4249" s="197">
        <v>15</v>
      </c>
      <c r="D4249" s="124">
        <v>4394</v>
      </c>
      <c r="E4249" s="24">
        <v>7.9973662590476957</v>
      </c>
      <c r="F4249" s="24" t="s">
        <v>48</v>
      </c>
      <c r="G4249" s="24">
        <v>0.88641647365845699</v>
      </c>
      <c r="H4249" s="24">
        <v>7.8495296025592589</v>
      </c>
    </row>
    <row r="4250" spans="1:8" ht="15.75" x14ac:dyDescent="0.25">
      <c r="A4250" s="197" t="s">
        <v>4504</v>
      </c>
      <c r="B4250" s="197" t="s">
        <v>4399</v>
      </c>
      <c r="C4250" s="197">
        <v>15</v>
      </c>
      <c r="D4250" s="124">
        <v>4395</v>
      </c>
      <c r="E4250" s="24">
        <v>7.9630133111995525</v>
      </c>
      <c r="F4250" s="24" t="s">
        <v>48</v>
      </c>
      <c r="G4250" s="24">
        <v>0.88840172891861036</v>
      </c>
      <c r="H4250" s="24">
        <v>7.8544747073067773</v>
      </c>
    </row>
    <row r="4251" spans="1:8" ht="15.75" x14ac:dyDescent="0.25">
      <c r="A4251" s="197" t="s">
        <v>4505</v>
      </c>
      <c r="B4251" s="197" t="s">
        <v>4399</v>
      </c>
      <c r="C4251" s="197">
        <v>15</v>
      </c>
      <c r="D4251" s="124">
        <v>4396</v>
      </c>
      <c r="E4251" s="24">
        <v>6.2252449064813469</v>
      </c>
      <c r="F4251" s="24" t="s">
        <v>48</v>
      </c>
      <c r="G4251" s="24">
        <v>0.76134539226879783</v>
      </c>
      <c r="H4251" s="24">
        <v>5.2018938128383603</v>
      </c>
    </row>
    <row r="4252" spans="1:8" ht="15.75" x14ac:dyDescent="0.25">
      <c r="A4252" s="197" t="s">
        <v>4506</v>
      </c>
      <c r="B4252" s="197" t="s">
        <v>4399</v>
      </c>
      <c r="C4252" s="197">
        <v>15</v>
      </c>
      <c r="D4252" s="124">
        <v>4397</v>
      </c>
      <c r="E4252" s="24">
        <v>6.1423070752479729</v>
      </c>
      <c r="F4252" s="24" t="s">
        <v>48</v>
      </c>
      <c r="G4252" s="24">
        <v>0.76035276463872126</v>
      </c>
      <c r="H4252" s="24">
        <v>5.1826290575626999</v>
      </c>
    </row>
    <row r="4253" spans="1:8" ht="15.75" x14ac:dyDescent="0.25">
      <c r="A4253" s="197" t="s">
        <v>4507</v>
      </c>
      <c r="B4253" s="197" t="s">
        <v>4399</v>
      </c>
      <c r="C4253" s="197">
        <v>15</v>
      </c>
      <c r="D4253" s="124">
        <v>4398</v>
      </c>
      <c r="E4253" s="24">
        <v>7.2906770461716111</v>
      </c>
      <c r="F4253" s="24" t="s">
        <v>48</v>
      </c>
      <c r="G4253" s="24">
        <v>0.8199104224433208</v>
      </c>
      <c r="H4253" s="24">
        <v>5.2506705336426913</v>
      </c>
    </row>
    <row r="4254" spans="1:8" ht="15.75" x14ac:dyDescent="0.25">
      <c r="A4254" s="197" t="s">
        <v>4508</v>
      </c>
      <c r="B4254" s="197" t="s">
        <v>4399</v>
      </c>
      <c r="C4254" s="197">
        <v>15</v>
      </c>
      <c r="D4254" s="124">
        <v>4399</v>
      </c>
      <c r="E4254" s="24">
        <v>7.3495678139112854</v>
      </c>
      <c r="F4254" s="24" t="s">
        <v>48</v>
      </c>
      <c r="G4254" s="24">
        <v>0.82685881585385734</v>
      </c>
      <c r="H4254" s="24">
        <v>5.3137933488012372</v>
      </c>
    </row>
    <row r="4255" spans="1:8" ht="15.75" x14ac:dyDescent="0.25">
      <c r="A4255" s="197" t="s">
        <v>4509</v>
      </c>
      <c r="B4255" s="197" t="s">
        <v>4399</v>
      </c>
      <c r="C4255" s="197">
        <v>15</v>
      </c>
      <c r="D4255" s="124">
        <v>4400</v>
      </c>
      <c r="E4255" s="24">
        <v>7.5017022972387757</v>
      </c>
      <c r="F4255" s="24" t="s">
        <v>48</v>
      </c>
      <c r="G4255" s="24">
        <v>0.82785144348393402</v>
      </c>
      <c r="H4255" s="24">
        <v>5.2916593746547331</v>
      </c>
    </row>
    <row r="4256" spans="1:8" ht="15.75" x14ac:dyDescent="0.25">
      <c r="A4256" s="197" t="s">
        <v>4510</v>
      </c>
      <c r="B4256" s="197" t="s">
        <v>4399</v>
      </c>
      <c r="C4256" s="197">
        <v>15</v>
      </c>
      <c r="D4256" s="124">
        <v>4401</v>
      </c>
      <c r="E4256" s="24">
        <v>7.4859980925081953</v>
      </c>
      <c r="F4256" s="24" t="s">
        <v>48</v>
      </c>
      <c r="G4256" s="24">
        <v>0.82884407111401071</v>
      </c>
      <c r="H4256" s="24">
        <v>5.414625897690863</v>
      </c>
    </row>
    <row r="4257" spans="1:8" ht="15.75" x14ac:dyDescent="0.25">
      <c r="A4257" s="197" t="s">
        <v>4511</v>
      </c>
      <c r="B4257" s="197" t="s">
        <v>4399</v>
      </c>
      <c r="C4257" s="197">
        <v>15</v>
      </c>
      <c r="D4257" s="124">
        <v>4402</v>
      </c>
      <c r="E4257" s="24">
        <v>7.5262401171303059</v>
      </c>
      <c r="F4257" s="24" t="s">
        <v>48</v>
      </c>
      <c r="G4257" s="24">
        <v>0.83082932637416396</v>
      </c>
      <c r="H4257" s="24">
        <v>5.4941442492542256</v>
      </c>
    </row>
    <row r="4258" spans="1:8" ht="15.75" x14ac:dyDescent="0.25">
      <c r="A4258" s="197" t="s">
        <v>4512</v>
      </c>
      <c r="B4258" s="197" t="s">
        <v>4399</v>
      </c>
      <c r="C4258" s="197">
        <v>15</v>
      </c>
      <c r="D4258" s="124">
        <v>4403</v>
      </c>
      <c r="E4258" s="24">
        <v>7.4805997721320594</v>
      </c>
      <c r="F4258" s="24" t="s">
        <v>48</v>
      </c>
      <c r="G4258" s="24">
        <v>0.86557129342684713</v>
      </c>
      <c r="H4258" s="24">
        <v>5.4679389599524448</v>
      </c>
    </row>
    <row r="4259" spans="1:8" ht="15.75" x14ac:dyDescent="0.25">
      <c r="A4259" s="197" t="s">
        <v>4513</v>
      </c>
      <c r="B4259" s="197" t="s">
        <v>4399</v>
      </c>
      <c r="C4259" s="197">
        <v>15</v>
      </c>
      <c r="D4259" s="124">
        <v>4404</v>
      </c>
      <c r="E4259" s="24">
        <v>7.4702938877776157</v>
      </c>
      <c r="F4259" s="24" t="s">
        <v>48</v>
      </c>
      <c r="G4259" s="24">
        <v>0.82288830533355073</v>
      </c>
      <c r="H4259" s="24">
        <v>6.1748627286937747</v>
      </c>
    </row>
    <row r="4260" spans="1:8" ht="15.75" x14ac:dyDescent="0.25">
      <c r="A4260" s="197" t="s">
        <v>4514</v>
      </c>
      <c r="B4260" s="197" t="s">
        <v>4399</v>
      </c>
      <c r="C4260" s="197">
        <v>15</v>
      </c>
      <c r="D4260" s="124">
        <v>4405</v>
      </c>
      <c r="E4260" s="24">
        <v>7.4045325304683134</v>
      </c>
      <c r="F4260" s="24" t="s">
        <v>48</v>
      </c>
      <c r="G4260" s="24">
        <v>0.81097677377263078</v>
      </c>
      <c r="H4260" s="24">
        <v>5.4560956385812718</v>
      </c>
    </row>
    <row r="4261" spans="1:8" ht="15.75" x14ac:dyDescent="0.25">
      <c r="A4261" s="197" t="s">
        <v>4515</v>
      </c>
      <c r="B4261" s="197" t="s">
        <v>4399</v>
      </c>
      <c r="C4261" s="197">
        <v>16</v>
      </c>
      <c r="D4261" s="124">
        <v>4406</v>
      </c>
      <c r="E4261" s="24">
        <v>6.6433693574330306</v>
      </c>
      <c r="F4261" s="24" t="s">
        <v>48</v>
      </c>
      <c r="G4261" s="24">
        <v>0.80899151851247741</v>
      </c>
      <c r="H4261" s="24">
        <v>2.3911257458004007</v>
      </c>
    </row>
    <row r="4262" spans="1:8" ht="15.75" x14ac:dyDescent="0.25">
      <c r="A4262" s="197" t="s">
        <v>4516</v>
      </c>
      <c r="B4262" s="197" t="s">
        <v>4399</v>
      </c>
      <c r="C4262" s="197">
        <v>16</v>
      </c>
      <c r="D4262" s="124">
        <v>4407</v>
      </c>
      <c r="E4262" s="24">
        <v>6.6448416266265218</v>
      </c>
      <c r="F4262" s="24" t="s">
        <v>48</v>
      </c>
      <c r="G4262" s="24">
        <v>0.796087359321481</v>
      </c>
      <c r="H4262" s="24">
        <v>2.3564125624711032</v>
      </c>
    </row>
    <row r="4263" spans="1:8" ht="15.75" x14ac:dyDescent="0.25">
      <c r="A4263" s="197" t="s">
        <v>4517</v>
      </c>
      <c r="B4263" s="197" t="s">
        <v>4399</v>
      </c>
      <c r="C4263" s="197">
        <v>16</v>
      </c>
      <c r="D4263" s="124">
        <v>4408</v>
      </c>
      <c r="E4263" s="24">
        <v>6.5604315261996566</v>
      </c>
      <c r="F4263" s="24" t="s">
        <v>48</v>
      </c>
      <c r="G4263" s="24">
        <v>0.796087359321481</v>
      </c>
      <c r="H4263" s="24">
        <v>2.2265444177803215</v>
      </c>
    </row>
    <row r="4264" spans="1:8" ht="15.75" x14ac:dyDescent="0.25">
      <c r="A4264" s="197" t="s">
        <v>4518</v>
      </c>
      <c r="B4264" s="197" t="s">
        <v>4399</v>
      </c>
      <c r="C4264" s="197">
        <v>16</v>
      </c>
      <c r="D4264" s="124">
        <v>4409</v>
      </c>
      <c r="E4264" s="24">
        <v>6.5545424494256892</v>
      </c>
      <c r="F4264" s="24" t="s">
        <v>48</v>
      </c>
      <c r="G4264" s="24">
        <v>0.79112422117109771</v>
      </c>
      <c r="H4264" s="24">
        <v>2.3033218114968843</v>
      </c>
    </row>
    <row r="4265" spans="1:8" ht="15.75" x14ac:dyDescent="0.25">
      <c r="A4265" s="197" t="s">
        <v>4519</v>
      </c>
      <c r="B4265" s="197" t="s">
        <v>4399</v>
      </c>
      <c r="C4265" s="197">
        <v>16</v>
      </c>
      <c r="D4265" s="124">
        <v>4410</v>
      </c>
      <c r="E4265" s="24">
        <v>5.0425219877095664</v>
      </c>
      <c r="F4265" s="24" t="s">
        <v>48</v>
      </c>
      <c r="G4265" s="24">
        <v>0.68292780949274179</v>
      </c>
      <c r="H4265" s="24">
        <v>1.3230107061904446</v>
      </c>
    </row>
    <row r="4266" spans="1:8" ht="15.75" x14ac:dyDescent="0.25">
      <c r="A4266" s="197" t="s">
        <v>4520</v>
      </c>
      <c r="B4266" s="197" t="s">
        <v>4399</v>
      </c>
      <c r="C4266" s="197">
        <v>16</v>
      </c>
      <c r="D4266" s="124">
        <v>4411</v>
      </c>
      <c r="E4266" s="24">
        <v>5.0449757696987181</v>
      </c>
      <c r="F4266" s="24" t="s">
        <v>48</v>
      </c>
      <c r="G4266" s="24">
        <v>0.67399416082205188</v>
      </c>
      <c r="H4266" s="24">
        <v>1.3397473427081268</v>
      </c>
    </row>
    <row r="4267" spans="1:8" ht="15.75" x14ac:dyDescent="0.25">
      <c r="A4267" s="197" t="s">
        <v>4521</v>
      </c>
      <c r="B4267" s="197" t="s">
        <v>4399</v>
      </c>
      <c r="C4267" s="197">
        <v>16</v>
      </c>
      <c r="D4267" s="124">
        <v>4412</v>
      </c>
      <c r="E4267" s="24">
        <v>4.7878194172354762</v>
      </c>
      <c r="F4267" s="24" t="s">
        <v>48</v>
      </c>
      <c r="G4267" s="24">
        <v>0.6541416082205187</v>
      </c>
      <c r="H4267" s="24">
        <v>1.4173073655949471</v>
      </c>
    </row>
    <row r="4268" spans="1:8" ht="15.75" x14ac:dyDescent="0.25">
      <c r="A4268" s="197" t="s">
        <v>4522</v>
      </c>
      <c r="B4268" s="197" t="s">
        <v>4399</v>
      </c>
      <c r="C4268" s="197">
        <v>16</v>
      </c>
      <c r="D4268" s="124">
        <v>4413</v>
      </c>
      <c r="E4268" s="24">
        <v>4.7922362248159516</v>
      </c>
      <c r="F4268" s="24" t="s">
        <v>48</v>
      </c>
      <c r="G4268" s="24">
        <v>0.64967478388517375</v>
      </c>
      <c r="H4268" s="24">
        <v>1.3001509099711712</v>
      </c>
    </row>
    <row r="4269" spans="1:8" ht="15.75" x14ac:dyDescent="0.25">
      <c r="A4269" s="197" t="s">
        <v>4523</v>
      </c>
      <c r="B4269" s="197" t="s">
        <v>4399</v>
      </c>
      <c r="C4269" s="197">
        <v>16</v>
      </c>
      <c r="D4269" s="124">
        <v>4414</v>
      </c>
      <c r="E4269" s="24">
        <v>4.512995834450332</v>
      </c>
      <c r="F4269" s="24" t="s">
        <v>48</v>
      </c>
      <c r="G4269" s="24">
        <v>0.62932591746860211</v>
      </c>
      <c r="H4269" s="24">
        <v>1.9741066877929621</v>
      </c>
    </row>
    <row r="4270" spans="1:8" ht="15.75" x14ac:dyDescent="0.25">
      <c r="A4270" s="197" t="s">
        <v>4524</v>
      </c>
      <c r="B4270" s="197" t="s">
        <v>4399</v>
      </c>
      <c r="C4270" s="197">
        <v>16</v>
      </c>
      <c r="D4270" s="124">
        <v>4415</v>
      </c>
      <c r="E4270" s="24">
        <v>4.5159403728373162</v>
      </c>
      <c r="F4270" s="24" t="s">
        <v>48</v>
      </c>
      <c r="G4270" s="24">
        <v>0.63627431087913877</v>
      </c>
      <c r="H4270" s="24">
        <v>1.1887094034022136</v>
      </c>
    </row>
    <row r="4271" spans="1:8" ht="15.75" x14ac:dyDescent="0.25">
      <c r="A4271" s="197" t="s">
        <v>4525</v>
      </c>
      <c r="B4271" s="197" t="s">
        <v>4399</v>
      </c>
      <c r="C4271" s="197">
        <v>17</v>
      </c>
      <c r="D4271" s="124">
        <v>4416</v>
      </c>
      <c r="E4271" s="24">
        <v>4.9062575811341027</v>
      </c>
      <c r="F4271" s="24" t="s">
        <v>48</v>
      </c>
      <c r="G4271" s="24">
        <v>0.6498020164017585</v>
      </c>
      <c r="H4271" s="24">
        <v>0.6723122111408415</v>
      </c>
    </row>
    <row r="4272" spans="1:8" ht="15.75" x14ac:dyDescent="0.25">
      <c r="A4272" s="197" t="s">
        <v>4526</v>
      </c>
      <c r="B4272" s="197" t="s">
        <v>4399</v>
      </c>
      <c r="C4272" s="197">
        <v>17</v>
      </c>
      <c r="D4272" s="124">
        <v>4417</v>
      </c>
      <c r="E4272" s="24">
        <v>4.9092601867529124</v>
      </c>
      <c r="F4272" s="24" t="s">
        <v>48</v>
      </c>
      <c r="G4272" s="24">
        <v>0.64429945891105844</v>
      </c>
      <c r="H4272" s="24">
        <v>0.60162166545041751</v>
      </c>
    </row>
    <row r="4273" spans="1:8" ht="15.75" x14ac:dyDescent="0.25">
      <c r="A4273" s="197" t="s">
        <v>4527</v>
      </c>
      <c r="B4273" s="197" t="s">
        <v>4399</v>
      </c>
      <c r="C4273" s="197">
        <v>17</v>
      </c>
      <c r="D4273" s="124">
        <v>4418</v>
      </c>
      <c r="E4273" s="24">
        <v>4.8412011260599046</v>
      </c>
      <c r="F4273" s="24" t="s">
        <v>48</v>
      </c>
      <c r="G4273" s="24">
        <v>0.64229852891444028</v>
      </c>
      <c r="H4273" s="24">
        <v>0.65576761534095518</v>
      </c>
    </row>
    <row r="4274" spans="1:8" ht="15.75" x14ac:dyDescent="0.25">
      <c r="A4274" s="197" t="s">
        <v>4528</v>
      </c>
      <c r="B4274" s="197" t="s">
        <v>4399</v>
      </c>
      <c r="C4274" s="197">
        <v>17</v>
      </c>
      <c r="D4274" s="124">
        <v>4419</v>
      </c>
      <c r="E4274" s="24">
        <v>4.839199388980699</v>
      </c>
      <c r="F4274" s="24" t="s">
        <v>48</v>
      </c>
      <c r="G4274" s="24">
        <v>0.6412980639161312</v>
      </c>
      <c r="H4274" s="24">
        <v>0.66128248060758399</v>
      </c>
    </row>
    <row r="4275" spans="1:8" ht="15.75" x14ac:dyDescent="0.25">
      <c r="A4275" s="197" t="s">
        <v>4529</v>
      </c>
      <c r="B4275" s="197" t="s">
        <v>4399</v>
      </c>
      <c r="C4275" s="197">
        <v>17</v>
      </c>
      <c r="D4275" s="124">
        <v>4420</v>
      </c>
      <c r="E4275" s="24">
        <v>4.5709666203670842</v>
      </c>
      <c r="F4275" s="24" t="s">
        <v>48</v>
      </c>
      <c r="G4275" s="24">
        <v>0.62328969394656741</v>
      </c>
      <c r="H4275" s="24">
        <v>0.82522438444282264</v>
      </c>
    </row>
    <row r="4276" spans="1:8" ht="15.75" x14ac:dyDescent="0.25">
      <c r="A4276" s="197" t="s">
        <v>4530</v>
      </c>
      <c r="B4276" s="197" t="s">
        <v>4399</v>
      </c>
      <c r="C4276" s="197">
        <v>17</v>
      </c>
      <c r="D4276" s="124">
        <v>4421</v>
      </c>
      <c r="E4276" s="24">
        <v>4.6190083102680299</v>
      </c>
      <c r="F4276" s="24" t="s">
        <v>48</v>
      </c>
      <c r="G4276" s="24">
        <v>0.62529062394318558</v>
      </c>
      <c r="H4276" s="24">
        <v>0.62568653206843428</v>
      </c>
    </row>
    <row r="4277" spans="1:8" ht="15.75" x14ac:dyDescent="0.25">
      <c r="A4277" s="197" t="s">
        <v>4531</v>
      </c>
      <c r="B4277" s="197" t="s">
        <v>4399</v>
      </c>
      <c r="C4277" s="197">
        <v>17</v>
      </c>
      <c r="D4277" s="124">
        <v>4422</v>
      </c>
      <c r="E4277" s="24">
        <v>3.419967799823588</v>
      </c>
      <c r="F4277" s="24" t="s">
        <v>48</v>
      </c>
      <c r="G4277" s="24">
        <v>0.55325714406493065</v>
      </c>
      <c r="H4277" s="24">
        <v>0.56853247385064454</v>
      </c>
    </row>
    <row r="4278" spans="1:8" ht="15.75" x14ac:dyDescent="0.25">
      <c r="A4278" s="197" t="s">
        <v>4532</v>
      </c>
      <c r="B4278" s="197" t="s">
        <v>4399</v>
      </c>
      <c r="C4278" s="197">
        <v>17</v>
      </c>
      <c r="D4278" s="124">
        <v>4423</v>
      </c>
      <c r="E4278" s="24">
        <v>3.3469043964325662</v>
      </c>
      <c r="F4278" s="24" t="s">
        <v>48</v>
      </c>
      <c r="G4278" s="24">
        <v>0.54425295908014881</v>
      </c>
      <c r="H4278" s="24">
        <v>0.39213189959294437</v>
      </c>
    </row>
    <row r="4279" spans="1:8" ht="15.75" x14ac:dyDescent="0.25">
      <c r="A4279" s="197" t="s">
        <v>4533</v>
      </c>
      <c r="B4279" s="197" t="s">
        <v>4399</v>
      </c>
      <c r="C4279" s="197">
        <v>20</v>
      </c>
      <c r="D4279" s="124">
        <v>4424</v>
      </c>
      <c r="E4279" s="24" t="s">
        <v>11</v>
      </c>
      <c r="F4279" s="24" t="s">
        <v>48</v>
      </c>
      <c r="G4279" s="24">
        <v>0.23510927460263778</v>
      </c>
      <c r="H4279" s="24">
        <v>0.2416217096336499</v>
      </c>
    </row>
    <row r="4280" spans="1:8" ht="15.75" x14ac:dyDescent="0.25">
      <c r="A4280" s="197" t="s">
        <v>4534</v>
      </c>
      <c r="B4280" s="197" t="s">
        <v>4399</v>
      </c>
      <c r="C4280" s="197">
        <v>20</v>
      </c>
      <c r="D4280" s="124">
        <v>4425</v>
      </c>
      <c r="E4280" s="24" t="s">
        <v>11</v>
      </c>
      <c r="F4280" s="24" t="s">
        <v>48</v>
      </c>
      <c r="G4280" s="24">
        <v>0.23310834460601962</v>
      </c>
      <c r="H4280" s="24">
        <v>0.26880415196743557</v>
      </c>
    </row>
    <row r="4281" spans="1:8" ht="15.75" x14ac:dyDescent="0.25">
      <c r="A4281" s="197" t="s">
        <v>4535</v>
      </c>
      <c r="B4281" s="197" t="s">
        <v>4399</v>
      </c>
      <c r="C4281" s="197">
        <v>20</v>
      </c>
      <c r="D4281" s="124">
        <v>4426</v>
      </c>
      <c r="E4281" s="24" t="s">
        <v>11</v>
      </c>
      <c r="F4281" s="24" t="s">
        <v>48</v>
      </c>
      <c r="G4281" s="24">
        <v>0.23560950710179235</v>
      </c>
      <c r="H4281" s="24" t="s">
        <v>49</v>
      </c>
    </row>
    <row r="4282" spans="1:8" ht="16.5" thickBot="1" x14ac:dyDescent="0.3">
      <c r="A4282" s="214" t="s">
        <v>4536</v>
      </c>
      <c r="B4282" s="214" t="s">
        <v>4399</v>
      </c>
      <c r="C4282" s="214">
        <v>20</v>
      </c>
      <c r="D4282" s="252">
        <v>4427</v>
      </c>
      <c r="E4282" s="253" t="s">
        <v>11</v>
      </c>
      <c r="F4282" s="253" t="s">
        <v>48</v>
      </c>
      <c r="G4282" s="253">
        <v>0.2281060196144741</v>
      </c>
      <c r="H4282" s="253" t="s">
        <v>49</v>
      </c>
    </row>
    <row r="4283" spans="1:8" ht="15.75" x14ac:dyDescent="0.25">
      <c r="A4283" s="197" t="s">
        <v>4540</v>
      </c>
      <c r="B4283" s="197" t="s">
        <v>4541</v>
      </c>
      <c r="C4283" s="197">
        <v>1</v>
      </c>
      <c r="D4283" s="124">
        <v>4428</v>
      </c>
      <c r="E4283" s="24">
        <v>4.0054758954913661</v>
      </c>
      <c r="F4283" s="24">
        <v>0.30890955827639854</v>
      </c>
      <c r="G4283" s="24">
        <v>0.64329899391274936</v>
      </c>
      <c r="H4283" s="24">
        <v>4.7921639077340563</v>
      </c>
    </row>
    <row r="4284" spans="1:8" ht="15.75" x14ac:dyDescent="0.25">
      <c r="A4284" s="197" t="s">
        <v>4542</v>
      </c>
      <c r="B4284" s="197" t="s">
        <v>4541</v>
      </c>
      <c r="C4284" s="197">
        <v>1</v>
      </c>
      <c r="D4284" s="124">
        <v>4429</v>
      </c>
      <c r="E4284" s="24">
        <v>3.9974689471745424</v>
      </c>
      <c r="F4284" s="24">
        <v>0.40357539065142395</v>
      </c>
      <c r="G4284" s="24">
        <v>0.64029759891782212</v>
      </c>
      <c r="H4284" s="24">
        <v>4.8727044776119399</v>
      </c>
    </row>
    <row r="4285" spans="1:8" ht="15.75" x14ac:dyDescent="0.25">
      <c r="A4285" s="197" t="s">
        <v>4543</v>
      </c>
      <c r="B4285" s="197" t="s">
        <v>4541</v>
      </c>
      <c r="C4285" s="197">
        <v>1</v>
      </c>
      <c r="D4285" s="124">
        <v>4430</v>
      </c>
      <c r="E4285" s="24">
        <v>3.906890344340467</v>
      </c>
      <c r="F4285" s="24">
        <v>0.36869850503957247</v>
      </c>
      <c r="G4285" s="24">
        <v>0.63579550642543103</v>
      </c>
      <c r="H4285" s="24">
        <v>3.6204587055086472</v>
      </c>
    </row>
    <row r="4286" spans="1:8" ht="15.75" x14ac:dyDescent="0.25">
      <c r="A4286" s="197" t="s">
        <v>4544</v>
      </c>
      <c r="B4286" s="197" t="s">
        <v>4541</v>
      </c>
      <c r="C4286" s="197">
        <v>1</v>
      </c>
      <c r="D4286" s="124">
        <v>4431</v>
      </c>
      <c r="E4286" s="24">
        <v>3.9093925156894747</v>
      </c>
      <c r="F4286" s="24">
        <v>0.40855780288168841</v>
      </c>
      <c r="G4286" s="24">
        <v>0.6352952739262766</v>
      </c>
      <c r="H4286" s="24">
        <v>3.6602439660087418</v>
      </c>
    </row>
    <row r="4287" spans="1:8" ht="15.75" x14ac:dyDescent="0.25">
      <c r="A4287" s="197" t="s">
        <v>4545</v>
      </c>
      <c r="B4287" s="197" t="s">
        <v>4541</v>
      </c>
      <c r="C4287" s="197">
        <v>1</v>
      </c>
      <c r="D4287" s="124">
        <v>4432</v>
      </c>
      <c r="E4287" s="24">
        <v>3.933413360639948</v>
      </c>
      <c r="F4287" s="24">
        <v>0.28200453223297028</v>
      </c>
      <c r="G4287" s="24">
        <v>0.61528597396009466</v>
      </c>
      <c r="H4287" s="24">
        <v>3.7156411641734315</v>
      </c>
    </row>
    <row r="4288" spans="1:8" ht="15.75" x14ac:dyDescent="0.25">
      <c r="A4288" s="197" t="s">
        <v>4546</v>
      </c>
      <c r="B4288" s="197" t="s">
        <v>4541</v>
      </c>
      <c r="C4288" s="197">
        <v>1</v>
      </c>
      <c r="D4288" s="124">
        <v>4433</v>
      </c>
      <c r="E4288" s="24">
        <v>3.9078912128800702</v>
      </c>
      <c r="F4288" s="24">
        <v>0.24314171683690727</v>
      </c>
      <c r="G4288" s="24">
        <v>0.61528597396009466</v>
      </c>
      <c r="H4288" s="24">
        <v>3.6018251024896153</v>
      </c>
    </row>
    <row r="4289" spans="1:8" ht="15.75" x14ac:dyDescent="0.25">
      <c r="A4289" s="197" t="s">
        <v>4547</v>
      </c>
      <c r="B4289" s="197" t="s">
        <v>4541</v>
      </c>
      <c r="C4289" s="197">
        <v>2</v>
      </c>
      <c r="D4289" s="124">
        <v>4434</v>
      </c>
      <c r="E4289" s="24">
        <v>5.7660036566531145</v>
      </c>
      <c r="F4289" s="24" t="s">
        <v>48</v>
      </c>
      <c r="G4289" s="24">
        <v>0.70232642881298601</v>
      </c>
      <c r="H4289" s="24">
        <v>4.9444517416447207</v>
      </c>
    </row>
    <row r="4290" spans="1:8" ht="15.75" x14ac:dyDescent="0.25">
      <c r="A4290" s="197" t="s">
        <v>4548</v>
      </c>
      <c r="B4290" s="197" t="s">
        <v>4541</v>
      </c>
      <c r="C4290" s="197">
        <v>2</v>
      </c>
      <c r="D4290" s="124">
        <v>4435</v>
      </c>
      <c r="E4290" s="24">
        <v>5.7609993139550992</v>
      </c>
      <c r="F4290" s="24" t="s">
        <v>48</v>
      </c>
      <c r="G4290" s="24">
        <v>0.70732875380453153</v>
      </c>
      <c r="H4290" s="24">
        <v>5.9818901800016286</v>
      </c>
    </row>
    <row r="4291" spans="1:8" ht="15.75" x14ac:dyDescent="0.25">
      <c r="A4291" s="197" t="s">
        <v>4549</v>
      </c>
      <c r="B4291" s="197" t="s">
        <v>4541</v>
      </c>
      <c r="C4291" s="197">
        <v>2</v>
      </c>
      <c r="D4291" s="124">
        <v>4436</v>
      </c>
      <c r="E4291" s="24">
        <v>5.5398073667028269</v>
      </c>
      <c r="F4291" s="24" t="s">
        <v>48</v>
      </c>
      <c r="G4291" s="24">
        <v>0.6753138738586405</v>
      </c>
      <c r="H4291" s="24">
        <v>4.327024787554639</v>
      </c>
    </row>
    <row r="4292" spans="1:8" ht="15.75" x14ac:dyDescent="0.25">
      <c r="A4292" s="197" t="s">
        <v>4550</v>
      </c>
      <c r="B4292" s="197" t="s">
        <v>4541</v>
      </c>
      <c r="C4292" s="197">
        <v>2</v>
      </c>
      <c r="D4292" s="124">
        <v>4437</v>
      </c>
      <c r="E4292" s="24">
        <v>5.5638282116533002</v>
      </c>
      <c r="F4292" s="24" t="s">
        <v>48</v>
      </c>
      <c r="G4292" s="24">
        <v>0.67381317636117688</v>
      </c>
      <c r="H4292" s="24">
        <v>4.432332534589662</v>
      </c>
    </row>
    <row r="4293" spans="1:8" ht="15.75" x14ac:dyDescent="0.25">
      <c r="A4293" s="197" t="s">
        <v>4551</v>
      </c>
      <c r="B4293" s="197" t="s">
        <v>4541</v>
      </c>
      <c r="C4293" s="197">
        <v>2</v>
      </c>
      <c r="D4293" s="124">
        <v>4438</v>
      </c>
      <c r="E4293" s="24">
        <v>4.8452046002183176</v>
      </c>
      <c r="F4293" s="24" t="s">
        <v>48</v>
      </c>
      <c r="G4293" s="24">
        <v>0.64029759891782212</v>
      </c>
      <c r="H4293" s="24">
        <v>4.2500167600790615</v>
      </c>
    </row>
    <row r="4294" spans="1:8" ht="15.75" x14ac:dyDescent="0.25">
      <c r="A4294" s="197" t="s">
        <v>4552</v>
      </c>
      <c r="B4294" s="197" t="s">
        <v>4541</v>
      </c>
      <c r="C4294" s="197">
        <v>2</v>
      </c>
      <c r="D4294" s="124">
        <v>4439</v>
      </c>
      <c r="E4294" s="24">
        <v>4.8462054687579199</v>
      </c>
      <c r="F4294" s="24" t="s">
        <v>48</v>
      </c>
      <c r="G4294" s="24">
        <v>0.64329899391274936</v>
      </c>
      <c r="H4294" s="24">
        <v>4.3082774483524213</v>
      </c>
    </row>
    <row r="4295" spans="1:8" ht="15.75" x14ac:dyDescent="0.25">
      <c r="A4295" s="197" t="s">
        <v>4553</v>
      </c>
      <c r="B4295" s="197" t="s">
        <v>4541</v>
      </c>
      <c r="C4295" s="197">
        <v>3</v>
      </c>
      <c r="D4295" s="124">
        <v>4440</v>
      </c>
      <c r="E4295" s="24">
        <v>9.4396916312660721</v>
      </c>
      <c r="F4295" s="24" t="s">
        <v>48</v>
      </c>
      <c r="G4295" s="24">
        <v>0.67631433885694958</v>
      </c>
      <c r="H4295" s="24">
        <v>5.5257249343405626</v>
      </c>
    </row>
    <row r="4296" spans="1:8" ht="15.75" x14ac:dyDescent="0.25">
      <c r="A4296" s="197" t="s">
        <v>4554</v>
      </c>
      <c r="B4296" s="197" t="s">
        <v>4541</v>
      </c>
      <c r="C4296" s="197">
        <v>3</v>
      </c>
      <c r="D4296" s="124">
        <v>4441</v>
      </c>
      <c r="E4296" s="24">
        <v>9.4361885913774639</v>
      </c>
      <c r="F4296" s="24" t="s">
        <v>48</v>
      </c>
      <c r="G4296" s="24">
        <v>0.69032084883327682</v>
      </c>
      <c r="H4296" s="24">
        <v>5.7306418379227244</v>
      </c>
    </row>
    <row r="4297" spans="1:8" ht="15.75" x14ac:dyDescent="0.25">
      <c r="A4297" s="197" t="s">
        <v>4555</v>
      </c>
      <c r="B4297" s="197" t="s">
        <v>4541</v>
      </c>
      <c r="C4297" s="197">
        <v>3</v>
      </c>
      <c r="D4297" s="124">
        <v>4442</v>
      </c>
      <c r="E4297" s="24">
        <v>6.6007280186820489</v>
      </c>
      <c r="F4297" s="24" t="s">
        <v>48</v>
      </c>
      <c r="G4297" s="24">
        <v>0.59627713899222179</v>
      </c>
      <c r="H4297" s="24">
        <v>5.0566259442774744</v>
      </c>
    </row>
    <row r="4298" spans="1:8" ht="15.75" x14ac:dyDescent="0.25">
      <c r="A4298" s="197" t="s">
        <v>4556</v>
      </c>
      <c r="B4298" s="197" t="s">
        <v>4541</v>
      </c>
      <c r="C4298" s="197">
        <v>3</v>
      </c>
      <c r="D4298" s="124">
        <v>4443</v>
      </c>
      <c r="E4298" s="24">
        <v>6.6437653658849802</v>
      </c>
      <c r="F4298" s="24" t="s">
        <v>48</v>
      </c>
      <c r="G4298" s="24">
        <v>0.59727760399053087</v>
      </c>
      <c r="H4298" s="24">
        <v>5.1048416862968073</v>
      </c>
    </row>
    <row r="4299" spans="1:8" ht="15.75" x14ac:dyDescent="0.25">
      <c r="A4299" s="197" t="s">
        <v>4557</v>
      </c>
      <c r="B4299" s="197" t="s">
        <v>4541</v>
      </c>
      <c r="C4299" s="197">
        <v>3</v>
      </c>
      <c r="D4299" s="124">
        <v>4444</v>
      </c>
      <c r="E4299" s="24">
        <v>5.4106953250940348</v>
      </c>
      <c r="F4299" s="24" t="s">
        <v>48</v>
      </c>
      <c r="G4299" s="24">
        <v>0.64329899391274936</v>
      </c>
      <c r="H4299" s="24">
        <v>5.2334169983483596</v>
      </c>
    </row>
    <row r="4300" spans="1:8" ht="15.75" x14ac:dyDescent="0.25">
      <c r="A4300" s="197" t="s">
        <v>4558</v>
      </c>
      <c r="B4300" s="197" t="s">
        <v>4541</v>
      </c>
      <c r="C4300" s="197">
        <v>3</v>
      </c>
      <c r="D4300" s="124">
        <v>4445</v>
      </c>
      <c r="E4300" s="24">
        <v>5.3836718745247527</v>
      </c>
      <c r="F4300" s="24" t="s">
        <v>48</v>
      </c>
      <c r="G4300" s="24">
        <v>0.6473008539059858</v>
      </c>
      <c r="H4300" s="24">
        <v>5.2756057726152754</v>
      </c>
    </row>
    <row r="4301" spans="1:8" ht="15.75" x14ac:dyDescent="0.25">
      <c r="A4301" s="197" t="s">
        <v>4559</v>
      </c>
      <c r="B4301" s="197" t="s">
        <v>4541</v>
      </c>
      <c r="C4301" s="197">
        <v>3</v>
      </c>
      <c r="D4301" s="124">
        <v>4446</v>
      </c>
      <c r="E4301" s="24">
        <v>5.2245337767278688</v>
      </c>
      <c r="F4301" s="24" t="s">
        <v>48</v>
      </c>
      <c r="G4301" s="24">
        <v>0.63829666892120385</v>
      </c>
      <c r="H4301" s="24">
        <v>6.1935622067955629</v>
      </c>
    </row>
    <row r="4302" spans="1:8" ht="15.75" x14ac:dyDescent="0.25">
      <c r="A4302" s="197" t="s">
        <v>4560</v>
      </c>
      <c r="B4302" s="197" t="s">
        <v>4541</v>
      </c>
      <c r="C4302" s="197">
        <v>3</v>
      </c>
      <c r="D4302" s="124">
        <v>4447</v>
      </c>
      <c r="E4302" s="24">
        <v>5.2155259598714423</v>
      </c>
      <c r="F4302" s="24" t="s">
        <v>48</v>
      </c>
      <c r="G4302" s="24">
        <v>0.63229387893134925</v>
      </c>
      <c r="H4302" s="24">
        <v>6.0331020148059755</v>
      </c>
    </row>
    <row r="4303" spans="1:8" ht="15.75" x14ac:dyDescent="0.25">
      <c r="A4303" s="197" t="s">
        <v>4561</v>
      </c>
      <c r="B4303" s="197" t="s">
        <v>4541</v>
      </c>
      <c r="C4303" s="197">
        <v>4</v>
      </c>
      <c r="D4303" s="124">
        <v>4448</v>
      </c>
      <c r="E4303" s="24">
        <v>20.59887541357017</v>
      </c>
      <c r="F4303" s="24" t="s">
        <v>48</v>
      </c>
      <c r="G4303" s="24">
        <v>1.4036523926276632</v>
      </c>
      <c r="H4303" s="24">
        <v>14.579242020771755</v>
      </c>
    </row>
    <row r="4304" spans="1:8" ht="15.75" x14ac:dyDescent="0.25">
      <c r="A4304" s="197" t="s">
        <v>4562</v>
      </c>
      <c r="B4304" s="197" t="s">
        <v>4541</v>
      </c>
      <c r="C4304" s="197">
        <v>4</v>
      </c>
      <c r="D4304" s="124">
        <v>4449</v>
      </c>
      <c r="E4304" s="24">
        <v>20.582861516936518</v>
      </c>
      <c r="F4304" s="24" t="s">
        <v>48</v>
      </c>
      <c r="G4304" s="24">
        <v>1.4021516951301993</v>
      </c>
      <c r="H4304" s="24">
        <v>14.575217940721856</v>
      </c>
    </row>
    <row r="4305" spans="1:8" ht="15.75" x14ac:dyDescent="0.25">
      <c r="A4305" s="197" t="s">
        <v>4563</v>
      </c>
      <c r="B4305" s="197" t="s">
        <v>4541</v>
      </c>
      <c r="C4305" s="197">
        <v>4</v>
      </c>
      <c r="D4305" s="124">
        <v>4450</v>
      </c>
      <c r="E4305" s="24">
        <v>21.303486865450708</v>
      </c>
      <c r="F4305" s="24" t="s">
        <v>48</v>
      </c>
      <c r="G4305" s="24">
        <v>1.4456719225566452</v>
      </c>
      <c r="H4305" s="24">
        <v>14.081262114597173</v>
      </c>
    </row>
    <row r="4306" spans="1:8" ht="15.75" x14ac:dyDescent="0.25">
      <c r="A4306" s="197" t="s">
        <v>4564</v>
      </c>
      <c r="B4306" s="197" t="s">
        <v>4541</v>
      </c>
      <c r="C4306" s="197">
        <v>4</v>
      </c>
      <c r="D4306" s="124">
        <v>4451</v>
      </c>
      <c r="E4306" s="24">
        <v>21.321502499163564</v>
      </c>
      <c r="F4306" s="24" t="s">
        <v>48</v>
      </c>
      <c r="G4306" s="24">
        <v>1.4476728525532634</v>
      </c>
      <c r="H4306" s="24">
        <v>14.224116956368466</v>
      </c>
    </row>
    <row r="4307" spans="1:8" ht="15.75" x14ac:dyDescent="0.25">
      <c r="A4307" s="197" t="s">
        <v>4565</v>
      </c>
      <c r="B4307" s="197" t="s">
        <v>4566</v>
      </c>
      <c r="C4307" s="197">
        <v>1</v>
      </c>
      <c r="D4307" s="124">
        <v>4452</v>
      </c>
      <c r="E4307" s="24" t="s">
        <v>11</v>
      </c>
      <c r="F4307" s="24" t="s">
        <v>48</v>
      </c>
      <c r="G4307" s="24">
        <v>5.1023714913763944E-2</v>
      </c>
      <c r="H4307" s="24">
        <v>1.0643691731973859</v>
      </c>
    </row>
    <row r="4308" spans="1:8" ht="15.75" x14ac:dyDescent="0.25">
      <c r="A4308" s="197" t="s">
        <v>4567</v>
      </c>
      <c r="B4308" s="197" t="s">
        <v>4566</v>
      </c>
      <c r="C4308" s="197">
        <v>1</v>
      </c>
      <c r="D4308" s="124">
        <v>4453</v>
      </c>
      <c r="E4308" s="24" t="s">
        <v>11</v>
      </c>
      <c r="F4308" s="24" t="s">
        <v>48</v>
      </c>
      <c r="G4308" s="24">
        <v>9.2042779844436914E-2</v>
      </c>
      <c r="H4308" s="24">
        <v>0.86920129077744923</v>
      </c>
    </row>
    <row r="4309" spans="1:8" ht="15.75" x14ac:dyDescent="0.25">
      <c r="A4309" s="197" t="s">
        <v>4568</v>
      </c>
      <c r="B4309" s="197" t="s">
        <v>4566</v>
      </c>
      <c r="C4309" s="197">
        <v>1</v>
      </c>
      <c r="D4309" s="124">
        <v>4454</v>
      </c>
      <c r="E4309" s="24" t="s">
        <v>11</v>
      </c>
      <c r="F4309" s="24" t="s">
        <v>48</v>
      </c>
      <c r="G4309" s="24">
        <v>0.1390646347649645</v>
      </c>
      <c r="H4309" s="24">
        <v>0.86890874149422892</v>
      </c>
    </row>
    <row r="4310" spans="1:8" ht="15.75" x14ac:dyDescent="0.25">
      <c r="A4310" s="197" t="s">
        <v>4569</v>
      </c>
      <c r="B4310" s="197" t="s">
        <v>4566</v>
      </c>
      <c r="C4310" s="197">
        <v>1</v>
      </c>
      <c r="D4310" s="124">
        <v>4455</v>
      </c>
      <c r="E4310" s="24" t="s">
        <v>11</v>
      </c>
      <c r="F4310" s="24" t="s">
        <v>48</v>
      </c>
      <c r="G4310" s="24">
        <v>0.14306649475820085</v>
      </c>
      <c r="H4310" s="24">
        <v>1.002885250470285</v>
      </c>
    </row>
    <row r="4311" spans="1:8" ht="15.75" x14ac:dyDescent="0.25">
      <c r="A4311" s="197" t="s">
        <v>4570</v>
      </c>
      <c r="B4311" s="197" t="s">
        <v>4566</v>
      </c>
      <c r="C4311" s="197">
        <v>1</v>
      </c>
      <c r="D4311" s="124">
        <v>4456</v>
      </c>
      <c r="E4311" s="24" t="s">
        <v>11</v>
      </c>
      <c r="F4311" s="24" t="s">
        <v>48</v>
      </c>
      <c r="G4311" s="24">
        <v>0.13706370476834628</v>
      </c>
      <c r="H4311" s="24">
        <v>0.73751698831835388</v>
      </c>
    </row>
    <row r="4312" spans="1:8" ht="15.75" x14ac:dyDescent="0.25">
      <c r="A4312" s="197" t="s">
        <v>4571</v>
      </c>
      <c r="B4312" s="197" t="s">
        <v>4566</v>
      </c>
      <c r="C4312" s="197">
        <v>1</v>
      </c>
      <c r="D4312" s="124">
        <v>4457</v>
      </c>
      <c r="E4312" s="24" t="s">
        <v>11</v>
      </c>
      <c r="F4312" s="24" t="s">
        <v>48</v>
      </c>
      <c r="G4312" s="24">
        <v>0.13506277477172809</v>
      </c>
      <c r="H4312" s="24">
        <v>0.79352003065561205</v>
      </c>
    </row>
    <row r="4313" spans="1:8" ht="15.75" x14ac:dyDescent="0.25">
      <c r="A4313" s="197" t="s">
        <v>4572</v>
      </c>
      <c r="B4313" s="197" t="s">
        <v>4566</v>
      </c>
      <c r="C4313" s="197">
        <v>2</v>
      </c>
      <c r="D4313" s="124">
        <v>4458</v>
      </c>
      <c r="E4313" s="24">
        <v>1.2495843716943957</v>
      </c>
      <c r="F4313" s="24">
        <v>0.68408519921531485</v>
      </c>
      <c r="G4313" s="24">
        <v>0.6097834164693946</v>
      </c>
      <c r="H4313" s="24">
        <v>4.8748494391416433</v>
      </c>
    </row>
    <row r="4314" spans="1:8" ht="15.75" x14ac:dyDescent="0.25">
      <c r="A4314" s="197" t="s">
        <v>4573</v>
      </c>
      <c r="B4314" s="197" t="s">
        <v>4566</v>
      </c>
      <c r="C4314" s="197">
        <v>2</v>
      </c>
      <c r="D4314" s="124">
        <v>4459</v>
      </c>
      <c r="E4314" s="24">
        <v>1.220058749776106</v>
      </c>
      <c r="F4314" s="24">
        <v>0.65967137928701891</v>
      </c>
      <c r="G4314" s="24">
        <v>0.6012794639837673</v>
      </c>
      <c r="H4314" s="24">
        <v>4.8653720012076453</v>
      </c>
    </row>
    <row r="4315" spans="1:8" ht="15.75" x14ac:dyDescent="0.25">
      <c r="A4315" s="197" t="s">
        <v>4574</v>
      </c>
      <c r="B4315" s="197" t="s">
        <v>4566</v>
      </c>
      <c r="C4315" s="197">
        <v>2</v>
      </c>
      <c r="D4315" s="124">
        <v>4460</v>
      </c>
      <c r="E4315" s="24">
        <v>0.44838910574216201</v>
      </c>
      <c r="F4315" s="24">
        <v>0.19232111208820943</v>
      </c>
      <c r="G4315" s="24">
        <v>0.40218692932025701</v>
      </c>
      <c r="H4315" s="24">
        <v>2.9698844144081376</v>
      </c>
    </row>
    <row r="4316" spans="1:8" ht="15.75" x14ac:dyDescent="0.25">
      <c r="A4316" s="197" t="s">
        <v>4575</v>
      </c>
      <c r="B4316" s="197" t="s">
        <v>4566</v>
      </c>
      <c r="C4316" s="197">
        <v>2</v>
      </c>
      <c r="D4316" s="124">
        <v>4461</v>
      </c>
      <c r="E4316" s="24">
        <v>0.45539518551938329</v>
      </c>
      <c r="F4316" s="24">
        <v>0.2032824189947913</v>
      </c>
      <c r="G4316" s="24">
        <v>0.40518832431518431</v>
      </c>
      <c r="H4316" s="24">
        <v>3.0233027009452145</v>
      </c>
    </row>
    <row r="4317" spans="1:8" ht="15.75" x14ac:dyDescent="0.25">
      <c r="A4317" s="197" t="s">
        <v>4576</v>
      </c>
      <c r="B4317" s="197" t="s">
        <v>4566</v>
      </c>
      <c r="C4317" s="197">
        <v>2</v>
      </c>
      <c r="D4317" s="124">
        <v>4462</v>
      </c>
      <c r="E4317" s="24" t="s">
        <v>11</v>
      </c>
      <c r="F4317" s="24" t="s">
        <v>48</v>
      </c>
      <c r="G4317" s="24">
        <v>0.14906928474805545</v>
      </c>
      <c r="H4317" s="24">
        <v>1.1347077962795233</v>
      </c>
    </row>
    <row r="4318" spans="1:8" ht="15.75" x14ac:dyDescent="0.25">
      <c r="A4318" s="197" t="s">
        <v>4577</v>
      </c>
      <c r="B4318" s="197" t="s">
        <v>4566</v>
      </c>
      <c r="C4318" s="197">
        <v>2</v>
      </c>
      <c r="D4318" s="124">
        <v>4463</v>
      </c>
      <c r="E4318" s="24" t="s">
        <v>11</v>
      </c>
      <c r="F4318" s="24" t="s">
        <v>48</v>
      </c>
      <c r="G4318" s="24">
        <v>0.15207067974298275</v>
      </c>
      <c r="H4318" s="24">
        <v>1.1941992826464407</v>
      </c>
    </row>
    <row r="4319" spans="1:8" ht="15.75" x14ac:dyDescent="0.25">
      <c r="A4319" s="197" t="s">
        <v>4578</v>
      </c>
      <c r="B4319" s="197" t="s">
        <v>4566</v>
      </c>
      <c r="C4319" s="197">
        <v>2</v>
      </c>
      <c r="D4319" s="124">
        <v>4464</v>
      </c>
      <c r="E4319" s="24">
        <v>1.4552628565828203</v>
      </c>
      <c r="F4319" s="24">
        <v>0.47831157410539132</v>
      </c>
      <c r="G4319" s="24">
        <v>0.10504882482245517</v>
      </c>
      <c r="H4319" s="24">
        <v>0.74499728136708399</v>
      </c>
    </row>
    <row r="4320" spans="1:8" ht="15.75" x14ac:dyDescent="0.25">
      <c r="A4320" s="197" t="s">
        <v>4579</v>
      </c>
      <c r="B4320" s="197" t="s">
        <v>4566</v>
      </c>
      <c r="C4320" s="197">
        <v>2</v>
      </c>
      <c r="D4320" s="124">
        <v>4465</v>
      </c>
      <c r="E4320" s="24" t="s">
        <v>11</v>
      </c>
      <c r="F4320" s="24" t="s">
        <v>48</v>
      </c>
      <c r="G4320" s="24">
        <v>9.804556983429151E-2</v>
      </c>
      <c r="H4320" s="24">
        <v>0.79924054189893079</v>
      </c>
    </row>
    <row r="4321" spans="1:8" ht="15.75" x14ac:dyDescent="0.25">
      <c r="A4321" s="197" t="s">
        <v>4580</v>
      </c>
      <c r="B4321" s="197" t="s">
        <v>4566</v>
      </c>
      <c r="C4321" s="197">
        <v>2</v>
      </c>
      <c r="D4321" s="124">
        <v>4466</v>
      </c>
      <c r="E4321" s="24" t="s">
        <v>11</v>
      </c>
      <c r="F4321" s="24" t="s">
        <v>48</v>
      </c>
      <c r="G4321" s="24">
        <v>8.8040919851200522E-2</v>
      </c>
      <c r="H4321" s="24">
        <v>0.79754544000731054</v>
      </c>
    </row>
    <row r="4322" spans="1:8" ht="15.75" x14ac:dyDescent="0.25">
      <c r="A4322" s="197" t="s">
        <v>4581</v>
      </c>
      <c r="B4322" s="197" t="s">
        <v>4566</v>
      </c>
      <c r="C4322" s="197">
        <v>2</v>
      </c>
      <c r="D4322" s="124">
        <v>4467</v>
      </c>
      <c r="E4322" s="24" t="s">
        <v>11</v>
      </c>
      <c r="F4322" s="24" t="s">
        <v>48</v>
      </c>
      <c r="G4322" s="24">
        <v>9.0041849847818725E-2</v>
      </c>
      <c r="H4322" s="24">
        <v>0.8081398268299369</v>
      </c>
    </row>
    <row r="4323" spans="1:8" ht="15.75" x14ac:dyDescent="0.25">
      <c r="A4323" s="197" t="s">
        <v>4582</v>
      </c>
      <c r="B4323" s="197" t="s">
        <v>4566</v>
      </c>
      <c r="C4323" s="197">
        <v>5</v>
      </c>
      <c r="D4323" s="124">
        <v>4468</v>
      </c>
      <c r="E4323" s="24">
        <v>1.2881178104691124</v>
      </c>
      <c r="F4323" s="24" t="s">
        <v>48</v>
      </c>
      <c r="G4323" s="24">
        <v>0.37517437436591139</v>
      </c>
      <c r="H4323" s="24">
        <v>4.4199781823997073</v>
      </c>
    </row>
    <row r="4324" spans="1:8" ht="15.75" x14ac:dyDescent="0.25">
      <c r="A4324" s="197" t="s">
        <v>4583</v>
      </c>
      <c r="B4324" s="197" t="s">
        <v>4566</v>
      </c>
      <c r="C4324" s="197">
        <v>5</v>
      </c>
      <c r="D4324" s="124">
        <v>4469</v>
      </c>
      <c r="E4324" s="24">
        <v>1.2841143363107004</v>
      </c>
      <c r="F4324" s="24" t="s">
        <v>48</v>
      </c>
      <c r="G4324" s="24">
        <v>0.38117716435576593</v>
      </c>
      <c r="H4324" s="24">
        <v>4.1275731060952205</v>
      </c>
    </row>
    <row r="4325" spans="1:8" ht="15.75" x14ac:dyDescent="0.25">
      <c r="A4325" s="197" t="s">
        <v>4584</v>
      </c>
      <c r="B4325" s="197" t="s">
        <v>4566</v>
      </c>
      <c r="C4325" s="197">
        <v>5</v>
      </c>
      <c r="D4325" s="124">
        <v>4470</v>
      </c>
      <c r="E4325" s="24">
        <v>1.3932090071274317</v>
      </c>
      <c r="F4325" s="24" t="s">
        <v>48</v>
      </c>
      <c r="G4325" s="24">
        <v>0.37517437436591139</v>
      </c>
      <c r="H4325" s="24">
        <v>4.150456981632094</v>
      </c>
    </row>
    <row r="4326" spans="1:8" ht="15.75" x14ac:dyDescent="0.25">
      <c r="A4326" s="197" t="s">
        <v>4585</v>
      </c>
      <c r="B4326" s="197" t="s">
        <v>4566</v>
      </c>
      <c r="C4326" s="197">
        <v>5</v>
      </c>
      <c r="D4326" s="124">
        <v>4471</v>
      </c>
      <c r="E4326" s="24">
        <v>1.3101369183403795</v>
      </c>
      <c r="F4326" s="24" t="s">
        <v>48</v>
      </c>
      <c r="G4326" s="24">
        <v>0.3661701893811295</v>
      </c>
      <c r="H4326" s="24">
        <v>4.1538471854153336</v>
      </c>
    </row>
    <row r="4327" spans="1:8" ht="15.75" x14ac:dyDescent="0.25">
      <c r="A4327" s="197" t="s">
        <v>4586</v>
      </c>
      <c r="B4327" s="197" t="s">
        <v>4566</v>
      </c>
      <c r="C4327" s="197">
        <v>5</v>
      </c>
      <c r="D4327" s="124">
        <v>4472</v>
      </c>
      <c r="E4327" s="24">
        <v>2.9375491637349227</v>
      </c>
      <c r="F4327" s="24" t="s">
        <v>48</v>
      </c>
      <c r="G4327" s="24">
        <v>0.50723575414271216</v>
      </c>
      <c r="H4327" s="24">
        <v>5.0697491178466407</v>
      </c>
    </row>
    <row r="4328" spans="1:8" ht="15.75" x14ac:dyDescent="0.25">
      <c r="A4328" s="197" t="s">
        <v>4587</v>
      </c>
      <c r="B4328" s="197" t="s">
        <v>4566</v>
      </c>
      <c r="C4328" s="197">
        <v>5</v>
      </c>
      <c r="D4328" s="124">
        <v>4473</v>
      </c>
      <c r="E4328" s="24">
        <v>2.9475578491309529</v>
      </c>
      <c r="F4328" s="24" t="s">
        <v>48</v>
      </c>
      <c r="G4328" s="24">
        <v>0.50723575414271216</v>
      </c>
      <c r="H4328" s="24">
        <v>5.1272311694186836</v>
      </c>
    </row>
    <row r="4329" spans="1:8" ht="15.75" x14ac:dyDescent="0.25">
      <c r="A4329" s="197" t="s">
        <v>4588</v>
      </c>
      <c r="B4329" s="197" t="s">
        <v>4566</v>
      </c>
      <c r="C4329" s="197">
        <v>5</v>
      </c>
      <c r="D4329" s="124">
        <v>4474</v>
      </c>
      <c r="E4329" s="24">
        <v>4.7100873473719069</v>
      </c>
      <c r="F4329" s="24">
        <v>0.13950754244740582</v>
      </c>
      <c r="G4329" s="24">
        <v>0.65030224890091304</v>
      </c>
      <c r="H4329" s="24">
        <v>6.4841432481339059</v>
      </c>
    </row>
    <row r="4330" spans="1:8" ht="15.75" x14ac:dyDescent="0.25">
      <c r="A4330" s="197" t="s">
        <v>4589</v>
      </c>
      <c r="B4330" s="197" t="s">
        <v>4566</v>
      </c>
      <c r="C4330" s="197">
        <v>5</v>
      </c>
      <c r="D4330" s="124">
        <v>4475</v>
      </c>
      <c r="E4330" s="24">
        <v>4.7571281687332494</v>
      </c>
      <c r="F4330" s="24">
        <v>0.19630704187242104</v>
      </c>
      <c r="G4330" s="24">
        <v>0.66981131636794045</v>
      </c>
      <c r="H4330" s="24">
        <v>6.2986902058357828</v>
      </c>
    </row>
    <row r="4331" spans="1:8" ht="15.75" x14ac:dyDescent="0.25">
      <c r="A4331" s="197" t="s">
        <v>4590</v>
      </c>
      <c r="B4331" s="197" t="s">
        <v>4566</v>
      </c>
      <c r="C4331" s="197">
        <v>5</v>
      </c>
      <c r="D4331" s="124">
        <v>4476</v>
      </c>
      <c r="E4331" s="24">
        <v>5.4887630711830724</v>
      </c>
      <c r="F4331" s="24">
        <v>0.2172331732395319</v>
      </c>
      <c r="G4331" s="24">
        <v>0.7203347987825498</v>
      </c>
      <c r="H4331" s="24">
        <v>7.287213662067404</v>
      </c>
    </row>
    <row r="4332" spans="1:8" ht="15.75" x14ac:dyDescent="0.25">
      <c r="A4332" s="197" t="s">
        <v>4591</v>
      </c>
      <c r="B4332" s="197" t="s">
        <v>4566</v>
      </c>
      <c r="C4332" s="197">
        <v>5</v>
      </c>
      <c r="D4332" s="124">
        <v>4477</v>
      </c>
      <c r="E4332" s="24">
        <v>5.4957691509602933</v>
      </c>
      <c r="F4332" s="24">
        <v>0.17239146316715145</v>
      </c>
      <c r="G4332" s="24">
        <v>0.71533247379100429</v>
      </c>
      <c r="H4332" s="24">
        <v>7.298122664555529</v>
      </c>
    </row>
    <row r="4333" spans="1:8" ht="15.75" x14ac:dyDescent="0.25">
      <c r="A4333" s="197" t="s">
        <v>4592</v>
      </c>
      <c r="B4333" s="197" t="s">
        <v>4566</v>
      </c>
      <c r="C4333" s="197">
        <v>5</v>
      </c>
      <c r="D4333" s="124">
        <v>4478</v>
      </c>
      <c r="E4333" s="24">
        <v>6.6557757883602173</v>
      </c>
      <c r="F4333" s="24">
        <v>0.35175830345667319</v>
      </c>
      <c r="G4333" s="24">
        <v>0.85139571356104149</v>
      </c>
      <c r="H4333" s="24">
        <v>10.029569056774484</v>
      </c>
    </row>
    <row r="4334" spans="1:8" ht="15.75" x14ac:dyDescent="0.25">
      <c r="A4334" s="197" t="s">
        <v>4593</v>
      </c>
      <c r="B4334" s="197" t="s">
        <v>4566</v>
      </c>
      <c r="C4334" s="197">
        <v>5</v>
      </c>
      <c r="D4334" s="124">
        <v>4479</v>
      </c>
      <c r="E4334" s="24">
        <v>6.6337566804889496</v>
      </c>
      <c r="F4334" s="24">
        <v>0.10014648582831631</v>
      </c>
      <c r="G4334" s="24">
        <v>0.83888990108217776</v>
      </c>
      <c r="H4334" s="24">
        <v>10.026892390936759</v>
      </c>
    </row>
    <row r="4335" spans="1:8" ht="15.75" x14ac:dyDescent="0.25">
      <c r="A4335" s="197" t="s">
        <v>4594</v>
      </c>
      <c r="B4335" s="197" t="s">
        <v>4566</v>
      </c>
      <c r="C4335" s="197">
        <v>6</v>
      </c>
      <c r="D4335" s="124">
        <v>4480</v>
      </c>
      <c r="E4335" s="24">
        <v>7.1381944244488817</v>
      </c>
      <c r="F4335" s="24" t="s">
        <v>48</v>
      </c>
      <c r="G4335" s="24">
        <v>0.84839431856611425</v>
      </c>
      <c r="H4335" s="24">
        <v>9.7015285988050941</v>
      </c>
    </row>
    <row r="4336" spans="1:8" ht="15.75" x14ac:dyDescent="0.25">
      <c r="A4336" s="197" t="s">
        <v>4595</v>
      </c>
      <c r="B4336" s="197" t="s">
        <v>4566</v>
      </c>
      <c r="C4336" s="197">
        <v>6</v>
      </c>
      <c r="D4336" s="124">
        <v>4481</v>
      </c>
      <c r="E4336" s="24">
        <v>7.1341909502904697</v>
      </c>
      <c r="F4336" s="24">
        <v>5.5803016978962325E-2</v>
      </c>
      <c r="G4336" s="24">
        <v>0.84339199357456873</v>
      </c>
      <c r="H4336" s="24">
        <v>9.6220695750197258</v>
      </c>
    </row>
    <row r="4337" spans="1:8" ht="15.75" x14ac:dyDescent="0.25">
      <c r="A4337" s="197" t="s">
        <v>4596</v>
      </c>
      <c r="B4337" s="197" t="s">
        <v>4566</v>
      </c>
      <c r="C4337" s="197">
        <v>6</v>
      </c>
      <c r="D4337" s="124">
        <v>4482</v>
      </c>
      <c r="E4337" s="24">
        <v>7.067132758137066</v>
      </c>
      <c r="F4337" s="24">
        <v>4.9824122302644935E-2</v>
      </c>
      <c r="G4337" s="24">
        <v>0.8393901335813323</v>
      </c>
      <c r="H4337" s="24">
        <v>9.3878745575470628</v>
      </c>
    </row>
    <row r="4338" spans="1:8" ht="15.75" x14ac:dyDescent="0.25">
      <c r="A4338" s="197" t="s">
        <v>4597</v>
      </c>
      <c r="B4338" s="197" t="s">
        <v>4566</v>
      </c>
      <c r="C4338" s="197">
        <v>6</v>
      </c>
      <c r="D4338" s="124">
        <v>4483</v>
      </c>
      <c r="E4338" s="24">
        <v>7.0501179929638145</v>
      </c>
      <c r="F4338" s="24">
        <v>3.7368091726983702E-2</v>
      </c>
      <c r="G4338" s="24">
        <v>0.83888990108217776</v>
      </c>
      <c r="H4338" s="24">
        <v>9.2808139781309897</v>
      </c>
    </row>
    <row r="4339" spans="1:8" ht="15.75" x14ac:dyDescent="0.25">
      <c r="A4339" s="197" t="s">
        <v>4598</v>
      </c>
      <c r="B4339" s="197" t="s">
        <v>4566</v>
      </c>
      <c r="C4339" s="197">
        <v>6</v>
      </c>
      <c r="D4339" s="124">
        <v>4484</v>
      </c>
      <c r="E4339" s="24">
        <v>4.8191820181886387</v>
      </c>
      <c r="F4339" s="24">
        <v>2.5908543597375364E-2</v>
      </c>
      <c r="G4339" s="24">
        <v>0.6913213138315859</v>
      </c>
      <c r="H4339" s="24">
        <v>4.6730270093563293</v>
      </c>
    </row>
    <row r="4340" spans="1:8" ht="15.75" x14ac:dyDescent="0.25">
      <c r="A4340" s="197" t="s">
        <v>4599</v>
      </c>
      <c r="B4340" s="197" t="s">
        <v>4566</v>
      </c>
      <c r="C4340" s="197">
        <v>6</v>
      </c>
      <c r="D4340" s="124">
        <v>4485</v>
      </c>
      <c r="E4340" s="24">
        <v>4.7351090608619826</v>
      </c>
      <c r="F4340" s="24">
        <v>9.1676385036866676E-2</v>
      </c>
      <c r="G4340" s="24">
        <v>0.65930643388569488</v>
      </c>
      <c r="H4340" s="24">
        <v>4.5550930898433091</v>
      </c>
    </row>
    <row r="4341" spans="1:8" ht="15.75" x14ac:dyDescent="0.25">
      <c r="A4341" s="197" t="s">
        <v>4600</v>
      </c>
      <c r="B4341" s="197" t="s">
        <v>4566</v>
      </c>
      <c r="C4341" s="197">
        <v>6</v>
      </c>
      <c r="D4341" s="124">
        <v>4486</v>
      </c>
      <c r="E4341" s="24">
        <v>1.9176641218794248</v>
      </c>
      <c r="F4341" s="24" t="s">
        <v>48</v>
      </c>
      <c r="G4341" s="24">
        <v>0.41119111430503885</v>
      </c>
      <c r="H4341" s="24">
        <v>1.7815549543456204</v>
      </c>
    </row>
    <row r="4342" spans="1:8" ht="15.75" x14ac:dyDescent="0.25">
      <c r="A4342" s="197" t="s">
        <v>4601</v>
      </c>
      <c r="B4342" s="197" t="s">
        <v>4566</v>
      </c>
      <c r="C4342" s="197">
        <v>6</v>
      </c>
      <c r="D4342" s="124">
        <v>4487</v>
      </c>
      <c r="E4342" s="24">
        <v>1.8691219977086775</v>
      </c>
      <c r="F4342" s="24" t="s">
        <v>48</v>
      </c>
      <c r="G4342" s="24">
        <v>0.4056885568143388</v>
      </c>
      <c r="H4342" s="24">
        <v>1.7605865733540695</v>
      </c>
    </row>
    <row r="4343" spans="1:8" ht="15.75" x14ac:dyDescent="0.25">
      <c r="A4343" s="197" t="s">
        <v>4602</v>
      </c>
      <c r="B4343" s="197" t="s">
        <v>4566</v>
      </c>
      <c r="C4343" s="197">
        <v>6</v>
      </c>
      <c r="D4343" s="124">
        <v>4488</v>
      </c>
      <c r="E4343" s="24">
        <v>1.5323297341322544</v>
      </c>
      <c r="F4343" s="24" t="s">
        <v>48</v>
      </c>
      <c r="G4343" s="24">
        <v>0.36717065437943858</v>
      </c>
      <c r="H4343" s="24">
        <v>1.5143302229134266</v>
      </c>
    </row>
    <row r="4344" spans="1:8" ht="15.75" x14ac:dyDescent="0.25">
      <c r="A4344" s="197" t="s">
        <v>4603</v>
      </c>
      <c r="B4344" s="197" t="s">
        <v>4566</v>
      </c>
      <c r="C4344" s="197">
        <v>6</v>
      </c>
      <c r="D4344" s="124">
        <v>4489</v>
      </c>
      <c r="E4344" s="24">
        <v>1.5083088891817813</v>
      </c>
      <c r="F4344" s="24" t="s">
        <v>48</v>
      </c>
      <c r="G4344" s="24">
        <v>0.3661701893811295</v>
      </c>
      <c r="H4344" s="24">
        <v>1.4900808709175739</v>
      </c>
    </row>
    <row r="4345" spans="1:8" ht="15.75" x14ac:dyDescent="0.25">
      <c r="A4345" s="197" t="s">
        <v>4604</v>
      </c>
      <c r="B4345" s="197" t="s">
        <v>4566</v>
      </c>
      <c r="C4345" s="197">
        <v>6</v>
      </c>
      <c r="D4345" s="124">
        <v>4490</v>
      </c>
      <c r="E4345" s="24">
        <v>1.344166448686883</v>
      </c>
      <c r="F4345" s="24" t="s">
        <v>48</v>
      </c>
      <c r="G4345" s="24">
        <v>0.35516507439972939</v>
      </c>
      <c r="H4345" s="24">
        <v>1.4131518921721098</v>
      </c>
    </row>
    <row r="4346" spans="1:8" ht="15.75" x14ac:dyDescent="0.25">
      <c r="A4346" s="197" t="s">
        <v>4605</v>
      </c>
      <c r="B4346" s="197" t="s">
        <v>4566</v>
      </c>
      <c r="C4346" s="197">
        <v>6</v>
      </c>
      <c r="D4346" s="124">
        <v>4491</v>
      </c>
      <c r="E4346" s="24">
        <v>1.3796972818427908</v>
      </c>
      <c r="F4346" s="24" t="s">
        <v>48</v>
      </c>
      <c r="G4346" s="24">
        <v>0.36466949188366582</v>
      </c>
      <c r="H4346" s="24">
        <v>1.6836575946086056</v>
      </c>
    </row>
    <row r="4347" spans="1:8" ht="15.75" x14ac:dyDescent="0.25">
      <c r="A4347" s="197" t="s">
        <v>4606</v>
      </c>
      <c r="B4347" s="197" t="s">
        <v>4566</v>
      </c>
      <c r="C4347" s="197">
        <v>7</v>
      </c>
      <c r="D4347" s="124">
        <v>4492</v>
      </c>
      <c r="E4347" s="24">
        <v>21.110319237307319</v>
      </c>
      <c r="F4347" s="24" t="s">
        <v>48</v>
      </c>
      <c r="G4347" s="24">
        <v>1.4496737825498816</v>
      </c>
      <c r="H4347" s="24">
        <v>12.941628304821151</v>
      </c>
    </row>
    <row r="4348" spans="1:8" ht="15.75" x14ac:dyDescent="0.25">
      <c r="A4348" s="197" t="s">
        <v>4607</v>
      </c>
      <c r="B4348" s="197" t="s">
        <v>4566</v>
      </c>
      <c r="C4348" s="197">
        <v>7</v>
      </c>
      <c r="D4348" s="124">
        <v>4493</v>
      </c>
      <c r="E4348" s="24">
        <v>21.247438227232937</v>
      </c>
      <c r="F4348" s="24" t="s">
        <v>48</v>
      </c>
      <c r="G4348" s="24">
        <v>1.4896923824822454</v>
      </c>
      <c r="H4348" s="24">
        <v>12.79278745463971</v>
      </c>
    </row>
    <row r="4349" spans="1:8" ht="15.75" x14ac:dyDescent="0.25">
      <c r="A4349" s="197" t="s">
        <v>4608</v>
      </c>
      <c r="B4349" s="197" t="s">
        <v>4566</v>
      </c>
      <c r="C4349" s="197">
        <v>7</v>
      </c>
      <c r="D4349" s="124">
        <v>4494</v>
      </c>
      <c r="E4349" s="24">
        <v>5.2395468048219156</v>
      </c>
      <c r="F4349" s="24" t="s">
        <v>48</v>
      </c>
      <c r="G4349" s="24">
        <v>0.36717065437943858</v>
      </c>
      <c r="H4349" s="24">
        <v>2.5813017107309491</v>
      </c>
    </row>
    <row r="4350" spans="1:8" ht="15.75" x14ac:dyDescent="0.25">
      <c r="A4350" s="197" t="s">
        <v>4609</v>
      </c>
      <c r="B4350" s="197" t="s">
        <v>4566</v>
      </c>
      <c r="C4350" s="197">
        <v>7</v>
      </c>
      <c r="D4350" s="124">
        <v>4495</v>
      </c>
      <c r="E4350" s="24">
        <v>5.1945077205397787</v>
      </c>
      <c r="F4350" s="24" t="s">
        <v>48</v>
      </c>
      <c r="G4350" s="24">
        <v>0.37017204937436587</v>
      </c>
      <c r="H4350" s="24">
        <v>2.6063872472783824</v>
      </c>
    </row>
    <row r="4351" spans="1:8" ht="15.75" x14ac:dyDescent="0.25">
      <c r="A4351" s="197" t="s">
        <v>4610</v>
      </c>
      <c r="B4351" s="197" t="s">
        <v>4566</v>
      </c>
      <c r="C4351" s="197">
        <v>7</v>
      </c>
      <c r="D4351" s="124">
        <v>4496</v>
      </c>
      <c r="E4351" s="24">
        <v>1.762029063971152</v>
      </c>
      <c r="F4351" s="24" t="s">
        <v>48</v>
      </c>
      <c r="G4351" s="24">
        <v>0.17658207220155561</v>
      </c>
      <c r="H4351" s="24">
        <v>1.6491476219131673</v>
      </c>
    </row>
    <row r="4352" spans="1:8" ht="15.75" x14ac:dyDescent="0.25">
      <c r="A4352" s="197" t="s">
        <v>4611</v>
      </c>
      <c r="B4352" s="197" t="s">
        <v>4566</v>
      </c>
      <c r="C4352" s="197">
        <v>7</v>
      </c>
      <c r="D4352" s="124">
        <v>4497</v>
      </c>
      <c r="E4352" s="24">
        <v>1.7475164701469081</v>
      </c>
      <c r="F4352" s="24" t="s">
        <v>48</v>
      </c>
      <c r="G4352" s="24">
        <v>0.17308044470747377</v>
      </c>
      <c r="H4352" s="24">
        <v>1.489979450833556</v>
      </c>
    </row>
    <row r="4353" spans="1:8" ht="15.75" x14ac:dyDescent="0.25">
      <c r="A4353" s="197" t="s">
        <v>4612</v>
      </c>
      <c r="B4353" s="197" t="s">
        <v>4566</v>
      </c>
      <c r="C4353" s="197">
        <v>7</v>
      </c>
      <c r="D4353" s="124">
        <v>4498</v>
      </c>
      <c r="E4353" s="24">
        <v>0.33629182930662149</v>
      </c>
      <c r="F4353" s="24" t="s">
        <v>48</v>
      </c>
      <c r="G4353" s="24">
        <v>0.11005114981400067</v>
      </c>
      <c r="H4353" s="24">
        <v>1.1832189756619416</v>
      </c>
    </row>
    <row r="4354" spans="1:8" ht="15.75" x14ac:dyDescent="0.25">
      <c r="A4354" s="197" t="s">
        <v>4613</v>
      </c>
      <c r="B4354" s="197" t="s">
        <v>4566</v>
      </c>
      <c r="C4354" s="197">
        <v>7</v>
      </c>
      <c r="D4354" s="124">
        <v>4499</v>
      </c>
      <c r="E4354" s="24">
        <v>0.34029530346503367</v>
      </c>
      <c r="F4354" s="24" t="s">
        <v>48</v>
      </c>
      <c r="G4354" s="24">
        <v>0.10704975481907338</v>
      </c>
      <c r="H4354" s="24">
        <v>1.1567598511188373</v>
      </c>
    </row>
    <row r="4355" spans="1:8" ht="15.75" x14ac:dyDescent="0.25">
      <c r="A4355" s="197" t="s">
        <v>4614</v>
      </c>
      <c r="B4355" s="197" t="s">
        <v>4566</v>
      </c>
      <c r="C4355" s="197">
        <v>7</v>
      </c>
      <c r="D4355" s="124">
        <v>4500</v>
      </c>
      <c r="E4355" s="24" t="s">
        <v>11</v>
      </c>
      <c r="F4355" s="24" t="s">
        <v>48</v>
      </c>
      <c r="G4355" s="24">
        <v>8.9541617348664171E-2</v>
      </c>
      <c r="H4355" s="24">
        <v>0.55481476776321648</v>
      </c>
    </row>
    <row r="4356" spans="1:8" ht="15.75" x14ac:dyDescent="0.25">
      <c r="A4356" s="197" t="s">
        <v>4615</v>
      </c>
      <c r="B4356" s="197" t="s">
        <v>4566</v>
      </c>
      <c r="C4356" s="197">
        <v>7</v>
      </c>
      <c r="D4356" s="124">
        <v>4501</v>
      </c>
      <c r="E4356" s="24" t="s">
        <v>11</v>
      </c>
      <c r="F4356" s="24" t="s">
        <v>48</v>
      </c>
      <c r="G4356" s="24">
        <v>8.0037199864727765E-2</v>
      </c>
      <c r="H4356" s="24">
        <v>0.64080692252830518</v>
      </c>
    </row>
    <row r="4357" spans="1:8" ht="15.75" x14ac:dyDescent="0.25">
      <c r="A4357" s="197" t="s">
        <v>4616</v>
      </c>
      <c r="B4357" s="197" t="s">
        <v>4566</v>
      </c>
      <c r="C4357" s="197">
        <v>7</v>
      </c>
      <c r="D4357" s="124">
        <v>4502</v>
      </c>
      <c r="E4357" s="24" t="s">
        <v>11</v>
      </c>
      <c r="F4357" s="24" t="s">
        <v>48</v>
      </c>
      <c r="G4357" s="24">
        <v>9.3043244842746023E-2</v>
      </c>
      <c r="H4357" s="24">
        <v>0.60442562628153684</v>
      </c>
    </row>
    <row r="4358" spans="1:8" ht="15.75" x14ac:dyDescent="0.25">
      <c r="A4358" s="197" t="s">
        <v>4617</v>
      </c>
      <c r="B4358" s="197" t="s">
        <v>4566</v>
      </c>
      <c r="C4358" s="197">
        <v>7</v>
      </c>
      <c r="D4358" s="124">
        <v>4503</v>
      </c>
      <c r="E4358" s="24" t="s">
        <v>11</v>
      </c>
      <c r="F4358" s="24" t="s">
        <v>48</v>
      </c>
      <c r="G4358" s="24">
        <v>8.6540222353736873E-2</v>
      </c>
      <c r="H4358" s="24">
        <v>0.59883692653406295</v>
      </c>
    </row>
    <row r="4359" spans="1:8" ht="15.75" x14ac:dyDescent="0.25">
      <c r="A4359" s="197" t="s">
        <v>4618</v>
      </c>
      <c r="B4359" s="197" t="s">
        <v>4566</v>
      </c>
      <c r="C4359" s="197">
        <v>10</v>
      </c>
      <c r="D4359" s="124">
        <v>4504</v>
      </c>
      <c r="E4359" s="24">
        <v>19.978336919016282</v>
      </c>
      <c r="F4359" s="24" t="s">
        <v>48</v>
      </c>
      <c r="G4359" s="24">
        <v>1.3796412326682448</v>
      </c>
      <c r="H4359" s="24">
        <v>12.055152738842166</v>
      </c>
    </row>
    <row r="4360" spans="1:8" ht="15.75" x14ac:dyDescent="0.25">
      <c r="A4360" s="197" t="s">
        <v>4619</v>
      </c>
      <c r="B4360" s="197" t="s">
        <v>4566</v>
      </c>
      <c r="C4360" s="197">
        <v>10</v>
      </c>
      <c r="D4360" s="124">
        <v>4505</v>
      </c>
      <c r="E4360" s="24">
        <v>19.993349947110328</v>
      </c>
      <c r="F4360" s="24" t="s">
        <v>48</v>
      </c>
      <c r="G4360" s="24">
        <v>1.3706370476834628</v>
      </c>
      <c r="H4360" s="24">
        <v>11.992421372313443</v>
      </c>
    </row>
    <row r="4361" spans="1:8" ht="15.75" x14ac:dyDescent="0.25">
      <c r="A4361" s="197" t="s">
        <v>4620</v>
      </c>
      <c r="B4361" s="197" t="s">
        <v>4566</v>
      </c>
      <c r="C4361" s="197">
        <v>10</v>
      </c>
      <c r="D4361" s="124">
        <v>4506</v>
      </c>
      <c r="E4361" s="24">
        <v>22.196762037046422</v>
      </c>
      <c r="F4361" s="24" t="s">
        <v>48</v>
      </c>
      <c r="G4361" s="24">
        <v>1.4856905224890089</v>
      </c>
      <c r="H4361" s="24">
        <v>11.522348829706758</v>
      </c>
    </row>
    <row r="4362" spans="1:8" ht="15.75" x14ac:dyDescent="0.25">
      <c r="A4362" s="197" t="s">
        <v>4621</v>
      </c>
      <c r="B4362" s="197" t="s">
        <v>4566</v>
      </c>
      <c r="C4362" s="197">
        <v>10</v>
      </c>
      <c r="D4362" s="124">
        <v>4507</v>
      </c>
      <c r="E4362" s="24">
        <v>20.911146397926316</v>
      </c>
      <c r="F4362" s="24" t="s">
        <v>48</v>
      </c>
      <c r="G4362" s="24">
        <v>1.3966491376394992</v>
      </c>
      <c r="H4362" s="24">
        <v>10.655252769990655</v>
      </c>
    </row>
    <row r="4363" spans="1:8" ht="15.75" x14ac:dyDescent="0.25">
      <c r="A4363" s="197" t="s">
        <v>4622</v>
      </c>
      <c r="B4363" s="197" t="s">
        <v>4566</v>
      </c>
      <c r="C4363" s="197">
        <v>10</v>
      </c>
      <c r="D4363" s="124">
        <v>4508</v>
      </c>
      <c r="E4363" s="24">
        <v>16.460284002311599</v>
      </c>
      <c r="F4363" s="24" t="s">
        <v>48</v>
      </c>
      <c r="G4363" s="24">
        <v>1.0915073131552249</v>
      </c>
      <c r="H4363" s="24">
        <v>7.5723362701908945</v>
      </c>
    </row>
    <row r="4364" spans="1:8" ht="15.75" x14ac:dyDescent="0.25">
      <c r="A4364" s="197" t="s">
        <v>4623</v>
      </c>
      <c r="B4364" s="197" t="s">
        <v>4566</v>
      </c>
      <c r="C4364" s="197">
        <v>10</v>
      </c>
      <c r="D4364" s="124">
        <v>4509</v>
      </c>
      <c r="E4364" s="24">
        <v>15.789702080777561</v>
      </c>
      <c r="F4364" s="24" t="s">
        <v>48</v>
      </c>
      <c r="G4364" s="24">
        <v>1.0544901082177882</v>
      </c>
      <c r="H4364" s="24">
        <v>7.3436969474480485</v>
      </c>
    </row>
    <row r="4365" spans="1:8" ht="15.75" x14ac:dyDescent="0.25">
      <c r="A4365" s="197" t="s">
        <v>4624</v>
      </c>
      <c r="B4365" s="197" t="s">
        <v>4566</v>
      </c>
      <c r="C4365" s="197">
        <v>10</v>
      </c>
      <c r="D4365" s="124">
        <v>4510</v>
      </c>
      <c r="E4365" s="24">
        <v>6.4225734186327088</v>
      </c>
      <c r="F4365" s="24" t="s">
        <v>48</v>
      </c>
      <c r="G4365" s="24">
        <v>0.49072808167061205</v>
      </c>
      <c r="H4365" s="24">
        <v>3.8045298103582117</v>
      </c>
    </row>
    <row r="4366" spans="1:8" ht="15.75" x14ac:dyDescent="0.25">
      <c r="A4366" s="197" t="s">
        <v>4625</v>
      </c>
      <c r="B4366" s="197" t="s">
        <v>4566</v>
      </c>
      <c r="C4366" s="197">
        <v>10</v>
      </c>
      <c r="D4366" s="124">
        <v>4511</v>
      </c>
      <c r="E4366" s="24">
        <v>6.3755325972713655</v>
      </c>
      <c r="F4366" s="24" t="s">
        <v>48</v>
      </c>
      <c r="G4366" s="24">
        <v>0.48922738417314843</v>
      </c>
      <c r="H4366" s="24">
        <v>3.6765738493955857</v>
      </c>
    </row>
    <row r="4367" spans="1:8" ht="15.75" x14ac:dyDescent="0.25">
      <c r="A4367" s="197" t="s">
        <v>4626</v>
      </c>
      <c r="B4367" s="197" t="s">
        <v>4566</v>
      </c>
      <c r="C4367" s="197">
        <v>10</v>
      </c>
      <c r="D4367" s="124">
        <v>4512</v>
      </c>
      <c r="E4367" s="24">
        <v>3.3068696548484442</v>
      </c>
      <c r="F4367" s="24" t="s">
        <v>48</v>
      </c>
      <c r="G4367" s="24">
        <v>0.37917623435914777</v>
      </c>
      <c r="H4367" s="24">
        <v>2.1485081290894974</v>
      </c>
    </row>
    <row r="4368" spans="1:8" ht="15.75" x14ac:dyDescent="0.25">
      <c r="A4368" s="197" t="s">
        <v>4627</v>
      </c>
      <c r="B4368" s="197" t="s">
        <v>4566</v>
      </c>
      <c r="C4368" s="197">
        <v>10</v>
      </c>
      <c r="D4368" s="124">
        <v>4513</v>
      </c>
      <c r="E4368" s="24">
        <v>3.1777576132396526</v>
      </c>
      <c r="F4368" s="24" t="s">
        <v>48</v>
      </c>
      <c r="G4368" s="24">
        <v>0.36817111937774771</v>
      </c>
      <c r="H4368" s="24">
        <v>2.1336965065986466</v>
      </c>
    </row>
    <row r="4369" spans="1:8" ht="15.75" x14ac:dyDescent="0.25">
      <c r="A4369" s="197" t="s">
        <v>4628</v>
      </c>
      <c r="B4369" s="197" t="s">
        <v>4566</v>
      </c>
      <c r="C4369" s="197">
        <v>10</v>
      </c>
      <c r="D4369" s="124">
        <v>4514</v>
      </c>
      <c r="E4369" s="24" t="s">
        <v>11</v>
      </c>
      <c r="F4369" s="24" t="s">
        <v>48</v>
      </c>
      <c r="G4369" s="24">
        <v>0.15307114474129183</v>
      </c>
      <c r="H4369" s="24">
        <v>1.0812484418320949</v>
      </c>
    </row>
    <row r="4370" spans="1:8" ht="15.75" x14ac:dyDescent="0.25">
      <c r="A4370" s="197" t="s">
        <v>4629</v>
      </c>
      <c r="B4370" s="197" t="s">
        <v>4566</v>
      </c>
      <c r="C4370" s="197">
        <v>10</v>
      </c>
      <c r="D4370" s="124">
        <v>4515</v>
      </c>
      <c r="E4370" s="24" t="s">
        <v>11</v>
      </c>
      <c r="F4370" s="24" t="s">
        <v>48</v>
      </c>
      <c r="G4370" s="24">
        <v>0.15707300473452823</v>
      </c>
      <c r="H4370" s="24">
        <v>1.2474677608960849</v>
      </c>
    </row>
    <row r="4371" spans="1:8" ht="15.75" x14ac:dyDescent="0.25">
      <c r="A4371" s="197" t="s">
        <v>4630</v>
      </c>
      <c r="B4371" s="197" t="s">
        <v>4566</v>
      </c>
      <c r="C4371" s="197">
        <v>10</v>
      </c>
      <c r="D4371" s="124">
        <v>4516</v>
      </c>
      <c r="E4371" s="24" t="s">
        <v>11</v>
      </c>
      <c r="F4371" s="24" t="s">
        <v>48</v>
      </c>
      <c r="G4371" s="24">
        <v>0.15307441599811233</v>
      </c>
      <c r="H4371" s="24">
        <v>0.61239137535429877</v>
      </c>
    </row>
    <row r="4372" spans="1:8" ht="15.75" x14ac:dyDescent="0.25">
      <c r="A4372" s="197" t="s">
        <v>4631</v>
      </c>
      <c r="B4372" s="197" t="s">
        <v>4566</v>
      </c>
      <c r="C4372" s="197">
        <v>10</v>
      </c>
      <c r="D4372" s="124">
        <v>4517</v>
      </c>
      <c r="E4372" s="24" t="s">
        <v>11</v>
      </c>
      <c r="F4372" s="24" t="s">
        <v>48</v>
      </c>
      <c r="G4372" s="24">
        <v>0.1535730297310052</v>
      </c>
      <c r="H4372" s="24">
        <v>0.5247638277770279</v>
      </c>
    </row>
    <row r="4373" spans="1:8" ht="15.75" x14ac:dyDescent="0.25">
      <c r="A4373" s="197" t="s">
        <v>4632</v>
      </c>
      <c r="B4373" s="197" t="s">
        <v>4566</v>
      </c>
      <c r="C4373" s="197">
        <v>10</v>
      </c>
      <c r="D4373" s="124">
        <v>4518</v>
      </c>
      <c r="E4373" s="24" t="s">
        <v>11</v>
      </c>
      <c r="F4373" s="24" t="s">
        <v>48</v>
      </c>
      <c r="G4373" s="24">
        <v>0.14659243747050496</v>
      </c>
      <c r="H4373" s="24">
        <v>0.65094749628829796</v>
      </c>
    </row>
    <row r="4374" spans="1:8" ht="15.75" x14ac:dyDescent="0.25">
      <c r="A4374" s="197" t="s">
        <v>4633</v>
      </c>
      <c r="B4374" s="197" t="s">
        <v>4566</v>
      </c>
      <c r="C4374" s="197">
        <v>10</v>
      </c>
      <c r="D4374" s="124">
        <v>4519</v>
      </c>
      <c r="E4374" s="24" t="s">
        <v>11</v>
      </c>
      <c r="F4374" s="24" t="s">
        <v>48</v>
      </c>
      <c r="G4374" s="24">
        <v>0.14509659627182633</v>
      </c>
      <c r="H4374" s="24">
        <v>0.59686878121203935</v>
      </c>
    </row>
    <row r="4375" spans="1:8" ht="15.75" x14ac:dyDescent="0.25">
      <c r="A4375" s="197" t="s">
        <v>4634</v>
      </c>
      <c r="B4375" s="197" t="s">
        <v>4566</v>
      </c>
      <c r="C4375" s="197">
        <v>13</v>
      </c>
      <c r="D4375" s="124">
        <v>4520</v>
      </c>
      <c r="E4375" s="24">
        <v>5.5785843872078393</v>
      </c>
      <c r="F4375" s="24">
        <v>0.24643234239779846</v>
      </c>
      <c r="G4375" s="24">
        <v>0.71999823029731003</v>
      </c>
      <c r="H4375" s="24">
        <v>5.7613860709947353</v>
      </c>
    </row>
    <row r="4376" spans="1:8" ht="15.75" x14ac:dyDescent="0.25">
      <c r="A4376" s="197" t="s">
        <v>4635</v>
      </c>
      <c r="B4376" s="197" t="s">
        <v>4566</v>
      </c>
      <c r="C4376" s="197">
        <v>13</v>
      </c>
      <c r="D4376" s="124">
        <v>4521</v>
      </c>
      <c r="E4376" s="24">
        <v>5.5745825332715357</v>
      </c>
      <c r="F4376" s="24">
        <v>0.22936343556505051</v>
      </c>
      <c r="G4376" s="24">
        <v>0.71999823029731003</v>
      </c>
      <c r="H4376" s="24">
        <v>5.7613860709947353</v>
      </c>
    </row>
    <row r="4377" spans="1:8" ht="15.75" x14ac:dyDescent="0.25">
      <c r="A4377" s="197" t="s">
        <v>4636</v>
      </c>
      <c r="B4377" s="197" t="s">
        <v>4566</v>
      </c>
      <c r="C4377" s="197">
        <v>13</v>
      </c>
      <c r="D4377" s="124">
        <v>4522</v>
      </c>
      <c r="E4377" s="24">
        <v>5.0503396676157051</v>
      </c>
      <c r="F4377" s="24">
        <v>0.40538653727776369</v>
      </c>
      <c r="G4377" s="24">
        <v>0.70404259084473808</v>
      </c>
      <c r="H4377" s="24">
        <v>5.0833992171683082</v>
      </c>
    </row>
    <row r="4378" spans="1:8" ht="15.75" x14ac:dyDescent="0.25">
      <c r="A4378" s="197" t="s">
        <v>4637</v>
      </c>
      <c r="B4378" s="197" t="s">
        <v>4566</v>
      </c>
      <c r="C4378" s="197">
        <v>13</v>
      </c>
      <c r="D4378" s="124">
        <v>4523</v>
      </c>
      <c r="E4378" s="24">
        <v>5.0578431437462754</v>
      </c>
      <c r="F4378" s="24">
        <v>0.32750964985335118</v>
      </c>
      <c r="G4378" s="24">
        <v>0.70254674964605945</v>
      </c>
      <c r="H4378" s="24">
        <v>5.0338624223602482</v>
      </c>
    </row>
    <row r="4379" spans="1:8" ht="15.75" x14ac:dyDescent="0.25">
      <c r="A4379" s="197" t="s">
        <v>4638</v>
      </c>
      <c r="B4379" s="197" t="s">
        <v>4566</v>
      </c>
      <c r="C4379" s="197">
        <v>13</v>
      </c>
      <c r="D4379" s="124">
        <v>4524</v>
      </c>
      <c r="E4379" s="24">
        <v>4.2179540488644642</v>
      </c>
      <c r="F4379" s="24">
        <v>0.37551595032045476</v>
      </c>
      <c r="G4379" s="24">
        <v>0.68110635913166595</v>
      </c>
      <c r="H4379" s="24">
        <v>2.4786099378881987</v>
      </c>
    </row>
    <row r="4380" spans="1:8" ht="15.75" x14ac:dyDescent="0.25">
      <c r="A4380" s="197" t="s">
        <v>4639</v>
      </c>
      <c r="B4380" s="197" t="s">
        <v>4566</v>
      </c>
      <c r="C4380" s="197">
        <v>13</v>
      </c>
      <c r="D4380" s="124">
        <v>4525</v>
      </c>
      <c r="E4380" s="24">
        <v>4.2899874197179368</v>
      </c>
      <c r="F4380" s="24">
        <v>0.37658275699750154</v>
      </c>
      <c r="G4380" s="24">
        <v>0.68609249646059456</v>
      </c>
      <c r="H4380" s="24">
        <v>2.4345279503105588</v>
      </c>
    </row>
    <row r="4381" spans="1:8" ht="15.75" x14ac:dyDescent="0.25">
      <c r="A4381" s="197" t="s">
        <v>4640</v>
      </c>
      <c r="B4381" s="197" t="s">
        <v>4566</v>
      </c>
      <c r="C4381" s="197">
        <v>13</v>
      </c>
      <c r="D4381" s="124">
        <v>4526</v>
      </c>
      <c r="E4381" s="24" t="s">
        <v>11</v>
      </c>
      <c r="F4381" s="24" t="s">
        <v>48</v>
      </c>
      <c r="G4381" s="24">
        <v>0.25828191363850872</v>
      </c>
      <c r="H4381" s="24">
        <v>0.31608788819875777</v>
      </c>
    </row>
    <row r="4382" spans="1:8" ht="15.75" x14ac:dyDescent="0.25">
      <c r="A4382" s="197" t="s">
        <v>4641</v>
      </c>
      <c r="B4382" s="197" t="s">
        <v>4566</v>
      </c>
      <c r="C4382" s="197">
        <v>13</v>
      </c>
      <c r="D4382" s="124">
        <v>4527</v>
      </c>
      <c r="E4382" s="24" t="s">
        <v>11</v>
      </c>
      <c r="F4382" s="24" t="s">
        <v>48</v>
      </c>
      <c r="G4382" s="24">
        <v>0.25429300377536573</v>
      </c>
      <c r="H4382" s="24">
        <v>0.28753478260869558</v>
      </c>
    </row>
    <row r="4383" spans="1:8" ht="15.75" x14ac:dyDescent="0.25">
      <c r="A4383" s="197" t="s">
        <v>4642</v>
      </c>
      <c r="B4383" s="197" t="s">
        <v>4566</v>
      </c>
      <c r="C4383" s="197">
        <v>13</v>
      </c>
      <c r="D4383" s="124">
        <v>4528</v>
      </c>
      <c r="E4383" s="24" t="s">
        <v>11</v>
      </c>
      <c r="F4383" s="24" t="s">
        <v>48</v>
      </c>
      <c r="G4383" s="24">
        <v>0.18149539877300613</v>
      </c>
      <c r="H4383" s="24">
        <v>0.30256273291925462</v>
      </c>
    </row>
    <row r="4384" spans="1:8" ht="15.75" x14ac:dyDescent="0.25">
      <c r="A4384" s="197" t="s">
        <v>4643</v>
      </c>
      <c r="B4384" s="197" t="s">
        <v>4566</v>
      </c>
      <c r="C4384" s="197">
        <v>13</v>
      </c>
      <c r="D4384" s="124">
        <v>4529</v>
      </c>
      <c r="E4384" s="24" t="s">
        <v>11</v>
      </c>
      <c r="F4384" s="24" t="s">
        <v>48</v>
      </c>
      <c r="G4384" s="24">
        <v>0.1725203515809344</v>
      </c>
      <c r="H4384" s="24">
        <v>0.13725527950310559</v>
      </c>
    </row>
    <row r="4385" spans="1:8" ht="15.75" x14ac:dyDescent="0.25">
      <c r="A4385" s="197" t="s">
        <v>4644</v>
      </c>
      <c r="B4385" s="197" t="s">
        <v>4566</v>
      </c>
      <c r="C4385" s="197">
        <v>13</v>
      </c>
      <c r="D4385" s="124">
        <v>4530</v>
      </c>
      <c r="E4385" s="24" t="s">
        <v>11</v>
      </c>
      <c r="F4385" s="24" t="s">
        <v>48</v>
      </c>
      <c r="G4385" s="24">
        <v>0.17850371637564888</v>
      </c>
      <c r="H4385" s="24">
        <v>0.25082514971682518</v>
      </c>
    </row>
    <row r="4386" spans="1:8" ht="15.75" x14ac:dyDescent="0.25">
      <c r="A4386" s="197" t="s">
        <v>4645</v>
      </c>
      <c r="B4386" s="197" t="s">
        <v>4566</v>
      </c>
      <c r="C4386" s="197">
        <v>13</v>
      </c>
      <c r="D4386" s="124">
        <v>4531</v>
      </c>
      <c r="E4386" s="24" t="s">
        <v>11</v>
      </c>
      <c r="F4386" s="24" t="s">
        <v>48</v>
      </c>
      <c r="G4386" s="24">
        <v>0.16952866918357717</v>
      </c>
      <c r="H4386" s="24">
        <v>0.21312597891770313</v>
      </c>
    </row>
    <row r="4387" spans="1:8" ht="15.75" x14ac:dyDescent="0.25">
      <c r="A4387" s="197" t="s">
        <v>4646</v>
      </c>
      <c r="B4387" s="197" t="s">
        <v>4566</v>
      </c>
      <c r="C4387" s="197">
        <v>13</v>
      </c>
      <c r="D4387" s="124">
        <v>4532</v>
      </c>
      <c r="E4387" s="24" t="s">
        <v>11</v>
      </c>
      <c r="F4387" s="24" t="s">
        <v>48</v>
      </c>
      <c r="G4387" s="24">
        <v>0.17650926144407739</v>
      </c>
      <c r="H4387" s="24">
        <v>0.17592946372923607</v>
      </c>
    </row>
    <row r="4388" spans="1:8" ht="15.75" x14ac:dyDescent="0.25">
      <c r="A4388" s="197" t="s">
        <v>4647</v>
      </c>
      <c r="B4388" s="197" t="s">
        <v>4566</v>
      </c>
      <c r="C4388" s="197">
        <v>13</v>
      </c>
      <c r="D4388" s="124">
        <v>4533</v>
      </c>
      <c r="E4388" s="24" t="s">
        <v>11</v>
      </c>
      <c r="F4388" s="24" t="s">
        <v>48</v>
      </c>
      <c r="G4388" s="24">
        <v>0.17999955757432751</v>
      </c>
      <c r="H4388" s="24">
        <v>0.20659145597918865</v>
      </c>
    </row>
    <row r="4389" spans="1:8" ht="15.75" x14ac:dyDescent="0.25">
      <c r="A4389" s="197" t="s">
        <v>4648</v>
      </c>
      <c r="B4389" s="197" t="s">
        <v>4566</v>
      </c>
      <c r="C4389" s="197">
        <v>14</v>
      </c>
      <c r="D4389" s="124">
        <v>4534</v>
      </c>
      <c r="E4389" s="24">
        <v>8.5559637158180486</v>
      </c>
      <c r="F4389" s="24" t="s">
        <v>48</v>
      </c>
      <c r="G4389" s="24">
        <v>0.69407031618688064</v>
      </c>
      <c r="H4389" s="24">
        <v>6.7406117388830165</v>
      </c>
    </row>
    <row r="4390" spans="1:8" ht="15.75" x14ac:dyDescent="0.25">
      <c r="A4390" s="197" t="s">
        <v>4649</v>
      </c>
      <c r="B4390" s="197" t="s">
        <v>4566</v>
      </c>
      <c r="C4390" s="197">
        <v>14</v>
      </c>
      <c r="D4390" s="124">
        <v>4535</v>
      </c>
      <c r="E4390" s="24">
        <v>8.5459590809772887</v>
      </c>
      <c r="F4390" s="24" t="s">
        <v>48</v>
      </c>
      <c r="G4390" s="24">
        <v>0.68808695139216614</v>
      </c>
      <c r="H4390" s="24">
        <v>6.585793810801289</v>
      </c>
    </row>
    <row r="4391" spans="1:8" ht="15.75" x14ac:dyDescent="0.25">
      <c r="A4391" s="197" t="s">
        <v>4650</v>
      </c>
      <c r="B4391" s="197" t="s">
        <v>4566</v>
      </c>
      <c r="C4391" s="197">
        <v>14</v>
      </c>
      <c r="D4391" s="124">
        <v>4536</v>
      </c>
      <c r="E4391" s="24">
        <v>3.7637436270939548</v>
      </c>
      <c r="F4391" s="24">
        <v>0.27630292935510736</v>
      </c>
      <c r="G4391" s="24">
        <v>0.56742242803209064</v>
      </c>
      <c r="H4391" s="24">
        <v>2.5072461859469417</v>
      </c>
    </row>
    <row r="4392" spans="1:8" ht="15.75" x14ac:dyDescent="0.25">
      <c r="A4392" s="197" t="s">
        <v>4651</v>
      </c>
      <c r="B4392" s="197" t="s">
        <v>4566</v>
      </c>
      <c r="C4392" s="197">
        <v>14</v>
      </c>
      <c r="D4392" s="124">
        <v>4537</v>
      </c>
      <c r="E4392" s="24">
        <v>3.8107654108455273</v>
      </c>
      <c r="F4392" s="24">
        <v>0.31257435637469677</v>
      </c>
      <c r="G4392" s="24">
        <v>0.57540024775837662</v>
      </c>
      <c r="H4392" s="24">
        <v>2.6144809135399676</v>
      </c>
    </row>
    <row r="4393" spans="1:8" ht="15.75" x14ac:dyDescent="0.25">
      <c r="A4393" s="197" t="s">
        <v>4652</v>
      </c>
      <c r="B4393" s="197" t="s">
        <v>4566</v>
      </c>
      <c r="C4393" s="197">
        <v>14</v>
      </c>
      <c r="D4393" s="124">
        <v>4538</v>
      </c>
      <c r="E4393" s="24">
        <v>4.9873104681189169</v>
      </c>
      <c r="F4393" s="24">
        <v>0.41285418401709095</v>
      </c>
      <c r="G4393" s="24">
        <v>0.72298991269466728</v>
      </c>
      <c r="H4393" s="24">
        <v>2.2241243882544861</v>
      </c>
    </row>
    <row r="4394" spans="1:8" ht="15.75" x14ac:dyDescent="0.25">
      <c r="A4394" s="197" t="s">
        <v>4653</v>
      </c>
      <c r="B4394" s="197" t="s">
        <v>4566</v>
      </c>
      <c r="C4394" s="197">
        <v>14</v>
      </c>
      <c r="D4394" s="124">
        <v>4539</v>
      </c>
      <c r="E4394" s="24">
        <v>4.836240482023439</v>
      </c>
      <c r="F4394" s="24">
        <v>0.50139913821197091</v>
      </c>
      <c r="G4394" s="24">
        <v>0.71301763803680984</v>
      </c>
      <c r="H4394" s="24">
        <v>2.31994834148994</v>
      </c>
    </row>
    <row r="4395" spans="1:8" ht="15.75" x14ac:dyDescent="0.25">
      <c r="A4395" s="197" t="s">
        <v>4654</v>
      </c>
      <c r="B4395" s="197" t="s">
        <v>4566</v>
      </c>
      <c r="C4395" s="197">
        <v>14</v>
      </c>
      <c r="D4395" s="124">
        <v>4540</v>
      </c>
      <c r="E4395" s="24">
        <v>0.94443752896775479</v>
      </c>
      <c r="F4395" s="24">
        <v>0.10828087772024478</v>
      </c>
      <c r="G4395" s="24">
        <v>0.43878008494572918</v>
      </c>
      <c r="H4395" s="24">
        <v>0.41052998912452421</v>
      </c>
    </row>
    <row r="4396" spans="1:8" ht="15.75" x14ac:dyDescent="0.25">
      <c r="A4396" s="197" t="s">
        <v>4655</v>
      </c>
      <c r="B4396" s="197" t="s">
        <v>4566</v>
      </c>
      <c r="C4396" s="197">
        <v>14</v>
      </c>
      <c r="D4396" s="124">
        <v>4541</v>
      </c>
      <c r="E4396" s="24">
        <v>0.92442825928623451</v>
      </c>
      <c r="F4396" s="24">
        <v>0.1098810877358149</v>
      </c>
      <c r="G4396" s="24">
        <v>0.43279672015101467</v>
      </c>
      <c r="H4396" s="24">
        <v>0.34698357803153884</v>
      </c>
    </row>
    <row r="4397" spans="1:8" ht="15.75" x14ac:dyDescent="0.25">
      <c r="A4397" s="197" t="s">
        <v>4656</v>
      </c>
      <c r="B4397" s="197" t="s">
        <v>4566</v>
      </c>
      <c r="C4397" s="197">
        <v>14</v>
      </c>
      <c r="D4397" s="124">
        <v>4542</v>
      </c>
      <c r="E4397" s="24" t="s">
        <v>11</v>
      </c>
      <c r="F4397" s="24" t="s">
        <v>48</v>
      </c>
      <c r="G4397" s="24">
        <v>0.29717378480415291</v>
      </c>
      <c r="H4397" s="24">
        <v>0.38934785209352907</v>
      </c>
    </row>
    <row r="4398" spans="1:8" ht="15.75" x14ac:dyDescent="0.25">
      <c r="A4398" s="197" t="s">
        <v>4657</v>
      </c>
      <c r="B4398" s="197" t="s">
        <v>4566</v>
      </c>
      <c r="C4398" s="197">
        <v>14</v>
      </c>
      <c r="D4398" s="124">
        <v>4543</v>
      </c>
      <c r="E4398" s="24" t="s">
        <v>11</v>
      </c>
      <c r="F4398" s="24" t="s">
        <v>48</v>
      </c>
      <c r="G4398" s="24">
        <v>0.29817101226993864</v>
      </c>
      <c r="H4398" s="24">
        <v>0.45894630233822731</v>
      </c>
    </row>
    <row r="4399" spans="1:8" ht="15.75" x14ac:dyDescent="0.25">
      <c r="A4399" s="197" t="s">
        <v>4658</v>
      </c>
      <c r="B4399" s="197" t="s">
        <v>4566</v>
      </c>
      <c r="C4399" s="197">
        <v>14</v>
      </c>
      <c r="D4399" s="124">
        <v>4544</v>
      </c>
      <c r="E4399" s="24" t="s">
        <v>11</v>
      </c>
      <c r="F4399" s="24" t="s">
        <v>48</v>
      </c>
      <c r="G4399" s="24">
        <v>0.19844826569136387</v>
      </c>
      <c r="H4399" s="24">
        <v>0.25317697117998911</v>
      </c>
    </row>
    <row r="4400" spans="1:8" ht="15.75" x14ac:dyDescent="0.25">
      <c r="A4400" s="197" t="s">
        <v>4659</v>
      </c>
      <c r="B4400" s="197" t="s">
        <v>4566</v>
      </c>
      <c r="C4400" s="197">
        <v>14</v>
      </c>
      <c r="D4400" s="124">
        <v>4545</v>
      </c>
      <c r="E4400" s="24" t="s">
        <v>11</v>
      </c>
      <c r="F4400" s="24" t="s">
        <v>48</v>
      </c>
      <c r="G4400" s="24">
        <v>0.19645381075979237</v>
      </c>
      <c r="H4400" s="24">
        <v>0.45894630233822731</v>
      </c>
    </row>
    <row r="4401" spans="1:8" ht="15.75" x14ac:dyDescent="0.25">
      <c r="A4401" s="197" t="s">
        <v>4660</v>
      </c>
      <c r="B4401" s="197" t="s">
        <v>4566</v>
      </c>
      <c r="C4401" s="197">
        <v>14</v>
      </c>
      <c r="D4401" s="124">
        <v>4546</v>
      </c>
      <c r="E4401" s="24" t="s">
        <v>11</v>
      </c>
      <c r="F4401" s="24" t="s">
        <v>48</v>
      </c>
      <c r="G4401" s="24">
        <v>0.24182766045304388</v>
      </c>
      <c r="H4401" s="24">
        <v>0.20782347369560508</v>
      </c>
    </row>
    <row r="4402" spans="1:8" ht="15.75" x14ac:dyDescent="0.25">
      <c r="A4402" s="197" t="s">
        <v>4661</v>
      </c>
      <c r="B4402" s="197" t="s">
        <v>4566</v>
      </c>
      <c r="C4402" s="197">
        <v>14</v>
      </c>
      <c r="D4402" s="124">
        <v>4547</v>
      </c>
      <c r="E4402" s="24" t="s">
        <v>11</v>
      </c>
      <c r="F4402" s="24" t="s">
        <v>48</v>
      </c>
      <c r="G4402" s="24">
        <v>0.22736786219915056</v>
      </c>
      <c r="H4402" s="24">
        <v>0.20782347369560508</v>
      </c>
    </row>
    <row r="4403" spans="1:8" ht="15.75" x14ac:dyDescent="0.25">
      <c r="A4403" s="197" t="s">
        <v>4662</v>
      </c>
      <c r="B4403" s="197" t="s">
        <v>4566</v>
      </c>
      <c r="C4403" s="197">
        <v>14</v>
      </c>
      <c r="D4403" s="124">
        <v>4548</v>
      </c>
      <c r="E4403" s="24" t="s">
        <v>11</v>
      </c>
      <c r="F4403" s="24" t="s">
        <v>48</v>
      </c>
      <c r="G4403" s="24">
        <v>0.21739558754129307</v>
      </c>
      <c r="H4403" s="24">
        <v>0.29918548387096766</v>
      </c>
    </row>
    <row r="4404" spans="1:8" ht="15.75" x14ac:dyDescent="0.25">
      <c r="A4404" s="197" t="s">
        <v>4663</v>
      </c>
      <c r="B4404" s="197" t="s">
        <v>4566</v>
      </c>
      <c r="C4404" s="197">
        <v>14</v>
      </c>
      <c r="D4404" s="124">
        <v>4549</v>
      </c>
      <c r="E4404" s="24" t="s">
        <v>11</v>
      </c>
      <c r="F4404" s="24" t="s">
        <v>48</v>
      </c>
      <c r="G4404" s="24">
        <v>0.22986093086361492</v>
      </c>
      <c r="H4404" s="24">
        <v>0.21133739716388827</v>
      </c>
    </row>
    <row r="4405" spans="1:8" ht="15.75" x14ac:dyDescent="0.25">
      <c r="A4405" s="197" t="s">
        <v>4664</v>
      </c>
      <c r="B4405" s="197" t="s">
        <v>4566</v>
      </c>
      <c r="C4405" s="197">
        <v>15</v>
      </c>
      <c r="D4405" s="124">
        <v>4550</v>
      </c>
      <c r="E4405" s="24">
        <v>4.6631602992782888</v>
      </c>
      <c r="F4405" s="24">
        <v>1.6311474092044755</v>
      </c>
      <c r="G4405" s="24">
        <v>0.89949917413874481</v>
      </c>
      <c r="H4405" s="24">
        <v>8.5990727159558329</v>
      </c>
    </row>
    <row r="4406" spans="1:8" ht="15.75" x14ac:dyDescent="0.25">
      <c r="A4406" s="197" t="s">
        <v>4665</v>
      </c>
      <c r="B4406" s="197" t="s">
        <v>4566</v>
      </c>
      <c r="C4406" s="197">
        <v>15</v>
      </c>
      <c r="D4406" s="124">
        <v>4551</v>
      </c>
      <c r="E4406" s="24">
        <v>4.6531556644375289</v>
      </c>
      <c r="F4406" s="24">
        <v>1.5799406887062317</v>
      </c>
      <c r="G4406" s="24">
        <v>0.89451303680981598</v>
      </c>
      <c r="H4406" s="24">
        <v>8.5739732626109522</v>
      </c>
    </row>
    <row r="4407" spans="1:8" ht="15.75" x14ac:dyDescent="0.25">
      <c r="A4407" s="197" t="s">
        <v>4666</v>
      </c>
      <c r="B4407" s="197" t="s">
        <v>4566</v>
      </c>
      <c r="C4407" s="197">
        <v>15</v>
      </c>
      <c r="D4407" s="124">
        <v>4552</v>
      </c>
      <c r="E4407" s="24">
        <v>4.5591120969343839</v>
      </c>
      <c r="F4407" s="24">
        <v>1.5223331281457075</v>
      </c>
      <c r="G4407" s="24">
        <v>0.90049640160453048</v>
      </c>
      <c r="H4407" s="24">
        <v>8.2818156256765523</v>
      </c>
    </row>
    <row r="4408" spans="1:8" ht="15.75" x14ac:dyDescent="0.25">
      <c r="A4408" s="197" t="s">
        <v>4667</v>
      </c>
      <c r="B4408" s="197" t="s">
        <v>4566</v>
      </c>
      <c r="C4408" s="197">
        <v>15</v>
      </c>
      <c r="D4408" s="124">
        <v>4553</v>
      </c>
      <c r="E4408" s="24">
        <v>4.520094021055419</v>
      </c>
      <c r="F4408" s="24">
        <v>1.5266003548538944</v>
      </c>
      <c r="G4408" s="24">
        <v>0.90448531146767353</v>
      </c>
      <c r="H4408" s="24">
        <v>8.2697678880710104</v>
      </c>
    </row>
    <row r="4409" spans="1:8" ht="15.75" x14ac:dyDescent="0.25">
      <c r="A4409" s="197" t="s">
        <v>4668</v>
      </c>
      <c r="B4409" s="197" t="s">
        <v>4566</v>
      </c>
      <c r="C4409" s="197">
        <v>15</v>
      </c>
      <c r="D4409" s="124">
        <v>4554</v>
      </c>
      <c r="E4409" s="24">
        <v>2.2790558167251538</v>
      </c>
      <c r="F4409" s="24">
        <v>0.45072582105225045</v>
      </c>
      <c r="G4409" s="24">
        <v>0.55844738084001899</v>
      </c>
      <c r="H4409" s="24">
        <v>4.0368193573181914</v>
      </c>
    </row>
    <row r="4410" spans="1:8" ht="15.75" x14ac:dyDescent="0.25">
      <c r="A4410" s="197" t="s">
        <v>4669</v>
      </c>
      <c r="B4410" s="197" t="s">
        <v>4566</v>
      </c>
      <c r="C4410" s="197">
        <v>15</v>
      </c>
      <c r="D4410" s="124">
        <v>4555</v>
      </c>
      <c r="E4410" s="24">
        <v>2.2540442296232537</v>
      </c>
      <c r="F4410" s="24">
        <v>0.43739073758916608</v>
      </c>
      <c r="G4410" s="24">
        <v>0.54149451392166126</v>
      </c>
      <c r="H4410" s="24">
        <v>3.9342546180357538</v>
      </c>
    </row>
    <row r="4411" spans="1:8" ht="15.75" x14ac:dyDescent="0.25">
      <c r="A4411" s="197" t="s">
        <v>4670</v>
      </c>
      <c r="B4411" s="197" t="s">
        <v>4566</v>
      </c>
      <c r="C4411" s="197">
        <v>15</v>
      </c>
      <c r="D4411" s="124">
        <v>4556</v>
      </c>
      <c r="E4411" s="24">
        <v>0.46021320267496524</v>
      </c>
      <c r="F4411" s="24">
        <v>0.15041974146359124</v>
      </c>
      <c r="G4411" s="24">
        <v>0.39091316658801323</v>
      </c>
      <c r="H4411" s="24">
        <v>3.2277997322159129</v>
      </c>
    </row>
    <row r="4412" spans="1:8" ht="15.75" x14ac:dyDescent="0.25">
      <c r="A4412" s="197" t="s">
        <v>4671</v>
      </c>
      <c r="B4412" s="197" t="s">
        <v>4566</v>
      </c>
      <c r="C4412" s="197">
        <v>15</v>
      </c>
      <c r="D4412" s="124">
        <v>4557</v>
      </c>
      <c r="E4412" s="24">
        <v>0.43720254254121699</v>
      </c>
      <c r="F4412" s="24">
        <v>0.12481638121446936</v>
      </c>
      <c r="G4412" s="24">
        <v>0.38792148419065603</v>
      </c>
      <c r="H4412" s="24">
        <v>3.3197860454737049</v>
      </c>
    </row>
    <row r="4413" spans="1:8" ht="15.75" x14ac:dyDescent="0.25">
      <c r="A4413" s="197" t="s">
        <v>4672</v>
      </c>
      <c r="B4413" s="197" t="s">
        <v>4566</v>
      </c>
      <c r="C4413" s="197">
        <v>15</v>
      </c>
      <c r="D4413" s="124">
        <v>4558</v>
      </c>
      <c r="E4413" s="24" t="s">
        <v>11</v>
      </c>
      <c r="F4413" s="24" t="s">
        <v>48</v>
      </c>
      <c r="G4413" s="24">
        <v>0.27822646295422371</v>
      </c>
      <c r="H4413" s="24">
        <v>2.3088564627705734</v>
      </c>
    </row>
    <row r="4414" spans="1:8" ht="15.75" x14ac:dyDescent="0.25">
      <c r="A4414" s="197" t="s">
        <v>4673</v>
      </c>
      <c r="B4414" s="197" t="s">
        <v>4566</v>
      </c>
      <c r="C4414" s="197">
        <v>15</v>
      </c>
      <c r="D4414" s="124">
        <v>4559</v>
      </c>
      <c r="E4414" s="24" t="s">
        <v>11</v>
      </c>
      <c r="F4414" s="24" t="s">
        <v>48</v>
      </c>
      <c r="G4414" s="24">
        <v>0.27024864322793773</v>
      </c>
      <c r="H4414" s="24">
        <v>2.2545845379484764</v>
      </c>
    </row>
    <row r="4415" spans="1:8" ht="15.75" x14ac:dyDescent="0.25">
      <c r="A4415" s="197" t="s">
        <v>4674</v>
      </c>
      <c r="B4415" s="197" t="s">
        <v>4566</v>
      </c>
      <c r="C4415" s="197">
        <v>15</v>
      </c>
      <c r="D4415" s="124">
        <v>4560</v>
      </c>
      <c r="E4415" s="24" t="s">
        <v>11</v>
      </c>
      <c r="F4415" s="24" t="s">
        <v>48</v>
      </c>
      <c r="G4415" s="24">
        <v>0.25130132137800854</v>
      </c>
      <c r="H4415" s="24">
        <v>2.2490653591530085</v>
      </c>
    </row>
    <row r="4416" spans="1:8" ht="15.75" x14ac:dyDescent="0.25">
      <c r="A4416" s="197" t="s">
        <v>4675</v>
      </c>
      <c r="B4416" s="197" t="s">
        <v>4566</v>
      </c>
      <c r="C4416" s="197">
        <v>15</v>
      </c>
      <c r="D4416" s="124">
        <v>4561</v>
      </c>
      <c r="E4416" s="24" t="s">
        <v>11</v>
      </c>
      <c r="F4416" s="24" t="s">
        <v>48</v>
      </c>
      <c r="G4416" s="24">
        <v>0.25229854884379427</v>
      </c>
      <c r="H4416" s="24">
        <v>2.2058317919218466</v>
      </c>
    </row>
    <row r="4417" spans="1:8" ht="15.75" x14ac:dyDescent="0.25">
      <c r="A4417" s="197" t="s">
        <v>4676</v>
      </c>
      <c r="B4417" s="197" t="s">
        <v>4566</v>
      </c>
      <c r="C4417" s="197">
        <v>15</v>
      </c>
      <c r="D4417" s="124">
        <v>4562</v>
      </c>
      <c r="E4417" s="24" t="s">
        <v>11</v>
      </c>
      <c r="F4417" s="24" t="s">
        <v>48</v>
      </c>
      <c r="G4417" s="24">
        <v>0.23833736432279379</v>
      </c>
      <c r="H4417" s="24">
        <v>2.1248838362549898</v>
      </c>
    </row>
    <row r="4418" spans="1:8" ht="15.75" x14ac:dyDescent="0.25">
      <c r="A4418" s="197" t="s">
        <v>4677</v>
      </c>
      <c r="B4418" s="197" t="s">
        <v>4566</v>
      </c>
      <c r="C4418" s="197">
        <v>15</v>
      </c>
      <c r="D4418" s="124">
        <v>4563</v>
      </c>
      <c r="E4418" s="24" t="s">
        <v>11</v>
      </c>
      <c r="F4418" s="24" t="s">
        <v>48</v>
      </c>
      <c r="G4418" s="24">
        <v>0.22088588367154322</v>
      </c>
      <c r="H4418" s="24">
        <v>2.2469130182768913</v>
      </c>
    </row>
    <row r="4419" spans="1:8" ht="15.75" x14ac:dyDescent="0.25">
      <c r="A4419" s="197" t="s">
        <v>4678</v>
      </c>
      <c r="B4419" s="197" t="s">
        <v>4566</v>
      </c>
      <c r="C4419" s="197">
        <v>18</v>
      </c>
      <c r="D4419" s="124">
        <v>4564</v>
      </c>
      <c r="E4419" s="24">
        <v>18.855735284380589</v>
      </c>
      <c r="F4419" s="24" t="s">
        <v>48</v>
      </c>
      <c r="G4419" s="24">
        <v>1.2594982892873996</v>
      </c>
      <c r="H4419" s="24">
        <v>9.8331611868879953</v>
      </c>
    </row>
    <row r="4420" spans="1:8" ht="15.75" x14ac:dyDescent="0.25">
      <c r="A4420" s="197" t="s">
        <v>4679</v>
      </c>
      <c r="B4420" s="197" t="s">
        <v>4566</v>
      </c>
      <c r="C4420" s="197">
        <v>18</v>
      </c>
      <c r="D4420" s="124">
        <v>4565</v>
      </c>
      <c r="E4420" s="24">
        <v>18.864739455737272</v>
      </c>
      <c r="F4420" s="24" t="s">
        <v>48</v>
      </c>
      <c r="G4420" s="24">
        <v>1.2744567012741861</v>
      </c>
      <c r="H4420" s="24">
        <v>9.8624428877981405</v>
      </c>
    </row>
    <row r="4421" spans="1:8" ht="15.75" x14ac:dyDescent="0.25">
      <c r="A4421" s="197" t="s">
        <v>4680</v>
      </c>
      <c r="B4421" s="197" t="s">
        <v>4566</v>
      </c>
      <c r="C4421" s="197">
        <v>18</v>
      </c>
      <c r="D4421" s="124">
        <v>4566</v>
      </c>
      <c r="E4421" s="24">
        <v>13.496252400185394</v>
      </c>
      <c r="F4421" s="24" t="s">
        <v>48</v>
      </c>
      <c r="G4421" s="24">
        <v>0.91545481359131675</v>
      </c>
      <c r="H4421" s="24">
        <v>6.4932171768246052</v>
      </c>
    </row>
    <row r="4422" spans="1:8" ht="15.75" x14ac:dyDescent="0.25">
      <c r="A4422" s="197" t="s">
        <v>4681</v>
      </c>
      <c r="B4422" s="197" t="s">
        <v>4566</v>
      </c>
      <c r="C4422" s="197">
        <v>18</v>
      </c>
      <c r="D4422" s="124">
        <v>4567</v>
      </c>
      <c r="E4422" s="24">
        <v>13.403709527908362</v>
      </c>
      <c r="F4422" s="24" t="s">
        <v>48</v>
      </c>
      <c r="G4422" s="24">
        <v>0.91545481359131675</v>
      </c>
      <c r="H4422" s="24">
        <v>6.5092306070098411</v>
      </c>
    </row>
    <row r="4423" spans="1:8" ht="15.75" x14ac:dyDescent="0.25">
      <c r="A4423" s="197" t="s">
        <v>4682</v>
      </c>
      <c r="B4423" s="197" t="s">
        <v>4566</v>
      </c>
      <c r="C4423" s="197">
        <v>18</v>
      </c>
      <c r="D4423" s="124">
        <v>4568</v>
      </c>
      <c r="E4423" s="24">
        <v>8.2058014963914445</v>
      </c>
      <c r="F4423" s="24" t="s">
        <v>48</v>
      </c>
      <c r="G4423" s="24">
        <v>0.63523389570552158</v>
      </c>
      <c r="H4423" s="24">
        <v>4.6585356041733466</v>
      </c>
    </row>
    <row r="4424" spans="1:8" ht="15.75" x14ac:dyDescent="0.25">
      <c r="A4424" s="197" t="s">
        <v>4683</v>
      </c>
      <c r="B4424" s="197" t="s">
        <v>4566</v>
      </c>
      <c r="C4424" s="197">
        <v>18</v>
      </c>
      <c r="D4424" s="124">
        <v>4569</v>
      </c>
      <c r="E4424" s="24">
        <v>8.2158061312322044</v>
      </c>
      <c r="F4424" s="24" t="s">
        <v>48</v>
      </c>
      <c r="G4424" s="24">
        <v>0.64121726050023597</v>
      </c>
      <c r="H4424" s="24">
        <v>4.5002314086278759</v>
      </c>
    </row>
    <row r="4425" spans="1:8" ht="15.75" x14ac:dyDescent="0.25">
      <c r="A4425" s="197" t="s">
        <v>4684</v>
      </c>
      <c r="B4425" s="197" t="s">
        <v>4566</v>
      </c>
      <c r="C4425" s="197">
        <v>18</v>
      </c>
      <c r="D4425" s="124">
        <v>4570</v>
      </c>
      <c r="E4425" s="24">
        <v>1.2375733298020262</v>
      </c>
      <c r="F4425" s="24" t="s">
        <v>48</v>
      </c>
      <c r="G4425" s="24">
        <v>0.24830963898065125</v>
      </c>
      <c r="H4425" s="24">
        <v>1.233491650839849</v>
      </c>
    </row>
    <row r="4426" spans="1:8" ht="15.75" x14ac:dyDescent="0.25">
      <c r="A4426" s="197" t="s">
        <v>4685</v>
      </c>
      <c r="B4426" s="197" t="s">
        <v>4566</v>
      </c>
      <c r="C4426" s="197">
        <v>18</v>
      </c>
      <c r="D4426" s="124">
        <v>4571</v>
      </c>
      <c r="E4426" s="24">
        <v>1.2585830629676222</v>
      </c>
      <c r="F4426" s="24" t="s">
        <v>48</v>
      </c>
      <c r="G4426" s="24">
        <v>0.24232627418593677</v>
      </c>
      <c r="H4426" s="24">
        <v>1.2490475544483632</v>
      </c>
    </row>
    <row r="4427" spans="1:8" ht="15.75" x14ac:dyDescent="0.25">
      <c r="A4427" s="197" t="s">
        <v>4686</v>
      </c>
      <c r="B4427" s="197" t="s">
        <v>4566</v>
      </c>
      <c r="C4427" s="197">
        <v>18</v>
      </c>
      <c r="D4427" s="124">
        <v>4572</v>
      </c>
      <c r="E4427" s="24" t="s">
        <v>11</v>
      </c>
      <c r="F4427" s="24" t="s">
        <v>48</v>
      </c>
      <c r="G4427" s="24">
        <v>0.18847599103350637</v>
      </c>
      <c r="H4427" s="24">
        <v>0.95497070919728744</v>
      </c>
    </row>
    <row r="4428" spans="1:8" ht="15.75" x14ac:dyDescent="0.25">
      <c r="A4428" s="197" t="s">
        <v>4687</v>
      </c>
      <c r="B4428" s="197" t="s">
        <v>4566</v>
      </c>
      <c r="C4428" s="197">
        <v>18</v>
      </c>
      <c r="D4428" s="124">
        <v>4573</v>
      </c>
      <c r="E4428" s="24" t="s">
        <v>11</v>
      </c>
      <c r="F4428" s="24" t="s">
        <v>48</v>
      </c>
      <c r="G4428" s="24">
        <v>0.18249262623879189</v>
      </c>
      <c r="H4428" s="24">
        <v>0.97268057969595334</v>
      </c>
    </row>
    <row r="4429" spans="1:8" ht="15.75" x14ac:dyDescent="0.25">
      <c r="A4429" s="197" t="s">
        <v>4688</v>
      </c>
      <c r="B4429" s="197" t="s">
        <v>4566</v>
      </c>
      <c r="C4429" s="197">
        <v>18</v>
      </c>
      <c r="D4429" s="124">
        <v>4574</v>
      </c>
      <c r="E4429" s="24" t="s">
        <v>11</v>
      </c>
      <c r="F4429" s="24" t="s">
        <v>48</v>
      </c>
      <c r="G4429" s="24">
        <v>0.25030409391222275</v>
      </c>
      <c r="H4429" s="24">
        <v>0.46953861783642192</v>
      </c>
    </row>
    <row r="4430" spans="1:8" ht="15.75" x14ac:dyDescent="0.25">
      <c r="A4430" s="197" t="s">
        <v>4689</v>
      </c>
      <c r="B4430" s="197" t="s">
        <v>4566</v>
      </c>
      <c r="C4430" s="197">
        <v>18</v>
      </c>
      <c r="D4430" s="124">
        <v>4575</v>
      </c>
      <c r="E4430" s="24" t="s">
        <v>11</v>
      </c>
      <c r="F4430" s="24" t="s">
        <v>48</v>
      </c>
      <c r="G4430" s="24">
        <v>0.25329577630958</v>
      </c>
      <c r="H4430" s="24">
        <v>0.5085911527821978</v>
      </c>
    </row>
    <row r="4431" spans="1:8" ht="15.75" x14ac:dyDescent="0.25">
      <c r="A4431" s="197" t="s">
        <v>4690</v>
      </c>
      <c r="B4431" s="197" t="s">
        <v>4566</v>
      </c>
      <c r="C4431" s="197">
        <v>18</v>
      </c>
      <c r="D4431" s="124">
        <v>4576</v>
      </c>
      <c r="E4431" s="24" t="s">
        <v>11</v>
      </c>
      <c r="F4431" s="24" t="s">
        <v>48</v>
      </c>
      <c r="G4431" s="24">
        <v>0.15556748466257669</v>
      </c>
      <c r="H4431" s="24">
        <v>0.36146299787020492</v>
      </c>
    </row>
    <row r="4432" spans="1:8" ht="15.75" x14ac:dyDescent="0.25">
      <c r="A4432" s="197" t="s">
        <v>4691</v>
      </c>
      <c r="B4432" s="197" t="s">
        <v>4566</v>
      </c>
      <c r="C4432" s="197">
        <v>18</v>
      </c>
      <c r="D4432" s="124">
        <v>4577</v>
      </c>
      <c r="E4432" s="24" t="s">
        <v>11</v>
      </c>
      <c r="F4432" s="24" t="s">
        <v>48</v>
      </c>
      <c r="G4432" s="24">
        <v>0.15457025719679096</v>
      </c>
      <c r="H4432" s="24">
        <v>0.50041736639819823</v>
      </c>
    </row>
    <row r="4433" spans="1:8" ht="15.75" x14ac:dyDescent="0.25">
      <c r="A4433" s="197" t="s">
        <v>4692</v>
      </c>
      <c r="B4433" s="197" t="s">
        <v>4566</v>
      </c>
      <c r="C4433" s="197">
        <v>18</v>
      </c>
      <c r="D4433" s="124">
        <v>4578</v>
      </c>
      <c r="E4433" s="24" t="s">
        <v>11</v>
      </c>
      <c r="F4433" s="24" t="s">
        <v>48</v>
      </c>
      <c r="G4433" s="24">
        <v>0.17152312411514864</v>
      </c>
      <c r="H4433" s="24">
        <v>0.42412869348086857</v>
      </c>
    </row>
    <row r="4434" spans="1:8" ht="15.75" x14ac:dyDescent="0.25">
      <c r="A4434" s="197" t="s">
        <v>4693</v>
      </c>
      <c r="B4434" s="197" t="s">
        <v>4566</v>
      </c>
      <c r="C4434" s="197">
        <v>18</v>
      </c>
      <c r="D4434" s="124">
        <v>4579</v>
      </c>
      <c r="E4434" s="24" t="s">
        <v>11</v>
      </c>
      <c r="F4434" s="24" t="s">
        <v>48</v>
      </c>
      <c r="G4434" s="24">
        <v>0.16504114558754129</v>
      </c>
      <c r="H4434" s="24">
        <v>0.30571114534428789</v>
      </c>
    </row>
    <row r="4435" spans="1:8" ht="15.75" x14ac:dyDescent="0.25">
      <c r="A4435" s="197" t="s">
        <v>4694</v>
      </c>
      <c r="B4435" s="197" t="s">
        <v>4566</v>
      </c>
      <c r="C4435" s="197">
        <v>19</v>
      </c>
      <c r="D4435" s="124">
        <v>4580</v>
      </c>
      <c r="E4435" s="24">
        <v>6.9862365093027874</v>
      </c>
      <c r="F4435" s="24" t="s">
        <v>48</v>
      </c>
      <c r="G4435" s="24">
        <v>0.66913962954223694</v>
      </c>
      <c r="H4435" s="24">
        <v>6.0262288976917047</v>
      </c>
    </row>
    <row r="4436" spans="1:8" ht="15.75" x14ac:dyDescent="0.25">
      <c r="A4436" s="197" t="s">
        <v>4695</v>
      </c>
      <c r="B4436" s="197" t="s">
        <v>4566</v>
      </c>
      <c r="C4436" s="197">
        <v>19</v>
      </c>
      <c r="D4436" s="124">
        <v>4581</v>
      </c>
      <c r="E4436" s="24">
        <v>6.9972416076276236</v>
      </c>
      <c r="F4436" s="24" t="s">
        <v>48</v>
      </c>
      <c r="G4436" s="24">
        <v>0.665150719679094</v>
      </c>
      <c r="H4436" s="24">
        <v>5.9110202464788726</v>
      </c>
    </row>
    <row r="4437" spans="1:8" ht="15.75" x14ac:dyDescent="0.25">
      <c r="A4437" s="197" t="s">
        <v>4696</v>
      </c>
      <c r="B4437" s="197" t="s">
        <v>4566</v>
      </c>
      <c r="C4437" s="197">
        <v>19</v>
      </c>
      <c r="D4437" s="124">
        <v>4582</v>
      </c>
      <c r="E4437" s="24">
        <v>5.8387048930676029</v>
      </c>
      <c r="F4437" s="24" t="s">
        <v>48</v>
      </c>
      <c r="G4437" s="24">
        <v>0.60332261680037758</v>
      </c>
      <c r="H4437" s="24">
        <v>4.3752072818857588</v>
      </c>
    </row>
    <row r="4438" spans="1:8" ht="15.75" x14ac:dyDescent="0.25">
      <c r="A4438" s="197" t="s">
        <v>4697</v>
      </c>
      <c r="B4438" s="197" t="s">
        <v>4566</v>
      </c>
      <c r="C4438" s="197">
        <v>19</v>
      </c>
      <c r="D4438" s="124">
        <v>4583</v>
      </c>
      <c r="E4438" s="24">
        <v>5.8221972455803481</v>
      </c>
      <c r="F4438" s="24" t="s">
        <v>48</v>
      </c>
      <c r="G4438" s="24">
        <v>0.60681291293062767</v>
      </c>
      <c r="H4438" s="24">
        <v>4.2994598616001563</v>
      </c>
    </row>
    <row r="4439" spans="1:8" ht="15.75" x14ac:dyDescent="0.25">
      <c r="A4439" s="197" t="s">
        <v>4698</v>
      </c>
      <c r="B4439" s="197" t="s">
        <v>4566</v>
      </c>
      <c r="C4439" s="197">
        <v>19</v>
      </c>
      <c r="D4439" s="124">
        <v>4584</v>
      </c>
      <c r="E4439" s="24">
        <v>5.3234661987684566</v>
      </c>
      <c r="F4439" s="24">
        <v>0.17068906832747946</v>
      </c>
      <c r="G4439" s="24">
        <v>0.66415349221330822</v>
      </c>
      <c r="H4439" s="24">
        <v>4.3552498777386539</v>
      </c>
    </row>
    <row r="4440" spans="1:8" ht="15.75" x14ac:dyDescent="0.25">
      <c r="A4440" s="197" t="s">
        <v>4699</v>
      </c>
      <c r="B4440" s="197" t="s">
        <v>4566</v>
      </c>
      <c r="C4440" s="197">
        <v>19</v>
      </c>
      <c r="D4440" s="124">
        <v>4585</v>
      </c>
      <c r="E4440" s="24">
        <v>5.3494782493544335</v>
      </c>
      <c r="F4440" s="24">
        <v>0.13015041459970308</v>
      </c>
      <c r="G4440" s="24">
        <v>0.6591673548843795</v>
      </c>
      <c r="H4440" s="24">
        <v>4.6038102748435055</v>
      </c>
    </row>
    <row r="4441" spans="1:8" ht="15.75" x14ac:dyDescent="0.25">
      <c r="A4441" s="197" t="s">
        <v>4700</v>
      </c>
      <c r="B4441" s="197" t="s">
        <v>4566</v>
      </c>
      <c r="C4441" s="197">
        <v>19</v>
      </c>
      <c r="D4441" s="124">
        <v>4586</v>
      </c>
      <c r="E4441" s="24">
        <v>4.6151380520426413</v>
      </c>
      <c r="F4441" s="24">
        <v>0.58461005902161722</v>
      </c>
      <c r="G4441" s="24">
        <v>0.72997050495516758</v>
      </c>
      <c r="H4441" s="24">
        <v>2.6053483959311419</v>
      </c>
    </row>
    <row r="4442" spans="1:8" ht="15.75" x14ac:dyDescent="0.25">
      <c r="A4442" s="197" t="s">
        <v>4701</v>
      </c>
      <c r="B4442" s="197" t="s">
        <v>4566</v>
      </c>
      <c r="C4442" s="197">
        <v>19</v>
      </c>
      <c r="D4442" s="124">
        <v>4587</v>
      </c>
      <c r="E4442" s="24">
        <v>4.5889251916669442</v>
      </c>
      <c r="F4442" s="24">
        <v>0.31453913429674413</v>
      </c>
      <c r="G4442" s="24">
        <v>0.7232543752422409</v>
      </c>
      <c r="H4442" s="24">
        <v>2.5200123726545209</v>
      </c>
    </row>
    <row r="4443" spans="1:8" ht="15.75" x14ac:dyDescent="0.25">
      <c r="A4443" s="197" t="s">
        <v>4702</v>
      </c>
      <c r="B4443" s="197" t="s">
        <v>4566</v>
      </c>
      <c r="C4443" s="197">
        <v>19</v>
      </c>
      <c r="D4443" s="124">
        <v>4588</v>
      </c>
      <c r="E4443" s="24">
        <v>3.2164705714598059</v>
      </c>
      <c r="F4443" s="24">
        <v>0.19828547026066751</v>
      </c>
      <c r="G4443" s="24">
        <v>0.62698846188247226</v>
      </c>
      <c r="H4443" s="24">
        <v>0.97679611067107297</v>
      </c>
    </row>
    <row r="4444" spans="1:8" ht="15.75" x14ac:dyDescent="0.25">
      <c r="A4444" s="197" t="s">
        <v>4703</v>
      </c>
      <c r="B4444" s="197" t="s">
        <v>4566</v>
      </c>
      <c r="C4444" s="197">
        <v>19</v>
      </c>
      <c r="D4444" s="124">
        <v>4589</v>
      </c>
      <c r="E4444" s="24">
        <v>3.1893231174337311</v>
      </c>
      <c r="F4444" s="24">
        <v>0.16708318813843048</v>
      </c>
      <c r="G4444" s="24">
        <v>0.62295638174174894</v>
      </c>
      <c r="H4444" s="24">
        <v>0.95653063119656934</v>
      </c>
    </row>
    <row r="4445" spans="1:8" ht="15.75" x14ac:dyDescent="0.25">
      <c r="A4445" s="197" t="s">
        <v>4704</v>
      </c>
      <c r="B4445" s="197" t="s">
        <v>4566</v>
      </c>
      <c r="C4445" s="197">
        <v>19</v>
      </c>
      <c r="D4445" s="124">
        <v>4590</v>
      </c>
      <c r="E4445" s="24" t="s">
        <v>11</v>
      </c>
      <c r="F4445" s="24" t="s">
        <v>48</v>
      </c>
      <c r="G4445" s="24">
        <v>0.17388345606869204</v>
      </c>
      <c r="H4445" s="24">
        <v>0.15655082894054023</v>
      </c>
    </row>
    <row r="4446" spans="1:8" ht="15.75" x14ac:dyDescent="0.25">
      <c r="A4446" s="197" t="s">
        <v>4705</v>
      </c>
      <c r="B4446" s="197" t="s">
        <v>4566</v>
      </c>
      <c r="C4446" s="197">
        <v>19</v>
      </c>
      <c r="D4446" s="124">
        <v>4591</v>
      </c>
      <c r="E4446" s="24" t="s">
        <v>11</v>
      </c>
      <c r="F4446" s="24" t="s">
        <v>48</v>
      </c>
      <c r="G4446" s="24">
        <v>0.20059598700098388</v>
      </c>
      <c r="H4446" s="24">
        <v>0.25027867151011934</v>
      </c>
    </row>
    <row r="4447" spans="1:8" ht="15.75" x14ac:dyDescent="0.25">
      <c r="A4447" s="197" t="s">
        <v>4706</v>
      </c>
      <c r="B4447" s="197" t="s">
        <v>4566</v>
      </c>
      <c r="C4447" s="197">
        <v>19</v>
      </c>
      <c r="D4447" s="124">
        <v>4592</v>
      </c>
      <c r="E4447" s="24" t="s">
        <v>11</v>
      </c>
      <c r="F4447" s="24" t="s">
        <v>48</v>
      </c>
      <c r="G4447" s="24">
        <v>0.16531528576965507</v>
      </c>
      <c r="H4447" s="24">
        <v>0.16111056182230354</v>
      </c>
    </row>
    <row r="4448" spans="1:8" ht="15.75" x14ac:dyDescent="0.25">
      <c r="A4448" s="197" t="s">
        <v>4707</v>
      </c>
      <c r="B4448" s="197" t="s">
        <v>4566</v>
      </c>
      <c r="C4448" s="197">
        <v>19</v>
      </c>
      <c r="D4448" s="124">
        <v>4593</v>
      </c>
      <c r="E4448" s="24" t="s">
        <v>11</v>
      </c>
      <c r="F4448" s="24" t="s">
        <v>48</v>
      </c>
      <c r="G4448" s="24">
        <v>0.17237142601592084</v>
      </c>
      <c r="H4448" s="24">
        <v>0.21481408242973804</v>
      </c>
    </row>
    <row r="4449" spans="1:8" ht="15.75" x14ac:dyDescent="0.25">
      <c r="A4449" s="197" t="s">
        <v>4708</v>
      </c>
      <c r="B4449" s="197" t="s">
        <v>4566</v>
      </c>
      <c r="C4449" s="197">
        <v>19</v>
      </c>
      <c r="D4449" s="124">
        <v>4594</v>
      </c>
      <c r="E4449" s="24" t="s">
        <v>11</v>
      </c>
      <c r="F4449" s="24" t="s">
        <v>48</v>
      </c>
      <c r="G4449" s="24">
        <v>0.1668273158224263</v>
      </c>
      <c r="H4449" s="24">
        <v>0.26492021655701758</v>
      </c>
    </row>
    <row r="4450" spans="1:8" ht="15.75" x14ac:dyDescent="0.25">
      <c r="A4450" s="197" t="s">
        <v>4709</v>
      </c>
      <c r="B4450" s="197" t="s">
        <v>4566</v>
      </c>
      <c r="C4450" s="197">
        <v>19</v>
      </c>
      <c r="D4450" s="124">
        <v>4595</v>
      </c>
      <c r="E4450" s="24" t="s">
        <v>11</v>
      </c>
      <c r="F4450" s="24" t="s">
        <v>48</v>
      </c>
      <c r="G4450" s="24">
        <v>0.19757192689544142</v>
      </c>
      <c r="H4450" s="24">
        <v>0.26441173245614036</v>
      </c>
    </row>
    <row r="4451" spans="1:8" ht="15.75" x14ac:dyDescent="0.25">
      <c r="A4451" s="197" t="s">
        <v>4710</v>
      </c>
      <c r="B4451" s="197" t="s">
        <v>4566</v>
      </c>
      <c r="C4451" s="197">
        <v>23</v>
      </c>
      <c r="D4451" s="124">
        <v>4596</v>
      </c>
      <c r="E4451" s="24" t="s">
        <v>11</v>
      </c>
      <c r="F4451" s="24">
        <v>0.12178955279969933</v>
      </c>
      <c r="G4451" s="24">
        <v>0.1673313258400167</v>
      </c>
      <c r="H4451" s="24">
        <v>0.76577705592105261</v>
      </c>
    </row>
    <row r="4452" spans="1:8" ht="15.75" x14ac:dyDescent="0.25">
      <c r="A4452" s="197" t="s">
        <v>4711</v>
      </c>
      <c r="B4452" s="197" t="s">
        <v>4566</v>
      </c>
      <c r="C4452" s="197">
        <v>23</v>
      </c>
      <c r="D4452" s="124">
        <v>4597</v>
      </c>
      <c r="E4452" s="24" t="s">
        <v>11</v>
      </c>
      <c r="F4452" s="24">
        <v>0.11122103788732873</v>
      </c>
      <c r="G4452" s="24">
        <v>0.16430726573447424</v>
      </c>
      <c r="H4452" s="24">
        <v>0.7871333881578948</v>
      </c>
    </row>
    <row r="4453" spans="1:8" ht="15.75" x14ac:dyDescent="0.25">
      <c r="A4453" s="197" t="s">
        <v>4712</v>
      </c>
      <c r="B4453" s="197" t="s">
        <v>4566</v>
      </c>
      <c r="C4453" s="197">
        <v>23</v>
      </c>
      <c r="D4453" s="124">
        <v>4598</v>
      </c>
      <c r="E4453" s="24" t="s">
        <v>11</v>
      </c>
      <c r="F4453" s="24" t="s">
        <v>48</v>
      </c>
      <c r="G4453" s="24">
        <v>0.137090724784592</v>
      </c>
      <c r="H4453" s="24">
        <v>0.63763906250000002</v>
      </c>
    </row>
    <row r="4454" spans="1:8" ht="15.75" x14ac:dyDescent="0.25">
      <c r="A4454" s="197" t="s">
        <v>4713</v>
      </c>
      <c r="B4454" s="197" t="s">
        <v>4566</v>
      </c>
      <c r="C4454" s="197">
        <v>23</v>
      </c>
      <c r="D4454" s="124">
        <v>4599</v>
      </c>
      <c r="E4454" s="24" t="s">
        <v>11</v>
      </c>
      <c r="F4454" s="24" t="s">
        <v>48</v>
      </c>
      <c r="G4454" s="24">
        <v>0.14112280492531531</v>
      </c>
      <c r="H4454" s="24">
        <v>0.62441847587719301</v>
      </c>
    </row>
    <row r="4455" spans="1:8" ht="15.75" x14ac:dyDescent="0.25">
      <c r="A4455" s="197" t="s">
        <v>4714</v>
      </c>
      <c r="B4455" s="197" t="s">
        <v>4566</v>
      </c>
      <c r="C4455" s="197">
        <v>23</v>
      </c>
      <c r="D4455" s="124">
        <v>4600</v>
      </c>
      <c r="E4455" s="24" t="s">
        <v>11</v>
      </c>
      <c r="F4455" s="24" t="s">
        <v>48</v>
      </c>
      <c r="G4455" s="24">
        <v>0.137090724784592</v>
      </c>
      <c r="H4455" s="24">
        <v>0.63967299890350882</v>
      </c>
    </row>
    <row r="4456" spans="1:8" ht="16.5" thickBot="1" x14ac:dyDescent="0.3">
      <c r="A4456" s="214" t="s">
        <v>4715</v>
      </c>
      <c r="B4456" s="214" t="s">
        <v>4566</v>
      </c>
      <c r="C4456" s="214">
        <v>23</v>
      </c>
      <c r="D4456" s="252">
        <v>4601</v>
      </c>
      <c r="E4456" s="253" t="s">
        <v>11</v>
      </c>
      <c r="F4456" s="253" t="s">
        <v>48</v>
      </c>
      <c r="G4456" s="253">
        <v>0.13557869473182077</v>
      </c>
      <c r="H4456" s="253">
        <v>0.62140597100499617</v>
      </c>
    </row>
    <row r="4457" spans="1:8" ht="15.75" x14ac:dyDescent="0.25">
      <c r="A4457" s="257" t="s">
        <v>5354</v>
      </c>
      <c r="B4457" s="257" t="s">
        <v>4726</v>
      </c>
      <c r="C4457" s="257">
        <v>5</v>
      </c>
      <c r="D4457">
        <v>3048</v>
      </c>
      <c r="E4457" s="257" t="s">
        <v>4727</v>
      </c>
      <c r="F4457" s="257" t="s">
        <v>4728</v>
      </c>
      <c r="G4457" s="257" t="s">
        <v>4729</v>
      </c>
      <c r="H4457" s="257" t="s">
        <v>4730</v>
      </c>
    </row>
    <row r="4458" spans="1:8" ht="15.75" x14ac:dyDescent="0.25">
      <c r="A4458" s="257" t="s">
        <v>5355</v>
      </c>
      <c r="B4458" s="257" t="s">
        <v>4726</v>
      </c>
      <c r="C4458" s="257">
        <v>5</v>
      </c>
      <c r="D4458">
        <v>3049</v>
      </c>
      <c r="E4458" s="257" t="s">
        <v>4732</v>
      </c>
      <c r="F4458" s="257" t="s">
        <v>4733</v>
      </c>
      <c r="G4458" s="257" t="s">
        <v>4734</v>
      </c>
      <c r="H4458" s="257" t="s">
        <v>4735</v>
      </c>
    </row>
    <row r="4459" spans="1:8" ht="15.75" x14ac:dyDescent="0.25">
      <c r="A4459" s="257" t="s">
        <v>5356</v>
      </c>
      <c r="B4459" s="257" t="s">
        <v>4726</v>
      </c>
      <c r="C4459" s="257">
        <v>5</v>
      </c>
      <c r="D4459">
        <v>3050</v>
      </c>
      <c r="E4459" s="257" t="s">
        <v>4737</v>
      </c>
      <c r="F4459" s="257" t="s">
        <v>4738</v>
      </c>
      <c r="G4459" s="257" t="s">
        <v>4739</v>
      </c>
      <c r="H4459" s="257" t="s">
        <v>4740</v>
      </c>
    </row>
    <row r="4460" spans="1:8" ht="15.75" x14ac:dyDescent="0.25">
      <c r="A4460" s="257" t="s">
        <v>5357</v>
      </c>
      <c r="B4460" s="257" t="s">
        <v>4726</v>
      </c>
      <c r="C4460" s="257">
        <v>5</v>
      </c>
      <c r="D4460">
        <v>3051</v>
      </c>
      <c r="E4460" s="257" t="s">
        <v>4742</v>
      </c>
      <c r="F4460" s="257" t="s">
        <v>4743</v>
      </c>
      <c r="G4460" s="257" t="s">
        <v>4744</v>
      </c>
      <c r="H4460" s="257" t="s">
        <v>4745</v>
      </c>
    </row>
    <row r="4461" spans="1:8" ht="15.75" x14ac:dyDescent="0.25">
      <c r="A4461" s="257" t="s">
        <v>5358</v>
      </c>
      <c r="B4461" s="257" t="s">
        <v>4726</v>
      </c>
      <c r="C4461" s="257">
        <v>5</v>
      </c>
      <c r="D4461">
        <v>3052</v>
      </c>
      <c r="E4461" s="257" t="s">
        <v>4747</v>
      </c>
      <c r="F4461" s="257" t="s">
        <v>4748</v>
      </c>
      <c r="G4461" s="257" t="s">
        <v>4749</v>
      </c>
      <c r="H4461" s="257" t="s">
        <v>4750</v>
      </c>
    </row>
    <row r="4462" spans="1:8" ht="15.75" x14ac:dyDescent="0.25">
      <c r="A4462" s="257" t="s">
        <v>5359</v>
      </c>
      <c r="B4462" s="257" t="s">
        <v>4726</v>
      </c>
      <c r="C4462" s="257">
        <v>5</v>
      </c>
      <c r="D4462">
        <v>3053</v>
      </c>
      <c r="E4462" s="274" t="s">
        <v>1976</v>
      </c>
      <c r="F4462" s="257" t="s">
        <v>4733</v>
      </c>
      <c r="G4462" s="274" t="s">
        <v>47</v>
      </c>
      <c r="H4462" s="257" t="s">
        <v>4752</v>
      </c>
    </row>
    <row r="4463" spans="1:8" ht="15.75" x14ac:dyDescent="0.25">
      <c r="A4463" s="257" t="s">
        <v>5360</v>
      </c>
      <c r="B4463" s="257" t="s">
        <v>4726</v>
      </c>
      <c r="C4463" s="257">
        <v>5</v>
      </c>
      <c r="D4463">
        <v>3054</v>
      </c>
      <c r="E4463" s="257" t="s">
        <v>4753</v>
      </c>
      <c r="F4463" s="257" t="s">
        <v>4733</v>
      </c>
      <c r="G4463" s="274" t="s">
        <v>47</v>
      </c>
      <c r="H4463" s="257" t="s">
        <v>4754</v>
      </c>
    </row>
    <row r="4464" spans="1:8" ht="15.75" x14ac:dyDescent="0.25">
      <c r="A4464" s="257" t="s">
        <v>5361</v>
      </c>
      <c r="B4464" s="257" t="s">
        <v>4726</v>
      </c>
      <c r="C4464" s="257">
        <v>5</v>
      </c>
      <c r="D4464">
        <v>3055</v>
      </c>
      <c r="E4464" s="274" t="s">
        <v>1976</v>
      </c>
      <c r="F4464" s="257" t="s">
        <v>4756</v>
      </c>
      <c r="G4464" s="274" t="s">
        <v>47</v>
      </c>
      <c r="H4464" s="257" t="s">
        <v>4757</v>
      </c>
    </row>
    <row r="4465" spans="1:8" ht="15.75" x14ac:dyDescent="0.25">
      <c r="A4465" s="257" t="s">
        <v>5362</v>
      </c>
      <c r="B4465" s="257" t="s">
        <v>4726</v>
      </c>
      <c r="C4465" s="257">
        <v>13</v>
      </c>
      <c r="D4465">
        <v>3056</v>
      </c>
      <c r="E4465" s="257" t="s">
        <v>4758</v>
      </c>
      <c r="F4465" s="257" t="s">
        <v>4759</v>
      </c>
      <c r="G4465" s="257" t="s">
        <v>4760</v>
      </c>
      <c r="H4465" s="257" t="s">
        <v>4761</v>
      </c>
    </row>
    <row r="4466" spans="1:8" ht="15.75" x14ac:dyDescent="0.25">
      <c r="A4466" s="257" t="s">
        <v>5363</v>
      </c>
      <c r="B4466" s="257" t="s">
        <v>4726</v>
      </c>
      <c r="C4466" s="257">
        <v>13</v>
      </c>
      <c r="D4466">
        <v>3057</v>
      </c>
      <c r="E4466" s="257" t="s">
        <v>4763</v>
      </c>
      <c r="F4466" s="257" t="s">
        <v>4764</v>
      </c>
      <c r="G4466" s="257" t="s">
        <v>4765</v>
      </c>
      <c r="H4466" s="257" t="s">
        <v>4766</v>
      </c>
    </row>
    <row r="4467" spans="1:8" ht="15.75" x14ac:dyDescent="0.25">
      <c r="A4467" s="257" t="s">
        <v>5364</v>
      </c>
      <c r="B4467" s="257" t="s">
        <v>4726</v>
      </c>
      <c r="C4467" s="257">
        <v>13</v>
      </c>
      <c r="D4467">
        <v>3058</v>
      </c>
      <c r="E4467" s="257" t="s">
        <v>4768</v>
      </c>
      <c r="F4467" s="257" t="s">
        <v>4769</v>
      </c>
      <c r="G4467" s="257" t="s">
        <v>4770</v>
      </c>
      <c r="H4467" s="257" t="s">
        <v>4771</v>
      </c>
    </row>
    <row r="4468" spans="1:8" ht="15.75" x14ac:dyDescent="0.25">
      <c r="A4468" s="257" t="s">
        <v>5365</v>
      </c>
      <c r="B4468" s="257" t="s">
        <v>4726</v>
      </c>
      <c r="C4468" s="257">
        <v>13</v>
      </c>
      <c r="D4468">
        <v>3059</v>
      </c>
      <c r="E4468" s="257" t="s">
        <v>4774</v>
      </c>
      <c r="F4468" s="257" t="s">
        <v>4775</v>
      </c>
      <c r="G4468" s="257" t="s">
        <v>4776</v>
      </c>
      <c r="H4468" s="257" t="s">
        <v>4777</v>
      </c>
    </row>
    <row r="4469" spans="1:8" ht="15.75" x14ac:dyDescent="0.25">
      <c r="A4469" s="257" t="s">
        <v>5366</v>
      </c>
      <c r="B4469" s="257" t="s">
        <v>4726</v>
      </c>
      <c r="C4469" s="257">
        <v>13</v>
      </c>
      <c r="D4469">
        <v>3060</v>
      </c>
      <c r="E4469" s="257" t="s">
        <v>4780</v>
      </c>
      <c r="F4469" s="257" t="s">
        <v>4781</v>
      </c>
      <c r="G4469" s="257" t="s">
        <v>4782</v>
      </c>
      <c r="H4469" s="257" t="s">
        <v>4783</v>
      </c>
    </row>
    <row r="4470" spans="1:8" ht="15.75" x14ac:dyDescent="0.25">
      <c r="A4470" s="257" t="s">
        <v>5367</v>
      </c>
      <c r="B4470" s="257" t="s">
        <v>4726</v>
      </c>
      <c r="C4470" s="257">
        <v>13</v>
      </c>
      <c r="D4470">
        <v>3061</v>
      </c>
      <c r="E4470" s="257" t="s">
        <v>4786</v>
      </c>
      <c r="F4470" s="257" t="s">
        <v>4787</v>
      </c>
      <c r="G4470" s="257" t="s">
        <v>4788</v>
      </c>
      <c r="H4470" s="257" t="s">
        <v>4789</v>
      </c>
    </row>
    <row r="4471" spans="1:8" ht="15.75" x14ac:dyDescent="0.25">
      <c r="A4471" s="257" t="s">
        <v>5368</v>
      </c>
      <c r="B4471" s="257" t="s">
        <v>4726</v>
      </c>
      <c r="C4471" s="257">
        <v>14</v>
      </c>
      <c r="D4471">
        <v>3062</v>
      </c>
      <c r="E4471" s="257" t="s">
        <v>4792</v>
      </c>
      <c r="F4471" s="257" t="s">
        <v>4793</v>
      </c>
      <c r="G4471" s="257" t="s">
        <v>4794</v>
      </c>
      <c r="H4471" s="257" t="s">
        <v>4795</v>
      </c>
    </row>
    <row r="4472" spans="1:8" ht="15.75" x14ac:dyDescent="0.25">
      <c r="A4472" s="257" t="s">
        <v>5369</v>
      </c>
      <c r="B4472" s="257" t="s">
        <v>4726</v>
      </c>
      <c r="C4472" s="257">
        <v>14</v>
      </c>
      <c r="D4472">
        <v>3063</v>
      </c>
      <c r="E4472" s="257" t="s">
        <v>4797</v>
      </c>
      <c r="F4472" s="257" t="s">
        <v>4798</v>
      </c>
      <c r="G4472" s="257" t="s">
        <v>4799</v>
      </c>
      <c r="H4472" s="257" t="s">
        <v>4800</v>
      </c>
    </row>
    <row r="4473" spans="1:8" ht="15.75" x14ac:dyDescent="0.25">
      <c r="A4473" s="257" t="s">
        <v>5370</v>
      </c>
      <c r="B4473" s="257" t="s">
        <v>4726</v>
      </c>
      <c r="C4473" s="257">
        <v>14</v>
      </c>
      <c r="D4473">
        <v>3064</v>
      </c>
      <c r="E4473" s="257" t="s">
        <v>4802</v>
      </c>
      <c r="F4473" s="257" t="s">
        <v>4803</v>
      </c>
      <c r="G4473" s="257" t="s">
        <v>4804</v>
      </c>
      <c r="H4473" s="257" t="s">
        <v>4805</v>
      </c>
    </row>
    <row r="4474" spans="1:8" ht="15.75" x14ac:dyDescent="0.25">
      <c r="A4474" s="257" t="s">
        <v>5371</v>
      </c>
      <c r="B4474" s="257" t="s">
        <v>4726</v>
      </c>
      <c r="C4474" s="257">
        <v>14</v>
      </c>
      <c r="D4474">
        <v>3065</v>
      </c>
      <c r="E4474" s="257" t="s">
        <v>4807</v>
      </c>
      <c r="F4474" s="257" t="s">
        <v>4808</v>
      </c>
      <c r="G4474" s="274" t="s">
        <v>47</v>
      </c>
      <c r="H4474" s="257" t="s">
        <v>4809</v>
      </c>
    </row>
    <row r="4475" spans="1:8" ht="15.75" x14ac:dyDescent="0.25">
      <c r="A4475" s="257" t="s">
        <v>5372</v>
      </c>
      <c r="B4475" s="257" t="s">
        <v>4726</v>
      </c>
      <c r="C4475" s="257">
        <v>14</v>
      </c>
      <c r="D4475">
        <v>3066</v>
      </c>
      <c r="E4475" s="274" t="s">
        <v>1976</v>
      </c>
      <c r="F4475" s="257" t="s">
        <v>4811</v>
      </c>
      <c r="G4475" s="274" t="s">
        <v>47</v>
      </c>
      <c r="H4475" s="257" t="s">
        <v>4812</v>
      </c>
    </row>
    <row r="4476" spans="1:8" ht="15.75" x14ac:dyDescent="0.25">
      <c r="A4476" s="257" t="s">
        <v>5373</v>
      </c>
      <c r="B4476" s="257" t="s">
        <v>4726</v>
      </c>
      <c r="C4476" s="257">
        <v>14</v>
      </c>
      <c r="D4476">
        <v>3067</v>
      </c>
      <c r="E4476" s="274" t="s">
        <v>11</v>
      </c>
      <c r="F4476" s="257" t="s">
        <v>4787</v>
      </c>
      <c r="G4476" s="274" t="s">
        <v>47</v>
      </c>
      <c r="H4476" s="257" t="s">
        <v>4813</v>
      </c>
    </row>
    <row r="4477" spans="1:8" ht="15.75" x14ac:dyDescent="0.25">
      <c r="A4477" s="257" t="s">
        <v>5374</v>
      </c>
      <c r="B4477" s="257" t="s">
        <v>4726</v>
      </c>
      <c r="C4477" s="257">
        <v>14</v>
      </c>
      <c r="D4477">
        <v>3068</v>
      </c>
      <c r="E4477" s="274" t="s">
        <v>1976</v>
      </c>
      <c r="F4477" s="257" t="s">
        <v>4815</v>
      </c>
      <c r="G4477" s="274" t="s">
        <v>47</v>
      </c>
      <c r="H4477" s="257" t="s">
        <v>4816</v>
      </c>
    </row>
    <row r="4478" spans="1:8" ht="15.75" x14ac:dyDescent="0.25">
      <c r="A4478" s="257" t="s">
        <v>5375</v>
      </c>
      <c r="B4478" s="257" t="s">
        <v>4726</v>
      </c>
      <c r="C4478" s="257">
        <v>14</v>
      </c>
      <c r="D4478">
        <v>3069</v>
      </c>
      <c r="E4478" s="274" t="s">
        <v>1976</v>
      </c>
      <c r="F4478" s="257" t="s">
        <v>4818</v>
      </c>
      <c r="G4478" s="274" t="s">
        <v>47</v>
      </c>
      <c r="H4478" s="257" t="s">
        <v>4819</v>
      </c>
    </row>
    <row r="4479" spans="1:8" ht="15.75" x14ac:dyDescent="0.25">
      <c r="A4479" s="257" t="s">
        <v>5376</v>
      </c>
      <c r="B4479" s="257" t="s">
        <v>4726</v>
      </c>
      <c r="C4479" s="257">
        <v>15</v>
      </c>
      <c r="D4479">
        <v>3070</v>
      </c>
      <c r="E4479" s="257" t="s">
        <v>4820</v>
      </c>
      <c r="F4479" s="257" t="s">
        <v>4821</v>
      </c>
      <c r="G4479" s="257" t="s">
        <v>4822</v>
      </c>
      <c r="H4479" s="257" t="s">
        <v>4823</v>
      </c>
    </row>
    <row r="4480" spans="1:8" ht="15.75" x14ac:dyDescent="0.25">
      <c r="A4480" s="257" t="s">
        <v>5377</v>
      </c>
      <c r="B4480" s="257" t="s">
        <v>4726</v>
      </c>
      <c r="C4480" s="257">
        <v>15</v>
      </c>
      <c r="D4480">
        <v>3071</v>
      </c>
      <c r="E4480" s="257" t="s">
        <v>4825</v>
      </c>
      <c r="F4480" s="257" t="s">
        <v>4826</v>
      </c>
      <c r="G4480" s="257" t="s">
        <v>4827</v>
      </c>
      <c r="H4480" s="257" t="s">
        <v>4828</v>
      </c>
    </row>
    <row r="4481" spans="1:8" ht="15.75" x14ac:dyDescent="0.25">
      <c r="A4481" s="257" t="s">
        <v>5378</v>
      </c>
      <c r="B4481" s="257" t="s">
        <v>4726</v>
      </c>
      <c r="C4481" s="257">
        <v>15</v>
      </c>
      <c r="D4481">
        <v>3072</v>
      </c>
      <c r="E4481" s="257" t="s">
        <v>4830</v>
      </c>
      <c r="F4481" s="257" t="s">
        <v>4831</v>
      </c>
      <c r="G4481" s="257" t="s">
        <v>4832</v>
      </c>
      <c r="H4481" s="257" t="s">
        <v>4833</v>
      </c>
    </row>
    <row r="4482" spans="1:8" ht="15.75" x14ac:dyDescent="0.25">
      <c r="A4482" s="257" t="s">
        <v>5379</v>
      </c>
      <c r="B4482" s="257" t="s">
        <v>4726</v>
      </c>
      <c r="C4482" s="257">
        <v>15</v>
      </c>
      <c r="D4482">
        <v>3073</v>
      </c>
      <c r="E4482" s="257" t="s">
        <v>4835</v>
      </c>
      <c r="F4482" s="257" t="s">
        <v>4836</v>
      </c>
      <c r="G4482" s="257" t="s">
        <v>4837</v>
      </c>
      <c r="H4482" s="257" t="s">
        <v>4838</v>
      </c>
    </row>
    <row r="4483" spans="1:8" ht="15.75" x14ac:dyDescent="0.25">
      <c r="A4483" s="257" t="s">
        <v>5380</v>
      </c>
      <c r="B4483" s="257" t="s">
        <v>4726</v>
      </c>
      <c r="C4483" s="257">
        <v>15</v>
      </c>
      <c r="D4483">
        <v>3074</v>
      </c>
      <c r="E4483" s="257" t="s">
        <v>4841</v>
      </c>
      <c r="F4483" s="257" t="s">
        <v>4842</v>
      </c>
      <c r="G4483" s="274" t="s">
        <v>47</v>
      </c>
      <c r="H4483" s="257" t="s">
        <v>4843</v>
      </c>
    </row>
    <row r="4484" spans="1:8" ht="15.75" x14ac:dyDescent="0.25">
      <c r="A4484" s="257" t="s">
        <v>5381</v>
      </c>
      <c r="B4484" s="257" t="s">
        <v>4726</v>
      </c>
      <c r="C4484" s="257">
        <v>16</v>
      </c>
      <c r="D4484">
        <v>3075</v>
      </c>
      <c r="E4484" s="257" t="s">
        <v>4845</v>
      </c>
      <c r="F4484" s="257" t="s">
        <v>4846</v>
      </c>
      <c r="G4484" s="257" t="s">
        <v>4819</v>
      </c>
      <c r="H4484" s="257" t="s">
        <v>4847</v>
      </c>
    </row>
    <row r="4485" spans="1:8" ht="15.75" x14ac:dyDescent="0.25">
      <c r="A4485" s="257" t="s">
        <v>5382</v>
      </c>
      <c r="B4485" s="257" t="s">
        <v>4726</v>
      </c>
      <c r="C4485" s="257">
        <v>16</v>
      </c>
      <c r="D4485">
        <v>3076</v>
      </c>
      <c r="E4485" s="257" t="s">
        <v>4849</v>
      </c>
      <c r="F4485" s="257" t="s">
        <v>4850</v>
      </c>
      <c r="G4485" s="257" t="s">
        <v>4851</v>
      </c>
      <c r="H4485" s="257" t="s">
        <v>4852</v>
      </c>
    </row>
    <row r="4486" spans="1:8" ht="15.75" x14ac:dyDescent="0.25">
      <c r="A4486" s="257" t="s">
        <v>5383</v>
      </c>
      <c r="B4486" s="257" t="s">
        <v>4726</v>
      </c>
      <c r="C4486" s="257">
        <v>16</v>
      </c>
      <c r="D4486">
        <v>3077</v>
      </c>
      <c r="E4486" s="257" t="s">
        <v>4854</v>
      </c>
      <c r="F4486" s="257" t="s">
        <v>4855</v>
      </c>
      <c r="G4486" s="274" t="s">
        <v>47</v>
      </c>
      <c r="H4486" s="257" t="s">
        <v>4856</v>
      </c>
    </row>
    <row r="4487" spans="1:8" ht="15.75" x14ac:dyDescent="0.25">
      <c r="A4487" s="257" t="s">
        <v>5384</v>
      </c>
      <c r="B4487" s="257" t="s">
        <v>4726</v>
      </c>
      <c r="C4487" s="257">
        <v>16</v>
      </c>
      <c r="D4487">
        <v>3078</v>
      </c>
      <c r="E4487" s="257" t="s">
        <v>4858</v>
      </c>
      <c r="F4487" s="257" t="s">
        <v>4859</v>
      </c>
      <c r="G4487" s="257" t="s">
        <v>4860</v>
      </c>
      <c r="H4487" s="257" t="s">
        <v>4861</v>
      </c>
    </row>
    <row r="4488" spans="1:8" ht="15.75" x14ac:dyDescent="0.25">
      <c r="A4488" s="257" t="s">
        <v>5385</v>
      </c>
      <c r="B4488" s="257" t="s">
        <v>4726</v>
      </c>
      <c r="C4488" s="257">
        <v>17</v>
      </c>
      <c r="D4488">
        <v>3079</v>
      </c>
      <c r="E4488" s="257" t="s">
        <v>4863</v>
      </c>
      <c r="F4488" s="257" t="s">
        <v>4864</v>
      </c>
      <c r="G4488" s="257" t="s">
        <v>4865</v>
      </c>
      <c r="H4488" s="257" t="s">
        <v>4866</v>
      </c>
    </row>
    <row r="4489" spans="1:8" ht="15.75" x14ac:dyDescent="0.25">
      <c r="A4489" s="257" t="s">
        <v>5386</v>
      </c>
      <c r="B4489" s="257" t="s">
        <v>4726</v>
      </c>
      <c r="C4489" s="257">
        <v>17</v>
      </c>
      <c r="D4489">
        <v>3080</v>
      </c>
      <c r="E4489" s="257" t="s">
        <v>4868</v>
      </c>
      <c r="F4489" s="257" t="s">
        <v>4869</v>
      </c>
      <c r="G4489" s="257" t="s">
        <v>4870</v>
      </c>
      <c r="H4489" s="257" t="s">
        <v>4871</v>
      </c>
    </row>
    <row r="4490" spans="1:8" ht="15.75" x14ac:dyDescent="0.25">
      <c r="A4490" s="257" t="s">
        <v>5387</v>
      </c>
      <c r="B4490" s="257" t="s">
        <v>4726</v>
      </c>
      <c r="C4490" s="257">
        <v>17</v>
      </c>
      <c r="D4490">
        <v>3081</v>
      </c>
      <c r="E4490" s="257" t="s">
        <v>4873</v>
      </c>
      <c r="F4490" s="257" t="s">
        <v>4874</v>
      </c>
      <c r="G4490" s="257" t="s">
        <v>4875</v>
      </c>
      <c r="H4490" s="257" t="s">
        <v>4876</v>
      </c>
    </row>
    <row r="4491" spans="1:8" ht="15.75" x14ac:dyDescent="0.25">
      <c r="A4491" s="257" t="s">
        <v>5388</v>
      </c>
      <c r="B4491" s="257" t="s">
        <v>4726</v>
      </c>
      <c r="C4491" s="257">
        <v>17</v>
      </c>
      <c r="D4491">
        <v>3082</v>
      </c>
      <c r="E4491" s="257" t="s">
        <v>4878</v>
      </c>
      <c r="F4491" s="257" t="s">
        <v>4879</v>
      </c>
      <c r="G4491" s="274" t="s">
        <v>47</v>
      </c>
      <c r="H4491" s="257" t="s">
        <v>4880</v>
      </c>
    </row>
    <row r="4492" spans="1:8" ht="15.75" x14ac:dyDescent="0.25">
      <c r="A4492" s="257" t="s">
        <v>5389</v>
      </c>
      <c r="B4492" s="257" t="s">
        <v>4726</v>
      </c>
      <c r="C4492" s="257">
        <v>17</v>
      </c>
      <c r="D4492">
        <v>3083</v>
      </c>
      <c r="E4492" s="257" t="s">
        <v>4881</v>
      </c>
      <c r="F4492" s="257" t="s">
        <v>4882</v>
      </c>
      <c r="G4492" s="274" t="s">
        <v>47</v>
      </c>
      <c r="H4492" s="257" t="s">
        <v>4883</v>
      </c>
    </row>
    <row r="4493" spans="1:8" ht="15.75" x14ac:dyDescent="0.25">
      <c r="A4493" s="257" t="s">
        <v>5390</v>
      </c>
      <c r="B4493" s="257" t="s">
        <v>4726</v>
      </c>
      <c r="C4493" s="257">
        <v>18</v>
      </c>
      <c r="D4493">
        <v>3084</v>
      </c>
      <c r="E4493" s="257" t="s">
        <v>4885</v>
      </c>
      <c r="F4493" s="257" t="s">
        <v>4886</v>
      </c>
      <c r="G4493" s="257" t="s">
        <v>4887</v>
      </c>
      <c r="H4493" s="257" t="s">
        <v>4888</v>
      </c>
    </row>
    <row r="4494" spans="1:8" ht="15.75" x14ac:dyDescent="0.25">
      <c r="A4494" s="257" t="s">
        <v>5391</v>
      </c>
      <c r="B4494" s="257" t="s">
        <v>4726</v>
      </c>
      <c r="C4494" s="257">
        <v>18</v>
      </c>
      <c r="D4494">
        <v>3085</v>
      </c>
      <c r="E4494" s="257" t="s">
        <v>4890</v>
      </c>
      <c r="F4494" s="257" t="s">
        <v>4891</v>
      </c>
      <c r="G4494" s="257" t="s">
        <v>4892</v>
      </c>
      <c r="H4494" s="257" t="s">
        <v>4893</v>
      </c>
    </row>
    <row r="4495" spans="1:8" ht="15.75" x14ac:dyDescent="0.25">
      <c r="A4495" s="257" t="s">
        <v>5392</v>
      </c>
      <c r="B4495" s="257" t="s">
        <v>4726</v>
      </c>
      <c r="C4495" s="257">
        <v>18</v>
      </c>
      <c r="D4495">
        <v>3086</v>
      </c>
      <c r="E4495" s="274" t="s">
        <v>1976</v>
      </c>
      <c r="F4495" s="257" t="s">
        <v>4896</v>
      </c>
      <c r="G4495" s="257" t="s">
        <v>4897</v>
      </c>
      <c r="H4495" s="257" t="s">
        <v>4898</v>
      </c>
    </row>
    <row r="4496" spans="1:8" ht="16.5" thickBot="1" x14ac:dyDescent="0.3">
      <c r="A4496" s="261" t="s">
        <v>5393</v>
      </c>
      <c r="B4496" s="261" t="s">
        <v>4726</v>
      </c>
      <c r="C4496" s="261">
        <v>18</v>
      </c>
      <c r="D4496" s="262">
        <v>3087</v>
      </c>
      <c r="E4496" s="275" t="s">
        <v>1976</v>
      </c>
      <c r="F4496" s="261" t="s">
        <v>4899</v>
      </c>
      <c r="G4496" s="261" t="s">
        <v>4900</v>
      </c>
      <c r="H4496" s="261" t="s">
        <v>4901</v>
      </c>
    </row>
    <row r="4497" spans="1:8" ht="15.75" x14ac:dyDescent="0.25">
      <c r="A4497" s="257" t="s">
        <v>5394</v>
      </c>
      <c r="B4497" s="257" t="s">
        <v>2655</v>
      </c>
      <c r="C4497" s="257">
        <v>7</v>
      </c>
      <c r="D4497">
        <v>3088</v>
      </c>
      <c r="E4497" s="257" t="s">
        <v>4902</v>
      </c>
      <c r="F4497" s="257" t="s">
        <v>4903</v>
      </c>
      <c r="G4497" s="257" t="s">
        <v>4904</v>
      </c>
      <c r="H4497" s="257" t="s">
        <v>4905</v>
      </c>
    </row>
    <row r="4498" spans="1:8" ht="15.75" x14ac:dyDescent="0.25">
      <c r="A4498" s="257" t="s">
        <v>5395</v>
      </c>
      <c r="B4498" s="257" t="s">
        <v>2655</v>
      </c>
      <c r="C4498" s="257">
        <v>7</v>
      </c>
      <c r="D4498">
        <v>3089</v>
      </c>
      <c r="E4498" s="257" t="s">
        <v>4907</v>
      </c>
      <c r="F4498" s="257" t="s">
        <v>4908</v>
      </c>
      <c r="G4498" s="257" t="s">
        <v>4909</v>
      </c>
      <c r="H4498" s="257" t="s">
        <v>4910</v>
      </c>
    </row>
    <row r="4499" spans="1:8" ht="15.75" x14ac:dyDescent="0.25">
      <c r="A4499" s="257" t="s">
        <v>5396</v>
      </c>
      <c r="B4499" s="257" t="s">
        <v>2655</v>
      </c>
      <c r="C4499" s="257">
        <v>7</v>
      </c>
      <c r="D4499">
        <v>3090</v>
      </c>
      <c r="E4499" s="257" t="s">
        <v>4912</v>
      </c>
      <c r="F4499" s="257" t="s">
        <v>4913</v>
      </c>
      <c r="G4499" s="257" t="s">
        <v>4914</v>
      </c>
      <c r="H4499" s="257" t="s">
        <v>4915</v>
      </c>
    </row>
    <row r="4500" spans="1:8" ht="15.75" x14ac:dyDescent="0.25">
      <c r="A4500" s="257" t="s">
        <v>5397</v>
      </c>
      <c r="B4500" s="257" t="s">
        <v>2655</v>
      </c>
      <c r="C4500" s="257">
        <v>7</v>
      </c>
      <c r="D4500">
        <v>3091</v>
      </c>
      <c r="E4500" s="257" t="s">
        <v>4917</v>
      </c>
      <c r="F4500" s="257" t="s">
        <v>4918</v>
      </c>
      <c r="G4500" s="257" t="s">
        <v>4919</v>
      </c>
      <c r="H4500" s="257" t="s">
        <v>4920</v>
      </c>
    </row>
    <row r="4501" spans="1:8" ht="15.75" x14ac:dyDescent="0.25">
      <c r="A4501" s="257" t="s">
        <v>5398</v>
      </c>
      <c r="B4501" s="257" t="s">
        <v>2655</v>
      </c>
      <c r="C4501" s="257">
        <v>7</v>
      </c>
      <c r="D4501">
        <v>3092</v>
      </c>
      <c r="E4501" s="257" t="s">
        <v>4922</v>
      </c>
      <c r="F4501" s="257" t="s">
        <v>4923</v>
      </c>
      <c r="G4501" s="274" t="s">
        <v>47</v>
      </c>
      <c r="H4501" s="257" t="s">
        <v>4924</v>
      </c>
    </row>
    <row r="4502" spans="1:8" ht="15.75" x14ac:dyDescent="0.25">
      <c r="A4502" s="257" t="s">
        <v>5399</v>
      </c>
      <c r="B4502" s="257" t="s">
        <v>2655</v>
      </c>
      <c r="C4502" s="257">
        <v>7</v>
      </c>
      <c r="D4502">
        <v>3093</v>
      </c>
      <c r="E4502" s="257" t="s">
        <v>4925</v>
      </c>
      <c r="F4502" s="257" t="s">
        <v>4926</v>
      </c>
      <c r="G4502" s="274" t="s">
        <v>47</v>
      </c>
      <c r="H4502" s="257" t="s">
        <v>4927</v>
      </c>
    </row>
    <row r="4503" spans="1:8" ht="15.75" x14ac:dyDescent="0.25">
      <c r="A4503" s="257" t="s">
        <v>5400</v>
      </c>
      <c r="B4503" s="257" t="s">
        <v>2655</v>
      </c>
      <c r="C4503" s="257">
        <v>8</v>
      </c>
      <c r="D4503">
        <v>3094</v>
      </c>
      <c r="E4503" s="257" t="s">
        <v>4929</v>
      </c>
      <c r="F4503" s="257" t="s">
        <v>4930</v>
      </c>
      <c r="G4503" s="257" t="s">
        <v>4931</v>
      </c>
      <c r="H4503" s="257" t="s">
        <v>4932</v>
      </c>
    </row>
    <row r="4504" spans="1:8" ht="15.75" x14ac:dyDescent="0.25">
      <c r="A4504" s="257" t="s">
        <v>5401</v>
      </c>
      <c r="B4504" s="257" t="s">
        <v>2655</v>
      </c>
      <c r="C4504" s="257">
        <v>8</v>
      </c>
      <c r="D4504">
        <v>3095</v>
      </c>
      <c r="E4504" s="257" t="s">
        <v>4934</v>
      </c>
      <c r="F4504" s="257" t="s">
        <v>4935</v>
      </c>
      <c r="G4504" s="257" t="s">
        <v>4936</v>
      </c>
      <c r="H4504" s="257" t="s">
        <v>4937</v>
      </c>
    </row>
    <row r="4505" spans="1:8" ht="15.75" x14ac:dyDescent="0.25">
      <c r="A4505" s="257" t="s">
        <v>5402</v>
      </c>
      <c r="B4505" s="257" t="s">
        <v>2655</v>
      </c>
      <c r="C4505" s="257">
        <v>8</v>
      </c>
      <c r="D4505">
        <v>3096</v>
      </c>
      <c r="E4505" s="257" t="s">
        <v>4939</v>
      </c>
      <c r="F4505" s="257" t="s">
        <v>4940</v>
      </c>
      <c r="G4505" s="257" t="s">
        <v>4941</v>
      </c>
      <c r="H4505" s="257" t="s">
        <v>4942</v>
      </c>
    </row>
    <row r="4506" spans="1:8" ht="15.75" x14ac:dyDescent="0.25">
      <c r="A4506" s="257" t="s">
        <v>5403</v>
      </c>
      <c r="B4506" s="257" t="s">
        <v>2655</v>
      </c>
      <c r="C4506" s="257">
        <v>8</v>
      </c>
      <c r="D4506">
        <v>3097</v>
      </c>
      <c r="E4506" s="257" t="s">
        <v>4944</v>
      </c>
      <c r="F4506" s="257" t="s">
        <v>4945</v>
      </c>
      <c r="G4506" s="257" t="s">
        <v>4946</v>
      </c>
      <c r="H4506" s="257" t="s">
        <v>4947</v>
      </c>
    </row>
    <row r="4507" spans="1:8" ht="15.75" x14ac:dyDescent="0.25">
      <c r="A4507" s="257" t="s">
        <v>5404</v>
      </c>
      <c r="B4507" s="257" t="s">
        <v>2655</v>
      </c>
      <c r="C4507" s="257">
        <v>8</v>
      </c>
      <c r="D4507">
        <v>3098</v>
      </c>
      <c r="E4507" s="257" t="s">
        <v>4949</v>
      </c>
      <c r="F4507" s="257" t="s">
        <v>4950</v>
      </c>
      <c r="G4507" s="257" t="s">
        <v>4951</v>
      </c>
      <c r="H4507" s="257" t="s">
        <v>4952</v>
      </c>
    </row>
    <row r="4508" spans="1:8" ht="15.75" x14ac:dyDescent="0.25">
      <c r="A4508" s="257" t="s">
        <v>5405</v>
      </c>
      <c r="B4508" s="257" t="s">
        <v>2655</v>
      </c>
      <c r="C4508" s="257">
        <v>8</v>
      </c>
      <c r="D4508">
        <v>3099</v>
      </c>
      <c r="E4508" s="257" t="s">
        <v>4953</v>
      </c>
      <c r="F4508" s="257" t="s">
        <v>4954</v>
      </c>
      <c r="G4508" s="257" t="s">
        <v>4955</v>
      </c>
      <c r="H4508" s="257" t="s">
        <v>4956</v>
      </c>
    </row>
    <row r="4509" spans="1:8" ht="15.75" x14ac:dyDescent="0.25">
      <c r="A4509" s="257" t="s">
        <v>5406</v>
      </c>
      <c r="B4509" s="257" t="s">
        <v>2655</v>
      </c>
      <c r="C4509" s="257">
        <v>11</v>
      </c>
      <c r="D4509">
        <v>3100</v>
      </c>
      <c r="E4509" s="257" t="s">
        <v>4958</v>
      </c>
      <c r="F4509" s="257" t="s">
        <v>4959</v>
      </c>
      <c r="G4509" s="257" t="s">
        <v>4960</v>
      </c>
      <c r="H4509" s="257" t="s">
        <v>4961</v>
      </c>
    </row>
    <row r="4510" spans="1:8" ht="15.75" x14ac:dyDescent="0.25">
      <c r="A4510" s="257" t="s">
        <v>5407</v>
      </c>
      <c r="B4510" s="257" t="s">
        <v>2655</v>
      </c>
      <c r="C4510" s="257">
        <v>11</v>
      </c>
      <c r="D4510">
        <v>3101</v>
      </c>
      <c r="E4510" s="257" t="s">
        <v>4963</v>
      </c>
      <c r="F4510" s="257" t="s">
        <v>4964</v>
      </c>
      <c r="G4510" s="257" t="s">
        <v>4965</v>
      </c>
      <c r="H4510" s="257" t="s">
        <v>4966</v>
      </c>
    </row>
    <row r="4511" spans="1:8" ht="15.75" x14ac:dyDescent="0.25">
      <c r="A4511" s="257" t="s">
        <v>5408</v>
      </c>
      <c r="B4511" s="257" t="s">
        <v>2655</v>
      </c>
      <c r="C4511" s="257">
        <v>11</v>
      </c>
      <c r="D4511">
        <v>3102</v>
      </c>
      <c r="E4511" s="257" t="s">
        <v>4968</v>
      </c>
      <c r="F4511" s="257" t="s">
        <v>4969</v>
      </c>
      <c r="G4511" s="257" t="s">
        <v>4970</v>
      </c>
      <c r="H4511" s="257" t="s">
        <v>4971</v>
      </c>
    </row>
    <row r="4512" spans="1:8" ht="15.75" x14ac:dyDescent="0.25">
      <c r="A4512" s="257" t="s">
        <v>5409</v>
      </c>
      <c r="B4512" s="257" t="s">
        <v>2655</v>
      </c>
      <c r="C4512" s="257">
        <v>11</v>
      </c>
      <c r="D4512">
        <v>3103</v>
      </c>
      <c r="E4512" s="257" t="s">
        <v>4973</v>
      </c>
      <c r="F4512" s="257" t="s">
        <v>4974</v>
      </c>
      <c r="G4512" s="274" t="s">
        <v>47</v>
      </c>
      <c r="H4512" s="257" t="s">
        <v>4975</v>
      </c>
    </row>
    <row r="4513" spans="1:9" ht="15.75" x14ac:dyDescent="0.25">
      <c r="A4513" s="257" t="s">
        <v>5410</v>
      </c>
      <c r="B4513" s="257" t="s">
        <v>2655</v>
      </c>
      <c r="C4513" s="257">
        <v>11</v>
      </c>
      <c r="D4513">
        <v>3104</v>
      </c>
      <c r="E4513" s="274" t="s">
        <v>1976</v>
      </c>
      <c r="F4513" s="257" t="s">
        <v>4977</v>
      </c>
      <c r="G4513" s="257" t="s">
        <v>4978</v>
      </c>
      <c r="H4513" s="257" t="s">
        <v>4979</v>
      </c>
    </row>
    <row r="4514" spans="1:9" ht="15.75" x14ac:dyDescent="0.25">
      <c r="A4514" s="257" t="s">
        <v>5411</v>
      </c>
      <c r="B4514" s="257" t="s">
        <v>2655</v>
      </c>
      <c r="C4514" s="257">
        <v>11</v>
      </c>
      <c r="D4514">
        <v>3105</v>
      </c>
      <c r="E4514" s="274" t="s">
        <v>11</v>
      </c>
      <c r="F4514" s="257" t="s">
        <v>4980</v>
      </c>
      <c r="G4514" s="274" t="s">
        <v>47</v>
      </c>
      <c r="H4514" s="257" t="s">
        <v>4843</v>
      </c>
    </row>
    <row r="4515" spans="1:9" ht="15.75" x14ac:dyDescent="0.25">
      <c r="A4515" s="257" t="s">
        <v>5412</v>
      </c>
      <c r="B4515" s="257" t="s">
        <v>2655</v>
      </c>
      <c r="C4515" s="257">
        <v>12</v>
      </c>
      <c r="D4515">
        <v>3106</v>
      </c>
      <c r="E4515" s="257" t="s">
        <v>4981</v>
      </c>
      <c r="F4515" s="257" t="s">
        <v>4982</v>
      </c>
      <c r="G4515" s="257" t="s">
        <v>4983</v>
      </c>
      <c r="H4515" s="257" t="s">
        <v>4984</v>
      </c>
    </row>
    <row r="4516" spans="1:9" ht="15.75" x14ac:dyDescent="0.25">
      <c r="A4516" s="257" t="s">
        <v>5413</v>
      </c>
      <c r="B4516" s="257" t="s">
        <v>2655</v>
      </c>
      <c r="C4516" s="257">
        <v>12</v>
      </c>
      <c r="D4516">
        <v>3107</v>
      </c>
      <c r="E4516" s="257" t="s">
        <v>4986</v>
      </c>
      <c r="F4516" s="257" t="s">
        <v>4987</v>
      </c>
      <c r="G4516" s="257" t="s">
        <v>4988</v>
      </c>
      <c r="H4516" s="257" t="s">
        <v>4989</v>
      </c>
    </row>
    <row r="4517" spans="1:9" ht="15.75" x14ac:dyDescent="0.25">
      <c r="A4517" s="257" t="s">
        <v>5414</v>
      </c>
      <c r="B4517" s="257" t="s">
        <v>2655</v>
      </c>
      <c r="C4517" s="257">
        <v>12</v>
      </c>
      <c r="D4517">
        <v>3108</v>
      </c>
      <c r="E4517" s="274" t="s">
        <v>1976</v>
      </c>
      <c r="F4517" s="257" t="s">
        <v>4991</v>
      </c>
      <c r="G4517" s="274" t="s">
        <v>47</v>
      </c>
      <c r="H4517" s="257" t="s">
        <v>4992</v>
      </c>
    </row>
    <row r="4518" spans="1:9" ht="15.75" x14ac:dyDescent="0.25">
      <c r="A4518" s="257" t="s">
        <v>5415</v>
      </c>
      <c r="B4518" s="257" t="s">
        <v>2655</v>
      </c>
      <c r="C4518" s="257">
        <v>12</v>
      </c>
      <c r="D4518">
        <v>3109</v>
      </c>
      <c r="E4518" s="257" t="s">
        <v>4993</v>
      </c>
      <c r="F4518" s="257" t="s">
        <v>4994</v>
      </c>
      <c r="G4518" s="274" t="s">
        <v>47</v>
      </c>
      <c r="H4518" s="257" t="s">
        <v>4995</v>
      </c>
    </row>
    <row r="4519" spans="1:9" ht="15.75" x14ac:dyDescent="0.25">
      <c r="A4519" s="257" t="s">
        <v>5416</v>
      </c>
      <c r="B4519" s="257" t="s">
        <v>2655</v>
      </c>
      <c r="C4519" s="257">
        <v>12</v>
      </c>
      <c r="D4519">
        <v>3110</v>
      </c>
      <c r="E4519" s="257" t="s">
        <v>4997</v>
      </c>
      <c r="F4519" s="257" t="s">
        <v>4998</v>
      </c>
      <c r="G4519" s="257" t="s">
        <v>4999</v>
      </c>
      <c r="H4519" s="257" t="s">
        <v>5000</v>
      </c>
    </row>
    <row r="4520" spans="1:9" ht="15.75" x14ac:dyDescent="0.25">
      <c r="A4520" s="257" t="s">
        <v>5417</v>
      </c>
      <c r="B4520" s="257" t="s">
        <v>2655</v>
      </c>
      <c r="C4520" s="257">
        <v>12</v>
      </c>
      <c r="D4520">
        <v>3111</v>
      </c>
      <c r="E4520" s="257" t="s">
        <v>5002</v>
      </c>
      <c r="F4520" s="257" t="s">
        <v>5003</v>
      </c>
      <c r="G4520" s="257" t="s">
        <v>5004</v>
      </c>
      <c r="H4520" s="257" t="s">
        <v>5005</v>
      </c>
    </row>
    <row r="4521" spans="1:9" ht="15.75" x14ac:dyDescent="0.25">
      <c r="A4521" s="257" t="s">
        <v>5418</v>
      </c>
      <c r="B4521" s="257" t="s">
        <v>2655</v>
      </c>
      <c r="C4521" s="257">
        <v>18</v>
      </c>
      <c r="D4521">
        <v>3112</v>
      </c>
      <c r="E4521" s="257" t="s">
        <v>5007</v>
      </c>
      <c r="F4521" s="257" t="s">
        <v>5008</v>
      </c>
      <c r="G4521" s="257" t="s">
        <v>5009</v>
      </c>
      <c r="H4521" s="257" t="s">
        <v>5010</v>
      </c>
    </row>
    <row r="4522" spans="1:9" ht="15.75" x14ac:dyDescent="0.25">
      <c r="A4522" s="257" t="s">
        <v>5419</v>
      </c>
      <c r="B4522" s="257" t="s">
        <v>2655</v>
      </c>
      <c r="C4522" s="257">
        <v>18</v>
      </c>
      <c r="D4522">
        <v>3113</v>
      </c>
      <c r="E4522" s="257" t="s">
        <v>5012</v>
      </c>
      <c r="F4522" s="257" t="s">
        <v>5013</v>
      </c>
      <c r="G4522" s="257" t="s">
        <v>5014</v>
      </c>
      <c r="H4522" s="257" t="s">
        <v>5015</v>
      </c>
    </row>
    <row r="4523" spans="1:9" ht="15.75" x14ac:dyDescent="0.25">
      <c r="A4523" s="257" t="s">
        <v>5420</v>
      </c>
      <c r="B4523" s="257" t="s">
        <v>2655</v>
      </c>
      <c r="C4523" s="257">
        <v>18</v>
      </c>
      <c r="D4523">
        <v>3114</v>
      </c>
      <c r="E4523" s="257" t="s">
        <v>5017</v>
      </c>
      <c r="F4523" s="257" t="s">
        <v>5018</v>
      </c>
      <c r="G4523" s="257" t="s">
        <v>5019</v>
      </c>
      <c r="H4523" s="257" t="s">
        <v>5020</v>
      </c>
    </row>
    <row r="4524" spans="1:9" ht="15.75" x14ac:dyDescent="0.25">
      <c r="A4524" s="257" t="s">
        <v>5421</v>
      </c>
      <c r="B4524" s="257" t="s">
        <v>2655</v>
      </c>
      <c r="C4524" s="257">
        <v>18</v>
      </c>
      <c r="D4524">
        <v>3115</v>
      </c>
      <c r="E4524" s="274" t="s">
        <v>1976</v>
      </c>
      <c r="F4524" s="257" t="s">
        <v>5023</v>
      </c>
      <c r="G4524" s="257" t="s">
        <v>5024</v>
      </c>
      <c r="H4524" s="257" t="s">
        <v>5025</v>
      </c>
    </row>
    <row r="4525" spans="1:9" ht="15.75" x14ac:dyDescent="0.25">
      <c r="A4525" s="257" t="s">
        <v>5422</v>
      </c>
      <c r="B4525" s="257" t="s">
        <v>2655</v>
      </c>
      <c r="C4525" s="257">
        <v>18</v>
      </c>
      <c r="D4525">
        <v>3116</v>
      </c>
      <c r="E4525" s="274" t="s">
        <v>1976</v>
      </c>
      <c r="F4525" s="257" t="s">
        <v>5026</v>
      </c>
      <c r="G4525" s="257" t="s">
        <v>5027</v>
      </c>
      <c r="H4525" s="257" t="s">
        <v>5028</v>
      </c>
    </row>
    <row r="4526" spans="1:9" ht="15.75" x14ac:dyDescent="0.25">
      <c r="A4526" s="257" t="s">
        <v>5423</v>
      </c>
      <c r="B4526" s="257" t="s">
        <v>2655</v>
      </c>
      <c r="C4526" s="257">
        <v>18</v>
      </c>
      <c r="D4526">
        <v>3117</v>
      </c>
      <c r="E4526" s="274" t="s">
        <v>11</v>
      </c>
      <c r="F4526" s="257" t="s">
        <v>5029</v>
      </c>
      <c r="G4526" s="257" t="s">
        <v>5030</v>
      </c>
      <c r="H4526" s="257" t="s">
        <v>5021</v>
      </c>
    </row>
    <row r="4527" spans="1:9" ht="15.75" x14ac:dyDescent="0.25">
      <c r="A4527" s="260" t="s">
        <v>5348</v>
      </c>
      <c r="B4527" s="260" t="s">
        <v>2655</v>
      </c>
      <c r="C4527" s="260">
        <v>29</v>
      </c>
      <c r="D4527" s="103">
        <v>4604</v>
      </c>
      <c r="E4527" s="260" t="s">
        <v>5032</v>
      </c>
      <c r="F4527" s="260" t="s">
        <v>5033</v>
      </c>
      <c r="G4527" s="260" t="s">
        <v>5034</v>
      </c>
      <c r="H4527" s="260" t="s">
        <v>5035</v>
      </c>
      <c r="I4527" s="263" t="s">
        <v>5489</v>
      </c>
    </row>
    <row r="4528" spans="1:9" ht="15.75" x14ac:dyDescent="0.25">
      <c r="A4528" s="260" t="s">
        <v>5349</v>
      </c>
      <c r="B4528" s="260" t="s">
        <v>2655</v>
      </c>
      <c r="C4528" s="260">
        <v>29</v>
      </c>
      <c r="D4528" s="103">
        <v>4605</v>
      </c>
      <c r="E4528" s="260" t="s">
        <v>5038</v>
      </c>
      <c r="F4528" s="260" t="s">
        <v>5039</v>
      </c>
      <c r="G4528" s="260" t="s">
        <v>5040</v>
      </c>
      <c r="H4528" s="260" t="s">
        <v>5041</v>
      </c>
    </row>
    <row r="4529" spans="1:8" ht="15.75" x14ac:dyDescent="0.25">
      <c r="A4529" s="260" t="s">
        <v>5350</v>
      </c>
      <c r="B4529" s="260" t="s">
        <v>2655</v>
      </c>
      <c r="C4529" s="260">
        <v>29</v>
      </c>
      <c r="D4529" s="103">
        <v>4606</v>
      </c>
      <c r="E4529" s="260" t="s">
        <v>5044</v>
      </c>
      <c r="F4529" s="260" t="s">
        <v>5045</v>
      </c>
      <c r="G4529" s="260" t="s">
        <v>5046</v>
      </c>
      <c r="H4529" s="260" t="s">
        <v>5047</v>
      </c>
    </row>
    <row r="4530" spans="1:8" ht="15.75" x14ac:dyDescent="0.25">
      <c r="A4530" s="260" t="s">
        <v>5351</v>
      </c>
      <c r="B4530" s="260" t="s">
        <v>2655</v>
      </c>
      <c r="C4530" s="260">
        <v>29</v>
      </c>
      <c r="D4530" s="103">
        <v>4607</v>
      </c>
      <c r="E4530" s="260" t="s">
        <v>5050</v>
      </c>
      <c r="F4530" s="260" t="s">
        <v>5051</v>
      </c>
      <c r="G4530" s="260" t="s">
        <v>5030</v>
      </c>
      <c r="H4530" s="260" t="s">
        <v>5052</v>
      </c>
    </row>
    <row r="4531" spans="1:8" ht="15.75" x14ac:dyDescent="0.25">
      <c r="A4531" s="260" t="s">
        <v>5352</v>
      </c>
      <c r="B4531" s="260" t="s">
        <v>2655</v>
      </c>
      <c r="C4531" s="260">
        <v>29</v>
      </c>
      <c r="D4531" s="103">
        <v>4608</v>
      </c>
      <c r="E4531" s="260" t="s">
        <v>1976</v>
      </c>
      <c r="F4531" s="260" t="s">
        <v>5055</v>
      </c>
      <c r="G4531" s="260" t="s">
        <v>5056</v>
      </c>
      <c r="H4531" s="260" t="s">
        <v>4856</v>
      </c>
    </row>
    <row r="4532" spans="1:8" ht="15.75" x14ac:dyDescent="0.25">
      <c r="A4532" s="260" t="s">
        <v>5353</v>
      </c>
      <c r="B4532" s="260" t="s">
        <v>2655</v>
      </c>
      <c r="C4532" s="260">
        <v>29</v>
      </c>
      <c r="D4532" s="103">
        <v>4609</v>
      </c>
      <c r="E4532" s="260" t="s">
        <v>5058</v>
      </c>
      <c r="F4532" s="260" t="s">
        <v>5059</v>
      </c>
      <c r="G4532" s="260" t="s">
        <v>5060</v>
      </c>
      <c r="H4532" s="260" t="s">
        <v>5061</v>
      </c>
    </row>
    <row r="4533" spans="1:8" ht="15.75" x14ac:dyDescent="0.25">
      <c r="A4533" s="257" t="s">
        <v>5424</v>
      </c>
      <c r="B4533" s="257" t="s">
        <v>2655</v>
      </c>
      <c r="C4533" s="257">
        <v>32</v>
      </c>
      <c r="D4533">
        <v>3124</v>
      </c>
      <c r="E4533" s="257" t="s">
        <v>5063</v>
      </c>
      <c r="F4533" s="257" t="s">
        <v>5064</v>
      </c>
      <c r="G4533" s="257" t="s">
        <v>5065</v>
      </c>
      <c r="H4533" s="257" t="s">
        <v>5066</v>
      </c>
    </row>
    <row r="4534" spans="1:8" ht="15.75" x14ac:dyDescent="0.25">
      <c r="A4534" s="257" t="s">
        <v>5425</v>
      </c>
      <c r="B4534" s="257" t="s">
        <v>2655</v>
      </c>
      <c r="C4534" s="257">
        <v>32</v>
      </c>
      <c r="D4534">
        <v>3125</v>
      </c>
      <c r="E4534" s="257" t="s">
        <v>5068</v>
      </c>
      <c r="F4534" s="257" t="s">
        <v>5069</v>
      </c>
      <c r="G4534" s="257" t="s">
        <v>4995</v>
      </c>
      <c r="H4534" s="257" t="s">
        <v>5070</v>
      </c>
    </row>
    <row r="4535" spans="1:8" ht="15.75" x14ac:dyDescent="0.25">
      <c r="A4535" s="257" t="s">
        <v>5426</v>
      </c>
      <c r="B4535" s="257" t="s">
        <v>2655</v>
      </c>
      <c r="C4535" s="257">
        <v>32</v>
      </c>
      <c r="D4535">
        <v>3126</v>
      </c>
      <c r="E4535" s="257" t="s">
        <v>5072</v>
      </c>
      <c r="F4535" s="257" t="s">
        <v>5073</v>
      </c>
      <c r="G4535" s="257" t="s">
        <v>5074</v>
      </c>
      <c r="H4535" s="257" t="s">
        <v>5075</v>
      </c>
    </row>
    <row r="4536" spans="1:8" ht="15.75" x14ac:dyDescent="0.25">
      <c r="A4536" s="257" t="s">
        <v>5427</v>
      </c>
      <c r="B4536" s="257" t="s">
        <v>2655</v>
      </c>
      <c r="C4536" s="257">
        <v>32</v>
      </c>
      <c r="D4536">
        <v>3127</v>
      </c>
      <c r="E4536" s="257" t="s">
        <v>5077</v>
      </c>
      <c r="F4536" s="257" t="s">
        <v>5078</v>
      </c>
      <c r="G4536" s="257" t="s">
        <v>5079</v>
      </c>
      <c r="H4536" s="257" t="s">
        <v>5080</v>
      </c>
    </row>
    <row r="4537" spans="1:8" ht="15.75" x14ac:dyDescent="0.25">
      <c r="A4537" s="257" t="s">
        <v>5428</v>
      </c>
      <c r="B4537" s="257" t="s">
        <v>2655</v>
      </c>
      <c r="C4537" s="257">
        <v>32</v>
      </c>
      <c r="D4537">
        <v>3128</v>
      </c>
      <c r="E4537" s="257" t="s">
        <v>5082</v>
      </c>
      <c r="F4537" s="257" t="s">
        <v>5083</v>
      </c>
      <c r="G4537" s="257" t="s">
        <v>5084</v>
      </c>
      <c r="H4537" s="257" t="s">
        <v>5085</v>
      </c>
    </row>
    <row r="4538" spans="1:8" ht="16.5" thickBot="1" x14ac:dyDescent="0.3">
      <c r="A4538" s="261" t="s">
        <v>5429</v>
      </c>
      <c r="B4538" s="261" t="s">
        <v>2655</v>
      </c>
      <c r="C4538" s="261">
        <v>32</v>
      </c>
      <c r="D4538" s="262">
        <v>3129</v>
      </c>
      <c r="E4538" s="261" t="s">
        <v>5087</v>
      </c>
      <c r="F4538" s="261" t="s">
        <v>5088</v>
      </c>
      <c r="G4538" s="261" t="s">
        <v>5089</v>
      </c>
      <c r="H4538" s="261" t="s">
        <v>5090</v>
      </c>
    </row>
    <row r="4539" spans="1:8" ht="15.75" x14ac:dyDescent="0.25">
      <c r="A4539" s="257" t="s">
        <v>5430</v>
      </c>
      <c r="B4539" s="257" t="s">
        <v>5093</v>
      </c>
      <c r="C4539" s="257">
        <v>2</v>
      </c>
      <c r="D4539">
        <v>3130</v>
      </c>
      <c r="E4539" s="257" t="s">
        <v>5094</v>
      </c>
      <c r="F4539" s="257" t="s">
        <v>5095</v>
      </c>
      <c r="G4539" s="257" t="s">
        <v>5096</v>
      </c>
      <c r="H4539" s="257" t="s">
        <v>5097</v>
      </c>
    </row>
    <row r="4540" spans="1:8" ht="15.75" x14ac:dyDescent="0.25">
      <c r="A4540" s="257" t="s">
        <v>5431</v>
      </c>
      <c r="B4540" s="257" t="s">
        <v>5093</v>
      </c>
      <c r="C4540" s="257">
        <v>2</v>
      </c>
      <c r="D4540">
        <v>3131</v>
      </c>
      <c r="E4540" s="257" t="s">
        <v>5099</v>
      </c>
      <c r="F4540" s="257" t="s">
        <v>4936</v>
      </c>
      <c r="G4540" s="257" t="s">
        <v>5100</v>
      </c>
      <c r="H4540" s="257" t="s">
        <v>5101</v>
      </c>
    </row>
    <row r="4541" spans="1:8" ht="15.75" x14ac:dyDescent="0.25">
      <c r="A4541" s="257" t="s">
        <v>5432</v>
      </c>
      <c r="B4541" s="257" t="s">
        <v>5093</v>
      </c>
      <c r="C4541" s="257">
        <v>2</v>
      </c>
      <c r="D4541">
        <v>3132</v>
      </c>
      <c r="E4541" s="257" t="s">
        <v>5103</v>
      </c>
      <c r="F4541" s="257" t="s">
        <v>5104</v>
      </c>
      <c r="G4541" s="257" t="s">
        <v>5105</v>
      </c>
      <c r="H4541" s="257" t="s">
        <v>5106</v>
      </c>
    </row>
    <row r="4542" spans="1:8" ht="15.75" x14ac:dyDescent="0.25">
      <c r="A4542" s="257" t="s">
        <v>5433</v>
      </c>
      <c r="B4542" s="257" t="s">
        <v>5093</v>
      </c>
      <c r="C4542" s="257">
        <v>2</v>
      </c>
      <c r="D4542">
        <v>3133</v>
      </c>
      <c r="E4542" s="257" t="s">
        <v>5108</v>
      </c>
      <c r="F4542" s="257" t="s">
        <v>5109</v>
      </c>
      <c r="G4542" s="257" t="s">
        <v>5110</v>
      </c>
      <c r="H4542" s="257" t="s">
        <v>5111</v>
      </c>
    </row>
    <row r="4543" spans="1:8" ht="15.75" x14ac:dyDescent="0.25">
      <c r="A4543" s="257" t="s">
        <v>5434</v>
      </c>
      <c r="B4543" s="257" t="s">
        <v>5093</v>
      </c>
      <c r="C4543" s="257">
        <v>2</v>
      </c>
      <c r="D4543">
        <v>3134</v>
      </c>
      <c r="E4543" s="257" t="s">
        <v>5113</v>
      </c>
      <c r="F4543" s="257" t="s">
        <v>5114</v>
      </c>
      <c r="G4543" s="257" t="s">
        <v>5115</v>
      </c>
      <c r="H4543" s="257" t="s">
        <v>5116</v>
      </c>
    </row>
    <row r="4544" spans="1:8" ht="15.75" x14ac:dyDescent="0.25">
      <c r="A4544" s="257" t="s">
        <v>5435</v>
      </c>
      <c r="B4544" s="257" t="s">
        <v>5093</v>
      </c>
      <c r="C4544" s="257">
        <v>2</v>
      </c>
      <c r="D4544">
        <v>3135</v>
      </c>
      <c r="E4544" s="257" t="s">
        <v>5119</v>
      </c>
      <c r="F4544" s="257" t="s">
        <v>5120</v>
      </c>
      <c r="G4544" s="257" t="s">
        <v>5121</v>
      </c>
      <c r="H4544" s="257" t="s">
        <v>5122</v>
      </c>
    </row>
    <row r="4545" spans="1:8" ht="15.75" x14ac:dyDescent="0.25">
      <c r="A4545" s="257" t="s">
        <v>5436</v>
      </c>
      <c r="B4545" s="257" t="s">
        <v>5093</v>
      </c>
      <c r="C4545" s="257">
        <v>4</v>
      </c>
      <c r="D4545">
        <v>3136</v>
      </c>
      <c r="E4545" s="257" t="s">
        <v>5123</v>
      </c>
      <c r="F4545" s="257" t="s">
        <v>5124</v>
      </c>
      <c r="G4545" s="257" t="s">
        <v>5125</v>
      </c>
      <c r="H4545" s="257" t="s">
        <v>5126</v>
      </c>
    </row>
    <row r="4546" spans="1:8" ht="15.75" x14ac:dyDescent="0.25">
      <c r="A4546" s="257" t="s">
        <v>5437</v>
      </c>
      <c r="B4546" s="257" t="s">
        <v>5093</v>
      </c>
      <c r="C4546" s="257">
        <v>4</v>
      </c>
      <c r="D4546">
        <v>3137</v>
      </c>
      <c r="E4546" s="257" t="s">
        <v>5128</v>
      </c>
      <c r="F4546" s="257" t="s">
        <v>5129</v>
      </c>
      <c r="G4546" s="257" t="s">
        <v>5130</v>
      </c>
      <c r="H4546" s="257" t="s">
        <v>5131</v>
      </c>
    </row>
    <row r="4547" spans="1:8" ht="15.75" x14ac:dyDescent="0.25">
      <c r="A4547" s="257" t="s">
        <v>5438</v>
      </c>
      <c r="B4547" s="257" t="s">
        <v>5093</v>
      </c>
      <c r="C4547" s="257">
        <v>4</v>
      </c>
      <c r="D4547">
        <v>3138</v>
      </c>
      <c r="E4547" s="257" t="s">
        <v>5133</v>
      </c>
      <c r="F4547" s="257" t="s">
        <v>5134</v>
      </c>
      <c r="G4547" s="257" t="s">
        <v>5135</v>
      </c>
      <c r="H4547" s="257" t="s">
        <v>5136</v>
      </c>
    </row>
    <row r="4548" spans="1:8" ht="15.75" x14ac:dyDescent="0.25">
      <c r="A4548" s="257" t="s">
        <v>5439</v>
      </c>
      <c r="B4548" s="257" t="s">
        <v>5093</v>
      </c>
      <c r="C4548" s="257">
        <v>4</v>
      </c>
      <c r="D4548">
        <v>3139</v>
      </c>
      <c r="E4548" s="257" t="s">
        <v>5138</v>
      </c>
      <c r="F4548" s="257" t="s">
        <v>5139</v>
      </c>
      <c r="G4548" s="257" t="s">
        <v>5140</v>
      </c>
      <c r="H4548" s="257" t="s">
        <v>5141</v>
      </c>
    </row>
    <row r="4549" spans="1:8" ht="15.75" x14ac:dyDescent="0.25">
      <c r="A4549" s="257" t="s">
        <v>5440</v>
      </c>
      <c r="B4549" s="257" t="s">
        <v>5093</v>
      </c>
      <c r="C4549" s="257">
        <v>4</v>
      </c>
      <c r="D4549">
        <v>3140</v>
      </c>
      <c r="E4549" s="257" t="s">
        <v>5144</v>
      </c>
      <c r="F4549" s="257" t="s">
        <v>5120</v>
      </c>
      <c r="G4549" s="257" t="s">
        <v>5145</v>
      </c>
      <c r="H4549" s="257" t="s">
        <v>5114</v>
      </c>
    </row>
    <row r="4550" spans="1:8" ht="15.75" x14ac:dyDescent="0.25">
      <c r="A4550" s="257" t="s">
        <v>5441</v>
      </c>
      <c r="B4550" s="257" t="s">
        <v>5093</v>
      </c>
      <c r="C4550" s="257">
        <v>4</v>
      </c>
      <c r="D4550">
        <v>3141</v>
      </c>
      <c r="E4550" s="257" t="s">
        <v>5147</v>
      </c>
      <c r="F4550" s="257" t="s">
        <v>5148</v>
      </c>
      <c r="G4550" s="257" t="s">
        <v>5149</v>
      </c>
      <c r="H4550" s="257" t="s">
        <v>5150</v>
      </c>
    </row>
    <row r="4551" spans="1:8" ht="15.75" x14ac:dyDescent="0.25">
      <c r="A4551" s="257" t="s">
        <v>5442</v>
      </c>
      <c r="B4551" s="257" t="s">
        <v>5093</v>
      </c>
      <c r="C4551" s="257">
        <v>6</v>
      </c>
      <c r="D4551">
        <v>3142</v>
      </c>
      <c r="E4551" s="257" t="s">
        <v>5152</v>
      </c>
      <c r="F4551" s="257" t="s">
        <v>5153</v>
      </c>
      <c r="G4551" s="257" t="s">
        <v>5154</v>
      </c>
      <c r="H4551" s="257" t="s">
        <v>5155</v>
      </c>
    </row>
    <row r="4552" spans="1:8" ht="15.75" x14ac:dyDescent="0.25">
      <c r="A4552" s="257" t="s">
        <v>5443</v>
      </c>
      <c r="B4552" s="257" t="s">
        <v>5093</v>
      </c>
      <c r="C4552" s="257">
        <v>6</v>
      </c>
      <c r="D4552">
        <v>3143</v>
      </c>
      <c r="E4552" s="257" t="s">
        <v>5157</v>
      </c>
      <c r="F4552" s="257" t="s">
        <v>4785</v>
      </c>
      <c r="G4552" s="257" t="s">
        <v>5025</v>
      </c>
      <c r="H4552" s="257" t="s">
        <v>5158</v>
      </c>
    </row>
    <row r="4553" spans="1:8" ht="15.75" x14ac:dyDescent="0.25">
      <c r="A4553" s="257" t="s">
        <v>5444</v>
      </c>
      <c r="B4553" s="257" t="s">
        <v>5093</v>
      </c>
      <c r="C4553" s="257">
        <v>6</v>
      </c>
      <c r="D4553">
        <v>3144</v>
      </c>
      <c r="E4553" s="257" t="s">
        <v>5160</v>
      </c>
      <c r="F4553" s="257" t="s">
        <v>5161</v>
      </c>
      <c r="G4553" s="257" t="s">
        <v>4928</v>
      </c>
      <c r="H4553" s="257" t="s">
        <v>5162</v>
      </c>
    </row>
    <row r="4554" spans="1:8" ht="15.75" x14ac:dyDescent="0.25">
      <c r="A4554" s="257" t="s">
        <v>5445</v>
      </c>
      <c r="B4554" s="257" t="s">
        <v>5093</v>
      </c>
      <c r="C4554" s="257">
        <v>6</v>
      </c>
      <c r="D4554">
        <v>3145</v>
      </c>
      <c r="E4554" s="257" t="s">
        <v>5164</v>
      </c>
      <c r="F4554" s="257" t="s">
        <v>5165</v>
      </c>
      <c r="G4554" s="257" t="s">
        <v>4857</v>
      </c>
      <c r="H4554" s="257" t="s">
        <v>5166</v>
      </c>
    </row>
    <row r="4555" spans="1:8" ht="15.75" x14ac:dyDescent="0.25">
      <c r="A4555" s="257" t="s">
        <v>5446</v>
      </c>
      <c r="B4555" s="257" t="s">
        <v>5093</v>
      </c>
      <c r="C4555" s="257">
        <v>6</v>
      </c>
      <c r="D4555">
        <v>3146</v>
      </c>
      <c r="E4555" s="257" t="s">
        <v>5168</v>
      </c>
      <c r="F4555" s="257" t="s">
        <v>5169</v>
      </c>
      <c r="G4555" s="257" t="s">
        <v>5170</v>
      </c>
      <c r="H4555" s="257" t="s">
        <v>5171</v>
      </c>
    </row>
    <row r="4556" spans="1:8" ht="15.75" x14ac:dyDescent="0.25">
      <c r="A4556" s="257" t="s">
        <v>5447</v>
      </c>
      <c r="B4556" s="257" t="s">
        <v>5093</v>
      </c>
      <c r="C4556" s="257">
        <v>7</v>
      </c>
      <c r="D4556">
        <v>3147</v>
      </c>
      <c r="E4556" s="257" t="s">
        <v>5173</v>
      </c>
      <c r="F4556" s="257" t="s">
        <v>5174</v>
      </c>
      <c r="G4556" s="257" t="s">
        <v>5175</v>
      </c>
      <c r="H4556" s="257" t="s">
        <v>5176</v>
      </c>
    </row>
    <row r="4557" spans="1:8" ht="15.75" x14ac:dyDescent="0.25">
      <c r="A4557" s="257" t="s">
        <v>5448</v>
      </c>
      <c r="B4557" s="257" t="s">
        <v>5093</v>
      </c>
      <c r="C4557" s="257">
        <v>7</v>
      </c>
      <c r="D4557">
        <v>3148</v>
      </c>
      <c r="E4557" s="257" t="s">
        <v>5178</v>
      </c>
      <c r="F4557" s="257" t="s">
        <v>5179</v>
      </c>
      <c r="G4557" s="257" t="s">
        <v>5180</v>
      </c>
      <c r="H4557" s="257" t="s">
        <v>5181</v>
      </c>
    </row>
    <row r="4558" spans="1:8" ht="15.75" x14ac:dyDescent="0.25">
      <c r="A4558" s="257" t="s">
        <v>5449</v>
      </c>
      <c r="B4558" s="257" t="s">
        <v>5093</v>
      </c>
      <c r="C4558" s="257">
        <v>7</v>
      </c>
      <c r="D4558">
        <v>3149</v>
      </c>
      <c r="E4558" s="257" t="s">
        <v>5183</v>
      </c>
      <c r="F4558" s="257" t="s">
        <v>5184</v>
      </c>
      <c r="G4558" s="257" t="s">
        <v>5185</v>
      </c>
      <c r="H4558" s="257" t="s">
        <v>4886</v>
      </c>
    </row>
    <row r="4559" spans="1:8" ht="15.75" x14ac:dyDescent="0.25">
      <c r="A4559" s="257" t="s">
        <v>5450</v>
      </c>
      <c r="B4559" s="257" t="s">
        <v>5093</v>
      </c>
      <c r="C4559" s="257">
        <v>7</v>
      </c>
      <c r="D4559">
        <v>3150</v>
      </c>
      <c r="E4559" s="257" t="s">
        <v>5187</v>
      </c>
      <c r="F4559" s="257" t="s">
        <v>5188</v>
      </c>
      <c r="G4559" s="257" t="s">
        <v>5189</v>
      </c>
      <c r="H4559" s="257" t="s">
        <v>4842</v>
      </c>
    </row>
    <row r="4560" spans="1:8" ht="15.75" x14ac:dyDescent="0.25">
      <c r="A4560" s="257" t="s">
        <v>5451</v>
      </c>
      <c r="B4560" s="257" t="s">
        <v>5093</v>
      </c>
      <c r="C4560" s="257">
        <v>7</v>
      </c>
      <c r="D4560">
        <v>3151</v>
      </c>
      <c r="E4560" s="257" t="s">
        <v>5191</v>
      </c>
      <c r="F4560" s="257" t="s">
        <v>5192</v>
      </c>
      <c r="G4560" s="257" t="s">
        <v>5193</v>
      </c>
      <c r="H4560" s="257" t="s">
        <v>4798</v>
      </c>
    </row>
    <row r="4561" spans="1:8" ht="15.75" x14ac:dyDescent="0.25">
      <c r="A4561" s="257" t="s">
        <v>5452</v>
      </c>
      <c r="B4561" s="257" t="s">
        <v>5093</v>
      </c>
      <c r="C4561" s="257">
        <v>8</v>
      </c>
      <c r="D4561">
        <v>3152</v>
      </c>
      <c r="E4561" s="257" t="s">
        <v>5195</v>
      </c>
      <c r="F4561" s="257" t="s">
        <v>5196</v>
      </c>
      <c r="G4561" s="257" t="s">
        <v>4803</v>
      </c>
      <c r="H4561" s="257" t="s">
        <v>5197</v>
      </c>
    </row>
    <row r="4562" spans="1:8" ht="15.75" x14ac:dyDescent="0.25">
      <c r="A4562" s="257" t="s">
        <v>5453</v>
      </c>
      <c r="B4562" s="257" t="s">
        <v>5093</v>
      </c>
      <c r="C4562" s="257">
        <v>8</v>
      </c>
      <c r="D4562">
        <v>3153</v>
      </c>
      <c r="E4562" s="257" t="s">
        <v>5199</v>
      </c>
      <c r="F4562" s="257" t="s">
        <v>5191</v>
      </c>
      <c r="G4562" s="257" t="s">
        <v>5200</v>
      </c>
      <c r="H4562" s="257" t="s">
        <v>5201</v>
      </c>
    </row>
    <row r="4563" spans="1:8" ht="15.75" x14ac:dyDescent="0.25">
      <c r="A4563" s="257" t="s">
        <v>5454</v>
      </c>
      <c r="B4563" s="257" t="s">
        <v>5093</v>
      </c>
      <c r="C4563" s="257">
        <v>8</v>
      </c>
      <c r="D4563">
        <v>3154</v>
      </c>
      <c r="E4563" s="257" t="s">
        <v>5203</v>
      </c>
      <c r="F4563" s="257" t="s">
        <v>5204</v>
      </c>
      <c r="G4563" s="257" t="s">
        <v>5205</v>
      </c>
      <c r="H4563" s="257" t="s">
        <v>5206</v>
      </c>
    </row>
    <row r="4564" spans="1:8" ht="15.75" x14ac:dyDescent="0.25">
      <c r="A4564" s="257" t="s">
        <v>5455</v>
      </c>
      <c r="B4564" s="257" t="s">
        <v>5093</v>
      </c>
      <c r="C4564" s="257">
        <v>8</v>
      </c>
      <c r="D4564">
        <v>3155</v>
      </c>
      <c r="E4564" s="257" t="s">
        <v>5208</v>
      </c>
      <c r="F4564" s="257" t="s">
        <v>5209</v>
      </c>
      <c r="G4564" s="257" t="s">
        <v>5091</v>
      </c>
      <c r="H4564" s="257" t="s">
        <v>5210</v>
      </c>
    </row>
    <row r="4565" spans="1:8" ht="15.75" x14ac:dyDescent="0.25">
      <c r="A4565" s="257" t="s">
        <v>5456</v>
      </c>
      <c r="B4565" s="257" t="s">
        <v>5093</v>
      </c>
      <c r="C4565" s="257">
        <v>8</v>
      </c>
      <c r="D4565">
        <v>3156</v>
      </c>
      <c r="E4565" s="257" t="s">
        <v>5212</v>
      </c>
      <c r="F4565" s="257" t="s">
        <v>5213</v>
      </c>
      <c r="G4565" s="257" t="s">
        <v>5214</v>
      </c>
      <c r="H4565" s="257" t="s">
        <v>5215</v>
      </c>
    </row>
    <row r="4566" spans="1:8" ht="15.75" x14ac:dyDescent="0.25">
      <c r="A4566" s="257" t="s">
        <v>5457</v>
      </c>
      <c r="B4566" s="257" t="s">
        <v>5093</v>
      </c>
      <c r="C4566" s="257">
        <v>19</v>
      </c>
      <c r="D4566">
        <v>3157</v>
      </c>
      <c r="E4566" s="257" t="s">
        <v>5216</v>
      </c>
      <c r="F4566" s="257" t="s">
        <v>5217</v>
      </c>
      <c r="G4566" s="257" t="s">
        <v>4898</v>
      </c>
      <c r="H4566" s="257" t="s">
        <v>5218</v>
      </c>
    </row>
    <row r="4567" spans="1:8" ht="15.75" x14ac:dyDescent="0.25">
      <c r="A4567" s="257" t="s">
        <v>5458</v>
      </c>
      <c r="B4567" s="257" t="s">
        <v>5093</v>
      </c>
      <c r="C4567" s="257">
        <v>19</v>
      </c>
      <c r="D4567">
        <v>3158</v>
      </c>
      <c r="E4567" s="257" t="s">
        <v>5220</v>
      </c>
      <c r="F4567" s="257" t="s">
        <v>5221</v>
      </c>
      <c r="G4567" s="257" t="s">
        <v>4857</v>
      </c>
      <c r="H4567" s="257" t="s">
        <v>5222</v>
      </c>
    </row>
    <row r="4568" spans="1:8" ht="15.75" x14ac:dyDescent="0.25">
      <c r="A4568" s="257" t="s">
        <v>5459</v>
      </c>
      <c r="B4568" s="257" t="s">
        <v>5093</v>
      </c>
      <c r="C4568" s="257">
        <v>19</v>
      </c>
      <c r="D4568">
        <v>3159</v>
      </c>
      <c r="E4568" s="257" t="s">
        <v>5224</v>
      </c>
      <c r="F4568" s="257" t="s">
        <v>4775</v>
      </c>
      <c r="G4568" s="257" t="s">
        <v>5225</v>
      </c>
      <c r="H4568" s="257" t="s">
        <v>5226</v>
      </c>
    </row>
    <row r="4569" spans="1:8" ht="15.75" x14ac:dyDescent="0.25">
      <c r="A4569" s="257" t="s">
        <v>5460</v>
      </c>
      <c r="B4569" s="257" t="s">
        <v>5093</v>
      </c>
      <c r="C4569" s="257">
        <v>19</v>
      </c>
      <c r="D4569">
        <v>3160</v>
      </c>
      <c r="E4569" s="257" t="s">
        <v>5228</v>
      </c>
      <c r="F4569" s="257" t="s">
        <v>5229</v>
      </c>
      <c r="G4569" s="257" t="s">
        <v>5230</v>
      </c>
      <c r="H4569" s="257" t="s">
        <v>5231</v>
      </c>
    </row>
    <row r="4570" spans="1:8" ht="15.75" x14ac:dyDescent="0.25">
      <c r="A4570" s="257" t="s">
        <v>5461</v>
      </c>
      <c r="B4570" s="257" t="s">
        <v>5093</v>
      </c>
      <c r="C4570" s="257">
        <v>20</v>
      </c>
      <c r="D4570">
        <v>3161</v>
      </c>
      <c r="E4570" s="257" t="s">
        <v>5233</v>
      </c>
      <c r="F4570" s="257" t="s">
        <v>5234</v>
      </c>
      <c r="G4570" s="257" t="s">
        <v>5235</v>
      </c>
      <c r="H4570" s="257" t="s">
        <v>5236</v>
      </c>
    </row>
    <row r="4571" spans="1:8" ht="15.75" x14ac:dyDescent="0.25">
      <c r="A4571" s="257" t="s">
        <v>5462</v>
      </c>
      <c r="B4571" s="257" t="s">
        <v>5093</v>
      </c>
      <c r="C4571" s="257">
        <v>20</v>
      </c>
      <c r="D4571">
        <v>3162</v>
      </c>
      <c r="E4571" s="257" t="s">
        <v>5238</v>
      </c>
      <c r="F4571" s="257" t="s">
        <v>5239</v>
      </c>
      <c r="G4571" s="257" t="s">
        <v>5240</v>
      </c>
      <c r="H4571" s="257" t="s">
        <v>5241</v>
      </c>
    </row>
    <row r="4572" spans="1:8" ht="15.75" x14ac:dyDescent="0.25">
      <c r="A4572" s="257" t="s">
        <v>5463</v>
      </c>
      <c r="B4572" s="257" t="s">
        <v>5093</v>
      </c>
      <c r="C4572" s="257">
        <v>20</v>
      </c>
      <c r="D4572">
        <v>3163</v>
      </c>
      <c r="E4572" s="257" t="s">
        <v>5243</v>
      </c>
      <c r="F4572" s="257" t="s">
        <v>5244</v>
      </c>
      <c r="G4572" s="257" t="s">
        <v>5245</v>
      </c>
      <c r="H4572" s="257" t="s">
        <v>5246</v>
      </c>
    </row>
    <row r="4573" spans="1:8" ht="16.5" thickBot="1" x14ac:dyDescent="0.3">
      <c r="A4573" s="257" t="s">
        <v>5464</v>
      </c>
      <c r="B4573" s="261" t="s">
        <v>5093</v>
      </c>
      <c r="C4573" s="261">
        <v>20</v>
      </c>
      <c r="D4573">
        <v>3164</v>
      </c>
      <c r="E4573" s="261" t="s">
        <v>5248</v>
      </c>
      <c r="F4573" s="261" t="s">
        <v>5249</v>
      </c>
      <c r="G4573" s="261" t="s">
        <v>5250</v>
      </c>
      <c r="H4573" s="261" t="s">
        <v>5251</v>
      </c>
    </row>
    <row r="4574" spans="1:8" ht="15.75" x14ac:dyDescent="0.25">
      <c r="A4574" s="257" t="s">
        <v>5465</v>
      </c>
      <c r="B4574" s="257" t="s">
        <v>2321</v>
      </c>
      <c r="C4574" s="257">
        <v>11</v>
      </c>
      <c r="D4574">
        <v>3165</v>
      </c>
      <c r="E4574" s="257" t="s">
        <v>5253</v>
      </c>
      <c r="F4574" s="257" t="s">
        <v>5254</v>
      </c>
      <c r="G4574" s="257" t="s">
        <v>5255</v>
      </c>
      <c r="H4574" s="257" t="s">
        <v>5256</v>
      </c>
    </row>
    <row r="4575" spans="1:8" ht="15.75" x14ac:dyDescent="0.25">
      <c r="A4575" s="257" t="s">
        <v>5466</v>
      </c>
      <c r="B4575" s="257" t="s">
        <v>2321</v>
      </c>
      <c r="C4575" s="257">
        <v>11</v>
      </c>
      <c r="D4575">
        <v>3166</v>
      </c>
      <c r="E4575" s="257" t="s">
        <v>5258</v>
      </c>
      <c r="F4575" s="257" t="s">
        <v>5259</v>
      </c>
      <c r="G4575" s="257" t="s">
        <v>5260</v>
      </c>
      <c r="H4575" s="257" t="s">
        <v>5261</v>
      </c>
    </row>
    <row r="4576" spans="1:8" ht="15.75" x14ac:dyDescent="0.25">
      <c r="A4576" s="257" t="s">
        <v>5467</v>
      </c>
      <c r="B4576" s="257" t="s">
        <v>2321</v>
      </c>
      <c r="C4576" s="257">
        <v>11</v>
      </c>
      <c r="D4576">
        <v>3167</v>
      </c>
      <c r="E4576" s="257" t="s">
        <v>5263</v>
      </c>
      <c r="F4576" s="257" t="s">
        <v>5264</v>
      </c>
      <c r="G4576" s="257" t="s">
        <v>5265</v>
      </c>
      <c r="H4576" s="257" t="s">
        <v>5266</v>
      </c>
    </row>
    <row r="4577" spans="1:8" ht="15.75" x14ac:dyDescent="0.25">
      <c r="A4577" s="257" t="s">
        <v>5468</v>
      </c>
      <c r="B4577" s="257" t="s">
        <v>2321</v>
      </c>
      <c r="C4577" s="257">
        <v>11</v>
      </c>
      <c r="D4577">
        <v>3168</v>
      </c>
      <c r="E4577" s="257" t="s">
        <v>5268</v>
      </c>
      <c r="F4577" s="257" t="s">
        <v>5269</v>
      </c>
      <c r="G4577" s="257" t="s">
        <v>5193</v>
      </c>
      <c r="H4577" s="257" t="s">
        <v>5270</v>
      </c>
    </row>
    <row r="4578" spans="1:8" ht="15.75" x14ac:dyDescent="0.25">
      <c r="A4578" s="257" t="s">
        <v>5469</v>
      </c>
      <c r="B4578" s="257" t="s">
        <v>2321</v>
      </c>
      <c r="C4578" s="257">
        <v>11</v>
      </c>
      <c r="D4578">
        <v>3169</v>
      </c>
      <c r="E4578" s="257" t="s">
        <v>5272</v>
      </c>
      <c r="F4578" s="257" t="s">
        <v>5273</v>
      </c>
      <c r="G4578" s="274" t="s">
        <v>47</v>
      </c>
      <c r="H4578" s="257" t="s">
        <v>5274</v>
      </c>
    </row>
    <row r="4579" spans="1:8" ht="15.75" x14ac:dyDescent="0.25">
      <c r="A4579" s="257" t="s">
        <v>5470</v>
      </c>
      <c r="B4579" s="257" t="s">
        <v>2321</v>
      </c>
      <c r="C4579" s="257">
        <v>11</v>
      </c>
      <c r="D4579">
        <v>3170</v>
      </c>
      <c r="E4579" s="257" t="s">
        <v>5050</v>
      </c>
      <c r="F4579" s="257" t="s">
        <v>5275</v>
      </c>
      <c r="G4579" s="274" t="s">
        <v>47</v>
      </c>
      <c r="H4579" s="257" t="s">
        <v>5276</v>
      </c>
    </row>
    <row r="4580" spans="1:8" ht="15.75" x14ac:dyDescent="0.25">
      <c r="A4580" s="257" t="s">
        <v>5471</v>
      </c>
      <c r="B4580" s="257" t="s">
        <v>2321</v>
      </c>
      <c r="C4580" s="257">
        <v>15</v>
      </c>
      <c r="D4580">
        <v>3171</v>
      </c>
      <c r="E4580" s="257" t="s">
        <v>5277</v>
      </c>
      <c r="F4580" s="257" t="s">
        <v>5278</v>
      </c>
      <c r="G4580" s="257" t="s">
        <v>5276</v>
      </c>
      <c r="H4580" s="257" t="s">
        <v>5279</v>
      </c>
    </row>
    <row r="4581" spans="1:8" ht="15.75" x14ac:dyDescent="0.25">
      <c r="A4581" s="257" t="s">
        <v>5472</v>
      </c>
      <c r="B4581" s="257" t="s">
        <v>2321</v>
      </c>
      <c r="C4581" s="257">
        <v>15</v>
      </c>
      <c r="D4581">
        <v>3172</v>
      </c>
      <c r="E4581" s="257" t="s">
        <v>5281</v>
      </c>
      <c r="F4581" s="257" t="s">
        <v>5282</v>
      </c>
      <c r="G4581" s="257" t="s">
        <v>5240</v>
      </c>
      <c r="H4581" s="257" t="s">
        <v>5283</v>
      </c>
    </row>
    <row r="4582" spans="1:8" ht="15.75" x14ac:dyDescent="0.25">
      <c r="A4582" s="257" t="s">
        <v>5473</v>
      </c>
      <c r="B4582" s="257" t="s">
        <v>2321</v>
      </c>
      <c r="C4582" s="257">
        <v>15</v>
      </c>
      <c r="D4582">
        <v>3173</v>
      </c>
      <c r="E4582" s="257" t="s">
        <v>5285</v>
      </c>
      <c r="F4582" s="257" t="s">
        <v>5286</v>
      </c>
      <c r="G4582" s="257" t="s">
        <v>5185</v>
      </c>
      <c r="H4582" s="257" t="s">
        <v>5287</v>
      </c>
    </row>
    <row r="4583" spans="1:8" ht="15.75" x14ac:dyDescent="0.25">
      <c r="A4583" s="257" t="s">
        <v>5474</v>
      </c>
      <c r="B4583" s="257" t="s">
        <v>2321</v>
      </c>
      <c r="C4583" s="257">
        <v>15</v>
      </c>
      <c r="D4583">
        <v>3174</v>
      </c>
      <c r="E4583" s="257" t="s">
        <v>5105</v>
      </c>
      <c r="F4583" s="257" t="s">
        <v>5289</v>
      </c>
      <c r="G4583" s="257" t="s">
        <v>5149</v>
      </c>
      <c r="H4583" s="257" t="s">
        <v>5139</v>
      </c>
    </row>
    <row r="4584" spans="1:8" ht="15.75" x14ac:dyDescent="0.25">
      <c r="A4584" s="257" t="s">
        <v>5475</v>
      </c>
      <c r="B4584" s="257" t="s">
        <v>2321</v>
      </c>
      <c r="C4584" s="257">
        <v>15</v>
      </c>
      <c r="D4584">
        <v>3175</v>
      </c>
      <c r="E4584" s="274" t="s">
        <v>1976</v>
      </c>
      <c r="F4584" s="257" t="s">
        <v>5291</v>
      </c>
      <c r="G4584" s="257" t="s">
        <v>5292</v>
      </c>
      <c r="H4584" s="257" t="s">
        <v>5293</v>
      </c>
    </row>
    <row r="4585" spans="1:8" ht="15.75" x14ac:dyDescent="0.25">
      <c r="A4585" s="257" t="s">
        <v>5476</v>
      </c>
      <c r="B4585" s="257" t="s">
        <v>2321</v>
      </c>
      <c r="C4585" s="257">
        <v>15</v>
      </c>
      <c r="D4585">
        <v>3176</v>
      </c>
      <c r="E4585" s="274" t="s">
        <v>1976</v>
      </c>
      <c r="F4585" s="257" t="s">
        <v>5294</v>
      </c>
      <c r="G4585" s="257" t="s">
        <v>5295</v>
      </c>
      <c r="H4585" s="257" t="s">
        <v>5296</v>
      </c>
    </row>
    <row r="4586" spans="1:8" ht="15.75" x14ac:dyDescent="0.25">
      <c r="A4586" s="257" t="s">
        <v>5477</v>
      </c>
      <c r="B4586" s="257" t="s">
        <v>2321</v>
      </c>
      <c r="C4586" s="257">
        <v>19</v>
      </c>
      <c r="D4586">
        <v>3177</v>
      </c>
      <c r="E4586" s="257" t="s">
        <v>5297</v>
      </c>
      <c r="F4586" s="257" t="s">
        <v>5092</v>
      </c>
      <c r="G4586" s="257" t="s">
        <v>5298</v>
      </c>
      <c r="H4586" s="257" t="s">
        <v>5299</v>
      </c>
    </row>
    <row r="4587" spans="1:8" ht="15.75" x14ac:dyDescent="0.25">
      <c r="A4587" s="257" t="s">
        <v>5478</v>
      </c>
      <c r="B4587" s="257" t="s">
        <v>2321</v>
      </c>
      <c r="C4587" s="257">
        <v>19</v>
      </c>
      <c r="D4587">
        <v>3178</v>
      </c>
      <c r="E4587" s="257" t="s">
        <v>5301</v>
      </c>
      <c r="F4587" s="257" t="s">
        <v>5302</v>
      </c>
      <c r="G4587" s="257" t="s">
        <v>5303</v>
      </c>
      <c r="H4587" s="257" t="s">
        <v>5304</v>
      </c>
    </row>
    <row r="4588" spans="1:8" ht="15.75" x14ac:dyDescent="0.25">
      <c r="A4588" s="257" t="s">
        <v>5479</v>
      </c>
      <c r="B4588" s="257" t="s">
        <v>2321</v>
      </c>
      <c r="C4588" s="257">
        <v>19</v>
      </c>
      <c r="D4588">
        <v>3179</v>
      </c>
      <c r="E4588" s="257" t="s">
        <v>5306</v>
      </c>
      <c r="F4588" s="257" t="s">
        <v>5307</v>
      </c>
      <c r="G4588" s="257" t="s">
        <v>5308</v>
      </c>
      <c r="H4588" s="257" t="s">
        <v>5309</v>
      </c>
    </row>
    <row r="4589" spans="1:8" ht="15.75" x14ac:dyDescent="0.25">
      <c r="A4589" s="257" t="s">
        <v>5480</v>
      </c>
      <c r="B4589" s="257" t="s">
        <v>2321</v>
      </c>
      <c r="C4589" s="257">
        <v>19</v>
      </c>
      <c r="D4589">
        <v>3180</v>
      </c>
      <c r="E4589" s="257" t="s">
        <v>5311</v>
      </c>
      <c r="F4589" s="257" t="s">
        <v>5312</v>
      </c>
      <c r="G4589" s="257" t="s">
        <v>4887</v>
      </c>
      <c r="H4589" s="257" t="s">
        <v>5313</v>
      </c>
    </row>
    <row r="4590" spans="1:8" ht="15.75" x14ac:dyDescent="0.25">
      <c r="A4590" s="257" t="s">
        <v>5481</v>
      </c>
      <c r="B4590" s="257" t="s">
        <v>2321</v>
      </c>
      <c r="C4590" s="257">
        <v>19</v>
      </c>
      <c r="D4590">
        <v>3181</v>
      </c>
      <c r="E4590" s="274" t="s">
        <v>11</v>
      </c>
      <c r="F4590" s="257" t="s">
        <v>5315</v>
      </c>
      <c r="G4590" s="257" t="s">
        <v>5316</v>
      </c>
      <c r="H4590" s="257" t="s">
        <v>5317</v>
      </c>
    </row>
    <row r="4591" spans="1:8" ht="15.75" x14ac:dyDescent="0.25">
      <c r="A4591" s="257" t="s">
        <v>5482</v>
      </c>
      <c r="B4591" s="257" t="s">
        <v>2321</v>
      </c>
      <c r="C4591" s="257">
        <v>19</v>
      </c>
      <c r="D4591">
        <v>3182</v>
      </c>
      <c r="E4591" s="274" t="s">
        <v>1976</v>
      </c>
      <c r="F4591" s="257" t="s">
        <v>5318</v>
      </c>
      <c r="G4591" s="257" t="s">
        <v>5319</v>
      </c>
      <c r="H4591" s="257" t="s">
        <v>5320</v>
      </c>
    </row>
    <row r="4592" spans="1:8" ht="15.75" x14ac:dyDescent="0.25">
      <c r="A4592" s="257" t="s">
        <v>5483</v>
      </c>
      <c r="B4592" s="257" t="s">
        <v>2321</v>
      </c>
      <c r="C4592" s="257">
        <v>21</v>
      </c>
      <c r="D4592">
        <v>3183</v>
      </c>
      <c r="E4592" s="257" t="s">
        <v>5321</v>
      </c>
      <c r="F4592" s="257" t="s">
        <v>5322</v>
      </c>
      <c r="G4592" s="257" t="s">
        <v>5323</v>
      </c>
      <c r="H4592" s="257" t="s">
        <v>5324</v>
      </c>
    </row>
    <row r="4593" spans="1:9" ht="15.75" x14ac:dyDescent="0.25">
      <c r="A4593" s="257" t="s">
        <v>5484</v>
      </c>
      <c r="B4593" s="257" t="s">
        <v>2321</v>
      </c>
      <c r="C4593" s="257">
        <v>21</v>
      </c>
      <c r="D4593">
        <v>3184</v>
      </c>
      <c r="E4593" s="257" t="s">
        <v>5326</v>
      </c>
      <c r="F4593" s="257" t="s">
        <v>5327</v>
      </c>
      <c r="G4593" s="257" t="s">
        <v>4752</v>
      </c>
      <c r="H4593" s="257" t="s">
        <v>5328</v>
      </c>
    </row>
    <row r="4594" spans="1:9" ht="15.75" x14ac:dyDescent="0.25">
      <c r="A4594" s="257" t="s">
        <v>5485</v>
      </c>
      <c r="B4594" s="257" t="s">
        <v>2321</v>
      </c>
      <c r="C4594" s="257">
        <v>21</v>
      </c>
      <c r="D4594">
        <v>3185</v>
      </c>
      <c r="E4594" s="257" t="s">
        <v>5330</v>
      </c>
      <c r="F4594" s="257" t="s">
        <v>5331</v>
      </c>
      <c r="G4594" s="257" t="s">
        <v>5332</v>
      </c>
      <c r="H4594" s="257" t="s">
        <v>5333</v>
      </c>
    </row>
    <row r="4595" spans="1:9" ht="15.75" x14ac:dyDescent="0.25">
      <c r="A4595" s="257" t="s">
        <v>5486</v>
      </c>
      <c r="B4595" s="257" t="s">
        <v>2321</v>
      </c>
      <c r="C4595" s="257">
        <v>21</v>
      </c>
      <c r="D4595">
        <v>3186</v>
      </c>
      <c r="E4595" s="257" t="s">
        <v>5335</v>
      </c>
      <c r="F4595" s="257" t="s">
        <v>5336</v>
      </c>
      <c r="G4595" s="257" t="s">
        <v>5030</v>
      </c>
      <c r="H4595" s="257" t="s">
        <v>5337</v>
      </c>
    </row>
    <row r="4596" spans="1:9" ht="15.75" x14ac:dyDescent="0.25">
      <c r="A4596" s="257" t="s">
        <v>5487</v>
      </c>
      <c r="B4596" s="257" t="s">
        <v>2321</v>
      </c>
      <c r="C4596" s="257">
        <v>21</v>
      </c>
      <c r="D4596">
        <v>3187</v>
      </c>
      <c r="E4596" s="257" t="s">
        <v>5339</v>
      </c>
      <c r="F4596" s="257" t="s">
        <v>5340</v>
      </c>
      <c r="G4596" s="257" t="s">
        <v>5341</v>
      </c>
      <c r="H4596" s="257" t="s">
        <v>5342</v>
      </c>
    </row>
    <row r="4597" spans="1:9" ht="15.75" x14ac:dyDescent="0.25">
      <c r="A4597" s="257" t="s">
        <v>5488</v>
      </c>
      <c r="B4597" s="257" t="s">
        <v>2321</v>
      </c>
      <c r="C4597" s="257">
        <v>21</v>
      </c>
      <c r="D4597">
        <v>3188</v>
      </c>
      <c r="E4597" s="257" t="s">
        <v>5344</v>
      </c>
      <c r="F4597" s="257" t="s">
        <v>5345</v>
      </c>
      <c r="G4597" s="257" t="s">
        <v>4878</v>
      </c>
      <c r="H4597" s="257" t="s">
        <v>5346</v>
      </c>
    </row>
    <row r="4598" spans="1:9" ht="15.75" x14ac:dyDescent="0.25">
      <c r="A4598" s="197" t="s">
        <v>5801</v>
      </c>
      <c r="B4598" s="197" t="s">
        <v>5494</v>
      </c>
      <c r="C4598" s="197">
        <v>2</v>
      </c>
      <c r="D4598" s="124">
        <v>4610</v>
      </c>
      <c r="E4598" s="150" t="s">
        <v>11</v>
      </c>
      <c r="F4598" s="150" t="s">
        <v>48</v>
      </c>
      <c r="G4598" s="24">
        <v>9.5305419148627057E-2</v>
      </c>
      <c r="H4598" s="24">
        <v>1.734410848590747</v>
      </c>
      <c r="I4598" s="5"/>
    </row>
    <row r="4599" spans="1:9" ht="15.75" x14ac:dyDescent="0.25">
      <c r="A4599" s="197" t="s">
        <v>5802</v>
      </c>
      <c r="B4599" s="197" t="s">
        <v>5494</v>
      </c>
      <c r="C4599" s="197">
        <v>2</v>
      </c>
      <c r="D4599" s="124">
        <v>4611</v>
      </c>
      <c r="E4599" s="150" t="s">
        <v>11</v>
      </c>
      <c r="F4599" s="150" t="s">
        <v>48</v>
      </c>
      <c r="G4599" s="24">
        <v>0.11019689089060003</v>
      </c>
      <c r="H4599" s="24">
        <v>1.7647875357694547</v>
      </c>
      <c r="I4599" s="5"/>
    </row>
    <row r="4600" spans="1:9" ht="15.75" x14ac:dyDescent="0.25">
      <c r="A4600" s="197" t="s">
        <v>5803</v>
      </c>
      <c r="B4600" s="197" t="s">
        <v>5494</v>
      </c>
      <c r="C4600" s="197">
        <v>2</v>
      </c>
      <c r="D4600" s="124">
        <v>4612</v>
      </c>
      <c r="E4600" s="150" t="s">
        <v>11</v>
      </c>
      <c r="F4600" s="150" t="s">
        <v>48</v>
      </c>
      <c r="G4600" s="24">
        <v>3.7725061746331542E-2</v>
      </c>
      <c r="H4600" s="24">
        <v>0.94363708880954189</v>
      </c>
      <c r="I4600" s="5"/>
    </row>
    <row r="4601" spans="1:9" ht="15.75" x14ac:dyDescent="0.25">
      <c r="A4601" s="197" t="s">
        <v>5804</v>
      </c>
      <c r="B4601" s="197" t="s">
        <v>5494</v>
      </c>
      <c r="C4601" s="197">
        <v>2</v>
      </c>
      <c r="D4601" s="124">
        <v>4613</v>
      </c>
      <c r="E4601" s="150" t="s">
        <v>11</v>
      </c>
      <c r="F4601" s="150" t="s">
        <v>48</v>
      </c>
      <c r="G4601" s="24">
        <v>5.1127386314107223E-2</v>
      </c>
      <c r="H4601" s="24">
        <v>0.90248157714806665</v>
      </c>
      <c r="I4601" s="5"/>
    </row>
    <row r="4602" spans="1:9" ht="15.75" x14ac:dyDescent="0.25">
      <c r="A4602" s="197" t="s">
        <v>5805</v>
      </c>
      <c r="B4602" s="197" t="s">
        <v>5494</v>
      </c>
      <c r="C4602" s="197">
        <v>2</v>
      </c>
      <c r="D4602" s="124">
        <v>4614</v>
      </c>
      <c r="E4602" s="150" t="s">
        <v>11</v>
      </c>
      <c r="F4602" s="150" t="s">
        <v>48</v>
      </c>
      <c r="G4602" s="24">
        <v>8.736330088624146E-2</v>
      </c>
      <c r="H4602" s="24">
        <v>0.64672946896604122</v>
      </c>
      <c r="I4602" s="5"/>
    </row>
    <row r="4603" spans="1:9" ht="15.75" x14ac:dyDescent="0.25">
      <c r="A4603" s="197" t="s">
        <v>5806</v>
      </c>
      <c r="B4603" s="197" t="s">
        <v>5494</v>
      </c>
      <c r="C4603" s="197">
        <v>2</v>
      </c>
      <c r="D4603" s="124">
        <v>4615</v>
      </c>
      <c r="E4603" s="150" t="s">
        <v>11</v>
      </c>
      <c r="F4603" s="150" t="s">
        <v>48</v>
      </c>
      <c r="G4603" s="24">
        <v>0.18366148481766673</v>
      </c>
      <c r="H4603" s="24">
        <v>0.62811149940489763</v>
      </c>
      <c r="I4603" s="5"/>
    </row>
    <row r="4604" spans="1:9" ht="15.75" x14ac:dyDescent="0.25">
      <c r="A4604" s="197" t="s">
        <v>5807</v>
      </c>
      <c r="B4604" s="197" t="s">
        <v>5494</v>
      </c>
      <c r="C4604" s="197">
        <v>3</v>
      </c>
      <c r="D4604" s="124">
        <v>4616</v>
      </c>
      <c r="E4604" s="24">
        <v>6.8886111227418851</v>
      </c>
      <c r="F4604" s="150" t="s">
        <v>48</v>
      </c>
      <c r="G4604" s="24">
        <v>0.73960976318465788</v>
      </c>
      <c r="H4604" s="24">
        <v>13.995813644306009</v>
      </c>
      <c r="I4604" s="5"/>
    </row>
    <row r="4605" spans="1:9" ht="15.75" x14ac:dyDescent="0.25">
      <c r="A4605" s="197" t="s">
        <v>5808</v>
      </c>
      <c r="B4605" s="197" t="s">
        <v>5494</v>
      </c>
      <c r="C4605" s="197">
        <v>3</v>
      </c>
      <c r="D4605" s="124">
        <v>4617</v>
      </c>
      <c r="E4605" s="24">
        <v>6.8463497048109527</v>
      </c>
      <c r="F4605" s="150" t="s">
        <v>48</v>
      </c>
      <c r="G4605" s="24">
        <v>0.53907127705942182</v>
      </c>
      <c r="H4605" s="24">
        <v>13.971316315936082</v>
      </c>
      <c r="I4605" s="5"/>
    </row>
    <row r="4606" spans="1:9" ht="15.75" x14ac:dyDescent="0.25">
      <c r="A4606" s="197" t="s">
        <v>5809</v>
      </c>
      <c r="B4606" s="197" t="s">
        <v>5494</v>
      </c>
      <c r="C4606" s="197">
        <v>3</v>
      </c>
      <c r="D4606" s="124">
        <v>4618</v>
      </c>
      <c r="E4606" s="24">
        <v>5.0369713231633835</v>
      </c>
      <c r="F4606" s="24">
        <v>0.17325938830635329</v>
      </c>
      <c r="G4606" s="24">
        <v>0.47751986052593343</v>
      </c>
      <c r="H4606" s="24">
        <v>11.68318704044118</v>
      </c>
      <c r="I4606" s="5"/>
    </row>
    <row r="4607" spans="1:9" ht="15.75" x14ac:dyDescent="0.25">
      <c r="A4607" s="197" t="s">
        <v>5810</v>
      </c>
      <c r="B4607" s="197" t="s">
        <v>5494</v>
      </c>
      <c r="C4607" s="197">
        <v>3</v>
      </c>
      <c r="D4607" s="124">
        <v>4619</v>
      </c>
      <c r="E4607" s="24">
        <v>5.0241946154168229</v>
      </c>
      <c r="F4607" s="24">
        <v>0.20593115867269421</v>
      </c>
      <c r="G4607" s="24">
        <v>0.5221942757518524</v>
      </c>
      <c r="H4607" s="24">
        <v>11.725667764501635</v>
      </c>
      <c r="I4607" s="5"/>
    </row>
    <row r="4608" spans="1:9" ht="15.75" x14ac:dyDescent="0.25">
      <c r="A4608" s="197" t="s">
        <v>5811</v>
      </c>
      <c r="B4608" s="197" t="s">
        <v>5494</v>
      </c>
      <c r="C4608" s="197">
        <v>3</v>
      </c>
      <c r="D4608" s="124">
        <v>4620</v>
      </c>
      <c r="E4608" s="24">
        <v>3.4919725095023422</v>
      </c>
      <c r="F4608" s="24">
        <v>0.25444378739847312</v>
      </c>
      <c r="G4608" s="24">
        <v>0.39909144268487579</v>
      </c>
      <c r="H4608" s="24">
        <v>8.3864852685866023</v>
      </c>
      <c r="I4608" s="5"/>
    </row>
    <row r="4609" spans="1:9" ht="15.75" x14ac:dyDescent="0.25">
      <c r="A4609" s="197" t="s">
        <v>5812</v>
      </c>
      <c r="B4609" s="197" t="s">
        <v>5494</v>
      </c>
      <c r="C4609" s="197">
        <v>3</v>
      </c>
      <c r="D4609" s="124">
        <v>4621</v>
      </c>
      <c r="E4609" s="24">
        <v>3.4502025034078168</v>
      </c>
      <c r="F4609" s="24">
        <v>0.2306824998593161</v>
      </c>
      <c r="G4609" s="24">
        <v>0.3966095307278803</v>
      </c>
      <c r="H4609" s="24">
        <v>8.2990540109272892</v>
      </c>
      <c r="I4609" s="5"/>
    </row>
    <row r="4610" spans="1:9" ht="15.75" x14ac:dyDescent="0.25">
      <c r="A4610" s="197" t="s">
        <v>5813</v>
      </c>
      <c r="B4610" s="197" t="s">
        <v>5494</v>
      </c>
      <c r="C4610" s="197">
        <v>3</v>
      </c>
      <c r="D4610" s="124">
        <v>4622</v>
      </c>
      <c r="E4610" s="150" t="s">
        <v>11</v>
      </c>
      <c r="F4610" s="150" t="s">
        <v>48</v>
      </c>
      <c r="G4610" s="24">
        <v>0.23528525352317303</v>
      </c>
      <c r="H4610" s="24">
        <v>5.4948322610294129</v>
      </c>
      <c r="I4610" s="5"/>
    </row>
    <row r="4611" spans="1:9" ht="15.75" x14ac:dyDescent="0.25">
      <c r="A4611" s="197" t="s">
        <v>5814</v>
      </c>
      <c r="B4611" s="197" t="s">
        <v>5494</v>
      </c>
      <c r="C4611" s="197">
        <v>3</v>
      </c>
      <c r="D4611" s="124">
        <v>4623</v>
      </c>
      <c r="E4611" s="150" t="s">
        <v>11</v>
      </c>
      <c r="F4611" s="150" t="s">
        <v>48</v>
      </c>
      <c r="G4611" s="24">
        <v>0.22833590004358564</v>
      </c>
      <c r="H4611" s="24">
        <v>5.4246896701388891</v>
      </c>
      <c r="I4611" s="5"/>
    </row>
    <row r="4612" spans="1:9" ht="15.75" x14ac:dyDescent="0.25">
      <c r="A4612" s="197" t="s">
        <v>5815</v>
      </c>
      <c r="B4612" s="197" t="s">
        <v>5494</v>
      </c>
      <c r="C4612" s="197">
        <v>3</v>
      </c>
      <c r="D4612" s="124">
        <v>4624</v>
      </c>
      <c r="E4612" s="150" t="s">
        <v>11</v>
      </c>
      <c r="F4612" s="150" t="s">
        <v>48</v>
      </c>
      <c r="G4612" s="24">
        <v>0.12707389219816942</v>
      </c>
      <c r="H4612" s="24">
        <v>0.6806795087826798</v>
      </c>
      <c r="I4612" s="5"/>
    </row>
    <row r="4613" spans="1:9" ht="15.75" x14ac:dyDescent="0.25">
      <c r="A4613" s="197" t="s">
        <v>5816</v>
      </c>
      <c r="B4613" s="197" t="s">
        <v>5494</v>
      </c>
      <c r="C4613" s="197">
        <v>3</v>
      </c>
      <c r="D4613" s="124">
        <v>4625</v>
      </c>
      <c r="E4613" s="150" t="s">
        <v>11</v>
      </c>
      <c r="F4613" s="150" t="s">
        <v>48</v>
      </c>
      <c r="G4613" s="24">
        <v>9.0341595234636057E-2</v>
      </c>
      <c r="H4613" s="24">
        <v>0.65301764195261447</v>
      </c>
      <c r="I4613" s="5"/>
    </row>
    <row r="4614" spans="1:9" ht="15.75" x14ac:dyDescent="0.25">
      <c r="A4614" s="197" t="s">
        <v>5817</v>
      </c>
      <c r="B4614" s="197" t="s">
        <v>5494</v>
      </c>
      <c r="C4614" s="197">
        <v>6</v>
      </c>
      <c r="D4614" s="124">
        <v>4626</v>
      </c>
      <c r="E4614" s="24">
        <v>7.8345789078237882</v>
      </c>
      <c r="F4614" s="150" t="s">
        <v>48</v>
      </c>
      <c r="G4614" s="24">
        <v>0.41398291442684876</v>
      </c>
      <c r="H4614" s="24">
        <v>10.502009970599513</v>
      </c>
      <c r="I4614" s="5"/>
    </row>
    <row r="4615" spans="1:9" ht="15.75" x14ac:dyDescent="0.25">
      <c r="A4615" s="197" t="s">
        <v>5818</v>
      </c>
      <c r="B4615" s="197" t="s">
        <v>5494</v>
      </c>
      <c r="C4615" s="197">
        <v>6</v>
      </c>
      <c r="D4615" s="124">
        <v>4627</v>
      </c>
      <c r="E4615" s="24">
        <v>7.8046027858030111</v>
      </c>
      <c r="F4615" s="150" t="s">
        <v>48</v>
      </c>
      <c r="G4615" s="24">
        <v>0.46163562400116231</v>
      </c>
      <c r="H4615" s="24">
        <v>10.325921257829478</v>
      </c>
      <c r="I4615" s="5"/>
    </row>
    <row r="4616" spans="1:9" ht="15.75" x14ac:dyDescent="0.25">
      <c r="A4616" s="197" t="s">
        <v>5819</v>
      </c>
      <c r="B4616" s="197" t="s">
        <v>5494</v>
      </c>
      <c r="C4616" s="197">
        <v>6</v>
      </c>
      <c r="D4616" s="124">
        <v>4628</v>
      </c>
      <c r="E4616" s="24">
        <v>6.1092319502016768</v>
      </c>
      <c r="F4616" s="150" t="s">
        <v>48</v>
      </c>
      <c r="G4616" s="24">
        <v>0.47354880139474065</v>
      </c>
      <c r="H4616" s="24">
        <v>4.8602463249392818</v>
      </c>
      <c r="I4616" s="5"/>
    </row>
    <row r="4617" spans="1:9" ht="15.75" x14ac:dyDescent="0.25">
      <c r="A4617" s="197" t="s">
        <v>5820</v>
      </c>
      <c r="B4617" s="197" t="s">
        <v>5494</v>
      </c>
      <c r="C4617" s="197">
        <v>6</v>
      </c>
      <c r="D4617" s="124">
        <v>4629</v>
      </c>
      <c r="E4617" s="24">
        <v>6.1166031277477693</v>
      </c>
      <c r="F4617" s="150" t="s">
        <v>48</v>
      </c>
      <c r="G4617" s="24">
        <v>0.62097437164027314</v>
      </c>
      <c r="H4617" s="24">
        <v>4.8795369423494819</v>
      </c>
      <c r="I4617" s="5"/>
    </row>
    <row r="4618" spans="1:9" ht="15.75" x14ac:dyDescent="0.25">
      <c r="A4618" s="197" t="s">
        <v>5821</v>
      </c>
      <c r="B4618" s="197" t="s">
        <v>5494</v>
      </c>
      <c r="C4618" s="197">
        <v>6</v>
      </c>
      <c r="D4618" s="124">
        <v>4630</v>
      </c>
      <c r="E4618" s="24">
        <v>0.79903564599645482</v>
      </c>
      <c r="F4618" s="150" t="s">
        <v>48</v>
      </c>
      <c r="G4618" s="24">
        <v>0.42490332703762895</v>
      </c>
      <c r="H4618" s="24">
        <v>4.0559759682986058</v>
      </c>
      <c r="I4618" s="5"/>
    </row>
    <row r="4619" spans="1:9" ht="15.75" x14ac:dyDescent="0.25">
      <c r="A4619" s="197" t="s">
        <v>5822</v>
      </c>
      <c r="B4619" s="197" t="s">
        <v>5494</v>
      </c>
      <c r="C4619" s="197">
        <v>6</v>
      </c>
      <c r="D4619" s="124">
        <v>4631</v>
      </c>
      <c r="E4619" s="24">
        <v>0.78920740926833122</v>
      </c>
      <c r="F4619" s="150" t="s">
        <v>48</v>
      </c>
      <c r="G4619" s="24">
        <v>0.27499584483510098</v>
      </c>
      <c r="H4619" s="24">
        <v>4.0787290042183306</v>
      </c>
      <c r="I4619" s="5"/>
    </row>
    <row r="4620" spans="1:9" ht="15.75" x14ac:dyDescent="0.25">
      <c r="A4620" s="197" t="s">
        <v>5823</v>
      </c>
      <c r="B4620" s="197" t="s">
        <v>5494</v>
      </c>
      <c r="C4620" s="197">
        <v>6</v>
      </c>
      <c r="D4620" s="124">
        <v>4632</v>
      </c>
      <c r="E4620" s="150" t="s">
        <v>11</v>
      </c>
      <c r="F4620" s="150" t="s">
        <v>48</v>
      </c>
      <c r="G4620" s="24">
        <v>0.17075554264129011</v>
      </c>
      <c r="H4620" s="24">
        <v>2.0190846222676719</v>
      </c>
      <c r="I4620" s="5"/>
    </row>
    <row r="4621" spans="1:9" ht="15.75" x14ac:dyDescent="0.25">
      <c r="A4621" s="197" t="s">
        <v>5824</v>
      </c>
      <c r="B4621" s="197" t="s">
        <v>5494</v>
      </c>
      <c r="C4621" s="197">
        <v>6</v>
      </c>
      <c r="D4621" s="124">
        <v>4633</v>
      </c>
      <c r="E4621" s="150" t="s">
        <v>11</v>
      </c>
      <c r="F4621" s="150" t="s">
        <v>48</v>
      </c>
      <c r="G4621" s="24">
        <v>0.10026924306261806</v>
      </c>
      <c r="H4621" s="24">
        <v>1.9478577272146236</v>
      </c>
      <c r="I4621" s="5"/>
    </row>
    <row r="4622" spans="1:9" ht="15.75" x14ac:dyDescent="0.25">
      <c r="A4622" s="197" t="s">
        <v>5825</v>
      </c>
      <c r="B4622" s="197" t="s">
        <v>5494</v>
      </c>
      <c r="C4622" s="197">
        <v>6</v>
      </c>
      <c r="D4622" s="124">
        <v>4634</v>
      </c>
      <c r="E4622" s="150" t="s">
        <v>11</v>
      </c>
      <c r="F4622" s="150" t="s">
        <v>48</v>
      </c>
      <c r="G4622" s="24">
        <v>0.15735321807351446</v>
      </c>
      <c r="H4622" s="24">
        <v>1.8231440213930981</v>
      </c>
      <c r="I4622" s="5"/>
    </row>
    <row r="4623" spans="1:9" ht="15.75" x14ac:dyDescent="0.25">
      <c r="A4623" s="197" t="s">
        <v>5826</v>
      </c>
      <c r="B4623" s="197" t="s">
        <v>5494</v>
      </c>
      <c r="C4623" s="197">
        <v>6</v>
      </c>
      <c r="D4623" s="124">
        <v>4635</v>
      </c>
      <c r="E4623" s="150" t="s">
        <v>11</v>
      </c>
      <c r="F4623" s="150" t="s">
        <v>48</v>
      </c>
      <c r="G4623" s="24">
        <v>6.353694609908471E-2</v>
      </c>
      <c r="H4623" s="24">
        <v>1.822158538138291</v>
      </c>
      <c r="I4623" s="5"/>
    </row>
    <row r="4624" spans="1:9" ht="15.75" x14ac:dyDescent="0.25">
      <c r="A4624" s="197" t="s">
        <v>5827</v>
      </c>
      <c r="B4624" s="197" t="s">
        <v>5494</v>
      </c>
      <c r="C4624" s="197">
        <v>6</v>
      </c>
      <c r="D4624" s="124">
        <v>4636</v>
      </c>
      <c r="E4624" s="150" t="s">
        <v>11</v>
      </c>
      <c r="F4624" s="150" t="s">
        <v>48</v>
      </c>
      <c r="G4624" s="24">
        <v>0.14295812872294056</v>
      </c>
      <c r="H4624" s="24">
        <v>1.8280714376671334</v>
      </c>
      <c r="I4624" s="5"/>
    </row>
    <row r="4625" spans="1:9" ht="15.75" x14ac:dyDescent="0.25">
      <c r="A4625" s="197" t="s">
        <v>5828</v>
      </c>
      <c r="B4625" s="197" t="s">
        <v>5494</v>
      </c>
      <c r="C4625" s="197">
        <v>6</v>
      </c>
      <c r="D4625" s="124">
        <v>4637</v>
      </c>
      <c r="E4625" s="150" t="s">
        <v>11</v>
      </c>
      <c r="F4625" s="150" t="s">
        <v>48</v>
      </c>
      <c r="G4625" s="24">
        <v>0.12707389219816942</v>
      </c>
      <c r="H4625" s="24">
        <v>1.798506940022921</v>
      </c>
      <c r="I4625" s="5"/>
    </row>
    <row r="4626" spans="1:9" ht="15.75" x14ac:dyDescent="0.25">
      <c r="A4626" s="197" t="s">
        <v>5829</v>
      </c>
      <c r="B4626" s="197" t="s">
        <v>5494</v>
      </c>
      <c r="C4626" s="197">
        <v>7</v>
      </c>
      <c r="D4626" s="124">
        <v>4638</v>
      </c>
      <c r="E4626" s="24">
        <v>7.6738872373189659</v>
      </c>
      <c r="F4626" s="150" t="s">
        <v>48</v>
      </c>
      <c r="G4626" s="24">
        <v>0.48645474357111723</v>
      </c>
      <c r="H4626" s="24">
        <v>8.8870879918502474</v>
      </c>
      <c r="I4626" s="5"/>
    </row>
    <row r="4627" spans="1:9" ht="15.75" x14ac:dyDescent="0.25">
      <c r="A4627" s="197" t="s">
        <v>5830</v>
      </c>
      <c r="B4627" s="197" t="s">
        <v>5494</v>
      </c>
      <c r="C4627" s="197">
        <v>7</v>
      </c>
      <c r="D4627" s="124">
        <v>4639</v>
      </c>
      <c r="E4627" s="24">
        <v>7.6827326503742777</v>
      </c>
      <c r="F4627" s="150" t="s">
        <v>48</v>
      </c>
      <c r="G4627" s="24">
        <v>0.63636222577364521</v>
      </c>
      <c r="H4627" s="24">
        <v>9.1492265376289321</v>
      </c>
      <c r="I4627" s="5"/>
    </row>
    <row r="4628" spans="1:9" ht="15.75" x14ac:dyDescent="0.25">
      <c r="A4628" s="197" t="s">
        <v>5831</v>
      </c>
      <c r="B4628" s="197" t="s">
        <v>5494</v>
      </c>
      <c r="C4628" s="197">
        <v>7</v>
      </c>
      <c r="D4628" s="124">
        <v>4640</v>
      </c>
      <c r="E4628" s="24">
        <v>4.8551489436930959</v>
      </c>
      <c r="F4628" s="150" t="s">
        <v>48</v>
      </c>
      <c r="G4628" s="24">
        <v>0.48446921400552084</v>
      </c>
      <c r="H4628" s="24">
        <v>5.8616543995925126</v>
      </c>
      <c r="I4628" s="5"/>
    </row>
    <row r="4629" spans="1:9" ht="15.75" x14ac:dyDescent="0.25">
      <c r="A4629" s="197" t="s">
        <v>5832</v>
      </c>
      <c r="B4629" s="197" t="s">
        <v>5494</v>
      </c>
      <c r="C4629" s="197">
        <v>7</v>
      </c>
      <c r="D4629" s="124">
        <v>4641</v>
      </c>
      <c r="E4629" s="24">
        <v>4.8541661200202837</v>
      </c>
      <c r="F4629" s="150" t="s">
        <v>48</v>
      </c>
      <c r="G4629" s="24">
        <v>0.39512038355368301</v>
      </c>
      <c r="H4629" s="24">
        <v>5.9454204762511136</v>
      </c>
      <c r="I4629" s="5"/>
    </row>
    <row r="4630" spans="1:9" ht="15.75" x14ac:dyDescent="0.25">
      <c r="A4630" s="197" t="s">
        <v>5833</v>
      </c>
      <c r="B4630" s="197" t="s">
        <v>5494</v>
      </c>
      <c r="C4630" s="197">
        <v>7</v>
      </c>
      <c r="D4630" s="124">
        <v>4642</v>
      </c>
      <c r="E4630" s="150" t="s">
        <v>11</v>
      </c>
      <c r="F4630" s="150" t="s">
        <v>48</v>
      </c>
      <c r="G4630" s="24">
        <v>7.5450123492663085E-2</v>
      </c>
      <c r="H4630" s="24">
        <v>1.4956969342024853</v>
      </c>
      <c r="I4630" s="5"/>
    </row>
    <row r="4631" spans="1:9" ht="15.75" x14ac:dyDescent="0.25">
      <c r="A4631" s="197" t="s">
        <v>5834</v>
      </c>
      <c r="B4631" s="197" t="s">
        <v>5494</v>
      </c>
      <c r="C4631" s="197">
        <v>7</v>
      </c>
      <c r="D4631" s="124">
        <v>4643</v>
      </c>
      <c r="E4631" s="150" t="s">
        <v>11</v>
      </c>
      <c r="F4631" s="150" t="s">
        <v>48</v>
      </c>
      <c r="G4631" s="24">
        <v>8.1406712189452279E-2</v>
      </c>
      <c r="H4631" s="24">
        <v>1.5961983092279488</v>
      </c>
      <c r="I4631" s="5"/>
    </row>
    <row r="4632" spans="1:9" ht="15.75" x14ac:dyDescent="0.25">
      <c r="A4632" s="197" t="s">
        <v>5835</v>
      </c>
      <c r="B4632" s="197" t="s">
        <v>5494</v>
      </c>
      <c r="C4632" s="197">
        <v>7</v>
      </c>
      <c r="D4632" s="124">
        <v>4644</v>
      </c>
      <c r="E4632" s="150" t="s">
        <v>11</v>
      </c>
      <c r="F4632" s="150" t="s">
        <v>48</v>
      </c>
      <c r="G4632" s="24">
        <v>3.8717826529129737E-2</v>
      </c>
      <c r="H4632" s="24">
        <v>1.3754894072112447</v>
      </c>
      <c r="I4632" s="5"/>
    </row>
    <row r="4633" spans="1:9" ht="15.75" x14ac:dyDescent="0.25">
      <c r="A4633" s="197" t="s">
        <v>5836</v>
      </c>
      <c r="B4633" s="197" t="s">
        <v>5494</v>
      </c>
      <c r="C4633" s="197">
        <v>7</v>
      </c>
      <c r="D4633" s="124">
        <v>4645</v>
      </c>
      <c r="E4633" s="150" t="s">
        <v>11</v>
      </c>
      <c r="F4633" s="150" t="s">
        <v>48</v>
      </c>
      <c r="G4633" s="24">
        <v>4.3185268051721626E-2</v>
      </c>
      <c r="H4633" s="24">
        <v>1.3843571755958444</v>
      </c>
      <c r="I4633" s="5"/>
    </row>
    <row r="4634" spans="1:9" ht="15.75" x14ac:dyDescent="0.25">
      <c r="A4634" s="197" t="s">
        <v>5837</v>
      </c>
      <c r="B4634" s="197" t="s">
        <v>5494</v>
      </c>
      <c r="C4634" s="197">
        <v>7</v>
      </c>
      <c r="D4634" s="124">
        <v>4646</v>
      </c>
      <c r="E4634" s="150" t="s">
        <v>11</v>
      </c>
      <c r="F4634" s="150" t="s">
        <v>48</v>
      </c>
      <c r="G4634" s="24">
        <v>2.2833590004358563E-2</v>
      </c>
      <c r="H4634" s="24">
        <v>0.98136636789570186</v>
      </c>
      <c r="I4634" s="5"/>
    </row>
    <row r="4635" spans="1:9" ht="15.75" x14ac:dyDescent="0.25">
      <c r="A4635" s="197" t="s">
        <v>5838</v>
      </c>
      <c r="B4635" s="197" t="s">
        <v>5494</v>
      </c>
      <c r="C4635" s="197">
        <v>7</v>
      </c>
      <c r="D4635" s="124">
        <v>4647</v>
      </c>
      <c r="E4635" s="150" t="s">
        <v>11</v>
      </c>
      <c r="F4635" s="150" t="s">
        <v>48</v>
      </c>
      <c r="G4635" s="24">
        <v>2.3826354787156764E-2</v>
      </c>
      <c r="H4635" s="24">
        <v>1.0010725198614789</v>
      </c>
      <c r="I4635" s="5"/>
    </row>
    <row r="4636" spans="1:9" ht="15.75" x14ac:dyDescent="0.25">
      <c r="A4636" s="197" t="s">
        <v>5839</v>
      </c>
      <c r="B4636" s="197" t="s">
        <v>5494</v>
      </c>
      <c r="C4636" s="197">
        <v>7</v>
      </c>
      <c r="D4636" s="124">
        <v>4648</v>
      </c>
      <c r="E4636" s="150" t="s">
        <v>11</v>
      </c>
      <c r="F4636" s="150" t="s">
        <v>48</v>
      </c>
      <c r="G4636" s="24">
        <v>1.8862530873165771E-2</v>
      </c>
      <c r="H4636" s="24">
        <v>1.0375289009981667</v>
      </c>
      <c r="I4636" s="5"/>
    </row>
    <row r="4637" spans="1:9" ht="15.75" x14ac:dyDescent="0.25">
      <c r="A4637" s="197" t="s">
        <v>5840</v>
      </c>
      <c r="B4637" s="197" t="s">
        <v>5494</v>
      </c>
      <c r="C4637" s="197">
        <v>7</v>
      </c>
      <c r="D4637" s="124">
        <v>4649</v>
      </c>
      <c r="E4637" s="150" t="s">
        <v>11</v>
      </c>
      <c r="F4637" s="150" t="s">
        <v>48</v>
      </c>
      <c r="G4637" s="24">
        <v>2.6804649135551358E-2</v>
      </c>
      <c r="H4637" s="24">
        <v>1.0523085149724996</v>
      </c>
      <c r="I4637" s="5"/>
    </row>
    <row r="4638" spans="1:9" ht="15.75" x14ac:dyDescent="0.25">
      <c r="A4638" s="197" t="s">
        <v>5841</v>
      </c>
      <c r="B4638" s="197" t="s">
        <v>5494</v>
      </c>
      <c r="C4638" s="197">
        <v>8</v>
      </c>
      <c r="D4638" s="124">
        <v>4650</v>
      </c>
      <c r="E4638" s="24">
        <v>23.579905558114323</v>
      </c>
      <c r="F4638" s="150" t="s">
        <v>48</v>
      </c>
      <c r="G4638" s="24">
        <v>1.4231283161412174</v>
      </c>
      <c r="H4638" s="24">
        <v>13.368671976067272</v>
      </c>
      <c r="I4638" s="5"/>
    </row>
    <row r="4639" spans="1:9" ht="15.75" x14ac:dyDescent="0.25">
      <c r="A4639" s="197" t="s">
        <v>5842</v>
      </c>
      <c r="B4639" s="197" t="s">
        <v>5494</v>
      </c>
      <c r="C4639" s="197">
        <v>8</v>
      </c>
      <c r="D4639" s="124">
        <v>4651</v>
      </c>
      <c r="E4639" s="24">
        <v>23.562214732003699</v>
      </c>
      <c r="F4639" s="150" t="s">
        <v>48</v>
      </c>
      <c r="G4639" s="24">
        <v>0.94312654365828852</v>
      </c>
      <c r="H4639" s="24">
        <v>13.403980895398263</v>
      </c>
      <c r="I4639" s="5"/>
    </row>
    <row r="4640" spans="1:9" ht="15.75" x14ac:dyDescent="0.25">
      <c r="A4640" s="197" t="s">
        <v>5843</v>
      </c>
      <c r="B4640" s="197" t="s">
        <v>5494</v>
      </c>
      <c r="C4640" s="197">
        <v>8</v>
      </c>
      <c r="D4640" s="124">
        <v>4652</v>
      </c>
      <c r="E4640" s="24">
        <v>23.507176606326208</v>
      </c>
      <c r="F4640" s="150" t="s">
        <v>48</v>
      </c>
      <c r="G4640" s="24">
        <v>1.4067476972250472</v>
      </c>
      <c r="H4640" s="24">
        <v>11.510707701903531</v>
      </c>
      <c r="I4640" s="5"/>
    </row>
    <row r="4641" spans="1:9" ht="15.75" x14ac:dyDescent="0.25">
      <c r="A4641" s="197" t="s">
        <v>5844</v>
      </c>
      <c r="B4641" s="197" t="s">
        <v>5494</v>
      </c>
      <c r="C4641" s="197">
        <v>8</v>
      </c>
      <c r="D4641" s="124">
        <v>4653</v>
      </c>
      <c r="E4641" s="24">
        <v>23.604476149934634</v>
      </c>
      <c r="F4641" s="150" t="s">
        <v>48</v>
      </c>
      <c r="G4641" s="24">
        <v>1.3620732819991281</v>
      </c>
      <c r="H4641" s="24">
        <v>11.547357466272409</v>
      </c>
      <c r="I4641" s="5"/>
    </row>
    <row r="4642" spans="1:9" ht="15.75" x14ac:dyDescent="0.25">
      <c r="A4642" s="197" t="s">
        <v>5845</v>
      </c>
      <c r="B4642" s="197" t="s">
        <v>5494</v>
      </c>
      <c r="C4642" s="197">
        <v>8</v>
      </c>
      <c r="D4642" s="124">
        <v>4654</v>
      </c>
      <c r="E4642" s="24">
        <v>13.432251136326627</v>
      </c>
      <c r="F4642" s="150" t="s">
        <v>48</v>
      </c>
      <c r="G4642" s="24">
        <v>0.5599193374981839</v>
      </c>
      <c r="H4642" s="24">
        <v>5.0380017556828687</v>
      </c>
      <c r="I4642" s="5"/>
    </row>
    <row r="4643" spans="1:9" ht="15.75" x14ac:dyDescent="0.25">
      <c r="A4643" s="197" t="s">
        <v>5846</v>
      </c>
      <c r="B4643" s="197" t="s">
        <v>5494</v>
      </c>
      <c r="C4643" s="197">
        <v>8</v>
      </c>
      <c r="D4643" s="124">
        <v>4655</v>
      </c>
      <c r="E4643" s="24">
        <v>13.599331160704731</v>
      </c>
      <c r="F4643" s="150" t="s">
        <v>48</v>
      </c>
      <c r="G4643" s="24">
        <v>0.75946505884062188</v>
      </c>
      <c r="H4643" s="24">
        <v>5.1908580900018491</v>
      </c>
      <c r="I4643" s="5"/>
    </row>
    <row r="4644" spans="1:9" ht="15.75" x14ac:dyDescent="0.25">
      <c r="A4644" s="197" t="s">
        <v>5847</v>
      </c>
      <c r="B4644" s="197" t="s">
        <v>5494</v>
      </c>
      <c r="C4644" s="197">
        <v>8</v>
      </c>
      <c r="D4644" s="124">
        <v>4656</v>
      </c>
      <c r="E4644" s="24">
        <v>9.2670444109478147</v>
      </c>
      <c r="F4644" s="150" t="s">
        <v>48</v>
      </c>
      <c r="G4644" s="24">
        <v>0.4447586226935929</v>
      </c>
      <c r="H4644" s="24">
        <v>3.909010233783035</v>
      </c>
      <c r="I4644" s="5"/>
    </row>
    <row r="4645" spans="1:9" ht="15.75" x14ac:dyDescent="0.25">
      <c r="A4645" s="197" t="s">
        <v>5848</v>
      </c>
      <c r="B4645" s="197" t="s">
        <v>5494</v>
      </c>
      <c r="C4645" s="197">
        <v>8</v>
      </c>
      <c r="D4645" s="124">
        <v>4657</v>
      </c>
      <c r="E4645" s="24">
        <v>9.2680272346206269</v>
      </c>
      <c r="F4645" s="150" t="s">
        <v>48</v>
      </c>
      <c r="G4645" s="24">
        <v>0.54800616010460557</v>
      </c>
      <c r="H4645" s="24">
        <v>3.9322515477730553</v>
      </c>
      <c r="I4645" s="5"/>
    </row>
    <row r="4646" spans="1:9" ht="15.75" x14ac:dyDescent="0.25">
      <c r="A4646" s="197" t="s">
        <v>5849</v>
      </c>
      <c r="B4646" s="197" t="s">
        <v>5494</v>
      </c>
      <c r="C4646" s="197">
        <v>8</v>
      </c>
      <c r="D4646" s="124">
        <v>4658</v>
      </c>
      <c r="E4646" s="24">
        <v>1.7322267233317978</v>
      </c>
      <c r="F4646" s="150" t="s">
        <v>48</v>
      </c>
      <c r="G4646" s="24">
        <v>0.1935891326456487</v>
      </c>
      <c r="H4646" s="24">
        <v>0.75168702640642937</v>
      </c>
      <c r="I4646" s="5"/>
    </row>
    <row r="4647" spans="1:9" ht="15.75" x14ac:dyDescent="0.25">
      <c r="A4647" s="197" t="s">
        <v>5850</v>
      </c>
      <c r="B4647" s="197" t="s">
        <v>5494</v>
      </c>
      <c r="C4647" s="197">
        <v>8</v>
      </c>
      <c r="D4647" s="124">
        <v>4659</v>
      </c>
      <c r="E4647" s="24">
        <v>1.7612200216797629</v>
      </c>
      <c r="F4647" s="150" t="s">
        <v>48</v>
      </c>
      <c r="G4647" s="24">
        <v>0.18167595525207031</v>
      </c>
      <c r="H4647" s="24">
        <v>0.91428599311136616</v>
      </c>
      <c r="I4647" s="5"/>
    </row>
    <row r="4648" spans="1:9" ht="15.75" x14ac:dyDescent="0.25">
      <c r="A4648" s="197" t="s">
        <v>5851</v>
      </c>
      <c r="B4648" s="197" t="s">
        <v>5494</v>
      </c>
      <c r="C4648" s="197">
        <v>8</v>
      </c>
      <c r="D4648" s="124">
        <v>4660</v>
      </c>
      <c r="E4648" s="150" t="s">
        <v>11</v>
      </c>
      <c r="F4648" s="150" t="s">
        <v>48</v>
      </c>
      <c r="G4648" s="24">
        <v>5.8573122185093709E-2</v>
      </c>
      <c r="H4648" s="24">
        <v>0.32519793340987369</v>
      </c>
      <c r="I4648" s="5"/>
    </row>
    <row r="4649" spans="1:9" ht="15.75" x14ac:dyDescent="0.25">
      <c r="A4649" s="197" t="s">
        <v>5852</v>
      </c>
      <c r="B4649" s="197" t="s">
        <v>5494</v>
      </c>
      <c r="C4649" s="197">
        <v>8</v>
      </c>
      <c r="D4649" s="124">
        <v>4661</v>
      </c>
      <c r="E4649" s="150" t="s">
        <v>11</v>
      </c>
      <c r="F4649" s="150" t="s">
        <v>48</v>
      </c>
      <c r="G4649" s="24">
        <v>5.162376870550632E-2</v>
      </c>
      <c r="H4649" s="24">
        <v>0.30742755453501724</v>
      </c>
      <c r="I4649" s="5"/>
    </row>
    <row r="4650" spans="1:9" ht="15.75" x14ac:dyDescent="0.25">
      <c r="A4650" s="197" t="s">
        <v>5853</v>
      </c>
      <c r="B4650" s="197" t="s">
        <v>5494</v>
      </c>
      <c r="C4650" s="197">
        <v>8</v>
      </c>
      <c r="D4650" s="124">
        <v>4662</v>
      </c>
      <c r="E4650" s="150" t="s">
        <v>11</v>
      </c>
      <c r="F4650" s="150" t="s">
        <v>48</v>
      </c>
      <c r="G4650" s="150" t="s">
        <v>47</v>
      </c>
      <c r="H4650" s="24">
        <v>0.83520780711825482</v>
      </c>
      <c r="I4650" s="5"/>
    </row>
    <row r="4651" spans="1:9" ht="15.75" x14ac:dyDescent="0.25">
      <c r="A4651" s="197" t="s">
        <v>5854</v>
      </c>
      <c r="B4651" s="197" t="s">
        <v>5494</v>
      </c>
      <c r="C4651" s="197">
        <v>8</v>
      </c>
      <c r="D4651" s="124">
        <v>4663</v>
      </c>
      <c r="E4651" s="150" t="s">
        <v>11</v>
      </c>
      <c r="F4651" s="150" t="s">
        <v>48</v>
      </c>
      <c r="G4651" s="150" t="s">
        <v>47</v>
      </c>
      <c r="H4651" s="24">
        <v>0.89740413318025258</v>
      </c>
      <c r="I4651" s="5"/>
    </row>
    <row r="4652" spans="1:9" ht="15.75" x14ac:dyDescent="0.25">
      <c r="A4652" s="197" t="s">
        <v>5855</v>
      </c>
      <c r="B4652" s="197" t="s">
        <v>5494</v>
      </c>
      <c r="C4652" s="197">
        <v>8</v>
      </c>
      <c r="D4652" s="124">
        <v>4664</v>
      </c>
      <c r="E4652" s="150" t="s">
        <v>11</v>
      </c>
      <c r="F4652" s="150" t="s">
        <v>48</v>
      </c>
      <c r="G4652" s="150" t="s">
        <v>47</v>
      </c>
      <c r="H4652" s="24">
        <v>0.53311136624569455</v>
      </c>
      <c r="I4652" s="5"/>
    </row>
    <row r="4653" spans="1:9" ht="15.75" x14ac:dyDescent="0.25">
      <c r="A4653" s="197" t="s">
        <v>5856</v>
      </c>
      <c r="B4653" s="197" t="s">
        <v>5494</v>
      </c>
      <c r="C4653" s="197">
        <v>8</v>
      </c>
      <c r="D4653" s="124">
        <v>4665</v>
      </c>
      <c r="E4653" s="150" t="s">
        <v>11</v>
      </c>
      <c r="F4653" s="150" t="s">
        <v>48</v>
      </c>
      <c r="G4653" s="150" t="s">
        <v>47</v>
      </c>
      <c r="H4653" s="24">
        <v>0.50023616532721005</v>
      </c>
      <c r="I4653" s="5"/>
    </row>
    <row r="4654" spans="1:9" ht="15.75" x14ac:dyDescent="0.25">
      <c r="A4654" s="197" t="s">
        <v>5857</v>
      </c>
      <c r="B4654" s="197" t="s">
        <v>5494</v>
      </c>
      <c r="C4654" s="197">
        <v>11</v>
      </c>
      <c r="D4654" s="124">
        <v>4666</v>
      </c>
      <c r="E4654" s="24">
        <v>21.26633863231401</v>
      </c>
      <c r="F4654" s="150" t="s">
        <v>48</v>
      </c>
      <c r="G4654" s="24">
        <v>0.94312654365828852</v>
      </c>
      <c r="H4654" s="24">
        <v>12.234500606296333</v>
      </c>
      <c r="I4654" s="5"/>
    </row>
    <row r="4655" spans="1:9" ht="15.75" x14ac:dyDescent="0.25">
      <c r="A4655" s="197" t="s">
        <v>5858</v>
      </c>
      <c r="B4655" s="197" t="s">
        <v>5494</v>
      </c>
      <c r="C4655" s="197">
        <v>11</v>
      </c>
      <c r="D4655" s="124">
        <v>4667</v>
      </c>
      <c r="E4655" s="24">
        <v>21.316462639627442</v>
      </c>
      <c r="F4655" s="150" t="s">
        <v>48</v>
      </c>
      <c r="G4655" s="24">
        <v>1.015598372802557</v>
      </c>
      <c r="H4655" s="24">
        <v>12.270355541319667</v>
      </c>
      <c r="I4655" s="5"/>
    </row>
    <row r="4656" spans="1:9" ht="15.75" x14ac:dyDescent="0.25">
      <c r="A4656" s="197" t="s">
        <v>5859</v>
      </c>
      <c r="B4656" s="197" t="s">
        <v>5494</v>
      </c>
      <c r="C4656" s="197">
        <v>11</v>
      </c>
      <c r="D4656" s="124">
        <v>4668</v>
      </c>
      <c r="E4656" s="24">
        <v>24.318988960069223</v>
      </c>
      <c r="F4656" s="150" t="s">
        <v>48</v>
      </c>
      <c r="G4656" s="24">
        <v>1.5516913555135841</v>
      </c>
      <c r="H4656" s="24">
        <v>13.04411389219365</v>
      </c>
      <c r="I4656" s="5"/>
    </row>
    <row r="4657" spans="1:9" ht="15.75" x14ac:dyDescent="0.25">
      <c r="A4657" s="197" t="s">
        <v>5860</v>
      </c>
      <c r="B4657" s="197" t="s">
        <v>5494</v>
      </c>
      <c r="C4657" s="197">
        <v>11</v>
      </c>
      <c r="D4657" s="124">
        <v>4669</v>
      </c>
      <c r="E4657" s="24">
        <v>24.275253306629072</v>
      </c>
      <c r="F4657" s="150" t="s">
        <v>48</v>
      </c>
      <c r="G4657" s="24">
        <v>1.5462311492081939</v>
      </c>
      <c r="H4657" s="24">
        <v>13.061377379427107</v>
      </c>
      <c r="I4657" s="5"/>
    </row>
    <row r="4658" spans="1:9" ht="15.75" x14ac:dyDescent="0.25">
      <c r="A4658" s="197" t="s">
        <v>5861</v>
      </c>
      <c r="B4658" s="197" t="s">
        <v>5494</v>
      </c>
      <c r="C4658" s="197">
        <v>11</v>
      </c>
      <c r="D4658" s="124">
        <v>4670</v>
      </c>
      <c r="E4658" s="24">
        <v>13.148215094883854</v>
      </c>
      <c r="F4658" s="150" t="s">
        <v>48</v>
      </c>
      <c r="G4658" s="24">
        <v>0.78229864884498046</v>
      </c>
      <c r="H4658" s="24">
        <v>5.2188849867301181</v>
      </c>
      <c r="I4658" s="5"/>
    </row>
    <row r="4659" spans="1:9" ht="15.75" x14ac:dyDescent="0.25">
      <c r="A4659" s="197" t="s">
        <v>5862</v>
      </c>
      <c r="B4659" s="197" t="s">
        <v>5494</v>
      </c>
      <c r="C4659" s="197">
        <v>11</v>
      </c>
      <c r="D4659" s="124">
        <v>4671</v>
      </c>
      <c r="E4659" s="24">
        <v>13.168854392012912</v>
      </c>
      <c r="F4659" s="150" t="s">
        <v>48</v>
      </c>
      <c r="G4659" s="24">
        <v>0.77534929536539299</v>
      </c>
      <c r="H4659" s="24">
        <v>5.1374367392696998</v>
      </c>
      <c r="I4659" s="5"/>
    </row>
    <row r="4660" spans="1:9" ht="15.75" x14ac:dyDescent="0.25">
      <c r="A4660" s="197" t="s">
        <v>5863</v>
      </c>
      <c r="B4660" s="197" t="s">
        <v>5494</v>
      </c>
      <c r="C4660" s="197">
        <v>11</v>
      </c>
      <c r="D4660" s="124">
        <v>4672</v>
      </c>
      <c r="E4660" s="24">
        <v>8.2390108491860765</v>
      </c>
      <c r="F4660" s="150" t="s">
        <v>48</v>
      </c>
      <c r="G4660" s="24">
        <v>0.50531727444428298</v>
      </c>
      <c r="H4660" s="24">
        <v>3.3075070925231085</v>
      </c>
      <c r="I4660" s="5"/>
    </row>
    <row r="4661" spans="1:9" ht="15.75" x14ac:dyDescent="0.25">
      <c r="A4661" s="197" t="s">
        <v>5864</v>
      </c>
      <c r="B4661" s="197" t="s">
        <v>5494</v>
      </c>
      <c r="C4661" s="197">
        <v>11</v>
      </c>
      <c r="D4661" s="124">
        <v>4673</v>
      </c>
      <c r="E4661" s="24">
        <v>8.2606329699879488</v>
      </c>
      <c r="F4661" s="150" t="s">
        <v>48</v>
      </c>
      <c r="G4661" s="24">
        <v>0.51226662792387045</v>
      </c>
      <c r="H4661" s="24">
        <v>3.3048511714102684</v>
      </c>
      <c r="I4661" s="5"/>
    </row>
    <row r="4662" spans="1:9" ht="15.75" x14ac:dyDescent="0.25">
      <c r="A4662" s="197" t="s">
        <v>5865</v>
      </c>
      <c r="B4662" s="197" t="s">
        <v>5494</v>
      </c>
      <c r="C4662" s="197">
        <v>11</v>
      </c>
      <c r="D4662" s="124">
        <v>4674</v>
      </c>
      <c r="E4662" s="150" t="s">
        <v>11</v>
      </c>
      <c r="F4662" s="150" t="s">
        <v>48</v>
      </c>
      <c r="G4662" s="24">
        <v>0.14891471741972975</v>
      </c>
      <c r="H4662" s="24">
        <v>1.7049283225998668</v>
      </c>
      <c r="I4662" s="5"/>
    </row>
    <row r="4663" spans="1:9" ht="15.75" x14ac:dyDescent="0.25">
      <c r="A4663" s="197" t="s">
        <v>5866</v>
      </c>
      <c r="B4663" s="197" t="s">
        <v>5494</v>
      </c>
      <c r="C4663" s="197">
        <v>11</v>
      </c>
      <c r="D4663" s="124">
        <v>4675</v>
      </c>
      <c r="E4663" s="150" t="s">
        <v>11</v>
      </c>
      <c r="F4663" s="150" t="s">
        <v>48</v>
      </c>
      <c r="G4663" s="24">
        <v>0.13303048089495861</v>
      </c>
      <c r="H4663" s="24">
        <v>1.6681249283798958</v>
      </c>
      <c r="I4663" s="5"/>
    </row>
    <row r="4664" spans="1:9" ht="15.75" x14ac:dyDescent="0.25">
      <c r="A4664" s="197" t="s">
        <v>5867</v>
      </c>
      <c r="B4664" s="197" t="s">
        <v>5494</v>
      </c>
      <c r="C4664" s="197">
        <v>11</v>
      </c>
      <c r="D4664" s="124">
        <v>4676</v>
      </c>
      <c r="E4664" s="150" t="s">
        <v>11</v>
      </c>
      <c r="F4664" s="150" t="s">
        <v>48</v>
      </c>
      <c r="G4664" s="150" t="s">
        <v>47</v>
      </c>
      <c r="H4664" s="24">
        <v>0.60393039671808035</v>
      </c>
      <c r="I4664" s="5"/>
    </row>
    <row r="4665" spans="1:9" ht="15.75" x14ac:dyDescent="0.25">
      <c r="A4665" s="197" t="s">
        <v>5868</v>
      </c>
      <c r="B4665" s="197" t="s">
        <v>5494</v>
      </c>
      <c r="C4665" s="197">
        <v>11</v>
      </c>
      <c r="D4665" s="124">
        <v>4677</v>
      </c>
      <c r="E4665" s="150" t="s">
        <v>11</v>
      </c>
      <c r="F4665" s="150" t="s">
        <v>48</v>
      </c>
      <c r="G4665" s="150" t="s">
        <v>47</v>
      </c>
      <c r="H4665" s="24">
        <v>0.61590258519927565</v>
      </c>
      <c r="I4665" s="5"/>
    </row>
    <row r="4666" spans="1:9" ht="15.75" x14ac:dyDescent="0.25">
      <c r="A4666" s="197" t="s">
        <v>5869</v>
      </c>
      <c r="B4666" s="197" t="s">
        <v>5494</v>
      </c>
      <c r="C4666" s="197">
        <v>11</v>
      </c>
      <c r="D4666" s="124">
        <v>4678</v>
      </c>
      <c r="E4666" s="150" t="s">
        <v>11</v>
      </c>
      <c r="F4666" s="150" t="s">
        <v>48</v>
      </c>
      <c r="G4666" s="150" t="s">
        <v>47</v>
      </c>
      <c r="H4666" s="24">
        <v>0.63940354777347408</v>
      </c>
      <c r="I4666" s="5"/>
    </row>
    <row r="4667" spans="1:9" ht="15.75" x14ac:dyDescent="0.25">
      <c r="A4667" s="197" t="s">
        <v>5870</v>
      </c>
      <c r="B4667" s="197" t="s">
        <v>5494</v>
      </c>
      <c r="C4667" s="197">
        <v>11</v>
      </c>
      <c r="D4667" s="124">
        <v>4679</v>
      </c>
      <c r="E4667" s="150" t="s">
        <v>11</v>
      </c>
      <c r="F4667" s="150" t="s">
        <v>48</v>
      </c>
      <c r="G4667" s="150" t="s">
        <v>47</v>
      </c>
      <c r="H4667" s="24">
        <v>0.47800071047143211</v>
      </c>
      <c r="I4667" s="5"/>
    </row>
    <row r="4668" spans="1:9" ht="15.75" x14ac:dyDescent="0.25">
      <c r="A4668" s="197" t="s">
        <v>5871</v>
      </c>
      <c r="B4668" s="197" t="s">
        <v>5494</v>
      </c>
      <c r="C4668" s="197">
        <v>11</v>
      </c>
      <c r="D4668" s="124">
        <v>4680</v>
      </c>
      <c r="E4668" s="150" t="s">
        <v>11</v>
      </c>
      <c r="F4668" s="150" t="s">
        <v>48</v>
      </c>
      <c r="G4668" s="150" t="s">
        <v>47</v>
      </c>
      <c r="H4668" s="24">
        <v>0.48775582701166542</v>
      </c>
      <c r="I4668" s="5"/>
    </row>
    <row r="4669" spans="1:9" ht="15.75" x14ac:dyDescent="0.25">
      <c r="A4669" s="197" t="s">
        <v>5872</v>
      </c>
      <c r="B4669" s="197" t="s">
        <v>5494</v>
      </c>
      <c r="C4669" s="197">
        <v>11</v>
      </c>
      <c r="D4669" s="124">
        <v>4681</v>
      </c>
      <c r="E4669" s="150" t="s">
        <v>11</v>
      </c>
      <c r="F4669" s="150" t="s">
        <v>48</v>
      </c>
      <c r="G4669" s="150" t="s">
        <v>47</v>
      </c>
      <c r="H4669" s="24">
        <v>0.4664719363784291</v>
      </c>
      <c r="I4669" s="5"/>
    </row>
    <row r="4670" spans="1:9" ht="15.75" x14ac:dyDescent="0.25">
      <c r="A4670" s="197" t="s">
        <v>5873</v>
      </c>
      <c r="B4670" s="197" t="s">
        <v>5494</v>
      </c>
      <c r="C4670" s="197">
        <v>14</v>
      </c>
      <c r="D4670" s="124">
        <v>4682</v>
      </c>
      <c r="E4670" s="24">
        <v>10.134877714041135</v>
      </c>
      <c r="F4670" s="150" t="s">
        <v>48</v>
      </c>
      <c r="G4670" s="24">
        <v>0.64231881447043437</v>
      </c>
      <c r="H4670" s="24">
        <v>10.419411010575258</v>
      </c>
      <c r="I4670" s="5"/>
    </row>
    <row r="4671" spans="1:9" ht="15.75" x14ac:dyDescent="0.25">
      <c r="A4671" s="197" t="s">
        <v>5874</v>
      </c>
      <c r="B4671" s="197" t="s">
        <v>5494</v>
      </c>
      <c r="C4671" s="197">
        <v>14</v>
      </c>
      <c r="D4671" s="124">
        <v>4683</v>
      </c>
      <c r="E4671" s="24">
        <v>10.142740303423635</v>
      </c>
      <c r="F4671" s="150" t="s">
        <v>48</v>
      </c>
      <c r="G4671" s="24">
        <v>0.74953741101263982</v>
      </c>
      <c r="H4671" s="24">
        <v>10.392512535326832</v>
      </c>
      <c r="I4671" s="5"/>
    </row>
    <row r="4672" spans="1:9" ht="15.75" x14ac:dyDescent="0.25">
      <c r="A4672" s="197" t="s">
        <v>5875</v>
      </c>
      <c r="B4672" s="197" t="s">
        <v>5494</v>
      </c>
      <c r="C4672" s="197">
        <v>14</v>
      </c>
      <c r="D4672" s="124">
        <v>4684</v>
      </c>
      <c r="E4672" s="24">
        <v>8.1200891847757823</v>
      </c>
      <c r="F4672" s="150" t="s">
        <v>48</v>
      </c>
      <c r="G4672" s="24">
        <v>0.66515240447479296</v>
      </c>
      <c r="H4672" s="24">
        <v>9.4038833302944678</v>
      </c>
      <c r="I4672" s="5"/>
    </row>
    <row r="4673" spans="1:9" ht="15.75" x14ac:dyDescent="0.25">
      <c r="A4673" s="197" t="s">
        <v>5876</v>
      </c>
      <c r="B4673" s="197" t="s">
        <v>5494</v>
      </c>
      <c r="C4673" s="197">
        <v>14</v>
      </c>
      <c r="D4673" s="124">
        <v>4685</v>
      </c>
      <c r="E4673" s="24">
        <v>8.1313916570131237</v>
      </c>
      <c r="F4673" s="150" t="s">
        <v>48</v>
      </c>
      <c r="G4673" s="24">
        <v>0.70337384861252361</v>
      </c>
      <c r="H4673" s="24">
        <v>9.4215216747196671</v>
      </c>
      <c r="I4673" s="5"/>
    </row>
    <row r="4674" spans="1:9" ht="15.75" x14ac:dyDescent="0.25">
      <c r="A4674" s="197" t="s">
        <v>5877</v>
      </c>
      <c r="B4674" s="197" t="s">
        <v>5494</v>
      </c>
      <c r="C4674" s="197">
        <v>14</v>
      </c>
      <c r="D4674" s="124">
        <v>4686</v>
      </c>
      <c r="E4674" s="24">
        <v>3.023165617570843</v>
      </c>
      <c r="F4674" s="150" t="s">
        <v>48</v>
      </c>
      <c r="G4674" s="24">
        <v>0.3772506174633154</v>
      </c>
      <c r="H4674" s="24">
        <v>4.4810214012216258</v>
      </c>
      <c r="I4674" s="5"/>
    </row>
    <row r="4675" spans="1:9" ht="15.75" x14ac:dyDescent="0.25">
      <c r="A4675" s="197" t="s">
        <v>5878</v>
      </c>
      <c r="B4675" s="197" t="s">
        <v>5494</v>
      </c>
      <c r="C4675" s="197">
        <v>14</v>
      </c>
      <c r="D4675" s="124">
        <v>4687</v>
      </c>
      <c r="E4675" s="24">
        <v>3.0133373808427191</v>
      </c>
      <c r="F4675" s="150" t="s">
        <v>48</v>
      </c>
      <c r="G4675" s="24">
        <v>0.29683667005666131</v>
      </c>
      <c r="H4675" s="24">
        <v>4.5683312061263566</v>
      </c>
      <c r="I4675" s="5"/>
    </row>
    <row r="4676" spans="1:9" ht="15.75" x14ac:dyDescent="0.25">
      <c r="A4676" s="197" t="s">
        <v>5879</v>
      </c>
      <c r="B4676" s="197" t="s">
        <v>5494</v>
      </c>
      <c r="C4676" s="197">
        <v>14</v>
      </c>
      <c r="D4676" s="124">
        <v>4688</v>
      </c>
      <c r="E4676" s="150" t="s">
        <v>11</v>
      </c>
      <c r="F4676" s="150" t="s">
        <v>48</v>
      </c>
      <c r="G4676" s="24">
        <v>0.16777724829289556</v>
      </c>
      <c r="H4676" s="24">
        <v>2.4728958884128001</v>
      </c>
      <c r="I4676" s="5"/>
    </row>
    <row r="4677" spans="1:9" ht="15.75" x14ac:dyDescent="0.25">
      <c r="A4677" s="197" t="s">
        <v>5880</v>
      </c>
      <c r="B4677" s="197" t="s">
        <v>5494</v>
      </c>
      <c r="C4677" s="197">
        <v>14</v>
      </c>
      <c r="D4677" s="124">
        <v>4689</v>
      </c>
      <c r="E4677" s="150" t="s">
        <v>11</v>
      </c>
      <c r="F4677" s="24">
        <v>0.1940505149031157</v>
      </c>
      <c r="G4677" s="24">
        <v>0.17075554264129011</v>
      </c>
      <c r="H4677" s="24">
        <v>2.5090544944844568</v>
      </c>
      <c r="I4677" s="5"/>
    </row>
    <row r="4678" spans="1:9" ht="15.75" x14ac:dyDescent="0.25">
      <c r="A4678" s="197" t="s">
        <v>5881</v>
      </c>
      <c r="B4678" s="197" t="s">
        <v>5494</v>
      </c>
      <c r="C4678" s="197">
        <v>14</v>
      </c>
      <c r="D4678" s="124">
        <v>4690</v>
      </c>
      <c r="E4678" s="150" t="s">
        <v>11</v>
      </c>
      <c r="F4678" s="150" t="s">
        <v>48</v>
      </c>
      <c r="G4678" s="24">
        <v>0.15288577655092256</v>
      </c>
      <c r="H4678" s="24">
        <v>1.8082574736516492</v>
      </c>
      <c r="I4678" s="5"/>
    </row>
    <row r="4679" spans="1:9" ht="15.75" x14ac:dyDescent="0.25">
      <c r="A4679" s="197" t="s">
        <v>5882</v>
      </c>
      <c r="B4679" s="197" t="s">
        <v>5494</v>
      </c>
      <c r="C4679" s="197">
        <v>14</v>
      </c>
      <c r="D4679" s="124">
        <v>4691</v>
      </c>
      <c r="E4679" s="150" t="s">
        <v>11</v>
      </c>
      <c r="F4679" s="24">
        <v>2.0791126596762396E-2</v>
      </c>
      <c r="G4679" s="24">
        <v>0.14295812872294056</v>
      </c>
      <c r="H4679" s="24">
        <v>1.7501196447115492</v>
      </c>
      <c r="I4679" s="5"/>
    </row>
    <row r="4680" spans="1:9" ht="15.75" x14ac:dyDescent="0.25">
      <c r="A4680" s="197" t="s">
        <v>5883</v>
      </c>
      <c r="B4680" s="197" t="s">
        <v>5494</v>
      </c>
      <c r="C4680" s="197">
        <v>14</v>
      </c>
      <c r="D4680" s="124">
        <v>4692</v>
      </c>
      <c r="E4680" s="150" t="s">
        <v>11</v>
      </c>
      <c r="F4680" s="24">
        <v>2.4751341186621902E-2</v>
      </c>
      <c r="G4680" s="24">
        <v>6.353694609908471E-2</v>
      </c>
      <c r="H4680" s="24">
        <v>0.90284628471685202</v>
      </c>
      <c r="I4680" s="5"/>
    </row>
    <row r="4681" spans="1:9" ht="15.75" x14ac:dyDescent="0.25">
      <c r="A4681" s="197" t="s">
        <v>5884</v>
      </c>
      <c r="B4681" s="197" t="s">
        <v>5494</v>
      </c>
      <c r="C4681" s="197">
        <v>14</v>
      </c>
      <c r="D4681" s="124">
        <v>4693</v>
      </c>
      <c r="E4681" s="150" t="s">
        <v>11</v>
      </c>
      <c r="F4681" s="150" t="s">
        <v>48</v>
      </c>
      <c r="G4681" s="24">
        <v>4.4178032834519827E-2</v>
      </c>
      <c r="H4681" s="24">
        <v>0.88189956693696281</v>
      </c>
      <c r="I4681" s="5"/>
    </row>
    <row r="4682" spans="1:9" ht="15.75" x14ac:dyDescent="0.25">
      <c r="A4682" s="197" t="s">
        <v>5885</v>
      </c>
      <c r="B4682" s="197" t="s">
        <v>5494</v>
      </c>
      <c r="C4682" s="197">
        <v>14</v>
      </c>
      <c r="D4682" s="124">
        <v>4694</v>
      </c>
      <c r="E4682" s="150" t="s">
        <v>11</v>
      </c>
      <c r="F4682" s="24">
        <v>9.9005364746487606E-2</v>
      </c>
      <c r="G4682" s="24">
        <v>4.9638239139909925E-2</v>
      </c>
      <c r="H4682" s="24">
        <v>1.9954954815616786</v>
      </c>
      <c r="I4682" s="5"/>
    </row>
    <row r="4683" spans="1:9" ht="15.75" x14ac:dyDescent="0.25">
      <c r="A4683" s="197" t="s">
        <v>5886</v>
      </c>
      <c r="B4683" s="197" t="s">
        <v>5494</v>
      </c>
      <c r="C4683" s="197">
        <v>14</v>
      </c>
      <c r="D4683" s="124">
        <v>4695</v>
      </c>
      <c r="E4683" s="150" t="s">
        <v>11</v>
      </c>
      <c r="F4683" s="150" t="s">
        <v>48</v>
      </c>
      <c r="G4683" s="24">
        <v>5.7580357402295515E-2</v>
      </c>
      <c r="H4683" s="24">
        <v>1.0746948673192072</v>
      </c>
      <c r="I4683" s="5"/>
    </row>
    <row r="4684" spans="1:9" ht="15.75" x14ac:dyDescent="0.25">
      <c r="A4684" s="197" t="s">
        <v>5887</v>
      </c>
      <c r="B4684" s="197" t="s">
        <v>5494</v>
      </c>
      <c r="C4684" s="197">
        <v>15</v>
      </c>
      <c r="D4684" s="124">
        <v>4696</v>
      </c>
      <c r="E4684" s="24">
        <v>18.042676985489447</v>
      </c>
      <c r="F4684" s="150" t="s">
        <v>48</v>
      </c>
      <c r="G4684" s="24">
        <v>0.77137823623420021</v>
      </c>
      <c r="H4684" s="24">
        <v>8.4718786318743238</v>
      </c>
      <c r="I4684" s="5"/>
    </row>
    <row r="4685" spans="1:9" ht="15.75" x14ac:dyDescent="0.25">
      <c r="A4685" s="197" t="s">
        <v>5888</v>
      </c>
      <c r="B4685" s="197" t="s">
        <v>5494</v>
      </c>
      <c r="C4685" s="197">
        <v>15</v>
      </c>
      <c r="D4685" s="124">
        <v>4697</v>
      </c>
      <c r="E4685" s="24">
        <v>17.989604507157576</v>
      </c>
      <c r="F4685" s="150" t="s">
        <v>48</v>
      </c>
      <c r="G4685" s="24">
        <v>0.8706547145140201</v>
      </c>
      <c r="H4685" s="24">
        <v>8.4881230252546462</v>
      </c>
      <c r="I4685" s="5"/>
    </row>
    <row r="4686" spans="1:9" ht="15.75" x14ac:dyDescent="0.25">
      <c r="A4686" s="197" t="s">
        <v>5889</v>
      </c>
      <c r="B4686" s="197" t="s">
        <v>5494</v>
      </c>
      <c r="C4686" s="197">
        <v>15</v>
      </c>
      <c r="D4686" s="124">
        <v>4698</v>
      </c>
      <c r="E4686" s="24">
        <v>10.23463431683159</v>
      </c>
      <c r="F4686" s="150" t="s">
        <v>48</v>
      </c>
      <c r="G4686" s="24">
        <v>0.70734490774371639</v>
      </c>
      <c r="H4686" s="24">
        <v>6.9497611600636757</v>
      </c>
      <c r="I4686" s="5"/>
    </row>
    <row r="4687" spans="1:9" ht="15.75" x14ac:dyDescent="0.25">
      <c r="A4687" s="197" t="s">
        <v>5890</v>
      </c>
      <c r="B4687" s="197" t="s">
        <v>5494</v>
      </c>
      <c r="C4687" s="197">
        <v>15</v>
      </c>
      <c r="D4687" s="124">
        <v>4699</v>
      </c>
      <c r="E4687" s="24">
        <v>10.239057023359244</v>
      </c>
      <c r="F4687" s="150" t="s">
        <v>48</v>
      </c>
      <c r="G4687" s="24">
        <v>0.78329141362777865</v>
      </c>
      <c r="H4687" s="24">
        <v>7.5236662855092939</v>
      </c>
      <c r="I4687" s="5"/>
    </row>
    <row r="4688" spans="1:9" ht="15.75" x14ac:dyDescent="0.25">
      <c r="A4688" s="197" t="s">
        <v>5891</v>
      </c>
      <c r="B4688" s="197" t="s">
        <v>5494</v>
      </c>
      <c r="C4688" s="197">
        <v>15</v>
      </c>
      <c r="D4688" s="124">
        <v>4700</v>
      </c>
      <c r="E4688" s="24">
        <v>4.198622730254435</v>
      </c>
      <c r="F4688" s="24">
        <v>2.6731448481551651E-2</v>
      </c>
      <c r="G4688" s="24">
        <v>0.49439686183350284</v>
      </c>
      <c r="H4688" s="24">
        <v>4.5148938364610656</v>
      </c>
      <c r="I4688" s="5"/>
    </row>
    <row r="4689" spans="1:9" ht="15.75" x14ac:dyDescent="0.25">
      <c r="A4689" s="197" t="s">
        <v>5892</v>
      </c>
      <c r="B4689" s="197" t="s">
        <v>5494</v>
      </c>
      <c r="C4689" s="197">
        <v>15</v>
      </c>
      <c r="D4689" s="124">
        <v>4701</v>
      </c>
      <c r="E4689" s="24">
        <v>4.1838803751622482</v>
      </c>
      <c r="F4689" s="150" t="s">
        <v>48</v>
      </c>
      <c r="G4689" s="24">
        <v>0.47751986052593348</v>
      </c>
      <c r="H4689" s="24">
        <v>4.612062958229636</v>
      </c>
      <c r="I4689" s="5"/>
    </row>
    <row r="4690" spans="1:9" ht="15.75" x14ac:dyDescent="0.25">
      <c r="A4690" s="197" t="s">
        <v>5893</v>
      </c>
      <c r="B4690" s="197" t="s">
        <v>5494</v>
      </c>
      <c r="C4690" s="197">
        <v>15</v>
      </c>
      <c r="D4690" s="124">
        <v>4702</v>
      </c>
      <c r="E4690" s="24">
        <v>8.0670167064439138</v>
      </c>
      <c r="F4690" s="150" t="s">
        <v>48</v>
      </c>
      <c r="G4690" s="24">
        <v>0.7356387040534651</v>
      </c>
      <c r="H4690" s="24">
        <v>9.2926648505638898</v>
      </c>
      <c r="I4690" s="5"/>
    </row>
    <row r="4691" spans="1:9" ht="15.75" x14ac:dyDescent="0.25">
      <c r="A4691" s="197" t="s">
        <v>5894</v>
      </c>
      <c r="B4691" s="197" t="s">
        <v>5494</v>
      </c>
      <c r="C4691" s="197">
        <v>15</v>
      </c>
      <c r="D4691" s="124">
        <v>4703</v>
      </c>
      <c r="E4691" s="24">
        <v>7.8704519718814385</v>
      </c>
      <c r="F4691" s="24">
        <v>0.20098089043536985</v>
      </c>
      <c r="G4691" s="24">
        <v>0.73663146883626329</v>
      </c>
      <c r="H4691" s="24">
        <v>9.1503814936884833</v>
      </c>
      <c r="I4691" s="5"/>
    </row>
    <row r="4692" spans="1:9" ht="15.75" x14ac:dyDescent="0.25">
      <c r="A4692" s="197" t="s">
        <v>5895</v>
      </c>
      <c r="B4692" s="197" t="s">
        <v>5494</v>
      </c>
      <c r="C4692" s="197">
        <v>15</v>
      </c>
      <c r="D4692" s="124">
        <v>4704</v>
      </c>
      <c r="E4692" s="24">
        <v>2.9130893662158575</v>
      </c>
      <c r="F4692" s="24">
        <v>9.0094881919303718E-2</v>
      </c>
      <c r="G4692" s="24">
        <v>0.45865732965276773</v>
      </c>
      <c r="H4692" s="24">
        <v>5.658366180130491</v>
      </c>
      <c r="I4692" s="5"/>
    </row>
    <row r="4693" spans="1:9" ht="15.75" x14ac:dyDescent="0.25">
      <c r="A4693" s="197" t="s">
        <v>5896</v>
      </c>
      <c r="B4693" s="197" t="s">
        <v>5494</v>
      </c>
      <c r="C4693" s="197">
        <v>15</v>
      </c>
      <c r="D4693" s="124">
        <v>4705</v>
      </c>
      <c r="E4693" s="24">
        <v>2.903261129487734</v>
      </c>
      <c r="F4693" s="24">
        <v>8.8114774624373962E-2</v>
      </c>
      <c r="G4693" s="24">
        <v>0.36037361615574603</v>
      </c>
      <c r="H4693" s="24">
        <v>5.521288311921257</v>
      </c>
      <c r="I4693" s="5"/>
    </row>
    <row r="4694" spans="1:9" ht="15.75" x14ac:dyDescent="0.25">
      <c r="A4694" s="197" t="s">
        <v>5897</v>
      </c>
      <c r="B4694" s="197" t="s">
        <v>5494</v>
      </c>
      <c r="C4694" s="197">
        <v>15</v>
      </c>
      <c r="D4694" s="124">
        <v>4706</v>
      </c>
      <c r="E4694" s="150" t="s">
        <v>11</v>
      </c>
      <c r="F4694" s="150" t="s">
        <v>48</v>
      </c>
      <c r="G4694" s="24">
        <v>7.5450123492663085E-2</v>
      </c>
      <c r="H4694" s="24">
        <v>0.84762707114190261</v>
      </c>
      <c r="I4694" s="5"/>
    </row>
    <row r="4695" spans="1:9" ht="15.75" x14ac:dyDescent="0.25">
      <c r="A4695" s="197" t="s">
        <v>5898</v>
      </c>
      <c r="B4695" s="197" t="s">
        <v>5494</v>
      </c>
      <c r="C4695" s="197">
        <v>15</v>
      </c>
      <c r="D4695" s="124">
        <v>4707</v>
      </c>
      <c r="E4695" s="150" t="s">
        <v>11</v>
      </c>
      <c r="F4695" s="24">
        <v>4.2572306840989664E-2</v>
      </c>
      <c r="G4695" s="24">
        <v>3.9710591311927938E-2</v>
      </c>
      <c r="H4695" s="24">
        <v>0.80945348758996438</v>
      </c>
      <c r="I4695" s="5"/>
    </row>
    <row r="4696" spans="1:9" ht="15.75" x14ac:dyDescent="0.25">
      <c r="A4696" s="197" t="s">
        <v>5899</v>
      </c>
      <c r="B4696" s="197" t="s">
        <v>5494</v>
      </c>
      <c r="C4696" s="197">
        <v>15</v>
      </c>
      <c r="D4696" s="124">
        <v>4708</v>
      </c>
      <c r="E4696" s="150" t="s">
        <v>11</v>
      </c>
      <c r="F4696" s="24">
        <v>8.2174452739584708E-2</v>
      </c>
      <c r="G4696" s="24">
        <v>2.7797413918349556E-2</v>
      </c>
      <c r="H4696" s="24">
        <v>0.80858590614560222</v>
      </c>
      <c r="I4696" s="5"/>
    </row>
    <row r="4697" spans="1:9" ht="15.75" x14ac:dyDescent="0.25">
      <c r="A4697" s="197" t="s">
        <v>5900</v>
      </c>
      <c r="B4697" s="197" t="s">
        <v>5494</v>
      </c>
      <c r="C4697" s="197">
        <v>15</v>
      </c>
      <c r="D4697" s="124">
        <v>4709</v>
      </c>
      <c r="E4697" s="150" t="s">
        <v>11</v>
      </c>
      <c r="F4697" s="24">
        <v>5.7423111552962813E-2</v>
      </c>
      <c r="G4697" s="150" t="s">
        <v>47</v>
      </c>
      <c r="H4697" s="24">
        <v>1.8219210331606916</v>
      </c>
      <c r="I4697" s="5"/>
    </row>
    <row r="4698" spans="1:9" ht="15.75" x14ac:dyDescent="0.25">
      <c r="A4698" s="197" t="s">
        <v>5901</v>
      </c>
      <c r="B4698" s="197" t="s">
        <v>5494</v>
      </c>
      <c r="C4698" s="197">
        <v>16</v>
      </c>
      <c r="D4698" s="124">
        <v>4710</v>
      </c>
      <c r="E4698" s="24">
        <v>15.46092222855834</v>
      </c>
      <c r="F4698" s="150" t="s">
        <v>48</v>
      </c>
      <c r="G4698" s="24">
        <v>0.93760855320382697</v>
      </c>
      <c r="H4698" s="24">
        <v>10.28425928049122</v>
      </c>
      <c r="I4698" s="5"/>
    </row>
    <row r="4699" spans="1:9" ht="15.75" x14ac:dyDescent="0.25">
      <c r="A4699" s="197" t="s">
        <v>5902</v>
      </c>
      <c r="B4699" s="197" t="s">
        <v>5494</v>
      </c>
      <c r="C4699" s="197">
        <v>16</v>
      </c>
      <c r="D4699" s="124">
        <v>4711</v>
      </c>
      <c r="E4699" s="24">
        <v>15.683999999999999</v>
      </c>
      <c r="F4699" s="150" t="s">
        <v>48</v>
      </c>
      <c r="G4699" s="24">
        <v>0.93200000000000005</v>
      </c>
      <c r="H4699" s="24">
        <v>10.336</v>
      </c>
      <c r="I4699" s="5"/>
    </row>
    <row r="4700" spans="1:9" ht="15.75" x14ac:dyDescent="0.25">
      <c r="A4700" s="197" t="s">
        <v>5903</v>
      </c>
      <c r="B4700" s="197" t="s">
        <v>5494</v>
      </c>
      <c r="C4700" s="197">
        <v>16</v>
      </c>
      <c r="D4700" s="124">
        <v>4712</v>
      </c>
      <c r="E4700" s="24">
        <v>5.9029999999999996</v>
      </c>
      <c r="F4700" s="150" t="s">
        <v>48</v>
      </c>
      <c r="G4700" s="24">
        <v>0.45</v>
      </c>
      <c r="H4700" s="24">
        <v>4.1970000000000001</v>
      </c>
      <c r="I4700" s="5"/>
    </row>
    <row r="4701" spans="1:9" ht="15.75" x14ac:dyDescent="0.25">
      <c r="A4701" s="197" t="s">
        <v>5904</v>
      </c>
      <c r="B4701" s="197" t="s">
        <v>5494</v>
      </c>
      <c r="C4701" s="197">
        <v>16</v>
      </c>
      <c r="D4701" s="124">
        <v>4713</v>
      </c>
      <c r="E4701" s="24">
        <v>6.0860000000000003</v>
      </c>
      <c r="F4701" s="150" t="s">
        <v>48</v>
      </c>
      <c r="G4701" s="24">
        <v>0.46100000000000002</v>
      </c>
      <c r="H4701" s="24">
        <v>4.181</v>
      </c>
      <c r="I4701" s="5"/>
    </row>
    <row r="4702" spans="1:9" ht="15.75" x14ac:dyDescent="0.25">
      <c r="A4702" s="197" t="s">
        <v>5905</v>
      </c>
      <c r="B4702" s="197" t="s">
        <v>5494</v>
      </c>
      <c r="C4702" s="197">
        <v>16</v>
      </c>
      <c r="D4702" s="124">
        <v>4714</v>
      </c>
      <c r="E4702" s="24">
        <v>7.7425573172042759</v>
      </c>
      <c r="F4702" s="150" t="s">
        <v>48</v>
      </c>
      <c r="G4702" s="24">
        <v>0.63299721658451713</v>
      </c>
      <c r="H4702" s="24">
        <v>6.3362828352314695</v>
      </c>
      <c r="I4702" s="5"/>
    </row>
    <row r="4703" spans="1:9" ht="15.75" x14ac:dyDescent="0.25">
      <c r="A4703" s="197" t="s">
        <v>5906</v>
      </c>
      <c r="B4703" s="197" t="s">
        <v>5494</v>
      </c>
      <c r="C4703" s="197">
        <v>16</v>
      </c>
      <c r="D4703" s="124">
        <v>4715</v>
      </c>
      <c r="E4703" s="24">
        <v>7.7494694331614786</v>
      </c>
      <c r="F4703" s="150" t="s">
        <v>48</v>
      </c>
      <c r="G4703" s="24">
        <v>0.63795024644824583</v>
      </c>
      <c r="H4703" s="24">
        <v>6.3550146500547777</v>
      </c>
      <c r="I4703" s="5"/>
    </row>
    <row r="4704" spans="1:9" ht="15.75" x14ac:dyDescent="0.25">
      <c r="A4704" s="197" t="s">
        <v>5907</v>
      </c>
      <c r="B4704" s="197" t="s">
        <v>5494</v>
      </c>
      <c r="C4704" s="197">
        <v>16</v>
      </c>
      <c r="D4704" s="124">
        <v>4716</v>
      </c>
      <c r="E4704" s="24">
        <v>7.7465070977512482</v>
      </c>
      <c r="F4704" s="150" t="s">
        <v>48</v>
      </c>
      <c r="G4704" s="24">
        <v>0.64389388228472011</v>
      </c>
      <c r="H4704" s="24">
        <v>6.3550146500547777</v>
      </c>
      <c r="I4704" s="5"/>
    </row>
    <row r="4705" spans="1:9" ht="15.75" x14ac:dyDescent="0.25">
      <c r="A4705" s="197" t="s">
        <v>5908</v>
      </c>
      <c r="B4705" s="197" t="s">
        <v>5494</v>
      </c>
      <c r="C4705" s="197">
        <v>16</v>
      </c>
      <c r="D4705" s="124">
        <v>4717</v>
      </c>
      <c r="E4705" s="24">
        <v>7.7563815491186823</v>
      </c>
      <c r="F4705" s="150" t="s">
        <v>48</v>
      </c>
      <c r="G4705" s="24">
        <v>0.6505804726007538</v>
      </c>
      <c r="H4705" s="24">
        <v>6.398804339531452</v>
      </c>
      <c r="I4705" s="5"/>
    </row>
    <row r="4706" spans="1:9" ht="15.75" x14ac:dyDescent="0.25">
      <c r="A4706" s="197" t="s">
        <v>5909</v>
      </c>
      <c r="B4706" s="197" t="s">
        <v>5494</v>
      </c>
      <c r="C4706" s="197">
        <v>16</v>
      </c>
      <c r="D4706" s="124">
        <v>4718</v>
      </c>
      <c r="E4706" s="24">
        <v>0.20440114330586467</v>
      </c>
      <c r="F4706" s="150" t="s">
        <v>48</v>
      </c>
      <c r="G4706" s="24">
        <v>0.21198967816758477</v>
      </c>
      <c r="H4706" s="24">
        <v>3.0945763487904765</v>
      </c>
      <c r="I4706" s="5"/>
    </row>
    <row r="4707" spans="1:9" ht="15.75" x14ac:dyDescent="0.25">
      <c r="A4707" s="197" t="s">
        <v>5910</v>
      </c>
      <c r="B4707" s="197" t="s">
        <v>5494</v>
      </c>
      <c r="C4707" s="197">
        <v>16</v>
      </c>
      <c r="D4707" s="124">
        <v>4719</v>
      </c>
      <c r="E4707" s="24">
        <v>0.11158130045199377</v>
      </c>
      <c r="F4707" s="150" t="s">
        <v>48</v>
      </c>
      <c r="G4707" s="24">
        <v>0.19118695273992459</v>
      </c>
      <c r="H4707" s="24">
        <v>3.0640636685066007</v>
      </c>
      <c r="I4707" s="5"/>
    </row>
    <row r="4708" spans="1:9" ht="15.75" x14ac:dyDescent="0.25">
      <c r="A4708" s="197" t="s">
        <v>5911</v>
      </c>
      <c r="B4708" s="197" t="s">
        <v>5494</v>
      </c>
      <c r="C4708" s="197">
        <v>16</v>
      </c>
      <c r="D4708" s="124">
        <v>4720</v>
      </c>
      <c r="E4708" s="150" t="s">
        <v>11</v>
      </c>
      <c r="F4708" s="150" t="s">
        <v>48</v>
      </c>
      <c r="G4708" s="150" t="s">
        <v>47</v>
      </c>
      <c r="H4708" s="24">
        <v>0.55365750515096779</v>
      </c>
      <c r="I4708" s="5"/>
    </row>
    <row r="4709" spans="1:9" ht="15.75" x14ac:dyDescent="0.25">
      <c r="A4709" s="197" t="s">
        <v>5912</v>
      </c>
      <c r="B4709" s="197" t="s">
        <v>5494</v>
      </c>
      <c r="C4709" s="197">
        <v>16</v>
      </c>
      <c r="D4709" s="124">
        <v>4721</v>
      </c>
      <c r="E4709" s="150" t="s">
        <v>11</v>
      </c>
      <c r="F4709" s="150" t="s">
        <v>48</v>
      </c>
      <c r="G4709" s="150" t="s">
        <v>47</v>
      </c>
      <c r="H4709" s="24">
        <v>0.55808676519217559</v>
      </c>
      <c r="I4709" s="5"/>
    </row>
    <row r="4710" spans="1:9" ht="15.75" x14ac:dyDescent="0.25">
      <c r="A4710" s="197" t="s">
        <v>5913</v>
      </c>
      <c r="B4710" s="197" t="s">
        <v>5494</v>
      </c>
      <c r="C4710" s="197">
        <v>16</v>
      </c>
      <c r="D4710" s="124">
        <v>4722</v>
      </c>
      <c r="E4710" s="150" t="s">
        <v>11</v>
      </c>
      <c r="F4710" s="150" t="s">
        <v>48</v>
      </c>
      <c r="G4710" s="150" t="s">
        <v>47</v>
      </c>
      <c r="H4710" s="24">
        <v>1.1102678503294074</v>
      </c>
      <c r="I4710" s="5"/>
    </row>
    <row r="4711" spans="1:9" ht="15.75" x14ac:dyDescent="0.25">
      <c r="A4711" s="197" t="s">
        <v>5914</v>
      </c>
      <c r="B4711" s="197" t="s">
        <v>5494</v>
      </c>
      <c r="C4711" s="197">
        <v>16</v>
      </c>
      <c r="D4711" s="124">
        <v>4723</v>
      </c>
      <c r="E4711" s="150" t="s">
        <v>11</v>
      </c>
      <c r="F4711" s="150" t="s">
        <v>48</v>
      </c>
      <c r="G4711" s="150" t="s">
        <v>47</v>
      </c>
      <c r="H4711" s="24">
        <v>0.541354005036502</v>
      </c>
      <c r="I4711" s="5"/>
    </row>
    <row r="4712" spans="1:9" ht="15.75" x14ac:dyDescent="0.25">
      <c r="A4712" s="197" t="s">
        <v>5915</v>
      </c>
      <c r="B4712" s="197" t="s">
        <v>5494</v>
      </c>
      <c r="C4712" s="197">
        <v>19</v>
      </c>
      <c r="D4712" s="124">
        <v>4724</v>
      </c>
      <c r="E4712" s="24">
        <v>19.422058394604118</v>
      </c>
      <c r="F4712" s="150" t="s">
        <v>48</v>
      </c>
      <c r="G4712" s="24">
        <v>0.70828327051319206</v>
      </c>
      <c r="H4712" s="24">
        <v>8.0888131152544958</v>
      </c>
      <c r="I4712" s="5"/>
    </row>
    <row r="4713" spans="1:9" ht="15.75" x14ac:dyDescent="0.25">
      <c r="A4713" s="197" t="s">
        <v>5916</v>
      </c>
      <c r="B4713" s="197" t="s">
        <v>5494</v>
      </c>
      <c r="C4713" s="197">
        <v>19</v>
      </c>
      <c r="D4713" s="124">
        <v>4725</v>
      </c>
      <c r="E4713" s="24">
        <v>19.299615197647949</v>
      </c>
      <c r="F4713" s="150" t="s">
        <v>48</v>
      </c>
      <c r="G4713" s="24">
        <v>1.0282489997100608</v>
      </c>
      <c r="H4713" s="24">
        <v>8.132109640493649</v>
      </c>
      <c r="I4713" s="5"/>
    </row>
    <row r="4714" spans="1:9" ht="15.75" x14ac:dyDescent="0.25">
      <c r="A4714" s="197" t="s">
        <v>5917</v>
      </c>
      <c r="B4714" s="197" t="s">
        <v>5494</v>
      </c>
      <c r="C4714" s="197">
        <v>19</v>
      </c>
      <c r="D4714" s="124">
        <v>4726</v>
      </c>
      <c r="E4714" s="24">
        <v>10.95866612757723</v>
      </c>
      <c r="F4714" s="150" t="s">
        <v>48</v>
      </c>
      <c r="G4714" s="24">
        <v>0.60625085532038259</v>
      </c>
      <c r="H4714" s="24">
        <v>4.0250235071671305</v>
      </c>
      <c r="I4714" s="5"/>
    </row>
    <row r="4715" spans="1:9" ht="15.75" x14ac:dyDescent="0.25">
      <c r="A4715" s="197" t="s">
        <v>5918</v>
      </c>
      <c r="B4715" s="197" t="s">
        <v>5494</v>
      </c>
      <c r="C4715" s="197">
        <v>19</v>
      </c>
      <c r="D4715" s="124">
        <v>4727</v>
      </c>
      <c r="E4715" s="24">
        <v>10.967553133807918</v>
      </c>
      <c r="F4715" s="150" t="s">
        <v>48</v>
      </c>
      <c r="G4715" s="24">
        <v>0.59040115975645102</v>
      </c>
      <c r="H4715" s="24">
        <v>3.9014352147584126</v>
      </c>
      <c r="I4715" s="5"/>
    </row>
    <row r="4716" spans="1:9" ht="15.75" x14ac:dyDescent="0.25">
      <c r="A4716" s="197" t="s">
        <v>5919</v>
      </c>
      <c r="B4716" s="197" t="s">
        <v>5494</v>
      </c>
      <c r="C4716" s="197">
        <v>19</v>
      </c>
      <c r="D4716" s="124">
        <v>4728</v>
      </c>
      <c r="E4716" s="24">
        <v>9.17089670750347</v>
      </c>
      <c r="F4716" s="150" t="s">
        <v>48</v>
      </c>
      <c r="G4716" s="24">
        <v>0.39871890403015364</v>
      </c>
      <c r="H4716" s="24">
        <v>5.4902863019648915</v>
      </c>
      <c r="I4716" s="5"/>
    </row>
    <row r="4717" spans="1:9" ht="15.75" x14ac:dyDescent="0.25">
      <c r="A4717" s="197" t="s">
        <v>5920</v>
      </c>
      <c r="B4717" s="197" t="s">
        <v>5494</v>
      </c>
      <c r="C4717" s="197">
        <v>19</v>
      </c>
      <c r="D4717" s="124">
        <v>4729</v>
      </c>
      <c r="E4717" s="24">
        <v>9.1773151008923026</v>
      </c>
      <c r="F4717" s="150" t="s">
        <v>48</v>
      </c>
      <c r="G4717" s="24">
        <v>0.57752328211075665</v>
      </c>
      <c r="H4717" s="24">
        <v>5.5426877379461885</v>
      </c>
      <c r="I4717" s="5"/>
    </row>
    <row r="4718" spans="1:9" ht="15.75" x14ac:dyDescent="0.25">
      <c r="A4718" s="197" t="s">
        <v>5921</v>
      </c>
      <c r="B4718" s="197" t="s">
        <v>5494</v>
      </c>
      <c r="C4718" s="197">
        <v>19</v>
      </c>
      <c r="D4718" s="124">
        <v>4730</v>
      </c>
      <c r="E4718" s="24">
        <v>6.4203682791049861</v>
      </c>
      <c r="F4718" s="150" t="s">
        <v>48</v>
      </c>
      <c r="G4718" s="24">
        <v>0.44478208176282974</v>
      </c>
      <c r="H4718" s="24">
        <v>4.6657052150139258</v>
      </c>
      <c r="I4718" s="5"/>
    </row>
    <row r="4719" spans="1:9" ht="15.75" x14ac:dyDescent="0.25">
      <c r="A4719" s="197" t="s">
        <v>5922</v>
      </c>
      <c r="B4719" s="197" t="s">
        <v>5494</v>
      </c>
      <c r="C4719" s="197">
        <v>19</v>
      </c>
      <c r="D4719" s="124">
        <v>4731</v>
      </c>
      <c r="E4719" s="24">
        <v>6.4292552853356764</v>
      </c>
      <c r="F4719" s="150" t="s">
        <v>48</v>
      </c>
      <c r="G4719" s="24">
        <v>0.45369753551754127</v>
      </c>
      <c r="H4719" s="24">
        <v>4.7477678411733137</v>
      </c>
      <c r="I4719" s="5"/>
    </row>
    <row r="4720" spans="1:9" ht="15.75" x14ac:dyDescent="0.25">
      <c r="A4720" s="197" t="s">
        <v>5923</v>
      </c>
      <c r="B4720" s="197" t="s">
        <v>5494</v>
      </c>
      <c r="C4720" s="197">
        <v>19</v>
      </c>
      <c r="D4720" s="124">
        <v>4732</v>
      </c>
      <c r="E4720" s="24">
        <v>0.86895172033411072</v>
      </c>
      <c r="F4720" s="150" t="s">
        <v>48</v>
      </c>
      <c r="G4720" s="24">
        <v>0.11689150478399533</v>
      </c>
      <c r="H4720" s="24">
        <v>1.9171015918440351</v>
      </c>
      <c r="I4720" s="5"/>
    </row>
    <row r="4721" spans="1:9" ht="15.75" x14ac:dyDescent="0.25">
      <c r="A4721" s="197" t="s">
        <v>5924</v>
      </c>
      <c r="B4721" s="197" t="s">
        <v>5494</v>
      </c>
      <c r="C4721" s="197">
        <v>19</v>
      </c>
      <c r="D4721" s="124">
        <v>4733</v>
      </c>
      <c r="E4721" s="24">
        <v>0.82303552147554693</v>
      </c>
      <c r="F4721" s="150" t="s">
        <v>48</v>
      </c>
      <c r="G4721" s="24">
        <v>0.10847135401565669</v>
      </c>
      <c r="H4721" s="24">
        <v>1.8016886087531137</v>
      </c>
      <c r="I4721" s="5"/>
    </row>
    <row r="4722" spans="1:9" ht="15.75" x14ac:dyDescent="0.25">
      <c r="A4722" s="197" t="s">
        <v>5925</v>
      </c>
      <c r="B4722" s="197" t="s">
        <v>5494</v>
      </c>
      <c r="C4722" s="197">
        <v>19</v>
      </c>
      <c r="D4722" s="124">
        <v>4734</v>
      </c>
      <c r="E4722" s="150" t="s">
        <v>11</v>
      </c>
      <c r="F4722" s="150" t="s">
        <v>48</v>
      </c>
      <c r="G4722" s="150" t="s">
        <v>47</v>
      </c>
      <c r="H4722" s="24">
        <v>0.96476884562598486</v>
      </c>
      <c r="I4722" s="5"/>
    </row>
    <row r="4723" spans="1:9" ht="15.75" x14ac:dyDescent="0.25">
      <c r="A4723" s="197" t="s">
        <v>5926</v>
      </c>
      <c r="B4723" s="197" t="s">
        <v>5494</v>
      </c>
      <c r="C4723" s="197">
        <v>19</v>
      </c>
      <c r="D4723" s="124">
        <v>4735</v>
      </c>
      <c r="E4723" s="150" t="s">
        <v>11</v>
      </c>
      <c r="F4723" s="150" t="s">
        <v>48</v>
      </c>
      <c r="G4723" s="150" t="s">
        <v>47</v>
      </c>
      <c r="H4723" s="24">
        <v>1.1339230163167795</v>
      </c>
      <c r="I4723" s="5"/>
    </row>
    <row r="4724" spans="1:9" ht="15.75" x14ac:dyDescent="0.25">
      <c r="A4724" s="197" t="s">
        <v>5927</v>
      </c>
      <c r="B4724" s="197" t="s">
        <v>5494</v>
      </c>
      <c r="C4724" s="197">
        <v>19</v>
      </c>
      <c r="D4724" s="124">
        <v>4736</v>
      </c>
      <c r="E4724" s="150" t="s">
        <v>11</v>
      </c>
      <c r="F4724" s="150" t="s">
        <v>48</v>
      </c>
      <c r="G4724" s="150" t="s">
        <v>47</v>
      </c>
      <c r="H4724" s="24">
        <v>0.30241225283383322</v>
      </c>
      <c r="I4724" s="5"/>
    </row>
    <row r="4725" spans="1:9" ht="15.75" x14ac:dyDescent="0.25">
      <c r="A4725" s="197" t="s">
        <v>5928</v>
      </c>
      <c r="B4725" s="197" t="s">
        <v>5494</v>
      </c>
      <c r="C4725" s="197">
        <v>19</v>
      </c>
      <c r="D4725" s="124">
        <v>4737</v>
      </c>
      <c r="E4725" s="150" t="s">
        <v>11</v>
      </c>
      <c r="F4725" s="150" t="s">
        <v>48</v>
      </c>
      <c r="G4725" s="150" t="s">
        <v>47</v>
      </c>
      <c r="H4725" s="24">
        <v>0.19964125959436793</v>
      </c>
      <c r="I4725" s="5"/>
    </row>
    <row r="4726" spans="1:9" ht="15.75" x14ac:dyDescent="0.25">
      <c r="A4726" s="197" t="s">
        <v>5929</v>
      </c>
      <c r="B4726" s="197" t="s">
        <v>5494</v>
      </c>
      <c r="C4726" s="197">
        <v>19</v>
      </c>
      <c r="D4726" s="124">
        <v>4738</v>
      </c>
      <c r="E4726" s="150" t="s">
        <v>11</v>
      </c>
      <c r="F4726" s="150" t="s">
        <v>48</v>
      </c>
      <c r="G4726" s="150" t="s">
        <v>47</v>
      </c>
      <c r="H4726" s="24">
        <v>0.23307871194022264</v>
      </c>
      <c r="I4726" s="5"/>
    </row>
    <row r="4727" spans="1:9" ht="15.75" x14ac:dyDescent="0.25">
      <c r="A4727" s="197" t="s">
        <v>5930</v>
      </c>
      <c r="B4727" s="197" t="s">
        <v>5494</v>
      </c>
      <c r="C4727" s="197">
        <v>19</v>
      </c>
      <c r="D4727" s="124">
        <v>4739</v>
      </c>
      <c r="E4727" s="150" t="s">
        <v>11</v>
      </c>
      <c r="F4727" s="150" t="s">
        <v>48</v>
      </c>
      <c r="G4727" s="150" t="s">
        <v>47</v>
      </c>
      <c r="H4727" s="24">
        <v>0.39633215574645458</v>
      </c>
      <c r="I4727" s="5"/>
    </row>
    <row r="4728" spans="1:9" ht="15.75" x14ac:dyDescent="0.25">
      <c r="A4728" s="197" t="s">
        <v>5931</v>
      </c>
      <c r="B4728" s="197" t="s">
        <v>5494</v>
      </c>
      <c r="C4728" s="197">
        <v>20</v>
      </c>
      <c r="D4728" s="124">
        <v>4740</v>
      </c>
      <c r="E4728" s="24">
        <v>5.5849896934201482</v>
      </c>
      <c r="F4728" s="24">
        <v>6.7589765598901327E-2</v>
      </c>
      <c r="G4728" s="24">
        <v>0.42893238619889817</v>
      </c>
      <c r="H4728" s="24">
        <v>10.023368067910335</v>
      </c>
      <c r="I4728" s="5"/>
    </row>
    <row r="4729" spans="1:9" ht="15.75" x14ac:dyDescent="0.25">
      <c r="A4729" s="197" t="s">
        <v>5932</v>
      </c>
      <c r="B4729" s="197" t="s">
        <v>5494</v>
      </c>
      <c r="C4729" s="197">
        <v>20</v>
      </c>
      <c r="D4729" s="124">
        <v>4741</v>
      </c>
      <c r="E4729" s="24">
        <v>5.6462112918982328</v>
      </c>
      <c r="F4729" s="150" t="s">
        <v>48</v>
      </c>
      <c r="G4729" s="24">
        <v>0.55028161786024932</v>
      </c>
      <c r="H4729" s="24">
        <v>11.307153347429562</v>
      </c>
      <c r="I4729" s="5"/>
    </row>
    <row r="4730" spans="1:9" ht="15.75" x14ac:dyDescent="0.25">
      <c r="A4730" s="197" t="s">
        <v>5933</v>
      </c>
      <c r="B4730" s="197" t="s">
        <v>5494</v>
      </c>
      <c r="C4730" s="197">
        <v>20</v>
      </c>
      <c r="D4730" s="124">
        <v>4742</v>
      </c>
      <c r="E4730" s="24">
        <v>7.7326828658368427</v>
      </c>
      <c r="F4730" s="150" t="s">
        <v>48</v>
      </c>
      <c r="G4730" s="24">
        <v>0.694414786894752</v>
      </c>
      <c r="H4730" s="24">
        <v>11.79954017424976</v>
      </c>
      <c r="I4730" s="5"/>
    </row>
    <row r="4731" spans="1:9" ht="15.75" x14ac:dyDescent="0.25">
      <c r="A4731" s="197" t="s">
        <v>5934</v>
      </c>
      <c r="B4731" s="197" t="s">
        <v>5494</v>
      </c>
      <c r="C4731" s="197">
        <v>20</v>
      </c>
      <c r="D4731" s="124">
        <v>4743</v>
      </c>
      <c r="E4731" s="24">
        <v>7.7000971763243138</v>
      </c>
      <c r="F4731" s="150" t="s">
        <v>48</v>
      </c>
      <c r="G4731" s="24">
        <v>0.69936781675848059</v>
      </c>
      <c r="H4731" s="24">
        <v>11.80841200896724</v>
      </c>
      <c r="I4731" s="5"/>
    </row>
    <row r="4732" spans="1:9" ht="15.75" x14ac:dyDescent="0.25">
      <c r="A4732" s="197" t="s">
        <v>5935</v>
      </c>
      <c r="B4732" s="197" t="s">
        <v>5494</v>
      </c>
      <c r="C4732" s="197">
        <v>20</v>
      </c>
      <c r="D4732" s="124">
        <v>4744</v>
      </c>
      <c r="E4732" s="150" t="s">
        <v>11</v>
      </c>
      <c r="F4732" s="150" t="s">
        <v>48</v>
      </c>
      <c r="G4732" s="24">
        <v>0.2530998260365323</v>
      </c>
      <c r="H4732" s="24">
        <v>3.6596318209609215</v>
      </c>
      <c r="I4732" s="5"/>
    </row>
    <row r="4733" spans="1:9" ht="15.75" x14ac:dyDescent="0.25">
      <c r="A4733" s="197" t="s">
        <v>5936</v>
      </c>
      <c r="B4733" s="197" t="s">
        <v>5494</v>
      </c>
      <c r="C4733" s="197">
        <v>20</v>
      </c>
      <c r="D4733" s="124">
        <v>4745</v>
      </c>
      <c r="E4733" s="150" t="s">
        <v>11</v>
      </c>
      <c r="F4733" s="150" t="s">
        <v>48</v>
      </c>
      <c r="G4733" s="24">
        <v>0.25260452305015946</v>
      </c>
      <c r="H4733" s="24">
        <v>3.7744727925816486</v>
      </c>
      <c r="I4733" s="5"/>
    </row>
    <row r="4734" spans="1:9" ht="15.75" x14ac:dyDescent="0.25">
      <c r="A4734" s="197" t="s">
        <v>5937</v>
      </c>
      <c r="B4734" s="197" t="s">
        <v>5494</v>
      </c>
      <c r="C4734" s="197">
        <v>20</v>
      </c>
      <c r="D4734" s="124">
        <v>4746</v>
      </c>
      <c r="E4734" s="150" t="s">
        <v>11</v>
      </c>
      <c r="F4734" s="150" t="s">
        <v>48</v>
      </c>
      <c r="G4734" s="24">
        <v>0.22189573789504202</v>
      </c>
      <c r="H4734" s="24">
        <v>3.3377813725989713</v>
      </c>
      <c r="I4734" s="5"/>
    </row>
    <row r="4735" spans="1:9" ht="15.75" x14ac:dyDescent="0.25">
      <c r="A4735" s="197" t="s">
        <v>5938</v>
      </c>
      <c r="B4735" s="197" t="s">
        <v>5494</v>
      </c>
      <c r="C4735" s="197">
        <v>20</v>
      </c>
      <c r="D4735" s="124">
        <v>4747</v>
      </c>
      <c r="E4735" s="150" t="s">
        <v>11</v>
      </c>
      <c r="F4735" s="150" t="s">
        <v>48</v>
      </c>
      <c r="G4735" s="24">
        <v>0.21397089011307621</v>
      </c>
      <c r="H4735" s="24">
        <v>3.3436959290772919</v>
      </c>
      <c r="I4735" s="5"/>
    </row>
    <row r="4736" spans="1:9" ht="15.75" x14ac:dyDescent="0.25">
      <c r="A4736" s="197" t="s">
        <v>5939</v>
      </c>
      <c r="B4736" s="197" t="s">
        <v>5494</v>
      </c>
      <c r="C4736" s="197">
        <v>20</v>
      </c>
      <c r="D4736" s="124">
        <v>4748</v>
      </c>
      <c r="E4736" s="150" t="s">
        <v>11</v>
      </c>
      <c r="F4736" s="24">
        <v>3.3305101889313696E-2</v>
      </c>
      <c r="G4736" s="24">
        <v>7.6276659901420685E-2</v>
      </c>
      <c r="H4736" s="24">
        <v>1.5762293014724615</v>
      </c>
      <c r="I4736" s="5"/>
    </row>
    <row r="4737" spans="1:9" ht="15.75" x14ac:dyDescent="0.25">
      <c r="A4737" s="197" t="s">
        <v>5940</v>
      </c>
      <c r="B4737" s="197" t="s">
        <v>5494</v>
      </c>
      <c r="C4737" s="197">
        <v>20</v>
      </c>
      <c r="D4737" s="124">
        <v>4749</v>
      </c>
      <c r="E4737" s="150" t="s">
        <v>11</v>
      </c>
      <c r="F4737" s="150" t="s">
        <v>48</v>
      </c>
      <c r="G4737" s="24">
        <v>7.4295447955929239E-2</v>
      </c>
      <c r="H4737" s="24">
        <v>1.1723587462985543</v>
      </c>
      <c r="I4737" s="5"/>
    </row>
    <row r="4738" spans="1:9" ht="15.75" x14ac:dyDescent="0.25">
      <c r="A4738" s="197" t="s">
        <v>5941</v>
      </c>
      <c r="B4738" s="197" t="s">
        <v>5494</v>
      </c>
      <c r="C4738" s="197">
        <v>20</v>
      </c>
      <c r="D4738" s="124">
        <v>4750</v>
      </c>
      <c r="E4738" s="150" t="s">
        <v>11</v>
      </c>
      <c r="F4738" s="24">
        <v>6.1712394677257733E-2</v>
      </c>
      <c r="G4738" s="24">
        <v>6.5379994201217734E-2</v>
      </c>
      <c r="H4738" s="24">
        <v>1.5653917000522559</v>
      </c>
      <c r="I4738" s="5"/>
    </row>
    <row r="4739" spans="1:9" ht="15.75" x14ac:dyDescent="0.25">
      <c r="A4739" s="197" t="s">
        <v>5942</v>
      </c>
      <c r="B4739" s="197" t="s">
        <v>5494</v>
      </c>
      <c r="C4739" s="197">
        <v>20</v>
      </c>
      <c r="D4739" s="124">
        <v>4751</v>
      </c>
      <c r="E4739" s="150" t="s">
        <v>11</v>
      </c>
      <c r="F4739" s="24">
        <v>8.6201440184106026E-2</v>
      </c>
      <c r="G4739" s="24">
        <v>7.3304841983183516E-2</v>
      </c>
      <c r="H4739" s="24">
        <v>1.3497080212506534</v>
      </c>
      <c r="I4739" s="5"/>
    </row>
    <row r="4740" spans="1:9" ht="15.75" x14ac:dyDescent="0.25">
      <c r="A4740" s="197" t="s">
        <v>5943</v>
      </c>
      <c r="B4740" s="197" t="s">
        <v>5494</v>
      </c>
      <c r="C4740" s="197">
        <v>24</v>
      </c>
      <c r="D4740" s="124">
        <v>4752</v>
      </c>
      <c r="E4740" s="24">
        <v>0.56432489564880028</v>
      </c>
      <c r="F4740" s="24">
        <v>1.5736660642700722</v>
      </c>
      <c r="G4740" s="24">
        <v>0.5091714699913017</v>
      </c>
      <c r="H4740" s="24">
        <v>7.4490908051733147</v>
      </c>
      <c r="I4740" s="5"/>
    </row>
    <row r="4741" spans="1:9" ht="15.75" x14ac:dyDescent="0.25">
      <c r="A4741" s="197" t="s">
        <v>5944</v>
      </c>
      <c r="B4741" s="197" t="s">
        <v>5494</v>
      </c>
      <c r="C4741" s="197">
        <v>24</v>
      </c>
      <c r="D4741" s="124">
        <v>4753</v>
      </c>
      <c r="E4741" s="24">
        <v>0.55494416684973902</v>
      </c>
      <c r="F4741" s="24">
        <v>1.5134230123232253</v>
      </c>
      <c r="G4741" s="24">
        <v>0.49034995650913299</v>
      </c>
      <c r="H4741" s="24">
        <v>7.5632515023515072</v>
      </c>
      <c r="I4741" s="5"/>
    </row>
    <row r="4742" spans="1:9" ht="15.75" x14ac:dyDescent="0.25">
      <c r="A4742" s="197" t="s">
        <v>5945</v>
      </c>
      <c r="B4742" s="197" t="s">
        <v>5494</v>
      </c>
      <c r="C4742" s="197">
        <v>24</v>
      </c>
      <c r="D4742" s="124">
        <v>4754</v>
      </c>
      <c r="E4742" s="150" t="s">
        <v>11</v>
      </c>
      <c r="F4742" s="24">
        <v>0.13126128391670694</v>
      </c>
      <c r="G4742" s="24">
        <v>0.2991630037692084</v>
      </c>
      <c r="H4742" s="24">
        <v>3.0903427103292112</v>
      </c>
      <c r="I4742" s="5"/>
    </row>
    <row r="4743" spans="1:9" ht="15.75" x14ac:dyDescent="0.25">
      <c r="A4743" s="197" t="s">
        <v>5946</v>
      </c>
      <c r="B4743" s="197" t="s">
        <v>5494</v>
      </c>
      <c r="C4743" s="197">
        <v>24</v>
      </c>
      <c r="D4743" s="124">
        <v>4755</v>
      </c>
      <c r="E4743" s="150" t="s">
        <v>11</v>
      </c>
      <c r="F4743" s="24">
        <v>0.11656785661259793</v>
      </c>
      <c r="G4743" s="24">
        <v>0.24864209915917654</v>
      </c>
      <c r="H4743" s="24">
        <v>3.0734924229228358</v>
      </c>
      <c r="I4743" s="5"/>
    </row>
    <row r="4744" spans="1:9" ht="15.75" x14ac:dyDescent="0.25">
      <c r="A4744" s="197" t="s">
        <v>5947</v>
      </c>
      <c r="B4744" s="197" t="s">
        <v>5494</v>
      </c>
      <c r="C4744" s="197">
        <v>24</v>
      </c>
      <c r="D4744" s="124">
        <v>4756</v>
      </c>
      <c r="E4744" s="150" t="s">
        <v>11</v>
      </c>
      <c r="F4744" s="24">
        <v>0.13909777847889837</v>
      </c>
      <c r="G4744" s="24">
        <v>0.28430391417802253</v>
      </c>
      <c r="H4744" s="24">
        <v>2.6741406113917434</v>
      </c>
      <c r="I4744" s="5"/>
    </row>
    <row r="4745" spans="1:9" ht="15.75" x14ac:dyDescent="0.25">
      <c r="A4745" s="197" t="s">
        <v>5948</v>
      </c>
      <c r="B4745" s="197" t="s">
        <v>5494</v>
      </c>
      <c r="C4745" s="197">
        <v>24</v>
      </c>
      <c r="D4745" s="124">
        <v>4757</v>
      </c>
      <c r="E4745" s="150" t="s">
        <v>11</v>
      </c>
      <c r="F4745" s="150" t="s">
        <v>48</v>
      </c>
      <c r="G4745" s="24">
        <v>0.26894952160046387</v>
      </c>
      <c r="H4745" s="24">
        <v>2.7305142343357311</v>
      </c>
      <c r="I4745" s="5"/>
    </row>
    <row r="4746" spans="1:9" ht="15.75" x14ac:dyDescent="0.25">
      <c r="A4746" s="272" t="s">
        <v>5949</v>
      </c>
      <c r="B4746" s="197" t="s">
        <v>5495</v>
      </c>
      <c r="C4746" s="197">
        <v>1</v>
      </c>
      <c r="D4746" s="124">
        <v>4834</v>
      </c>
      <c r="E4746" s="150" t="s">
        <v>11</v>
      </c>
      <c r="F4746" s="24">
        <v>0.17044375672766421</v>
      </c>
      <c r="G4746" s="24">
        <v>9.0145143519860818E-2</v>
      </c>
      <c r="H4746" s="24">
        <v>2.9778282346823812</v>
      </c>
      <c r="I4746" s="5" t="s">
        <v>6087</v>
      </c>
    </row>
    <row r="4747" spans="1:9" ht="15.75" x14ac:dyDescent="0.25">
      <c r="A4747" s="272" t="s">
        <v>5950</v>
      </c>
      <c r="B4747" s="197" t="s">
        <v>5495</v>
      </c>
      <c r="C4747" s="197">
        <v>1</v>
      </c>
      <c r="D4747" s="124">
        <v>4835</v>
      </c>
      <c r="E4747" s="150" t="s">
        <v>11</v>
      </c>
      <c r="F4747" s="24">
        <v>0.21942184774136084</v>
      </c>
      <c r="G4747" s="150" t="s">
        <v>47</v>
      </c>
      <c r="H4747" s="24">
        <v>2.8353083022792269</v>
      </c>
      <c r="I4747" s="5" t="s">
        <v>6087</v>
      </c>
    </row>
    <row r="4748" spans="1:9" ht="15.75" x14ac:dyDescent="0.25">
      <c r="A4748" s="272" t="s">
        <v>5951</v>
      </c>
      <c r="B4748" s="197" t="s">
        <v>5495</v>
      </c>
      <c r="C4748" s="197">
        <v>1</v>
      </c>
      <c r="D4748" s="124">
        <v>4836</v>
      </c>
      <c r="E4748" s="150" t="s">
        <v>11</v>
      </c>
      <c r="F4748" s="24">
        <v>0.15721967215396612</v>
      </c>
      <c r="G4748" s="24">
        <v>0.2412125543635836</v>
      </c>
      <c r="H4748" s="24">
        <v>2.7166814173671892</v>
      </c>
      <c r="I4748" s="5" t="s">
        <v>6087</v>
      </c>
    </row>
    <row r="4749" spans="1:9" ht="15.75" x14ac:dyDescent="0.25">
      <c r="A4749" s="272" t="s">
        <v>5952</v>
      </c>
      <c r="B4749" s="197" t="s">
        <v>5495</v>
      </c>
      <c r="C4749" s="197">
        <v>1</v>
      </c>
      <c r="D4749" s="124">
        <v>4837</v>
      </c>
      <c r="E4749" s="150" t="s">
        <v>11</v>
      </c>
      <c r="F4749" s="24">
        <v>0.14693427304108983</v>
      </c>
      <c r="G4749" s="24">
        <v>0.22684876775877064</v>
      </c>
      <c r="H4749" s="24">
        <v>2.7145855360083195</v>
      </c>
      <c r="I4749" s="5" t="s">
        <v>6087</v>
      </c>
    </row>
    <row r="4750" spans="1:9" ht="15.75" x14ac:dyDescent="0.25">
      <c r="A4750" s="272" t="s">
        <v>5953</v>
      </c>
      <c r="B4750" s="197" t="s">
        <v>5495</v>
      </c>
      <c r="C4750" s="197">
        <v>1</v>
      </c>
      <c r="D4750" s="124">
        <v>4838</v>
      </c>
      <c r="E4750" s="150" t="s">
        <v>11</v>
      </c>
      <c r="F4750" s="24">
        <v>0.21550360046026509</v>
      </c>
      <c r="G4750" s="24">
        <v>0.22684876775877064</v>
      </c>
      <c r="H4750" s="24">
        <v>2.5896710070196725</v>
      </c>
      <c r="I4750" s="5" t="s">
        <v>6087</v>
      </c>
    </row>
    <row r="4751" spans="1:9" ht="15.75" x14ac:dyDescent="0.25">
      <c r="A4751" s="272" t="s">
        <v>5954</v>
      </c>
      <c r="B4751" s="197" t="s">
        <v>5495</v>
      </c>
      <c r="C4751" s="197">
        <v>1</v>
      </c>
      <c r="D4751" s="124">
        <v>4839</v>
      </c>
      <c r="E4751" s="150" t="s">
        <v>11</v>
      </c>
      <c r="F4751" s="24">
        <v>0.13322040755725478</v>
      </c>
      <c r="G4751" s="24">
        <v>0.33977784865178312</v>
      </c>
      <c r="H4751" s="24">
        <v>2.5921860646503161</v>
      </c>
      <c r="I4751" s="5" t="s">
        <v>6087</v>
      </c>
    </row>
    <row r="4752" spans="1:9" ht="15.75" x14ac:dyDescent="0.25">
      <c r="A4752" s="272" t="s">
        <v>5955</v>
      </c>
      <c r="B4752" s="197" t="s">
        <v>5495</v>
      </c>
      <c r="C4752" s="197">
        <v>4</v>
      </c>
      <c r="D4752" s="124">
        <v>4840</v>
      </c>
      <c r="E4752" s="24">
        <v>2.6078426061390756</v>
      </c>
      <c r="F4752" s="24">
        <v>0.20668754407779968</v>
      </c>
      <c r="G4752" s="24">
        <v>0.21397089011307621</v>
      </c>
      <c r="H4752" s="24">
        <v>6.8275431146546488</v>
      </c>
      <c r="I4752" s="5" t="s">
        <v>6087</v>
      </c>
    </row>
    <row r="4753" spans="1:9" ht="15.75" x14ac:dyDescent="0.25">
      <c r="A4753" s="272" t="s">
        <v>5956</v>
      </c>
      <c r="B4753" s="197" t="s">
        <v>5495</v>
      </c>
      <c r="C4753" s="197">
        <v>4</v>
      </c>
      <c r="D4753" s="124">
        <v>4841</v>
      </c>
      <c r="E4753" s="24">
        <v>2.6261103411688267</v>
      </c>
      <c r="F4753" s="150" t="s">
        <v>48</v>
      </c>
      <c r="G4753" s="24">
        <v>0.31055497245578423</v>
      </c>
      <c r="H4753" s="24">
        <v>6.7711673762525262</v>
      </c>
      <c r="I4753" s="5" t="s">
        <v>6087</v>
      </c>
    </row>
    <row r="4754" spans="1:9" ht="15.75" x14ac:dyDescent="0.25">
      <c r="A4754" s="272" t="s">
        <v>5957</v>
      </c>
      <c r="B4754" s="197" t="s">
        <v>5495</v>
      </c>
      <c r="C4754" s="197">
        <v>4</v>
      </c>
      <c r="D4754" s="124">
        <v>4842</v>
      </c>
      <c r="E4754" s="150" t="s">
        <v>11</v>
      </c>
      <c r="F4754" s="150" t="s">
        <v>48</v>
      </c>
      <c r="G4754" s="24">
        <v>0.23180179762249925</v>
      </c>
      <c r="H4754" s="24">
        <v>1.0675113963789618</v>
      </c>
      <c r="I4754" s="5" t="s">
        <v>6087</v>
      </c>
    </row>
    <row r="4755" spans="1:9" ht="15.75" x14ac:dyDescent="0.25">
      <c r="A4755" s="272" t="s">
        <v>5958</v>
      </c>
      <c r="B4755" s="197" t="s">
        <v>5495</v>
      </c>
      <c r="C4755" s="197">
        <v>4</v>
      </c>
      <c r="D4755" s="124">
        <v>4843</v>
      </c>
      <c r="E4755" s="150" t="s">
        <v>11</v>
      </c>
      <c r="F4755" s="150" t="s">
        <v>48</v>
      </c>
      <c r="G4755" s="24">
        <v>0.20802725427660188</v>
      </c>
      <c r="H4755" s="24">
        <v>1.056694835075044</v>
      </c>
      <c r="I4755" s="5" t="s">
        <v>6087</v>
      </c>
    </row>
    <row r="4756" spans="1:9" ht="15.75" x14ac:dyDescent="0.25">
      <c r="A4756" s="272" t="s">
        <v>5959</v>
      </c>
      <c r="B4756" s="197" t="s">
        <v>5495</v>
      </c>
      <c r="C4756" s="197">
        <v>4</v>
      </c>
      <c r="D4756" s="124">
        <v>4844</v>
      </c>
      <c r="E4756" s="150" t="s">
        <v>11</v>
      </c>
      <c r="F4756" s="150" t="s">
        <v>48</v>
      </c>
      <c r="G4756" s="24">
        <v>0.19613998260365323</v>
      </c>
      <c r="H4756" s="24">
        <v>1.0937207564615319</v>
      </c>
      <c r="I4756" s="5" t="s">
        <v>6087</v>
      </c>
    </row>
    <row r="4757" spans="1:9" ht="15.75" x14ac:dyDescent="0.25">
      <c r="A4757" s="272" t="s">
        <v>5960</v>
      </c>
      <c r="B4757" s="197" t="s">
        <v>5495</v>
      </c>
      <c r="C4757" s="197">
        <v>4</v>
      </c>
      <c r="D4757" s="124">
        <v>4845</v>
      </c>
      <c r="E4757" s="150" t="s">
        <v>11</v>
      </c>
      <c r="F4757" s="24">
        <v>6.5630641958353469E-2</v>
      </c>
      <c r="G4757" s="24">
        <v>0.15156271383009565</v>
      </c>
      <c r="H4757" s="24">
        <v>1.0433821442394529</v>
      </c>
      <c r="I4757" s="5" t="s">
        <v>6087</v>
      </c>
    </row>
    <row r="4758" spans="1:9" ht="15.75" x14ac:dyDescent="0.25">
      <c r="A4758" s="272" t="s">
        <v>5961</v>
      </c>
      <c r="B4758" s="197" t="s">
        <v>5495</v>
      </c>
      <c r="C4758" s="197">
        <v>4</v>
      </c>
      <c r="D4758" s="124">
        <v>4846</v>
      </c>
      <c r="E4758" s="150" t="s">
        <v>11</v>
      </c>
      <c r="F4758" s="150" t="s">
        <v>48</v>
      </c>
      <c r="G4758" s="24">
        <v>0.15849695563931573</v>
      </c>
      <c r="H4758" s="24">
        <v>1.1024572098223884</v>
      </c>
      <c r="I4758" s="5" t="s">
        <v>6087</v>
      </c>
    </row>
    <row r="4759" spans="1:9" ht="15.75" x14ac:dyDescent="0.25">
      <c r="A4759" s="272" t="s">
        <v>5962</v>
      </c>
      <c r="B4759" s="197" t="s">
        <v>5495</v>
      </c>
      <c r="C4759" s="197">
        <v>4</v>
      </c>
      <c r="D4759" s="124">
        <v>4847</v>
      </c>
      <c r="E4759" s="150" t="s">
        <v>11</v>
      </c>
      <c r="F4759" s="24">
        <v>6.3671518317805598E-2</v>
      </c>
      <c r="G4759" s="24">
        <v>0.22387694984053347</v>
      </c>
      <c r="H4759" s="24">
        <v>0.87281329290844178</v>
      </c>
      <c r="I4759" s="5" t="s">
        <v>6087</v>
      </c>
    </row>
    <row r="4760" spans="1:9" ht="15.75" x14ac:dyDescent="0.25">
      <c r="A4760" s="272" t="s">
        <v>5963</v>
      </c>
      <c r="B4760" s="197" t="s">
        <v>5495</v>
      </c>
      <c r="C4760" s="197">
        <v>5</v>
      </c>
      <c r="D4760" s="124">
        <v>4848</v>
      </c>
      <c r="E4760" s="24">
        <v>8.6668059651960103</v>
      </c>
      <c r="F4760" s="150" t="s">
        <v>48</v>
      </c>
      <c r="G4760" s="24">
        <v>0.87767689185271081</v>
      </c>
      <c r="H4760" s="24">
        <v>20.273564056250805</v>
      </c>
      <c r="I4760" s="5" t="s">
        <v>6087</v>
      </c>
    </row>
    <row r="4761" spans="1:9" ht="15.75" x14ac:dyDescent="0.25">
      <c r="A4761" s="272" t="s">
        <v>5964</v>
      </c>
      <c r="B4761" s="197" t="s">
        <v>5495</v>
      </c>
      <c r="C4761" s="197">
        <v>5</v>
      </c>
      <c r="D4761" s="124">
        <v>4849</v>
      </c>
      <c r="E4761" s="24">
        <v>8.8386214189893479</v>
      </c>
      <c r="F4761" s="150" t="s">
        <v>48</v>
      </c>
      <c r="G4761" s="24">
        <v>0.8841158306755581</v>
      </c>
      <c r="H4761" s="24">
        <v>20.722436648006493</v>
      </c>
      <c r="I4761" s="5" t="s">
        <v>6087</v>
      </c>
    </row>
    <row r="4762" spans="1:9" ht="15.75" x14ac:dyDescent="0.25">
      <c r="A4762" s="272" t="s">
        <v>5965</v>
      </c>
      <c r="B4762" s="197" t="s">
        <v>5495</v>
      </c>
      <c r="C4762" s="197">
        <v>5</v>
      </c>
      <c r="D4762" s="124">
        <v>4850</v>
      </c>
      <c r="E4762" s="24">
        <v>3.6495972254032654</v>
      </c>
      <c r="F4762" s="24">
        <v>1.763211276493078E-2</v>
      </c>
      <c r="G4762" s="24">
        <v>0.35166512032473174</v>
      </c>
      <c r="H4762" s="24">
        <v>5.566715845476689</v>
      </c>
      <c r="I4762" s="5" t="s">
        <v>6087</v>
      </c>
    </row>
    <row r="4763" spans="1:9" ht="15.75" x14ac:dyDescent="0.25">
      <c r="A4763" s="272" t="s">
        <v>5966</v>
      </c>
      <c r="B4763" s="197" t="s">
        <v>5495</v>
      </c>
      <c r="C4763" s="197">
        <v>5</v>
      </c>
      <c r="D4763" s="124">
        <v>4851</v>
      </c>
      <c r="E4763" s="24">
        <v>3.9507679921099745</v>
      </c>
      <c r="F4763" s="150" t="s">
        <v>48</v>
      </c>
      <c r="G4763" s="24">
        <v>0.37841148158886628</v>
      </c>
      <c r="H4763" s="24">
        <v>6.5613332763557111</v>
      </c>
      <c r="I4763" s="5" t="s">
        <v>6087</v>
      </c>
    </row>
    <row r="4764" spans="1:9" ht="15.75" x14ac:dyDescent="0.25">
      <c r="A4764" s="272" t="s">
        <v>5967</v>
      </c>
      <c r="B4764" s="197" t="s">
        <v>5495</v>
      </c>
      <c r="C4764" s="197">
        <v>5</v>
      </c>
      <c r="D4764" s="124">
        <v>4852</v>
      </c>
      <c r="E4764" s="24">
        <v>5.1840869679023655E-2</v>
      </c>
      <c r="F4764" s="150" t="s">
        <v>48</v>
      </c>
      <c r="G4764" s="24">
        <v>0.1629546825166715</v>
      </c>
      <c r="H4764" s="24">
        <v>1.0326493525917697</v>
      </c>
      <c r="I4764" s="5" t="s">
        <v>6087</v>
      </c>
    </row>
    <row r="4765" spans="1:9" ht="15.75" x14ac:dyDescent="0.25">
      <c r="A4765" s="272" t="s">
        <v>5968</v>
      </c>
      <c r="B4765" s="197" t="s">
        <v>5495</v>
      </c>
      <c r="C4765" s="197">
        <v>5</v>
      </c>
      <c r="D4765" s="124">
        <v>4853</v>
      </c>
      <c r="E4765" s="150" t="s">
        <v>11</v>
      </c>
      <c r="F4765" s="150" t="s">
        <v>48</v>
      </c>
      <c r="G4765" s="24">
        <v>0.1406660481298927</v>
      </c>
      <c r="H4765" s="24">
        <v>0.77138658604333155</v>
      </c>
      <c r="I4765" s="5" t="s">
        <v>6087</v>
      </c>
    </row>
    <row r="4766" spans="1:9" ht="15.75" x14ac:dyDescent="0.25">
      <c r="A4766" s="272" t="s">
        <v>5969</v>
      </c>
      <c r="B4766" s="197" t="s">
        <v>5495</v>
      </c>
      <c r="C4766" s="197">
        <v>5</v>
      </c>
      <c r="D4766" s="124">
        <v>4854</v>
      </c>
      <c r="E4766" s="150" t="s">
        <v>11</v>
      </c>
      <c r="F4766" s="150" t="s">
        <v>48</v>
      </c>
      <c r="G4766" s="24">
        <v>0.12184453464772396</v>
      </c>
      <c r="H4766" s="24">
        <v>0.72508685526259564</v>
      </c>
      <c r="I4766" s="5" t="s">
        <v>6087</v>
      </c>
    </row>
    <row r="4767" spans="1:9" ht="15.75" x14ac:dyDescent="0.25">
      <c r="A4767" s="272" t="s">
        <v>5970</v>
      </c>
      <c r="B4767" s="197" t="s">
        <v>5495</v>
      </c>
      <c r="C4767" s="197">
        <v>5</v>
      </c>
      <c r="D4767" s="124">
        <v>4855</v>
      </c>
      <c r="E4767" s="150" t="s">
        <v>11</v>
      </c>
      <c r="F4767" s="24">
        <v>9.2078811105749628E-2</v>
      </c>
      <c r="G4767" s="24">
        <v>0.12184453464772396</v>
      </c>
      <c r="H4767" s="24">
        <v>0.55890389299602583</v>
      </c>
      <c r="I4767" s="5" t="s">
        <v>6087</v>
      </c>
    </row>
    <row r="4768" spans="1:9" ht="15.75" x14ac:dyDescent="0.25">
      <c r="A4768" s="272" t="s">
        <v>5971</v>
      </c>
      <c r="B4768" s="197" t="s">
        <v>5495</v>
      </c>
      <c r="C4768" s="197">
        <v>5</v>
      </c>
      <c r="D4768" s="124">
        <v>4856</v>
      </c>
      <c r="E4768" s="150" t="s">
        <v>11</v>
      </c>
      <c r="F4768" s="24">
        <v>0.12636347481533727</v>
      </c>
      <c r="G4768" s="24">
        <v>5.6464540446506228E-2</v>
      </c>
      <c r="H4768" s="24">
        <v>1.3311172599461563</v>
      </c>
      <c r="I4768" s="5" t="s">
        <v>6087</v>
      </c>
    </row>
    <row r="4769" spans="1:9" ht="15.75" x14ac:dyDescent="0.25">
      <c r="A4769" s="272" t="s">
        <v>5972</v>
      </c>
      <c r="B4769" s="197" t="s">
        <v>5495</v>
      </c>
      <c r="C4769" s="197">
        <v>5</v>
      </c>
      <c r="D4769" s="124">
        <v>4857</v>
      </c>
      <c r="E4769" s="150" t="s">
        <v>11</v>
      </c>
      <c r="F4769" s="150" t="s">
        <v>48</v>
      </c>
      <c r="G4769" s="24">
        <v>0.13719892722528271</v>
      </c>
      <c r="H4769" s="24">
        <v>1.3265118379665051</v>
      </c>
      <c r="I4769" s="5" t="s">
        <v>6087</v>
      </c>
    </row>
    <row r="4770" spans="1:9" ht="15.75" x14ac:dyDescent="0.25">
      <c r="A4770" s="272" t="s">
        <v>5973</v>
      </c>
      <c r="B4770" s="197" t="s">
        <v>5495</v>
      </c>
      <c r="C4770" s="197">
        <v>10</v>
      </c>
      <c r="D4770" s="124">
        <v>4858</v>
      </c>
      <c r="E4770" s="24">
        <v>20.31174646280984</v>
      </c>
      <c r="F4770" s="150" t="s">
        <v>48</v>
      </c>
      <c r="G4770" s="24">
        <v>0.96683142939982591</v>
      </c>
      <c r="H4770" s="24">
        <v>11.270827488735867</v>
      </c>
      <c r="I4770" s="5" t="s">
        <v>6087</v>
      </c>
    </row>
    <row r="4771" spans="1:9" ht="15.75" x14ac:dyDescent="0.25">
      <c r="A4771" s="272" t="s">
        <v>5974</v>
      </c>
      <c r="B4771" s="197" t="s">
        <v>5495</v>
      </c>
      <c r="C4771" s="197">
        <v>10</v>
      </c>
      <c r="D4771" s="124">
        <v>4859</v>
      </c>
      <c r="E4771" s="24">
        <v>20.308784127399608</v>
      </c>
      <c r="F4771" s="150" t="s">
        <v>48</v>
      </c>
      <c r="G4771" s="24">
        <v>1.1421686865758189</v>
      </c>
      <c r="H4771" s="24">
        <v>11.389251360197228</v>
      </c>
      <c r="I4771" s="5" t="s">
        <v>6087</v>
      </c>
    </row>
    <row r="4772" spans="1:9" ht="15.75" x14ac:dyDescent="0.25">
      <c r="A4772" s="272" t="s">
        <v>5975</v>
      </c>
      <c r="B4772" s="197" t="s">
        <v>5495</v>
      </c>
      <c r="C4772" s="197">
        <v>10</v>
      </c>
      <c r="D4772" s="124">
        <v>4860</v>
      </c>
      <c r="E4772" s="24">
        <v>25.581247435040503</v>
      </c>
      <c r="F4772" s="150" t="s">
        <v>48</v>
      </c>
      <c r="G4772" s="24">
        <v>1.5190942592055665</v>
      </c>
      <c r="H4772" s="24">
        <v>13.805838487205644</v>
      </c>
      <c r="I4772" s="5" t="s">
        <v>6087</v>
      </c>
    </row>
    <row r="4773" spans="1:9" ht="15.75" x14ac:dyDescent="0.25">
      <c r="A4773" s="272" t="s">
        <v>5976</v>
      </c>
      <c r="B4773" s="197" t="s">
        <v>5495</v>
      </c>
      <c r="C4773" s="197">
        <v>10</v>
      </c>
      <c r="D4773" s="124">
        <v>4861</v>
      </c>
      <c r="E4773" s="24">
        <v>25.764418507906385</v>
      </c>
      <c r="F4773" s="150" t="s">
        <v>48</v>
      </c>
      <c r="G4773" s="24">
        <v>1.5294956219193967</v>
      </c>
      <c r="H4773" s="24">
        <v>13.630258650004253</v>
      </c>
      <c r="I4773" s="5" t="s">
        <v>6087</v>
      </c>
    </row>
    <row r="4774" spans="1:9" ht="15.75" x14ac:dyDescent="0.25">
      <c r="A4774" s="272" t="s">
        <v>5977</v>
      </c>
      <c r="B4774" s="197" t="s">
        <v>5495</v>
      </c>
      <c r="C4774" s="197">
        <v>10</v>
      </c>
      <c r="D4774" s="124">
        <v>4862</v>
      </c>
      <c r="E4774" s="24">
        <v>13.447027872170365</v>
      </c>
      <c r="F4774" s="150" t="s">
        <v>48</v>
      </c>
      <c r="G4774" s="24">
        <v>0.76276659901420696</v>
      </c>
      <c r="H4774" s="24">
        <v>4.9984742412649839</v>
      </c>
      <c r="I4774" s="5" t="s">
        <v>6087</v>
      </c>
    </row>
    <row r="4775" spans="1:9" ht="15.75" x14ac:dyDescent="0.25">
      <c r="A4775" s="272" t="s">
        <v>5978</v>
      </c>
      <c r="B4775" s="197" t="s">
        <v>5495</v>
      </c>
      <c r="C4775" s="197">
        <v>10</v>
      </c>
      <c r="D4775" s="124">
        <v>4863</v>
      </c>
      <c r="E4775" s="24">
        <v>13.456902323537797</v>
      </c>
      <c r="F4775" s="150" t="s">
        <v>48</v>
      </c>
      <c r="G4775" s="24">
        <v>0.73403902580458091</v>
      </c>
      <c r="H4775" s="24">
        <v>4.9269264855904105</v>
      </c>
      <c r="I4775" s="5" t="s">
        <v>6087</v>
      </c>
    </row>
    <row r="4776" spans="1:9" ht="15.75" x14ac:dyDescent="0.25">
      <c r="A4776" s="272" t="s">
        <v>5979</v>
      </c>
      <c r="B4776" s="197" t="s">
        <v>5495</v>
      </c>
      <c r="C4776" s="197">
        <v>10</v>
      </c>
      <c r="D4776" s="124">
        <v>4864</v>
      </c>
      <c r="E4776" s="24">
        <v>11.021862616328802</v>
      </c>
      <c r="F4776" s="24">
        <v>3.918247281095729E-2</v>
      </c>
      <c r="G4776" s="24">
        <v>0.54780510292838502</v>
      </c>
      <c r="H4776" s="24">
        <v>4.1514146051177425</v>
      </c>
      <c r="I4776" s="5" t="s">
        <v>6087</v>
      </c>
    </row>
    <row r="4777" spans="1:9" ht="15.75" x14ac:dyDescent="0.25">
      <c r="A4777" s="272" t="s">
        <v>5980</v>
      </c>
      <c r="B4777" s="197" t="s">
        <v>5495</v>
      </c>
      <c r="C4777" s="197">
        <v>10</v>
      </c>
      <c r="D4777" s="124">
        <v>4865</v>
      </c>
      <c r="E4777" s="24">
        <v>11.092958666174319</v>
      </c>
      <c r="F4777" s="150" t="s">
        <v>48</v>
      </c>
      <c r="G4777" s="24">
        <v>0.52848828645984336</v>
      </c>
      <c r="H4777" s="24">
        <v>3.9898268072289165</v>
      </c>
      <c r="I4777" s="5" t="s">
        <v>6087</v>
      </c>
    </row>
    <row r="4778" spans="1:9" ht="15.75" x14ac:dyDescent="0.25">
      <c r="A4778" s="272" t="s">
        <v>5981</v>
      </c>
      <c r="B4778" s="197" t="s">
        <v>5495</v>
      </c>
      <c r="C4778" s="197">
        <v>10</v>
      </c>
      <c r="D4778" s="124">
        <v>4866</v>
      </c>
      <c r="E4778" s="24">
        <v>3.6861326954627676</v>
      </c>
      <c r="F4778" s="150" t="s">
        <v>48</v>
      </c>
      <c r="G4778" s="24">
        <v>0.14165665410263842</v>
      </c>
      <c r="H4778" s="24">
        <v>2.0609864457831328</v>
      </c>
      <c r="I4778" s="5" t="s">
        <v>6087</v>
      </c>
    </row>
    <row r="4779" spans="1:9" ht="15.75" x14ac:dyDescent="0.25">
      <c r="A4779" s="272" t="s">
        <v>5982</v>
      </c>
      <c r="B4779" s="197" t="s">
        <v>5495</v>
      </c>
      <c r="C4779" s="197">
        <v>10</v>
      </c>
      <c r="D4779" s="124">
        <v>4867</v>
      </c>
      <c r="E4779" s="24">
        <v>3.6732959086851049</v>
      </c>
      <c r="F4779" s="150" t="s">
        <v>48</v>
      </c>
      <c r="G4779" s="24">
        <v>0.12184453464772396</v>
      </c>
      <c r="H4779" s="24">
        <v>2.1356777108433738</v>
      </c>
      <c r="I4779" s="5" t="s">
        <v>6087</v>
      </c>
    </row>
    <row r="4780" spans="1:9" ht="15.75" x14ac:dyDescent="0.25">
      <c r="A4780" s="272" t="s">
        <v>5983</v>
      </c>
      <c r="B4780" s="197" t="s">
        <v>5495</v>
      </c>
      <c r="C4780" s="197">
        <v>10</v>
      </c>
      <c r="D4780" s="124">
        <v>4868</v>
      </c>
      <c r="E4780" s="150" t="s">
        <v>11</v>
      </c>
      <c r="F4780" s="150" t="s">
        <v>48</v>
      </c>
      <c r="G4780" s="150" t="s">
        <v>47</v>
      </c>
      <c r="H4780" s="24">
        <v>0.90491340361445793</v>
      </c>
      <c r="I4780" s="5" t="s">
        <v>6087</v>
      </c>
    </row>
    <row r="4781" spans="1:9" ht="15.75" x14ac:dyDescent="0.25">
      <c r="A4781" s="272" t="s">
        <v>5984</v>
      </c>
      <c r="B4781" s="197" t="s">
        <v>5495</v>
      </c>
      <c r="C4781" s="197">
        <v>10</v>
      </c>
      <c r="D4781" s="124">
        <v>4869</v>
      </c>
      <c r="E4781" s="150" t="s">
        <v>11</v>
      </c>
      <c r="F4781" s="150" t="s">
        <v>48</v>
      </c>
      <c r="G4781" s="150" t="s">
        <v>47</v>
      </c>
      <c r="H4781" s="24">
        <v>1.2516942771084338</v>
      </c>
      <c r="I4781" s="5" t="s">
        <v>6087</v>
      </c>
    </row>
    <row r="4782" spans="1:9" ht="15.75" x14ac:dyDescent="0.25">
      <c r="A4782" s="272" t="s">
        <v>5985</v>
      </c>
      <c r="B4782" s="197" t="s">
        <v>5495</v>
      </c>
      <c r="C4782" s="197">
        <v>10</v>
      </c>
      <c r="D4782" s="124">
        <v>4870</v>
      </c>
      <c r="E4782" s="150" t="s">
        <v>11</v>
      </c>
      <c r="F4782" s="150" t="s">
        <v>48</v>
      </c>
      <c r="G4782" s="150" t="s">
        <v>47</v>
      </c>
      <c r="H4782" s="24">
        <v>1.0407530120481929</v>
      </c>
      <c r="I4782" s="5" t="s">
        <v>6087</v>
      </c>
    </row>
    <row r="4783" spans="1:9" ht="15.75" x14ac:dyDescent="0.25">
      <c r="A4783" s="272" t="s">
        <v>5986</v>
      </c>
      <c r="B4783" s="197" t="s">
        <v>5495</v>
      </c>
      <c r="C4783" s="197">
        <v>10</v>
      </c>
      <c r="D4783" s="124">
        <v>4871</v>
      </c>
      <c r="E4783" s="150" t="s">
        <v>11</v>
      </c>
      <c r="F4783" s="150" t="s">
        <v>48</v>
      </c>
      <c r="G4783" s="150" t="s">
        <v>47</v>
      </c>
      <c r="H4783" s="24">
        <v>1.1039533132530122</v>
      </c>
      <c r="I4783" s="5" t="s">
        <v>6087</v>
      </c>
    </row>
    <row r="4784" spans="1:9" ht="15.75" x14ac:dyDescent="0.25">
      <c r="A4784" s="272" t="s">
        <v>5987</v>
      </c>
      <c r="B4784" s="197" t="s">
        <v>5495</v>
      </c>
      <c r="C4784" s="197">
        <v>10</v>
      </c>
      <c r="D4784" s="124">
        <v>4872</v>
      </c>
      <c r="E4784" s="150" t="s">
        <v>11</v>
      </c>
      <c r="F4784" s="150" t="s">
        <v>48</v>
      </c>
      <c r="G4784" s="150" t="s">
        <v>47</v>
      </c>
      <c r="H4784" s="24">
        <v>0.84048192771084351</v>
      </c>
      <c r="I4784" s="5" t="s">
        <v>6087</v>
      </c>
    </row>
    <row r="4785" spans="1:9" ht="15.75" x14ac:dyDescent="0.25">
      <c r="A4785" s="272" t="s">
        <v>5988</v>
      </c>
      <c r="B4785" s="197" t="s">
        <v>5495</v>
      </c>
      <c r="C4785" s="197">
        <v>10</v>
      </c>
      <c r="D4785" s="124">
        <v>4873</v>
      </c>
      <c r="E4785" s="150" t="s">
        <v>11</v>
      </c>
      <c r="F4785" s="150" t="s">
        <v>48</v>
      </c>
      <c r="G4785" s="150" t="s">
        <v>47</v>
      </c>
      <c r="H4785" s="24">
        <v>0.86989391386753723</v>
      </c>
      <c r="I4785" s="5" t="s">
        <v>6087</v>
      </c>
    </row>
    <row r="4786" spans="1:9" ht="15.75" x14ac:dyDescent="0.25">
      <c r="A4786" s="272" t="s">
        <v>5989</v>
      </c>
      <c r="B4786" s="197" t="s">
        <v>5495</v>
      </c>
      <c r="C4786" s="197">
        <v>11</v>
      </c>
      <c r="D4786" s="124">
        <v>4874</v>
      </c>
      <c r="E4786" s="24">
        <v>20.581318985140761</v>
      </c>
      <c r="F4786" s="150" t="s">
        <v>48</v>
      </c>
      <c r="G4786" s="24">
        <v>1.1471217164395475</v>
      </c>
      <c r="H4786" s="24">
        <v>11.528233442139625</v>
      </c>
      <c r="I4786" s="5" t="s">
        <v>6087</v>
      </c>
    </row>
    <row r="4787" spans="1:9" ht="15.75" x14ac:dyDescent="0.25">
      <c r="A4787" s="272" t="s">
        <v>5990</v>
      </c>
      <c r="B4787" s="197" t="s">
        <v>5495</v>
      </c>
      <c r="C4787" s="197">
        <v>11</v>
      </c>
      <c r="D4787" s="124">
        <v>4875</v>
      </c>
      <c r="E4787" s="24">
        <v>20.497386148517581</v>
      </c>
      <c r="F4787" s="24">
        <v>5.8773709216435932E-2</v>
      </c>
      <c r="G4787" s="24">
        <v>1.184764743403885</v>
      </c>
      <c r="H4787" s="24">
        <v>12.365124355059493</v>
      </c>
      <c r="I4787" s="5" t="s">
        <v>6087</v>
      </c>
    </row>
    <row r="4788" spans="1:9" ht="15.75" x14ac:dyDescent="0.25">
      <c r="A4788" s="272" t="s">
        <v>5991</v>
      </c>
      <c r="B4788" s="197" t="s">
        <v>5495</v>
      </c>
      <c r="C4788" s="197">
        <v>11</v>
      </c>
      <c r="D4788" s="124">
        <v>4876</v>
      </c>
      <c r="E4788" s="24">
        <v>18.244530069037726</v>
      </c>
      <c r="F4788" s="150" t="s">
        <v>48</v>
      </c>
      <c r="G4788" s="24">
        <v>0.95890658161786013</v>
      </c>
      <c r="H4788" s="24">
        <v>6.9135175318521647</v>
      </c>
      <c r="I4788" s="5" t="s">
        <v>6087</v>
      </c>
    </row>
    <row r="4789" spans="1:9" ht="15.75" x14ac:dyDescent="0.25">
      <c r="A4789" s="272" t="s">
        <v>5992</v>
      </c>
      <c r="B4789" s="197" t="s">
        <v>5495</v>
      </c>
      <c r="C4789" s="197">
        <v>11</v>
      </c>
      <c r="D4789" s="124">
        <v>4877</v>
      </c>
      <c r="E4789" s="24">
        <v>18.469173837646828</v>
      </c>
      <c r="F4789" s="150" t="s">
        <v>48</v>
      </c>
      <c r="G4789" s="24">
        <v>0.98268112496375748</v>
      </c>
      <c r="H4789" s="24">
        <v>7.1954690955038441</v>
      </c>
      <c r="I4789" s="5" t="s">
        <v>6087</v>
      </c>
    </row>
    <row r="4790" spans="1:9" ht="15.75" x14ac:dyDescent="0.25">
      <c r="A4790" s="272" t="s">
        <v>5993</v>
      </c>
      <c r="B4790" s="197" t="s">
        <v>5495</v>
      </c>
      <c r="C4790" s="197">
        <v>11</v>
      </c>
      <c r="D4790" s="124">
        <v>4878</v>
      </c>
      <c r="E4790" s="24">
        <v>6.2051052392949453</v>
      </c>
      <c r="F4790" s="150" t="s">
        <v>48</v>
      </c>
      <c r="G4790" s="24">
        <v>0.29718179182371696</v>
      </c>
      <c r="H4790" s="24">
        <v>2.9547871959566181</v>
      </c>
      <c r="I4790" s="5" t="s">
        <v>6087</v>
      </c>
    </row>
    <row r="4791" spans="1:9" ht="15.75" x14ac:dyDescent="0.25">
      <c r="A4791" s="272" t="s">
        <v>5994</v>
      </c>
      <c r="B4791" s="197" t="s">
        <v>5495</v>
      </c>
      <c r="C4791" s="197">
        <v>11</v>
      </c>
      <c r="D4791" s="124">
        <v>4879</v>
      </c>
      <c r="E4791" s="24">
        <v>6.2189294712093517</v>
      </c>
      <c r="F4791" s="150" t="s">
        <v>48</v>
      </c>
      <c r="G4791" s="24">
        <v>0.27439785445056536</v>
      </c>
      <c r="H4791" s="24">
        <v>2.9800487522375487</v>
      </c>
      <c r="I4791" s="5" t="s">
        <v>6087</v>
      </c>
    </row>
    <row r="4792" spans="1:9" ht="15.75" x14ac:dyDescent="0.25">
      <c r="A4792" s="272" t="s">
        <v>5995</v>
      </c>
      <c r="B4792" s="197" t="s">
        <v>5495</v>
      </c>
      <c r="C4792" s="197">
        <v>11</v>
      </c>
      <c r="D4792" s="124">
        <v>4880</v>
      </c>
      <c r="E4792" s="24">
        <v>4.4968251527290235</v>
      </c>
      <c r="F4792" s="150" t="s">
        <v>48</v>
      </c>
      <c r="G4792" s="24">
        <v>0.21000846622209332</v>
      </c>
      <c r="H4792" s="24">
        <v>2.3998478466884281</v>
      </c>
      <c r="I4792" s="5" t="s">
        <v>6087</v>
      </c>
    </row>
    <row r="4793" spans="1:9" ht="15.75" x14ac:dyDescent="0.25">
      <c r="A4793" s="272" t="s">
        <v>5996</v>
      </c>
      <c r="B4793" s="197" t="s">
        <v>5495</v>
      </c>
      <c r="C4793" s="197">
        <v>11</v>
      </c>
      <c r="D4793" s="124">
        <v>4881</v>
      </c>
      <c r="E4793" s="24">
        <v>4.7580043913976287</v>
      </c>
      <c r="F4793" s="150" t="s">
        <v>48</v>
      </c>
      <c r="G4793" s="24">
        <v>0.23477361554073642</v>
      </c>
      <c r="H4793" s="24">
        <v>2.7018406149715792</v>
      </c>
      <c r="I4793" s="5" t="s">
        <v>6087</v>
      </c>
    </row>
    <row r="4794" spans="1:9" ht="15.75" x14ac:dyDescent="0.25">
      <c r="A4794" s="272" t="s">
        <v>5997</v>
      </c>
      <c r="B4794" s="197" t="s">
        <v>5495</v>
      </c>
      <c r="C4794" s="197">
        <v>11</v>
      </c>
      <c r="D4794" s="124">
        <v>4882</v>
      </c>
      <c r="E4794" s="150" t="s">
        <v>11</v>
      </c>
      <c r="F4794" s="24">
        <v>0.10677223840985861</v>
      </c>
      <c r="G4794" s="150" t="s">
        <v>47</v>
      </c>
      <c r="H4794" s="24">
        <v>0.82215816850892454</v>
      </c>
      <c r="I4794" s="5" t="s">
        <v>6087</v>
      </c>
    </row>
    <row r="4795" spans="1:9" ht="15.75" x14ac:dyDescent="0.25">
      <c r="A4795" s="272" t="s">
        <v>5998</v>
      </c>
      <c r="B4795" s="197" t="s">
        <v>5495</v>
      </c>
      <c r="C4795" s="197">
        <v>11</v>
      </c>
      <c r="D4795" s="124">
        <v>4883</v>
      </c>
      <c r="E4795" s="150" t="s">
        <v>11</v>
      </c>
      <c r="F4795" s="24">
        <v>7.8364945621914581E-2</v>
      </c>
      <c r="G4795" s="150" t="s">
        <v>47</v>
      </c>
      <c r="H4795" s="24">
        <v>1.1289457180611195</v>
      </c>
      <c r="I4795" s="5" t="s">
        <v>6087</v>
      </c>
    </row>
    <row r="4796" spans="1:9" ht="15.75" x14ac:dyDescent="0.25">
      <c r="A4796" s="272" t="s">
        <v>5999</v>
      </c>
      <c r="B4796" s="197" t="s">
        <v>5495</v>
      </c>
      <c r="C4796" s="197">
        <v>11</v>
      </c>
      <c r="D4796" s="124">
        <v>4884</v>
      </c>
      <c r="E4796" s="150" t="s">
        <v>11</v>
      </c>
      <c r="F4796" s="24">
        <v>8.1793411992873336E-2</v>
      </c>
      <c r="G4796" s="150" t="s">
        <v>47</v>
      </c>
      <c r="H4796" s="24">
        <v>0.69067779012941244</v>
      </c>
      <c r="I4796" s="5" t="s">
        <v>6087</v>
      </c>
    </row>
    <row r="4797" spans="1:9" ht="15.75" x14ac:dyDescent="0.25">
      <c r="A4797" s="272" t="s">
        <v>6000</v>
      </c>
      <c r="B4797" s="197" t="s">
        <v>5495</v>
      </c>
      <c r="C4797" s="197">
        <v>11</v>
      </c>
      <c r="D4797" s="124">
        <v>4885</v>
      </c>
      <c r="E4797" s="150" t="s">
        <v>11</v>
      </c>
      <c r="F4797" s="24">
        <v>8.1303631082736375E-2</v>
      </c>
      <c r="G4797" s="150" t="s">
        <v>47</v>
      </c>
      <c r="H4797" s="24">
        <v>0.85137603037103837</v>
      </c>
      <c r="I4797" s="5" t="s">
        <v>6087</v>
      </c>
    </row>
    <row r="4798" spans="1:9" ht="15.75" x14ac:dyDescent="0.25">
      <c r="A4798" s="272" t="s">
        <v>6001</v>
      </c>
      <c r="B4798" s="197" t="s">
        <v>5495</v>
      </c>
      <c r="C4798" s="197">
        <v>11</v>
      </c>
      <c r="D4798" s="124">
        <v>4886</v>
      </c>
      <c r="E4798" s="150" t="s">
        <v>11</v>
      </c>
      <c r="F4798" s="24">
        <v>0.2488087023495788</v>
      </c>
      <c r="G4798" s="24">
        <v>9.9060597274572334E-3</v>
      </c>
      <c r="H4798" s="24">
        <v>0.78076619753759668</v>
      </c>
      <c r="I4798" s="5" t="s">
        <v>6087</v>
      </c>
    </row>
    <row r="4799" spans="1:9" ht="15.75" x14ac:dyDescent="0.25">
      <c r="A4799" s="272" t="s">
        <v>6002</v>
      </c>
      <c r="B4799" s="197" t="s">
        <v>5495</v>
      </c>
      <c r="C4799" s="197">
        <v>11</v>
      </c>
      <c r="D4799" s="124">
        <v>4887</v>
      </c>
      <c r="E4799" s="150" t="s">
        <v>11</v>
      </c>
      <c r="F4799" s="24">
        <v>0.40064078449203827</v>
      </c>
      <c r="G4799" s="24">
        <v>2.2783937373151635E-2</v>
      </c>
      <c r="H4799" s="24">
        <v>1.4722555949409568</v>
      </c>
      <c r="I4799" s="5" t="s">
        <v>6087</v>
      </c>
    </row>
    <row r="4800" spans="1:9" ht="15.75" x14ac:dyDescent="0.25">
      <c r="A4800" s="272" t="s">
        <v>6003</v>
      </c>
      <c r="B4800" s="197" t="s">
        <v>5495</v>
      </c>
      <c r="C4800" s="197">
        <v>12</v>
      </c>
      <c r="D4800" s="124">
        <v>4888</v>
      </c>
      <c r="E4800" s="24">
        <v>11.495190560999436</v>
      </c>
      <c r="F4800" s="150" t="s">
        <v>48</v>
      </c>
      <c r="G4800" s="24">
        <v>0.52757503522780647</v>
      </c>
      <c r="H4800" s="24">
        <v>3.3081425224572216</v>
      </c>
      <c r="I4800" s="5" t="s">
        <v>6087</v>
      </c>
    </row>
    <row r="4801" spans="1:9" ht="15.75" x14ac:dyDescent="0.25">
      <c r="A4801" s="272" t="s">
        <v>6004</v>
      </c>
      <c r="B4801" s="197" t="s">
        <v>5495</v>
      </c>
      <c r="C4801" s="197">
        <v>12</v>
      </c>
      <c r="D4801" s="124">
        <v>4889</v>
      </c>
      <c r="E4801" s="24">
        <v>11.499699461197693</v>
      </c>
      <c r="F4801" s="150" t="s">
        <v>48</v>
      </c>
      <c r="G4801" s="24">
        <v>0.53359300140911226</v>
      </c>
      <c r="H4801" s="24">
        <v>3.2866057883973188</v>
      </c>
      <c r="I4801" s="5" t="s">
        <v>6087</v>
      </c>
    </row>
    <row r="4802" spans="1:9" ht="15.75" x14ac:dyDescent="0.25">
      <c r="A4802" s="272" t="s">
        <v>6005</v>
      </c>
      <c r="B4802" s="197" t="s">
        <v>5495</v>
      </c>
      <c r="C4802" s="197">
        <v>12</v>
      </c>
      <c r="D4802" s="124">
        <v>4890</v>
      </c>
      <c r="E4802" s="24">
        <v>11.970629037460036</v>
      </c>
      <c r="F4802" s="150" t="s">
        <v>48</v>
      </c>
      <c r="G4802" s="24">
        <v>0.54663192813527484</v>
      </c>
      <c r="H4802" s="24">
        <v>3.4739252892904298</v>
      </c>
      <c r="I4802" s="5" t="s">
        <v>6087</v>
      </c>
    </row>
    <row r="4803" spans="1:9" ht="15.75" x14ac:dyDescent="0.25">
      <c r="A4803" s="272" t="s">
        <v>6006</v>
      </c>
      <c r="B4803" s="197" t="s">
        <v>5495</v>
      </c>
      <c r="C4803" s="197">
        <v>12</v>
      </c>
      <c r="D4803" s="124">
        <v>4891</v>
      </c>
      <c r="E4803" s="24">
        <v>11.988664638253063</v>
      </c>
      <c r="F4803" s="150" t="s">
        <v>48</v>
      </c>
      <c r="G4803" s="24">
        <v>0.54011246477219355</v>
      </c>
      <c r="H4803" s="24">
        <v>3.4298501126096981</v>
      </c>
      <c r="I4803" s="5" t="s">
        <v>6087</v>
      </c>
    </row>
    <row r="4804" spans="1:9" ht="15.75" x14ac:dyDescent="0.25">
      <c r="A4804" s="272" t="s">
        <v>6007</v>
      </c>
      <c r="B4804" s="197" t="s">
        <v>5495</v>
      </c>
      <c r="C4804" s="197">
        <v>12</v>
      </c>
      <c r="D4804" s="124">
        <v>4892</v>
      </c>
      <c r="E4804" s="24">
        <v>7.1090326459177158</v>
      </c>
      <c r="F4804" s="150" t="s">
        <v>48</v>
      </c>
      <c r="G4804" s="24">
        <v>0.32597316815406291</v>
      </c>
      <c r="H4804" s="24">
        <v>2.7206404514742815</v>
      </c>
      <c r="I4804" s="5" t="s">
        <v>6087</v>
      </c>
    </row>
    <row r="4805" spans="1:9" ht="15.75" x14ac:dyDescent="0.25">
      <c r="A4805" s="272" t="s">
        <v>6008</v>
      </c>
      <c r="B4805" s="197" t="s">
        <v>5495</v>
      </c>
      <c r="C4805" s="197">
        <v>12</v>
      </c>
      <c r="D4805" s="124">
        <v>4893</v>
      </c>
      <c r="E4805" s="24">
        <v>7.1000148455212031</v>
      </c>
      <c r="F4805" s="150" t="s">
        <v>48</v>
      </c>
      <c r="G4805" s="24">
        <v>0.33500011742602159</v>
      </c>
      <c r="H4805" s="24">
        <v>2.6865823604028063</v>
      </c>
      <c r="I4805" s="5" t="s">
        <v>6087</v>
      </c>
    </row>
    <row r="4806" spans="1:9" ht="15.75" x14ac:dyDescent="0.25">
      <c r="A4806" s="272" t="s">
        <v>6009</v>
      </c>
      <c r="B4806" s="197" t="s">
        <v>5495</v>
      </c>
      <c r="C4806" s="197">
        <v>12</v>
      </c>
      <c r="D4806" s="124">
        <v>4894</v>
      </c>
      <c r="E4806" s="24">
        <v>3.9678321744657019</v>
      </c>
      <c r="F4806" s="150" t="s">
        <v>48</v>
      </c>
      <c r="G4806" s="24">
        <v>0.25175158525129165</v>
      </c>
      <c r="H4806" s="24">
        <v>2.5763944187009762</v>
      </c>
      <c r="I4806" s="5" t="s">
        <v>6087</v>
      </c>
    </row>
    <row r="4807" spans="1:9" ht="15.75" x14ac:dyDescent="0.25">
      <c r="A4807" s="272" t="s">
        <v>6010</v>
      </c>
      <c r="B4807" s="197" t="s">
        <v>5495</v>
      </c>
      <c r="C4807" s="197">
        <v>12</v>
      </c>
      <c r="D4807" s="124">
        <v>4895</v>
      </c>
      <c r="E4807" s="24">
        <v>3.9788539305058848</v>
      </c>
      <c r="F4807" s="150" t="s">
        <v>48</v>
      </c>
      <c r="G4807" s="24">
        <v>0.24372763034288397</v>
      </c>
      <c r="H4807" s="24">
        <v>2.5703841673354217</v>
      </c>
      <c r="I4807" s="5" t="s">
        <v>6087</v>
      </c>
    </row>
    <row r="4808" spans="1:9" ht="15.75" x14ac:dyDescent="0.25">
      <c r="A4808" s="197" t="s">
        <v>6011</v>
      </c>
      <c r="B4808" s="197" t="s">
        <v>5495</v>
      </c>
      <c r="C4808" s="197">
        <v>12</v>
      </c>
      <c r="D4808" s="124">
        <v>4758</v>
      </c>
      <c r="E4808" s="24">
        <v>0.43586035249812638</v>
      </c>
      <c r="F4808" s="150" t="s">
        <v>48</v>
      </c>
      <c r="G4808" s="24">
        <v>5.2657204086425546E-2</v>
      </c>
      <c r="H4808" s="24">
        <v>3.7056144788681951</v>
      </c>
      <c r="I4808" s="5"/>
    </row>
    <row r="4809" spans="1:9" ht="15.75" x14ac:dyDescent="0.25">
      <c r="A4809" s="197" t="s">
        <v>6012</v>
      </c>
      <c r="B4809" s="197" t="s">
        <v>5495</v>
      </c>
      <c r="C4809" s="197">
        <v>12</v>
      </c>
      <c r="D4809" s="124">
        <v>4759</v>
      </c>
      <c r="E4809" s="24">
        <v>0.57814120319866413</v>
      </c>
      <c r="F4809" s="150" t="s">
        <v>48</v>
      </c>
      <c r="G4809" s="24">
        <v>5.7170678722404882E-2</v>
      </c>
      <c r="H4809" s="24">
        <v>3.8736577722063044</v>
      </c>
      <c r="I4809" s="5"/>
    </row>
    <row r="4810" spans="1:9" ht="15.75" x14ac:dyDescent="0.25">
      <c r="A4810" s="197" t="s">
        <v>6013</v>
      </c>
      <c r="B4810" s="197" t="s">
        <v>5495</v>
      </c>
      <c r="C4810" s="197">
        <v>12</v>
      </c>
      <c r="D4810" s="124">
        <v>4760</v>
      </c>
      <c r="E4810" s="150" t="s">
        <v>11</v>
      </c>
      <c r="F4810" s="150" t="s">
        <v>48</v>
      </c>
      <c r="G4810" s="24">
        <v>7.923655472052607E-2</v>
      </c>
      <c r="H4810" s="24">
        <v>2.6193964899713467</v>
      </c>
      <c r="I4810" s="5"/>
    </row>
    <row r="4811" spans="1:9" ht="15.75" x14ac:dyDescent="0.25">
      <c r="A4811" s="197" t="s">
        <v>6014</v>
      </c>
      <c r="B4811" s="197" t="s">
        <v>5495</v>
      </c>
      <c r="C4811" s="197">
        <v>12</v>
      </c>
      <c r="D4811" s="124">
        <v>4761</v>
      </c>
      <c r="E4811" s="150" t="s">
        <v>11</v>
      </c>
      <c r="F4811" s="150" t="s">
        <v>48</v>
      </c>
      <c r="G4811" s="24">
        <v>7.923655472052607E-2</v>
      </c>
      <c r="H4811" s="24">
        <v>2.6315233255730659</v>
      </c>
      <c r="I4811" s="5"/>
    </row>
    <row r="4812" spans="1:9" ht="15.75" x14ac:dyDescent="0.25">
      <c r="A4812" s="197" t="s">
        <v>6015</v>
      </c>
      <c r="B4812" s="197" t="s">
        <v>5495</v>
      </c>
      <c r="C4812" s="197">
        <v>12</v>
      </c>
      <c r="D4812" s="124">
        <v>4762</v>
      </c>
      <c r="E4812" s="150" t="s">
        <v>11</v>
      </c>
      <c r="F4812" s="150" t="s">
        <v>48</v>
      </c>
      <c r="G4812" s="24">
        <v>4.2125763269140443E-2</v>
      </c>
      <c r="H4812" s="24">
        <v>2.6159316797994272</v>
      </c>
      <c r="I4812" s="5"/>
    </row>
    <row r="4813" spans="1:9" ht="15.75" x14ac:dyDescent="0.25">
      <c r="A4813" s="197" t="s">
        <v>6016</v>
      </c>
      <c r="B4813" s="197" t="s">
        <v>5495</v>
      </c>
      <c r="C4813" s="197">
        <v>12</v>
      </c>
      <c r="D4813" s="124">
        <v>4763</v>
      </c>
      <c r="E4813" s="150" t="s">
        <v>11</v>
      </c>
      <c r="F4813" s="150" t="s">
        <v>48</v>
      </c>
      <c r="G4813" s="24">
        <v>8.3248532174729925E-2</v>
      </c>
      <c r="H4813" s="24">
        <v>2.6436501611747851</v>
      </c>
      <c r="I4813" s="5"/>
    </row>
    <row r="4814" spans="1:9" ht="15.75" x14ac:dyDescent="0.25">
      <c r="A4814" s="197" t="s">
        <v>6017</v>
      </c>
      <c r="B4814" s="197" t="s">
        <v>5495</v>
      </c>
      <c r="C4814" s="197">
        <v>12</v>
      </c>
      <c r="D4814" s="124">
        <v>4764</v>
      </c>
      <c r="E4814" s="24">
        <v>20.22091442244756</v>
      </c>
      <c r="F4814" s="150" t="s">
        <v>48</v>
      </c>
      <c r="G4814" s="24">
        <v>1.0992818224518552</v>
      </c>
      <c r="H4814" s="24">
        <v>31.547096615329515</v>
      </c>
      <c r="I4814" s="5"/>
    </row>
    <row r="4815" spans="1:9" ht="15.75" x14ac:dyDescent="0.25">
      <c r="A4815" s="197" t="s">
        <v>6018</v>
      </c>
      <c r="B4815" s="197" t="s">
        <v>5495</v>
      </c>
      <c r="C4815" s="197">
        <v>12</v>
      </c>
      <c r="D4815" s="124">
        <v>4765</v>
      </c>
      <c r="E4815" s="24">
        <v>20.261995513142786</v>
      </c>
      <c r="F4815" s="150" t="s">
        <v>48</v>
      </c>
      <c r="G4815" s="24">
        <v>1.1273656646312824</v>
      </c>
      <c r="H4815" s="24">
        <v>31.661435351002869</v>
      </c>
      <c r="I4815" s="5"/>
    </row>
    <row r="4816" spans="1:9" ht="15.75" x14ac:dyDescent="0.25">
      <c r="A4816" s="197" t="s">
        <v>6019</v>
      </c>
      <c r="B4816" s="197" t="s">
        <v>5495</v>
      </c>
      <c r="C4816" s="197">
        <v>15</v>
      </c>
      <c r="D4816" s="124">
        <v>4766</v>
      </c>
      <c r="E4816" s="24">
        <v>15.912409788558033</v>
      </c>
      <c r="F4816" s="150" t="s">
        <v>48</v>
      </c>
      <c r="G4816" s="24">
        <v>0.77080116838891499</v>
      </c>
      <c r="H4816" s="24">
        <v>17.574478328173374</v>
      </c>
      <c r="I4816" s="5"/>
    </row>
    <row r="4817" spans="1:9" ht="15.75" x14ac:dyDescent="0.25">
      <c r="A4817" s="197" t="s">
        <v>6020</v>
      </c>
      <c r="B4817" s="197" t="s">
        <v>5495</v>
      </c>
      <c r="C4817" s="197">
        <v>15</v>
      </c>
      <c r="D4817" s="124">
        <v>4767</v>
      </c>
      <c r="E4817" s="24">
        <v>15.910405832914364</v>
      </c>
      <c r="F4817" s="150" t="s">
        <v>48</v>
      </c>
      <c r="G4817" s="24">
        <v>0.87461108501643958</v>
      </c>
      <c r="H4817" s="24">
        <v>17.667050098508305</v>
      </c>
      <c r="I4817" s="5"/>
    </row>
    <row r="4818" spans="1:9" ht="15.75" x14ac:dyDescent="0.25">
      <c r="A4818" s="197" t="s">
        <v>6021</v>
      </c>
      <c r="B4818" s="197" t="s">
        <v>5495</v>
      </c>
      <c r="C4818" s="197">
        <v>15</v>
      </c>
      <c r="D4818" s="124">
        <v>4768</v>
      </c>
      <c r="E4818" s="24">
        <v>9.3845242793044861</v>
      </c>
      <c r="F4818" s="150" t="s">
        <v>48</v>
      </c>
      <c r="G4818" s="24">
        <v>0.58173673085955835</v>
      </c>
      <c r="H4818" s="24">
        <v>14.80712693498452</v>
      </c>
      <c r="I4818" s="5"/>
    </row>
    <row r="4819" spans="1:9" ht="15.75" x14ac:dyDescent="0.25">
      <c r="A4819" s="197" t="s">
        <v>6022</v>
      </c>
      <c r="B4819" s="197" t="s">
        <v>5495</v>
      </c>
      <c r="C4819" s="197">
        <v>15</v>
      </c>
      <c r="D4819" s="124">
        <v>4769</v>
      </c>
      <c r="E4819" s="24">
        <v>9.3935420797009996</v>
      </c>
      <c r="F4819" s="150" t="s">
        <v>48</v>
      </c>
      <c r="G4819" s="24">
        <v>0.5636828323156412</v>
      </c>
      <c r="H4819" s="24">
        <v>14.783167182662538</v>
      </c>
      <c r="I4819" s="5"/>
    </row>
    <row r="4820" spans="1:9" ht="15.75" x14ac:dyDescent="0.25">
      <c r="A4820" s="197" t="s">
        <v>6023</v>
      </c>
      <c r="B4820" s="197" t="s">
        <v>5495</v>
      </c>
      <c r="C4820" s="197">
        <v>15</v>
      </c>
      <c r="D4820" s="124">
        <v>4770</v>
      </c>
      <c r="E4820" s="24">
        <v>1.784522500687731</v>
      </c>
      <c r="F4820" s="150" t="s">
        <v>48</v>
      </c>
      <c r="G4820" s="24">
        <v>0.13841322217003288</v>
      </c>
      <c r="H4820" s="24">
        <v>5.5586625386996902</v>
      </c>
      <c r="I4820" s="5"/>
    </row>
    <row r="4821" spans="1:9" ht="15.75" x14ac:dyDescent="0.25">
      <c r="A4821" s="197" t="s">
        <v>6024</v>
      </c>
      <c r="B4821" s="197" t="s">
        <v>5495</v>
      </c>
      <c r="C4821" s="197">
        <v>15</v>
      </c>
      <c r="D4821" s="124">
        <v>4771</v>
      </c>
      <c r="E4821" s="24">
        <v>1.7464473434580099</v>
      </c>
      <c r="F4821" s="150" t="s">
        <v>48</v>
      </c>
      <c r="G4821" s="24">
        <v>0.13540423907937998</v>
      </c>
      <c r="H4821" s="24">
        <v>5.5608406980016882</v>
      </c>
      <c r="I4821" s="5"/>
    </row>
    <row r="4822" spans="1:9" ht="15.75" x14ac:dyDescent="0.25">
      <c r="A4822" s="197" t="s">
        <v>6025</v>
      </c>
      <c r="B4822" s="197" t="s">
        <v>5495</v>
      </c>
      <c r="C4822" s="197">
        <v>15</v>
      </c>
      <c r="D4822" s="124">
        <v>4772</v>
      </c>
      <c r="E4822" s="24">
        <v>0.49197111052087367</v>
      </c>
      <c r="F4822" s="150" t="s">
        <v>48</v>
      </c>
      <c r="G4822" s="24">
        <v>5.6167684358853921E-2</v>
      </c>
      <c r="H4822" s="24">
        <v>2.7662623135378555</v>
      </c>
      <c r="I4822" s="5"/>
    </row>
    <row r="4823" spans="1:9" ht="15.75" x14ac:dyDescent="0.25">
      <c r="A4823" s="197" t="s">
        <v>6026</v>
      </c>
      <c r="B4823" s="197" t="s">
        <v>5495</v>
      </c>
      <c r="C4823" s="197">
        <v>15</v>
      </c>
      <c r="D4823" s="124">
        <v>4773</v>
      </c>
      <c r="E4823" s="24">
        <v>0.48696122141169979</v>
      </c>
      <c r="F4823" s="150" t="s">
        <v>48</v>
      </c>
      <c r="G4823" s="24">
        <v>5.2155706904650066E-2</v>
      </c>
      <c r="H4823" s="24">
        <v>2.8468542077117927</v>
      </c>
      <c r="I4823" s="5"/>
    </row>
    <row r="4824" spans="1:9" ht="15.75" x14ac:dyDescent="0.25">
      <c r="A4824" s="197" t="s">
        <v>6027</v>
      </c>
      <c r="B4824" s="197" t="s">
        <v>5495</v>
      </c>
      <c r="C4824" s="197">
        <v>15</v>
      </c>
      <c r="D4824" s="124">
        <v>4774</v>
      </c>
      <c r="E4824" s="24">
        <v>0.59517482616985529</v>
      </c>
      <c r="F4824" s="24">
        <v>6.5218090743618645E-2</v>
      </c>
      <c r="G4824" s="24">
        <v>0.18254497416627524</v>
      </c>
      <c r="H4824" s="24">
        <v>2.6791359414579228</v>
      </c>
      <c r="I4824" s="5"/>
    </row>
    <row r="4825" spans="1:9" ht="15.75" x14ac:dyDescent="0.25">
      <c r="A4825" s="197" t="s">
        <v>6028</v>
      </c>
      <c r="B4825" s="197" t="s">
        <v>5495</v>
      </c>
      <c r="C4825" s="197">
        <v>15</v>
      </c>
      <c r="D4825" s="124">
        <v>4775</v>
      </c>
      <c r="E4825" s="24">
        <v>0.60669757112095524</v>
      </c>
      <c r="F4825" s="24">
        <v>8.4783517966704247E-2</v>
      </c>
      <c r="G4825" s="24">
        <v>0.27782943870361676</v>
      </c>
      <c r="H4825" s="24">
        <v>4.57222413968125</v>
      </c>
      <c r="I4825" s="5"/>
    </row>
    <row r="4826" spans="1:9" ht="15.75" x14ac:dyDescent="0.25">
      <c r="A4826" s="197" t="s">
        <v>6029</v>
      </c>
      <c r="B4826" s="197" t="s">
        <v>5495</v>
      </c>
      <c r="C4826" s="197">
        <v>15</v>
      </c>
      <c r="D4826" s="124">
        <v>4776</v>
      </c>
      <c r="E4826" s="24">
        <v>0.61521438260655081</v>
      </c>
      <c r="F4826" s="24">
        <v>7.1238222196875742E-2</v>
      </c>
      <c r="G4826" s="24">
        <v>0.27181147252231097</v>
      </c>
      <c r="H4826" s="24">
        <v>4.1558532128717891</v>
      </c>
      <c r="I4826" s="5"/>
    </row>
    <row r="4827" spans="1:9" ht="15.75" x14ac:dyDescent="0.25">
      <c r="A4827" s="197" t="s">
        <v>6030</v>
      </c>
      <c r="B4827" s="197" t="s">
        <v>5495</v>
      </c>
      <c r="C4827" s="197">
        <v>15</v>
      </c>
      <c r="D4827" s="124">
        <v>4777</v>
      </c>
      <c r="E4827" s="24">
        <v>0.58916295923884665</v>
      </c>
      <c r="F4827" s="24">
        <v>7.8261708892342366E-2</v>
      </c>
      <c r="G4827" s="24">
        <v>0.26779949506810707</v>
      </c>
      <c r="H4827" s="24">
        <v>4.2501258755456295</v>
      </c>
      <c r="I4827" s="5"/>
    </row>
    <row r="4828" spans="1:9" ht="15.75" x14ac:dyDescent="0.25">
      <c r="A4828" s="197" t="s">
        <v>6031</v>
      </c>
      <c r="B4828" s="197" t="s">
        <v>5495</v>
      </c>
      <c r="C4828" s="197">
        <v>15</v>
      </c>
      <c r="D4828" s="124">
        <v>4778</v>
      </c>
      <c r="E4828" s="24">
        <v>6.9832844292774521</v>
      </c>
      <c r="F4828" s="150" t="s">
        <v>48</v>
      </c>
      <c r="G4828" s="24">
        <v>0.56619031822451849</v>
      </c>
      <c r="H4828" s="24">
        <v>39.164399299563492</v>
      </c>
      <c r="I4828" s="5"/>
    </row>
    <row r="4829" spans="1:9" ht="15.75" x14ac:dyDescent="0.25">
      <c r="A4829" s="197" t="s">
        <v>6032</v>
      </c>
      <c r="B4829" s="197" t="s">
        <v>5495</v>
      </c>
      <c r="C4829" s="197">
        <v>15</v>
      </c>
      <c r="D4829" s="124">
        <v>4779</v>
      </c>
      <c r="E4829" s="24">
        <v>7.0238645310617605</v>
      </c>
      <c r="F4829" s="150" t="s">
        <v>48</v>
      </c>
      <c r="G4829" s="24">
        <v>0.57170678722404877</v>
      </c>
      <c r="H4829" s="24">
        <v>39.539525936453146</v>
      </c>
      <c r="I4829" s="5"/>
    </row>
    <row r="4830" spans="1:9" ht="15.75" x14ac:dyDescent="0.25">
      <c r="A4830" s="197" t="s">
        <v>6033</v>
      </c>
      <c r="B4830" s="197" t="s">
        <v>5495</v>
      </c>
      <c r="C4830" s="197">
        <v>16</v>
      </c>
      <c r="D4830" s="124">
        <v>4780</v>
      </c>
      <c r="E4830" s="24">
        <v>14.750115515229696</v>
      </c>
      <c r="F4830" s="150" t="s">
        <v>48</v>
      </c>
      <c r="G4830" s="24">
        <v>0.75224577266322212</v>
      </c>
      <c r="H4830" s="24">
        <v>23.886335904984264</v>
      </c>
      <c r="I4830" s="5"/>
    </row>
    <row r="4831" spans="1:9" ht="15.75" x14ac:dyDescent="0.25">
      <c r="A4831" s="197" t="s">
        <v>6034</v>
      </c>
      <c r="B4831" s="197" t="s">
        <v>5495</v>
      </c>
      <c r="C4831" s="197">
        <v>16</v>
      </c>
      <c r="D4831" s="124">
        <v>4781</v>
      </c>
      <c r="E4831" s="24">
        <v>14.791196605924924</v>
      </c>
      <c r="F4831" s="150" t="s">
        <v>48</v>
      </c>
      <c r="G4831" s="24">
        <v>0.7111230037576326</v>
      </c>
      <c r="H4831" s="24">
        <v>23.70171860724799</v>
      </c>
      <c r="I4831" s="5"/>
    </row>
    <row r="4832" spans="1:9" ht="15.75" x14ac:dyDescent="0.25">
      <c r="A4832" s="197" t="s">
        <v>6035</v>
      </c>
      <c r="B4832" s="197" t="s">
        <v>5495</v>
      </c>
      <c r="C4832" s="197">
        <v>16</v>
      </c>
      <c r="D4832" s="124">
        <v>4782</v>
      </c>
      <c r="E4832" s="24">
        <v>8.8805294349215949</v>
      </c>
      <c r="F4832" s="150" t="s">
        <v>48</v>
      </c>
      <c r="G4832" s="24">
        <v>0.51854808595584778</v>
      </c>
      <c r="H4832" s="24">
        <v>16.356306973911273</v>
      </c>
      <c r="I4832" s="5"/>
    </row>
    <row r="4833" spans="1:9" ht="15.75" x14ac:dyDescent="0.25">
      <c r="A4833" s="197" t="s">
        <v>6036</v>
      </c>
      <c r="B4833" s="197" t="s">
        <v>5495</v>
      </c>
      <c r="C4833" s="197">
        <v>16</v>
      </c>
      <c r="D4833" s="124">
        <v>4783</v>
      </c>
      <c r="E4833" s="24">
        <v>8.8980640468037038</v>
      </c>
      <c r="F4833" s="150" t="s">
        <v>48</v>
      </c>
      <c r="G4833" s="24">
        <v>0.50851814232033821</v>
      </c>
      <c r="H4833" s="24">
        <v>12.422374545032138</v>
      </c>
      <c r="I4833" s="5"/>
    </row>
    <row r="4834" spans="1:9" ht="15.75" x14ac:dyDescent="0.25">
      <c r="A4834" s="197" t="s">
        <v>6037</v>
      </c>
      <c r="B4834" s="197" t="s">
        <v>5495</v>
      </c>
      <c r="C4834" s="197">
        <v>16</v>
      </c>
      <c r="D4834" s="124">
        <v>4784</v>
      </c>
      <c r="E4834" s="24">
        <v>6.6591446039139033</v>
      </c>
      <c r="F4834" s="150" t="s">
        <v>48</v>
      </c>
      <c r="G4834" s="24">
        <v>0.3319911343353687</v>
      </c>
      <c r="H4834" s="24">
        <v>9.8827623325331064</v>
      </c>
      <c r="I4834" s="5"/>
    </row>
    <row r="4835" spans="1:9" ht="15.75" x14ac:dyDescent="0.25">
      <c r="A4835" s="197" t="s">
        <v>6038</v>
      </c>
      <c r="B4835" s="197" t="s">
        <v>5495</v>
      </c>
      <c r="C4835" s="197">
        <v>16</v>
      </c>
      <c r="D4835" s="124">
        <v>4785</v>
      </c>
      <c r="E4835" s="24">
        <v>6.6661584486667458</v>
      </c>
      <c r="F4835" s="150" t="s">
        <v>48</v>
      </c>
      <c r="G4835" s="24">
        <v>0.3289821512447158</v>
      </c>
      <c r="H4835" s="24">
        <v>9.6430349260435229</v>
      </c>
      <c r="I4835" s="5"/>
    </row>
    <row r="4836" spans="1:9" ht="15.75" x14ac:dyDescent="0.25">
      <c r="A4836" s="197" t="s">
        <v>6039</v>
      </c>
      <c r="B4836" s="197" t="s">
        <v>5495</v>
      </c>
      <c r="C4836" s="197">
        <v>16</v>
      </c>
      <c r="D4836" s="124">
        <v>4786</v>
      </c>
      <c r="E4836" s="24">
        <v>5.5359274656371227</v>
      </c>
      <c r="F4836" s="150" t="s">
        <v>48</v>
      </c>
      <c r="G4836" s="24">
        <v>0.43931153123532174</v>
      </c>
      <c r="H4836" s="24">
        <v>24.344318129017271</v>
      </c>
      <c r="I4836" s="5"/>
    </row>
    <row r="4837" spans="1:9" ht="15.75" x14ac:dyDescent="0.25">
      <c r="A4837" s="197" t="s">
        <v>6040</v>
      </c>
      <c r="B4837" s="197" t="s">
        <v>5495</v>
      </c>
      <c r="C4837" s="197">
        <v>16</v>
      </c>
      <c r="D4837" s="124">
        <v>4787</v>
      </c>
      <c r="E4837" s="24">
        <v>5.5419393325681305</v>
      </c>
      <c r="F4837" s="150" t="s">
        <v>48</v>
      </c>
      <c r="G4837" s="24">
        <v>0.431287576326914</v>
      </c>
      <c r="H4837" s="24">
        <v>24.239437388678081</v>
      </c>
      <c r="I4837" s="5"/>
    </row>
    <row r="4838" spans="1:9" ht="15.75" x14ac:dyDescent="0.25">
      <c r="A4838" s="197" t="s">
        <v>6041</v>
      </c>
      <c r="B4838" s="197" t="s">
        <v>5495</v>
      </c>
      <c r="C4838" s="197">
        <v>16</v>
      </c>
      <c r="D4838" s="124">
        <v>4788</v>
      </c>
      <c r="E4838" s="24">
        <v>1.2103892087764061</v>
      </c>
      <c r="F4838" s="150" t="s">
        <v>48</v>
      </c>
      <c r="G4838" s="24">
        <v>0.1163473461719117</v>
      </c>
      <c r="H4838" s="24">
        <v>5.7055122744521025</v>
      </c>
      <c r="I4838" s="5"/>
    </row>
    <row r="4839" spans="1:9" ht="15.75" x14ac:dyDescent="0.25">
      <c r="A4839" s="197" t="s">
        <v>6042</v>
      </c>
      <c r="B4839" s="197" t="s">
        <v>5495</v>
      </c>
      <c r="C4839" s="197">
        <v>16</v>
      </c>
      <c r="D4839" s="124">
        <v>4789</v>
      </c>
      <c r="E4839" s="24">
        <v>1.2164010757074146</v>
      </c>
      <c r="F4839" s="150" t="s">
        <v>48</v>
      </c>
      <c r="G4839" s="24">
        <v>0.11233536871770784</v>
      </c>
      <c r="H4839" s="24">
        <v>5.5736622008828318</v>
      </c>
      <c r="I4839" s="5"/>
    </row>
    <row r="4840" spans="1:9" ht="15.75" x14ac:dyDescent="0.25">
      <c r="A4840" s="197" t="s">
        <v>6043</v>
      </c>
      <c r="B4840" s="197" t="s">
        <v>5495</v>
      </c>
      <c r="C4840" s="197">
        <v>16</v>
      </c>
      <c r="D4840" s="124">
        <v>4790</v>
      </c>
      <c r="E4840" s="24">
        <v>0.63224800557774197</v>
      </c>
      <c r="F4840" s="24">
        <v>3.1104012508495045E-2</v>
      </c>
      <c r="G4840" s="24">
        <v>8.7260509628933766E-2</v>
      </c>
      <c r="H4840" s="24">
        <v>4.1622670951754053</v>
      </c>
      <c r="I4840" s="5"/>
    </row>
    <row r="4841" spans="1:9" ht="15.75" x14ac:dyDescent="0.25">
      <c r="A4841" s="197" t="s">
        <v>6044</v>
      </c>
      <c r="B4841" s="197" t="s">
        <v>5495</v>
      </c>
      <c r="C4841" s="197">
        <v>16</v>
      </c>
      <c r="D4841" s="124">
        <v>4791</v>
      </c>
      <c r="E4841" s="24">
        <v>0.65028360637076776</v>
      </c>
      <c r="F4841" s="24">
        <v>6.1204669774780569E-2</v>
      </c>
      <c r="G4841" s="24">
        <v>9.5284464537341462E-2</v>
      </c>
      <c r="H4841" s="24">
        <v>5.2495128946852319</v>
      </c>
      <c r="I4841" s="5"/>
    </row>
    <row r="4842" spans="1:9" ht="15.75" x14ac:dyDescent="0.25">
      <c r="A4842" s="197" t="s">
        <v>6045</v>
      </c>
      <c r="B4842" s="197" t="s">
        <v>5495</v>
      </c>
      <c r="C4842" s="197">
        <v>16</v>
      </c>
      <c r="D4842" s="124">
        <v>4792</v>
      </c>
      <c r="E4842" s="24">
        <v>0.37674366100987472</v>
      </c>
      <c r="F4842" s="24">
        <v>0.10234223470537078</v>
      </c>
      <c r="G4842" s="24">
        <v>0.22366774307186471</v>
      </c>
      <c r="H4842" s="24">
        <v>4.1510423612473035</v>
      </c>
      <c r="I4842" s="5"/>
    </row>
    <row r="4843" spans="1:9" ht="15.75" x14ac:dyDescent="0.25">
      <c r="A4843" s="197" t="s">
        <v>6046</v>
      </c>
      <c r="B4843" s="197" t="s">
        <v>5495</v>
      </c>
      <c r="C4843" s="197">
        <v>16</v>
      </c>
      <c r="D4843" s="124">
        <v>4793</v>
      </c>
      <c r="E4843" s="24">
        <v>0.40079112873390932</v>
      </c>
      <c r="F4843" s="24">
        <v>6.7224801228037687E-2</v>
      </c>
      <c r="G4843" s="24">
        <v>0.22266474870831376</v>
      </c>
      <c r="H4843" s="24">
        <v>4.1662198470288292</v>
      </c>
      <c r="I4843" s="5"/>
    </row>
    <row r="4844" spans="1:9" ht="15.75" x14ac:dyDescent="0.25">
      <c r="A4844" s="197" t="s">
        <v>6047</v>
      </c>
      <c r="B4844" s="197" t="s">
        <v>5495</v>
      </c>
      <c r="C4844" s="197">
        <v>16</v>
      </c>
      <c r="D4844" s="124">
        <v>4794</v>
      </c>
      <c r="E4844" s="24">
        <v>0.36471992714785745</v>
      </c>
      <c r="F4844" s="24">
        <v>0.1083623661586279</v>
      </c>
      <c r="G4844" s="24">
        <v>0.16348808125880696</v>
      </c>
      <c r="H4844" s="24">
        <v>4.3160975191213957</v>
      </c>
      <c r="I4844" s="5"/>
    </row>
    <row r="4845" spans="1:9" ht="15.75" x14ac:dyDescent="0.25">
      <c r="A4845" s="197" t="s">
        <v>6048</v>
      </c>
      <c r="B4845" s="197" t="s">
        <v>5495</v>
      </c>
      <c r="C4845" s="197">
        <v>16</v>
      </c>
      <c r="D4845" s="124">
        <v>4795</v>
      </c>
      <c r="E4845" s="24">
        <v>0.37574168318803997</v>
      </c>
      <c r="F4845" s="24">
        <v>0.15853012826910379</v>
      </c>
      <c r="G4845" s="24">
        <v>0.22868271488961953</v>
      </c>
      <c r="H4845" s="24">
        <v>4.2610791331633653</v>
      </c>
      <c r="I4845" s="5"/>
    </row>
    <row r="4846" spans="1:9" ht="15.75" x14ac:dyDescent="0.25">
      <c r="A4846" s="197" t="s">
        <v>6049</v>
      </c>
      <c r="B4846" s="197" t="s">
        <v>5495</v>
      </c>
      <c r="C4846" s="240">
        <v>17</v>
      </c>
      <c r="D4846" s="124">
        <v>4796</v>
      </c>
      <c r="E4846" s="24">
        <v>10.18109664766313</v>
      </c>
      <c r="F4846" s="24">
        <v>3.7124143961752148E-2</v>
      </c>
      <c r="G4846" s="24">
        <v>0.48645226632221694</v>
      </c>
      <c r="H4846" s="24">
        <v>74.286204157677972</v>
      </c>
      <c r="I4846" s="5"/>
    </row>
    <row r="4847" spans="1:9" ht="15.75" x14ac:dyDescent="0.25">
      <c r="A4847" s="197" t="s">
        <v>6050</v>
      </c>
      <c r="B4847" s="197" t="s">
        <v>5495</v>
      </c>
      <c r="C4847" s="240">
        <v>17</v>
      </c>
      <c r="D4847" s="124">
        <v>4797</v>
      </c>
      <c r="E4847" s="24">
        <v>10.158051157760932</v>
      </c>
      <c r="F4847" s="150" t="s">
        <v>48</v>
      </c>
      <c r="G4847" s="24">
        <v>0.47140735086895252</v>
      </c>
      <c r="H4847" s="24">
        <v>74.369680329476367</v>
      </c>
      <c r="I4847" s="5"/>
    </row>
    <row r="4848" spans="1:9" ht="15.75" x14ac:dyDescent="0.25">
      <c r="A4848" s="197" t="s">
        <v>6051</v>
      </c>
      <c r="B4848" s="197" t="s">
        <v>5495</v>
      </c>
      <c r="C4848" s="240">
        <v>17</v>
      </c>
      <c r="D4848" s="124">
        <v>4798</v>
      </c>
      <c r="E4848" s="24">
        <v>8.3244317438032951</v>
      </c>
      <c r="F4848" s="24">
        <v>7.6254998407923338E-2</v>
      </c>
      <c r="G4848" s="24">
        <v>0.67401221230624708</v>
      </c>
      <c r="H4848" s="24">
        <v>55.720344675426553</v>
      </c>
      <c r="I4848" s="5"/>
    </row>
    <row r="4849" spans="1:9" ht="15.75" x14ac:dyDescent="0.25">
      <c r="A4849" s="197" t="s">
        <v>6052</v>
      </c>
      <c r="B4849" s="197" t="s">
        <v>5495</v>
      </c>
      <c r="C4849" s="240">
        <v>17</v>
      </c>
      <c r="D4849" s="124">
        <v>4799</v>
      </c>
      <c r="E4849" s="24">
        <v>8.3409643778635711</v>
      </c>
      <c r="F4849" s="24">
        <v>4.6154341141637814E-2</v>
      </c>
      <c r="G4849" s="24">
        <v>0.43580105096289334</v>
      </c>
      <c r="H4849" s="24">
        <v>24.753518461941344</v>
      </c>
      <c r="I4849" s="5"/>
    </row>
    <row r="4850" spans="1:9" ht="15.75" x14ac:dyDescent="0.25">
      <c r="A4850" s="197" t="s">
        <v>6053</v>
      </c>
      <c r="B4850" s="197" t="s">
        <v>5495</v>
      </c>
      <c r="C4850" s="240">
        <v>17</v>
      </c>
      <c r="D4850" s="124">
        <v>4800</v>
      </c>
      <c r="E4850" s="24">
        <v>2.7925121894535128</v>
      </c>
      <c r="F4850" s="24">
        <v>0.14147308915154197</v>
      </c>
      <c r="G4850" s="24">
        <v>0.16950604744011272</v>
      </c>
      <c r="H4850" s="24">
        <v>7.5103293034217886</v>
      </c>
      <c r="I4850" s="5"/>
    </row>
    <row r="4851" spans="1:9" ht="15.75" x14ac:dyDescent="0.25">
      <c r="A4851" s="197" t="s">
        <v>6054</v>
      </c>
      <c r="B4851" s="197" t="s">
        <v>5495</v>
      </c>
      <c r="C4851" s="240">
        <v>17</v>
      </c>
      <c r="D4851" s="124">
        <v>4801</v>
      </c>
      <c r="E4851" s="24">
        <v>2.7794864777696611</v>
      </c>
      <c r="F4851" s="24">
        <v>0.19364756174643688</v>
      </c>
      <c r="G4851" s="24">
        <v>0.13841322217003288</v>
      </c>
      <c r="H4851" s="24">
        <v>7.449530595321229</v>
      </c>
      <c r="I4851" s="5"/>
    </row>
    <row r="4852" spans="1:9" ht="15.75" x14ac:dyDescent="0.25">
      <c r="A4852" s="197" t="s">
        <v>6055</v>
      </c>
      <c r="B4852" s="197" t="s">
        <v>5495</v>
      </c>
      <c r="C4852" s="240">
        <v>17</v>
      </c>
      <c r="D4852" s="124">
        <v>4802</v>
      </c>
      <c r="E4852" s="24">
        <v>0.44087024160730026</v>
      </c>
      <c r="F4852" s="24">
        <v>0.24933377768906512</v>
      </c>
      <c r="G4852" s="24">
        <v>0.24473062470643492</v>
      </c>
      <c r="H4852" s="24">
        <v>1.5343229530377096</v>
      </c>
      <c r="I4852" s="5"/>
    </row>
    <row r="4853" spans="1:9" ht="15.75" x14ac:dyDescent="0.25">
      <c r="A4853" s="197" t="s">
        <v>6056</v>
      </c>
      <c r="B4853" s="197" t="s">
        <v>5495</v>
      </c>
      <c r="C4853" s="240">
        <v>17</v>
      </c>
      <c r="D4853" s="124">
        <v>4803</v>
      </c>
      <c r="E4853" s="24">
        <v>0.4388662859636307</v>
      </c>
      <c r="F4853" s="24">
        <v>0.17458381214445604</v>
      </c>
      <c r="G4853" s="24">
        <v>0.23871265852512916</v>
      </c>
      <c r="H4853" s="24">
        <v>1.5605001745810059</v>
      </c>
      <c r="I4853" s="5"/>
    </row>
    <row r="4854" spans="1:9" ht="15.75" x14ac:dyDescent="0.25">
      <c r="A4854" s="197" t="s">
        <v>6057</v>
      </c>
      <c r="B4854" s="197" t="s">
        <v>5495</v>
      </c>
      <c r="C4854" s="240">
        <v>17</v>
      </c>
      <c r="D4854" s="124">
        <v>4804</v>
      </c>
      <c r="E4854" s="24">
        <v>0.42083068517060473</v>
      </c>
      <c r="F4854" s="24">
        <v>0.12943282624502778</v>
      </c>
      <c r="G4854" s="24">
        <v>0.24874260216063879</v>
      </c>
      <c r="H4854" s="24">
        <v>1.5706332925977655</v>
      </c>
      <c r="I4854" s="5"/>
    </row>
    <row r="4855" spans="1:9" ht="15.75" x14ac:dyDescent="0.25">
      <c r="A4855" s="197" t="s">
        <v>6058</v>
      </c>
      <c r="B4855" s="197" t="s">
        <v>5495</v>
      </c>
      <c r="C4855" s="240">
        <v>17</v>
      </c>
      <c r="D4855" s="124">
        <v>4805</v>
      </c>
      <c r="E4855" s="24">
        <v>0.42984848556711769</v>
      </c>
      <c r="F4855" s="24">
        <v>0.19364756174643688</v>
      </c>
      <c r="G4855" s="24">
        <v>0.24773960779708781</v>
      </c>
      <c r="H4855" s="24">
        <v>1.5554336155726258</v>
      </c>
      <c r="I4855" s="5"/>
    </row>
    <row r="4856" spans="1:9" ht="15.75" x14ac:dyDescent="0.25">
      <c r="A4856" s="197" t="s">
        <v>6059</v>
      </c>
      <c r="B4856" s="197" t="s">
        <v>5495</v>
      </c>
      <c r="C4856" s="240">
        <v>17</v>
      </c>
      <c r="D4856" s="124">
        <v>4806</v>
      </c>
      <c r="E4856" s="24">
        <v>0.43385639685445682</v>
      </c>
      <c r="F4856" s="24">
        <v>0.14749322060479908</v>
      </c>
      <c r="G4856" s="24">
        <v>0.25275457961484266</v>
      </c>
      <c r="H4856" s="24">
        <v>1.5284119675279331</v>
      </c>
      <c r="I4856" s="5"/>
    </row>
    <row r="4857" spans="1:9" ht="15.75" x14ac:dyDescent="0.25">
      <c r="A4857" s="197" t="s">
        <v>6060</v>
      </c>
      <c r="B4857" s="197" t="s">
        <v>5495</v>
      </c>
      <c r="C4857" s="240">
        <v>17</v>
      </c>
      <c r="D4857" s="124">
        <v>4807</v>
      </c>
      <c r="E4857" s="24">
        <v>0.48646023250078241</v>
      </c>
      <c r="F4857" s="24">
        <v>0.13344624721386583</v>
      </c>
      <c r="G4857" s="24">
        <v>0.26629500352278068</v>
      </c>
      <c r="H4857" s="24">
        <v>4.3574732124459103</v>
      </c>
      <c r="I4857" s="5"/>
    </row>
    <row r="4858" spans="1:9" ht="15.75" x14ac:dyDescent="0.25">
      <c r="A4858" s="197" t="s">
        <v>6061</v>
      </c>
      <c r="B4858" s="197" t="s">
        <v>5495</v>
      </c>
      <c r="C4858" s="240">
        <v>18</v>
      </c>
      <c r="D4858" s="124">
        <v>4808</v>
      </c>
      <c r="E4858" s="24">
        <v>7.7653281192194923</v>
      </c>
      <c r="F4858" s="24">
        <v>9.9332168978742238E-2</v>
      </c>
      <c r="G4858" s="24">
        <v>0.7632787106622827</v>
      </c>
      <c r="H4858" s="24">
        <v>95.090989078920259</v>
      </c>
      <c r="I4858" s="5"/>
    </row>
    <row r="4859" spans="1:9" ht="15.75" x14ac:dyDescent="0.25">
      <c r="A4859" s="197" t="s">
        <v>6062</v>
      </c>
      <c r="B4859" s="197" t="s">
        <v>5495</v>
      </c>
      <c r="C4859" s="240">
        <v>18</v>
      </c>
      <c r="D4859" s="124">
        <v>4809</v>
      </c>
      <c r="E4859" s="24">
        <v>7.7983933873400408</v>
      </c>
      <c r="F4859" s="24">
        <v>0.15853012826910379</v>
      </c>
      <c r="G4859" s="24">
        <v>0.78935656411460775</v>
      </c>
      <c r="H4859" s="24">
        <v>95.370058726560899</v>
      </c>
      <c r="I4859" s="5"/>
    </row>
    <row r="4860" spans="1:9" ht="15.75" x14ac:dyDescent="0.25">
      <c r="A4860" s="197" t="s">
        <v>6063</v>
      </c>
      <c r="B4860" s="197" t="s">
        <v>5495</v>
      </c>
      <c r="C4860" s="240">
        <v>18</v>
      </c>
      <c r="D4860" s="124">
        <v>4810</v>
      </c>
      <c r="E4860" s="24">
        <v>5.2839300434456771</v>
      </c>
      <c r="F4860" s="24">
        <v>0.17107206879672274</v>
      </c>
      <c r="G4860" s="24">
        <v>0.48043430014091115</v>
      </c>
      <c r="H4860" s="24">
        <v>45.741508602926032</v>
      </c>
      <c r="I4860" s="5"/>
    </row>
    <row r="4861" spans="1:9" ht="15.75" x14ac:dyDescent="0.25">
      <c r="A4861" s="197" t="s">
        <v>6064</v>
      </c>
      <c r="B4861" s="197" t="s">
        <v>5495</v>
      </c>
      <c r="C4861" s="240">
        <v>18</v>
      </c>
      <c r="D4861" s="124">
        <v>4811</v>
      </c>
      <c r="E4861" s="24">
        <v>5.2583796089888901</v>
      </c>
      <c r="F4861" s="24">
        <v>0.22073815328609386</v>
      </c>
      <c r="G4861" s="24">
        <v>0.47140735086895252</v>
      </c>
      <c r="H4861" s="24">
        <v>45.97074438491655</v>
      </c>
      <c r="I4861" s="5"/>
    </row>
    <row r="4862" spans="1:9" ht="15.75" x14ac:dyDescent="0.25">
      <c r="A4862" s="197" t="s">
        <v>6065</v>
      </c>
      <c r="B4862" s="197" t="s">
        <v>5495</v>
      </c>
      <c r="C4862" s="240">
        <v>18</v>
      </c>
      <c r="D4862" s="124">
        <v>4812</v>
      </c>
      <c r="E4862" s="24">
        <v>0.59918273745719441</v>
      </c>
      <c r="F4862" s="24">
        <v>0.22274486377051289</v>
      </c>
      <c r="G4862" s="24">
        <v>0.1644910756223579</v>
      </c>
      <c r="H4862" s="24">
        <v>8.3441824644549758</v>
      </c>
      <c r="I4862" s="5"/>
    </row>
    <row r="4863" spans="1:9" ht="15.75" x14ac:dyDescent="0.25">
      <c r="A4863" s="197" t="s">
        <v>6066</v>
      </c>
      <c r="B4863" s="197" t="s">
        <v>5495</v>
      </c>
      <c r="C4863" s="240">
        <v>18</v>
      </c>
      <c r="D4863" s="124">
        <v>4813</v>
      </c>
      <c r="E4863" s="24">
        <v>0.60118669310086392</v>
      </c>
      <c r="F4863" s="24">
        <v>0.17659052262887509</v>
      </c>
      <c r="G4863" s="24">
        <v>0.16047909816815406</v>
      </c>
      <c r="H4863" s="24">
        <v>7.9056444467339793</v>
      </c>
      <c r="I4863" s="5"/>
    </row>
    <row r="4864" spans="1:9" ht="15.75" x14ac:dyDescent="0.25">
      <c r="A4864" s="197" t="s">
        <v>6067</v>
      </c>
      <c r="B4864" s="197" t="s">
        <v>5495</v>
      </c>
      <c r="C4864" s="240">
        <v>18</v>
      </c>
      <c r="D4864" s="124">
        <v>4814</v>
      </c>
      <c r="E4864" s="24">
        <v>0.20039556436695466</v>
      </c>
      <c r="F4864" s="24">
        <v>0.17960058835550363</v>
      </c>
      <c r="G4864" s="24">
        <v>0.1775300023485204</v>
      </c>
      <c r="H4864" s="24">
        <v>5.5056454770245216</v>
      </c>
      <c r="I4864" s="5"/>
    </row>
    <row r="4865" spans="1:9" ht="15.75" x14ac:dyDescent="0.25">
      <c r="A4865" s="197" t="s">
        <v>6068</v>
      </c>
      <c r="B4865" s="197" t="s">
        <v>5495</v>
      </c>
      <c r="C4865" s="240">
        <v>18</v>
      </c>
      <c r="D4865" s="124">
        <v>4815</v>
      </c>
      <c r="E4865" s="24">
        <v>0.2084113869416328</v>
      </c>
      <c r="F4865" s="24">
        <v>0.13043618148723729</v>
      </c>
      <c r="G4865" s="24">
        <v>0.18856294034758103</v>
      </c>
      <c r="H4865" s="24">
        <v>4.4630583308845146</v>
      </c>
      <c r="I4865" s="5"/>
    </row>
    <row r="4866" spans="1:9" ht="15.75" x14ac:dyDescent="0.25">
      <c r="A4866" s="197" t="s">
        <v>6069</v>
      </c>
      <c r="B4866" s="197" t="s">
        <v>5495</v>
      </c>
      <c r="C4866" s="240">
        <v>18</v>
      </c>
      <c r="D4866" s="124">
        <v>4816</v>
      </c>
      <c r="E4866" s="24">
        <v>0.13526700594769439</v>
      </c>
      <c r="F4866" s="24">
        <v>0.17057039117561801</v>
      </c>
      <c r="G4866" s="24">
        <v>0.17853299671207137</v>
      </c>
      <c r="H4866" s="24">
        <v>3.7713316681359585</v>
      </c>
      <c r="I4866" s="5"/>
    </row>
    <row r="4867" spans="1:9" ht="15.75" x14ac:dyDescent="0.25">
      <c r="A4867" s="197" t="s">
        <v>6070</v>
      </c>
      <c r="B4867" s="197" t="s">
        <v>5495</v>
      </c>
      <c r="C4867" s="240">
        <v>18</v>
      </c>
      <c r="D4867" s="124">
        <v>4817</v>
      </c>
      <c r="E4867" s="24">
        <v>0.11422547168916415</v>
      </c>
      <c r="F4867" s="24">
        <v>0.18762743029317977</v>
      </c>
      <c r="G4867" s="24">
        <v>0.16649706434945985</v>
      </c>
      <c r="H4867" s="24">
        <v>4.1882628073268684</v>
      </c>
      <c r="I4867" s="5"/>
    </row>
    <row r="4868" spans="1:9" ht="15.75" x14ac:dyDescent="0.25">
      <c r="A4868" s="197" t="s">
        <v>6071</v>
      </c>
      <c r="B4868" s="197" t="s">
        <v>5495</v>
      </c>
      <c r="C4868" s="240">
        <v>18</v>
      </c>
      <c r="D4868" s="124">
        <v>4818</v>
      </c>
      <c r="E4868" s="24">
        <v>5.8615702577334235E-2</v>
      </c>
      <c r="F4868" s="24">
        <v>0.20117272606300826</v>
      </c>
      <c r="G4868" s="24">
        <v>0.17502251643964301</v>
      </c>
      <c r="H4868" s="24">
        <v>3.0454924576354196</v>
      </c>
      <c r="I4868" s="5"/>
    </row>
    <row r="4869" spans="1:9" ht="15.75" x14ac:dyDescent="0.25">
      <c r="A4869" s="197" t="s">
        <v>6072</v>
      </c>
      <c r="B4869" s="197" t="s">
        <v>5495</v>
      </c>
      <c r="C4869" s="240">
        <v>18</v>
      </c>
      <c r="D4869" s="124">
        <v>4819</v>
      </c>
      <c r="E4869" s="24">
        <v>7.2142403172103672E-2</v>
      </c>
      <c r="F4869" s="24">
        <v>0.20970124562178916</v>
      </c>
      <c r="G4869" s="24">
        <v>0.19859288398309066</v>
      </c>
      <c r="H4869" s="24">
        <v>3.8433470467234794</v>
      </c>
      <c r="I4869" s="5"/>
    </row>
    <row r="4870" spans="1:9" ht="15.75" x14ac:dyDescent="0.25">
      <c r="A4870" s="197" t="s">
        <v>6073</v>
      </c>
      <c r="B4870" s="197" t="s">
        <v>5495</v>
      </c>
      <c r="C4870" s="240">
        <v>18</v>
      </c>
      <c r="D4870" s="124">
        <v>4820</v>
      </c>
      <c r="E4870" s="24">
        <v>5.1100868913573433E-2</v>
      </c>
      <c r="F4870" s="24">
        <v>0.19766098271527496</v>
      </c>
      <c r="G4870" s="24">
        <v>0.17251503053076558</v>
      </c>
      <c r="H4870" s="24">
        <v>3.55907581545695</v>
      </c>
      <c r="I4870" s="5"/>
    </row>
    <row r="4871" spans="1:9" ht="15.75" x14ac:dyDescent="0.25">
      <c r="A4871" s="197" t="s">
        <v>6074</v>
      </c>
      <c r="B4871" s="197" t="s">
        <v>5495</v>
      </c>
      <c r="C4871" s="240">
        <v>18</v>
      </c>
      <c r="D4871" s="124">
        <v>4821</v>
      </c>
      <c r="E4871" s="24">
        <v>0.12123931644200756</v>
      </c>
      <c r="F4871" s="24">
        <v>0.51371788401127305</v>
      </c>
      <c r="G4871" s="24">
        <v>0.17652700798496945</v>
      </c>
      <c r="H4871" s="24">
        <v>4.7264830051914988</v>
      </c>
      <c r="I4871" s="5"/>
    </row>
    <row r="4872" spans="1:9" ht="15.75" x14ac:dyDescent="0.25">
      <c r="A4872" s="197" t="s">
        <v>6075</v>
      </c>
      <c r="B4872" s="197" t="s">
        <v>5495</v>
      </c>
      <c r="C4872" s="240">
        <v>19</v>
      </c>
      <c r="D4872" s="124">
        <v>4822</v>
      </c>
      <c r="E4872" s="24">
        <v>1.2594861220463098</v>
      </c>
      <c r="F4872" s="24">
        <v>0.34013742710902645</v>
      </c>
      <c r="G4872" s="24">
        <v>0.27983542743071865</v>
      </c>
      <c r="H4872" s="24">
        <v>18.526903712410618</v>
      </c>
      <c r="I4872" s="5"/>
    </row>
    <row r="4873" spans="1:9" ht="15.75" x14ac:dyDescent="0.25">
      <c r="A4873" s="197" t="s">
        <v>6076</v>
      </c>
      <c r="B4873" s="197" t="s">
        <v>5495</v>
      </c>
      <c r="C4873" s="240">
        <v>19</v>
      </c>
      <c r="D4873" s="124">
        <v>4823</v>
      </c>
      <c r="E4873" s="24">
        <v>1.2775217228393358</v>
      </c>
      <c r="F4873" s="24">
        <v>0.23629015954034138</v>
      </c>
      <c r="G4873" s="24">
        <v>0.3054117837012682</v>
      </c>
      <c r="H4873" s="24">
        <v>14.11737158790725</v>
      </c>
      <c r="I4873" s="5"/>
    </row>
    <row r="4874" spans="1:9" ht="15.75" x14ac:dyDescent="0.25">
      <c r="A4874" s="197" t="s">
        <v>6077</v>
      </c>
      <c r="B4874" s="197" t="s">
        <v>5495</v>
      </c>
      <c r="C4874" s="240">
        <v>19</v>
      </c>
      <c r="D4874" s="124">
        <v>4824</v>
      </c>
      <c r="E4874" s="150" t="s">
        <v>11</v>
      </c>
      <c r="F4874" s="24">
        <v>0.25485223152121744</v>
      </c>
      <c r="G4874" s="24">
        <v>0.21263480507280411</v>
      </c>
      <c r="H4874" s="24">
        <v>4.2221503522160262</v>
      </c>
      <c r="I4874" s="5"/>
    </row>
    <row r="4875" spans="1:9" ht="15.75" x14ac:dyDescent="0.25">
      <c r="A4875" s="197" t="s">
        <v>6078</v>
      </c>
      <c r="B4875" s="197" t="s">
        <v>5495</v>
      </c>
      <c r="C4875" s="240">
        <v>19</v>
      </c>
      <c r="D4875" s="124">
        <v>4825</v>
      </c>
      <c r="E4875" s="150" t="s">
        <v>11</v>
      </c>
      <c r="F4875" s="24">
        <v>0.24983545531016987</v>
      </c>
      <c r="G4875" s="24">
        <v>0.31494023015500233</v>
      </c>
      <c r="H4875" s="24">
        <v>4.0631453624889931</v>
      </c>
      <c r="I4875" s="5"/>
    </row>
    <row r="4876" spans="1:9" ht="15.75" x14ac:dyDescent="0.25">
      <c r="A4876" s="197" t="s">
        <v>6079</v>
      </c>
      <c r="B4876" s="197" t="s">
        <v>5495</v>
      </c>
      <c r="C4876" s="240">
        <v>19</v>
      </c>
      <c r="D4876" s="124">
        <v>4826</v>
      </c>
      <c r="E4876" s="150" t="s">
        <v>11</v>
      </c>
      <c r="F4876" s="24">
        <v>0.24381532385691276</v>
      </c>
      <c r="G4876" s="24">
        <v>0.31544172733677778</v>
      </c>
      <c r="H4876" s="24">
        <v>4.1298706706780157</v>
      </c>
      <c r="I4876" s="5"/>
    </row>
    <row r="4877" spans="1:9" ht="15.75" x14ac:dyDescent="0.25">
      <c r="A4877" s="197" t="s">
        <v>6080</v>
      </c>
      <c r="B4877" s="197" t="s">
        <v>5495</v>
      </c>
      <c r="C4877" s="240">
        <v>19</v>
      </c>
      <c r="D4877" s="124">
        <v>4827</v>
      </c>
      <c r="E4877" s="150" t="s">
        <v>11</v>
      </c>
      <c r="F4877" s="24">
        <v>0.22073815328609386</v>
      </c>
      <c r="G4877" s="24">
        <v>0.30992525833724749</v>
      </c>
      <c r="H4877" s="24">
        <v>3.9353734957440558</v>
      </c>
      <c r="I4877" s="5"/>
    </row>
    <row r="4878" spans="1:9" ht="15.75" x14ac:dyDescent="0.25">
      <c r="A4878" s="197" t="s">
        <v>6081</v>
      </c>
      <c r="B4878" s="197" t="s">
        <v>5495</v>
      </c>
      <c r="C4878" s="240">
        <v>20</v>
      </c>
      <c r="D4878" s="124">
        <v>4828</v>
      </c>
      <c r="E4878" s="150" t="s">
        <v>11</v>
      </c>
      <c r="F4878" s="24">
        <v>0.34916762428891207</v>
      </c>
      <c r="G4878" s="24">
        <v>0.49247023250352273</v>
      </c>
      <c r="H4878" s="24">
        <v>1.871148004109187</v>
      </c>
      <c r="I4878" s="5"/>
    </row>
    <row r="4879" spans="1:9" ht="15.75" x14ac:dyDescent="0.25">
      <c r="A4879" s="197" t="s">
        <v>6082</v>
      </c>
      <c r="B4879" s="197" t="s">
        <v>5495</v>
      </c>
      <c r="C4879" s="240">
        <v>20</v>
      </c>
      <c r="D4879" s="124">
        <v>4829</v>
      </c>
      <c r="E4879" s="150" t="s">
        <v>11</v>
      </c>
      <c r="F4879" s="24">
        <v>0.34515420332007402</v>
      </c>
      <c r="G4879" s="24">
        <v>0.4824402888680131</v>
      </c>
      <c r="H4879" s="24">
        <v>1.8058423833284414</v>
      </c>
      <c r="I4879" s="5"/>
    </row>
    <row r="4880" spans="1:9" ht="15.75" x14ac:dyDescent="0.25">
      <c r="A4880" s="197" t="s">
        <v>6083</v>
      </c>
      <c r="B4880" s="197" t="s">
        <v>5495</v>
      </c>
      <c r="C4880" s="240">
        <v>20</v>
      </c>
      <c r="D4880" s="124">
        <v>4830</v>
      </c>
      <c r="E4880" s="150" t="s">
        <v>11</v>
      </c>
      <c r="F4880" s="24">
        <v>0.44348301705660675</v>
      </c>
      <c r="G4880" s="24">
        <v>0.31293424142790038</v>
      </c>
      <c r="H4880" s="24">
        <v>1.8768267537422951</v>
      </c>
      <c r="I4880" s="5"/>
    </row>
    <row r="4881" spans="1:9" ht="15.75" x14ac:dyDescent="0.25">
      <c r="A4881" s="197" t="s">
        <v>6084</v>
      </c>
      <c r="B4881" s="197" t="s">
        <v>5495</v>
      </c>
      <c r="C4881" s="240">
        <v>20</v>
      </c>
      <c r="D4881" s="124">
        <v>4831</v>
      </c>
      <c r="E4881" s="150" t="s">
        <v>11</v>
      </c>
      <c r="F4881" s="24">
        <v>0.27190927063877929</v>
      </c>
      <c r="G4881" s="24">
        <v>0.40922170032879279</v>
      </c>
      <c r="H4881" s="24">
        <v>2.6858175465838512</v>
      </c>
      <c r="I4881" s="5"/>
    </row>
    <row r="4882" spans="1:9" ht="15.75" x14ac:dyDescent="0.25">
      <c r="A4882" s="197" t="s">
        <v>6085</v>
      </c>
      <c r="B4882" s="197" t="s">
        <v>5495</v>
      </c>
      <c r="C4882" s="240">
        <v>20</v>
      </c>
      <c r="D4882" s="124">
        <v>4832</v>
      </c>
      <c r="E4882" s="150" t="s">
        <v>11</v>
      </c>
      <c r="F4882" s="24">
        <v>0.34415084807786456</v>
      </c>
      <c r="G4882" s="24">
        <v>0.41423667214654764</v>
      </c>
      <c r="H4882" s="24">
        <v>2.9962587991718426</v>
      </c>
      <c r="I4882" s="5"/>
    </row>
    <row r="4883" spans="1:9" ht="16.5" thickBot="1" x14ac:dyDescent="0.3">
      <c r="A4883" s="214" t="s">
        <v>6086</v>
      </c>
      <c r="B4883" s="214" t="s">
        <v>5495</v>
      </c>
      <c r="C4883" s="214">
        <v>20</v>
      </c>
      <c r="D4883" s="124">
        <v>4833</v>
      </c>
      <c r="E4883" s="150" t="s">
        <v>11</v>
      </c>
      <c r="F4883" s="24">
        <v>0.34816426904670256</v>
      </c>
      <c r="G4883" s="24">
        <v>0.45636243541568811</v>
      </c>
      <c r="H4883" s="24">
        <v>3.6972551759834369</v>
      </c>
      <c r="I4883" s="5"/>
    </row>
    <row r="4884" spans="1:9" ht="15.75" x14ac:dyDescent="0.25">
      <c r="A4884" s="273" t="s">
        <v>6088</v>
      </c>
      <c r="B4884" s="273" t="s">
        <v>5496</v>
      </c>
      <c r="C4884" s="273">
        <v>1</v>
      </c>
      <c r="D4884" s="124">
        <v>4896</v>
      </c>
      <c r="E4884" s="150" t="s">
        <v>11</v>
      </c>
      <c r="F4884" s="24">
        <v>0.34465252569896931</v>
      </c>
      <c r="G4884" s="24">
        <v>0.46187890441521839</v>
      </c>
      <c r="H4884" s="24">
        <v>3.6091299171842648</v>
      </c>
      <c r="I4884" s="5"/>
    </row>
    <row r="4885" spans="1:9" ht="15.75" x14ac:dyDescent="0.25">
      <c r="A4885" s="197" t="s">
        <v>6089</v>
      </c>
      <c r="B4885" s="197" t="s">
        <v>5496</v>
      </c>
      <c r="C4885" s="197">
        <v>1</v>
      </c>
      <c r="D4885" s="124">
        <v>4897</v>
      </c>
      <c r="E4885" s="150" t="s">
        <v>11</v>
      </c>
      <c r="F4885" s="24">
        <v>0.38027163679740716</v>
      </c>
      <c r="G4885" s="24">
        <v>0.42326362141850632</v>
      </c>
      <c r="H4885" s="24">
        <v>3.1124239130434783</v>
      </c>
      <c r="I4885" s="5"/>
    </row>
    <row r="4886" spans="1:9" ht="15.75" x14ac:dyDescent="0.25">
      <c r="A4886" s="197" t="s">
        <v>6090</v>
      </c>
      <c r="B4886" s="197" t="s">
        <v>5496</v>
      </c>
      <c r="C4886" s="197">
        <v>1</v>
      </c>
      <c r="D4886" s="124">
        <v>4898</v>
      </c>
      <c r="E4886" s="150" t="s">
        <v>11</v>
      </c>
      <c r="F4886" s="24">
        <v>0.30301328314727427</v>
      </c>
      <c r="G4886" s="24">
        <v>0.45836842414279005</v>
      </c>
      <c r="H4886" s="24">
        <v>3.5770843685300209</v>
      </c>
      <c r="I4886" s="5"/>
    </row>
    <row r="4887" spans="1:9" ht="15.75" x14ac:dyDescent="0.25">
      <c r="A4887" s="197" t="s">
        <v>6091</v>
      </c>
      <c r="B4887" s="197" t="s">
        <v>5496</v>
      </c>
      <c r="C4887" s="197">
        <v>1</v>
      </c>
      <c r="D4887" s="124">
        <v>4899</v>
      </c>
      <c r="E4887" s="150" t="s">
        <v>11</v>
      </c>
      <c r="F4887" s="24">
        <v>0.34615755856228353</v>
      </c>
      <c r="G4887" s="24">
        <v>0.44432650305307653</v>
      </c>
      <c r="H4887" s="24">
        <v>4.1498985507246378</v>
      </c>
      <c r="I4887" s="5"/>
    </row>
    <row r="4888" spans="1:9" ht="15.75" x14ac:dyDescent="0.25">
      <c r="A4888" s="197" t="s">
        <v>6092</v>
      </c>
      <c r="B4888" s="197" t="s">
        <v>5496</v>
      </c>
      <c r="C4888" s="197">
        <v>1</v>
      </c>
      <c r="D4888" s="124">
        <v>4900</v>
      </c>
      <c r="E4888" s="150" t="s">
        <v>11</v>
      </c>
      <c r="F4888" s="24">
        <v>0.36823137389089294</v>
      </c>
      <c r="G4888" s="24">
        <v>0.45134746359793326</v>
      </c>
      <c r="H4888" s="24">
        <v>3.3447541407867494</v>
      </c>
      <c r="I4888" s="5"/>
    </row>
    <row r="4889" spans="1:9" ht="15.75" x14ac:dyDescent="0.25">
      <c r="A4889" s="197" t="s">
        <v>6093</v>
      </c>
      <c r="B4889" s="197" t="s">
        <v>5496</v>
      </c>
      <c r="C4889" s="197">
        <v>1</v>
      </c>
      <c r="D4889" s="124">
        <v>4901</v>
      </c>
      <c r="E4889" s="150" t="s">
        <v>11</v>
      </c>
      <c r="F4889" s="24">
        <v>0.29398308596738865</v>
      </c>
      <c r="G4889" s="24">
        <v>0.44833848050728042</v>
      </c>
      <c r="H4889" s="24">
        <v>3.0354582111436952</v>
      </c>
      <c r="I4889" s="5"/>
    </row>
    <row r="4890" spans="1:9" ht="15.75" x14ac:dyDescent="0.25">
      <c r="A4890" s="197" t="s">
        <v>6094</v>
      </c>
      <c r="B4890" s="197" t="s">
        <v>5496</v>
      </c>
      <c r="C4890" s="240">
        <v>2</v>
      </c>
      <c r="D4890" s="124">
        <v>4902</v>
      </c>
      <c r="E4890" s="150" t="s">
        <v>11</v>
      </c>
      <c r="F4890" s="24">
        <v>0.28294617830308394</v>
      </c>
      <c r="G4890" s="24">
        <v>0.36709593705965238</v>
      </c>
      <c r="H4890" s="24">
        <v>1.6453885630498535</v>
      </c>
      <c r="I4890" s="5"/>
    </row>
    <row r="4891" spans="1:9" ht="15.75" x14ac:dyDescent="0.25">
      <c r="A4891" s="197" t="s">
        <v>6095</v>
      </c>
      <c r="B4891" s="197" t="s">
        <v>5496</v>
      </c>
      <c r="C4891" s="240">
        <v>2</v>
      </c>
      <c r="D4891" s="124">
        <v>4903</v>
      </c>
      <c r="E4891" s="150" t="s">
        <v>11</v>
      </c>
      <c r="F4891" s="24">
        <v>0.2729126258809888</v>
      </c>
      <c r="G4891" s="24">
        <v>0.38916181305777359</v>
      </c>
      <c r="H4891" s="24">
        <v>1.4387018223711772</v>
      </c>
      <c r="I4891" s="5"/>
    </row>
    <row r="4892" spans="1:9" ht="15.75" x14ac:dyDescent="0.25">
      <c r="A4892" s="197" t="s">
        <v>6096</v>
      </c>
      <c r="B4892" s="197" t="s">
        <v>5496</v>
      </c>
      <c r="C4892" s="240">
        <v>2</v>
      </c>
      <c r="D4892" s="124">
        <v>4904</v>
      </c>
      <c r="E4892" s="150" t="s">
        <v>11</v>
      </c>
      <c r="F4892" s="24">
        <v>0.27692604684982686</v>
      </c>
      <c r="G4892" s="24">
        <v>0.39066630460310003</v>
      </c>
      <c r="H4892" s="24">
        <v>0.60182315668202779</v>
      </c>
      <c r="I4892" s="5"/>
    </row>
    <row r="4893" spans="1:9" ht="15.75" x14ac:dyDescent="0.25">
      <c r="A4893" s="197" t="s">
        <v>6097</v>
      </c>
      <c r="B4893" s="197" t="s">
        <v>5496</v>
      </c>
      <c r="C4893" s="240">
        <v>2</v>
      </c>
      <c r="D4893" s="124">
        <v>4905</v>
      </c>
      <c r="E4893" s="150" t="s">
        <v>11</v>
      </c>
      <c r="F4893" s="24">
        <v>0.42542262269683545</v>
      </c>
      <c r="G4893" s="24">
        <v>0.39016480742132453</v>
      </c>
      <c r="H4893" s="24">
        <v>1.3252267490573943</v>
      </c>
      <c r="I4893" s="5"/>
    </row>
    <row r="4894" spans="1:9" ht="15.75" x14ac:dyDescent="0.25">
      <c r="A4894" s="197" t="s">
        <v>6098</v>
      </c>
      <c r="B4894" s="197" t="s">
        <v>5496</v>
      </c>
      <c r="C4894" s="240">
        <v>2</v>
      </c>
      <c r="D4894" s="124">
        <v>4906</v>
      </c>
      <c r="E4894" s="150" t="s">
        <v>11</v>
      </c>
      <c r="F4894" s="24">
        <v>0.42140920172799734</v>
      </c>
      <c r="G4894" s="24">
        <v>0.3811378581493659</v>
      </c>
      <c r="H4894" s="24">
        <v>0.53495391705069129</v>
      </c>
      <c r="I4894" s="5"/>
    </row>
    <row r="4895" spans="1:9" ht="15.75" x14ac:dyDescent="0.25">
      <c r="A4895" s="197" t="s">
        <v>6099</v>
      </c>
      <c r="B4895" s="197" t="s">
        <v>5496</v>
      </c>
      <c r="C4895" s="240">
        <v>2</v>
      </c>
      <c r="D4895" s="124">
        <v>4907</v>
      </c>
      <c r="E4895" s="150" t="s">
        <v>11</v>
      </c>
      <c r="F4895" s="24">
        <v>0.48060716101835887</v>
      </c>
      <c r="G4895" s="24">
        <v>0.38715582433067164</v>
      </c>
      <c r="H4895" s="24">
        <v>1.8885494344365314</v>
      </c>
      <c r="I4895" s="5"/>
    </row>
    <row r="4896" spans="1:9" ht="15.75" x14ac:dyDescent="0.25">
      <c r="A4896" s="197" t="s">
        <v>6100</v>
      </c>
      <c r="B4896" s="197" t="s">
        <v>5496</v>
      </c>
      <c r="C4896" s="240">
        <v>2</v>
      </c>
      <c r="D4896" s="124">
        <v>4908</v>
      </c>
      <c r="E4896" s="150" t="s">
        <v>11</v>
      </c>
      <c r="F4896" s="24">
        <v>0.33813071662460742</v>
      </c>
      <c r="G4896" s="24">
        <v>0.39016480742132453</v>
      </c>
      <c r="H4896" s="24">
        <v>1.1185400083787183</v>
      </c>
      <c r="I4896" s="5"/>
    </row>
    <row r="4897" spans="1:9" ht="15.75" x14ac:dyDescent="0.25">
      <c r="A4897" s="197" t="s">
        <v>6101</v>
      </c>
      <c r="B4897" s="197" t="s">
        <v>5496</v>
      </c>
      <c r="C4897" s="240">
        <v>2</v>
      </c>
      <c r="D4897" s="124">
        <v>4909</v>
      </c>
      <c r="E4897" s="150" t="s">
        <v>11</v>
      </c>
      <c r="F4897" s="24">
        <v>0.29649147407291243</v>
      </c>
      <c r="G4897" s="24">
        <v>0.37963336660403946</v>
      </c>
      <c r="H4897" s="24">
        <v>0.73013570942883055</v>
      </c>
      <c r="I4897" s="5"/>
    </row>
    <row r="4898" spans="1:9" ht="15.75" x14ac:dyDescent="0.25">
      <c r="A4898" s="197" t="s">
        <v>6102</v>
      </c>
      <c r="B4898" s="197" t="s">
        <v>5496</v>
      </c>
      <c r="C4898" s="240">
        <v>5</v>
      </c>
      <c r="D4898" s="124">
        <v>4910</v>
      </c>
      <c r="E4898" s="24">
        <v>0.95688881985220842</v>
      </c>
      <c r="F4898" s="24">
        <v>0.69933860382003366</v>
      </c>
      <c r="G4898" s="24">
        <v>0.41824864960075148</v>
      </c>
      <c r="H4898" s="24">
        <v>8.6826949229374435</v>
      </c>
      <c r="I4898" s="5"/>
    </row>
    <row r="4899" spans="1:9" ht="15.75" x14ac:dyDescent="0.25">
      <c r="A4899" s="197" t="s">
        <v>6103</v>
      </c>
      <c r="B4899" s="197" t="s">
        <v>5496</v>
      </c>
      <c r="C4899" s="240">
        <v>5</v>
      </c>
      <c r="D4899" s="124">
        <v>4911</v>
      </c>
      <c r="E4899" s="24">
        <v>0.94987497509936503</v>
      </c>
      <c r="F4899" s="24">
        <v>0.66923794655374824</v>
      </c>
      <c r="G4899" s="24">
        <v>0.40520972287458901</v>
      </c>
      <c r="H4899" s="24">
        <v>9.1782224614687227</v>
      </c>
      <c r="I4899" s="5"/>
    </row>
    <row r="4900" spans="1:9" ht="15.75" x14ac:dyDescent="0.25">
      <c r="A4900" s="197" t="s">
        <v>6104</v>
      </c>
      <c r="B4900" s="197" t="s">
        <v>5496</v>
      </c>
      <c r="C4900" s="240">
        <v>5</v>
      </c>
      <c r="D4900" s="124">
        <v>4912</v>
      </c>
      <c r="E4900" s="24">
        <v>1.1763219628340238</v>
      </c>
      <c r="F4900" s="24">
        <v>0.70485705765218609</v>
      </c>
      <c r="G4900" s="24">
        <v>0.41223068341944569</v>
      </c>
      <c r="H4900" s="24">
        <v>9.3909046350861303</v>
      </c>
      <c r="I4900" s="5"/>
    </row>
    <row r="4901" spans="1:9" ht="15.75" x14ac:dyDescent="0.25">
      <c r="A4901" s="197" t="s">
        <v>6105</v>
      </c>
      <c r="B4901" s="197" t="s">
        <v>5496</v>
      </c>
      <c r="C4901" s="240">
        <v>5</v>
      </c>
      <c r="D4901" s="124">
        <v>4913</v>
      </c>
      <c r="E4901" s="24">
        <v>1.1733160293685194</v>
      </c>
      <c r="F4901" s="24">
        <v>0.80970768046308073</v>
      </c>
      <c r="G4901" s="24">
        <v>0.41122768905589474</v>
      </c>
      <c r="H4901" s="24">
        <v>9.0642072756119685</v>
      </c>
      <c r="I4901" s="5"/>
    </row>
    <row r="4902" spans="1:9" ht="15.75" x14ac:dyDescent="0.25">
      <c r="A4902" s="197" t="s">
        <v>6106</v>
      </c>
      <c r="B4902" s="197" t="s">
        <v>5496</v>
      </c>
      <c r="C4902" s="240">
        <v>5</v>
      </c>
      <c r="D4902" s="124">
        <v>4914</v>
      </c>
      <c r="E4902" s="24">
        <v>1.2464604103624579</v>
      </c>
      <c r="F4902" s="24">
        <v>0.90402307323077535</v>
      </c>
      <c r="G4902" s="24">
        <v>0.41824864960075148</v>
      </c>
      <c r="H4902" s="24">
        <v>9.2527708522212144</v>
      </c>
      <c r="I4902" s="5"/>
    </row>
    <row r="4903" spans="1:9" ht="15.75" x14ac:dyDescent="0.25">
      <c r="A4903" s="197" t="s">
        <v>6107</v>
      </c>
      <c r="B4903" s="197" t="s">
        <v>5496</v>
      </c>
      <c r="C4903" s="240">
        <v>5</v>
      </c>
      <c r="D4903" s="124">
        <v>4915</v>
      </c>
      <c r="E4903" s="24">
        <v>1.2324327208567711</v>
      </c>
      <c r="F4903" s="24">
        <v>0.77158018125911898</v>
      </c>
      <c r="G4903" s="24">
        <v>0.41323367778299669</v>
      </c>
      <c r="H4903" s="24">
        <v>9.3185488440616506</v>
      </c>
      <c r="I4903" s="5"/>
    </row>
    <row r="4904" spans="1:9" ht="15.75" x14ac:dyDescent="0.25">
      <c r="A4904" s="197" t="s">
        <v>6108</v>
      </c>
      <c r="B4904" s="197" t="s">
        <v>5496</v>
      </c>
      <c r="C4904" s="240">
        <v>5</v>
      </c>
      <c r="D4904" s="124">
        <v>4916</v>
      </c>
      <c r="E4904" s="24">
        <v>1.2534742551153013</v>
      </c>
      <c r="F4904" s="24">
        <v>0.79265064134551888</v>
      </c>
      <c r="G4904" s="24">
        <v>0.42025463832785342</v>
      </c>
      <c r="H4904" s="24">
        <v>9.0861332728921127</v>
      </c>
      <c r="I4904" s="5"/>
    </row>
    <row r="4905" spans="1:9" ht="15.75" x14ac:dyDescent="0.25">
      <c r="A4905" s="197" t="s">
        <v>6109</v>
      </c>
      <c r="B4905" s="197" t="s">
        <v>5496</v>
      </c>
      <c r="C4905" s="240">
        <v>5</v>
      </c>
      <c r="D4905" s="124">
        <v>4917</v>
      </c>
      <c r="E4905" s="24">
        <v>1.2379435988768623</v>
      </c>
      <c r="F4905" s="24">
        <v>0.78964057561889034</v>
      </c>
      <c r="G4905" s="24">
        <v>0.41323367778299669</v>
      </c>
      <c r="H4905" s="24">
        <v>9.4413344288304621</v>
      </c>
      <c r="I4905" s="5"/>
    </row>
    <row r="4906" spans="1:9" ht="15.75" x14ac:dyDescent="0.25">
      <c r="A4906" s="197" t="s">
        <v>6110</v>
      </c>
      <c r="B4906" s="197" t="s">
        <v>5496</v>
      </c>
      <c r="C4906" s="240">
        <v>5</v>
      </c>
      <c r="D4906" s="124">
        <v>4918</v>
      </c>
      <c r="E4906" s="24">
        <v>1.2715098559083271</v>
      </c>
      <c r="F4906" s="24">
        <v>0.74649630020388102</v>
      </c>
      <c r="G4906" s="24">
        <v>0.41523966651009858</v>
      </c>
      <c r="H4906" s="24">
        <v>9.8798543744333642</v>
      </c>
      <c r="I4906" s="5"/>
    </row>
    <row r="4907" spans="1:9" ht="15.75" x14ac:dyDescent="0.25">
      <c r="A4907" s="197" t="s">
        <v>6111</v>
      </c>
      <c r="B4907" s="197" t="s">
        <v>5496</v>
      </c>
      <c r="C4907" s="240">
        <v>5</v>
      </c>
      <c r="D4907" s="124">
        <v>4919</v>
      </c>
      <c r="E4907" s="24">
        <v>1.2634940333336488</v>
      </c>
      <c r="F4907" s="24">
        <v>0.96623109824776532</v>
      </c>
      <c r="G4907" s="24">
        <v>0.41223068341944569</v>
      </c>
      <c r="H4907" s="24">
        <v>9.2966228467815064</v>
      </c>
      <c r="I4907" s="5"/>
    </row>
    <row r="4908" spans="1:9" ht="15.75" x14ac:dyDescent="0.25">
      <c r="A4908" s="197" t="s">
        <v>6112</v>
      </c>
      <c r="B4908" s="197" t="s">
        <v>5496</v>
      </c>
      <c r="C4908" s="240">
        <v>6</v>
      </c>
      <c r="D4908" s="124">
        <v>4920</v>
      </c>
      <c r="E4908" s="24">
        <v>3.3882298087242262</v>
      </c>
      <c r="F4908" s="150" t="s">
        <v>48</v>
      </c>
      <c r="G4908" s="24">
        <v>0.31228232904536213</v>
      </c>
      <c r="H4908" s="24">
        <v>1.9748588364861361</v>
      </c>
      <c r="I4908" s="5"/>
    </row>
    <row r="4909" spans="1:9" ht="15.75" x14ac:dyDescent="0.25">
      <c r="A4909" s="197" t="s">
        <v>6113</v>
      </c>
      <c r="B4909" s="197" t="s">
        <v>5496</v>
      </c>
      <c r="C4909" s="240">
        <v>6</v>
      </c>
      <c r="D4909" s="124">
        <v>4921</v>
      </c>
      <c r="E4909" s="24">
        <v>3.3807059823540024</v>
      </c>
      <c r="F4909" s="24">
        <v>2.6129581675203264E-2</v>
      </c>
      <c r="G4909" s="24">
        <v>0.31580241971092987</v>
      </c>
      <c r="H4909" s="24">
        <v>1.9703465923814458</v>
      </c>
      <c r="I4909" s="5"/>
    </row>
    <row r="4910" spans="1:9" ht="15.75" x14ac:dyDescent="0.25">
      <c r="A4910" s="197" t="s">
        <v>6114</v>
      </c>
      <c r="B4910" s="197" t="s">
        <v>5496</v>
      </c>
      <c r="C4910" s="240">
        <v>6</v>
      </c>
      <c r="D4910" s="124">
        <v>4922</v>
      </c>
      <c r="E4910" s="24">
        <v>3.365658329613554</v>
      </c>
      <c r="F4910" s="24">
        <v>0.11456816580666046</v>
      </c>
      <c r="G4910" s="24">
        <v>0.31278519914044323</v>
      </c>
      <c r="H4910" s="24">
        <v>1.9442758486654572</v>
      </c>
      <c r="I4910" s="5"/>
    </row>
    <row r="4911" spans="1:9" ht="15.75" x14ac:dyDescent="0.25">
      <c r="A4911" s="197" t="s">
        <v>6115</v>
      </c>
      <c r="B4911" s="197" t="s">
        <v>5496</v>
      </c>
      <c r="C4911" s="240">
        <v>6</v>
      </c>
      <c r="D4911" s="124">
        <v>4923</v>
      </c>
      <c r="E4911" s="24">
        <v>3.3476011463250162</v>
      </c>
      <c r="F4911" s="150" t="s">
        <v>48</v>
      </c>
      <c r="G4911" s="24">
        <v>0.31127658885519993</v>
      </c>
      <c r="H4911" s="24">
        <v>2.0415397771443375</v>
      </c>
      <c r="I4911" s="5"/>
    </row>
    <row r="4912" spans="1:9" ht="15.75" x14ac:dyDescent="0.25">
      <c r="A4912" s="197" t="s">
        <v>6116</v>
      </c>
      <c r="B4912" s="197" t="s">
        <v>5496</v>
      </c>
      <c r="C4912" s="240">
        <v>6</v>
      </c>
      <c r="D4912" s="124">
        <v>4924</v>
      </c>
      <c r="E4912" s="24">
        <v>2.7878284643803477</v>
      </c>
      <c r="F4912" s="24">
        <v>5.9294050724499711E-2</v>
      </c>
      <c r="G4912" s="24">
        <v>0.22528580259633213</v>
      </c>
      <c r="H4912" s="24">
        <v>2.0465533817051047</v>
      </c>
      <c r="I4912" s="5"/>
    </row>
    <row r="4913" spans="1:9" ht="15.75" x14ac:dyDescent="0.25">
      <c r="A4913" s="197" t="s">
        <v>6117</v>
      </c>
      <c r="B4913" s="197" t="s">
        <v>5496</v>
      </c>
      <c r="C4913" s="240">
        <v>6</v>
      </c>
      <c r="D4913" s="124">
        <v>4925</v>
      </c>
      <c r="E4913" s="24">
        <v>2.7888316412297107</v>
      </c>
      <c r="F4913" s="150" t="s">
        <v>48</v>
      </c>
      <c r="G4913" s="24">
        <v>0.2635039298224956</v>
      </c>
      <c r="H4913" s="24">
        <v>2.0465533817051047</v>
      </c>
      <c r="I4913" s="5"/>
    </row>
    <row r="4914" spans="1:9" ht="15.75" x14ac:dyDescent="0.25">
      <c r="A4914" s="197" t="s">
        <v>6118</v>
      </c>
      <c r="B4914" s="197" t="s">
        <v>5496</v>
      </c>
      <c r="C4914" s="240">
        <v>6</v>
      </c>
      <c r="D4914" s="124">
        <v>4926</v>
      </c>
      <c r="E4914" s="24">
        <v>3.0316004387756066</v>
      </c>
      <c r="F4914" s="150" t="s">
        <v>48</v>
      </c>
      <c r="G4914" s="24">
        <v>0.27356133172411762</v>
      </c>
      <c r="H4914" s="24">
        <v>2.2360676341020986</v>
      </c>
      <c r="I4914" s="5"/>
    </row>
    <row r="4915" spans="1:9" ht="15.75" x14ac:dyDescent="0.25">
      <c r="A4915" s="197" t="s">
        <v>6119</v>
      </c>
      <c r="B4915" s="197" t="s">
        <v>5496</v>
      </c>
      <c r="C4915" s="240">
        <v>6</v>
      </c>
      <c r="D4915" s="124">
        <v>4927</v>
      </c>
      <c r="E4915" s="24">
        <v>3.0305972619262436</v>
      </c>
      <c r="F4915" s="150" t="s">
        <v>48</v>
      </c>
      <c r="G4915" s="24">
        <v>0.28160725324541519</v>
      </c>
      <c r="H4915" s="24">
        <v>2.276176470588235</v>
      </c>
      <c r="I4915" s="5"/>
    </row>
    <row r="4916" spans="1:9" ht="15.75" x14ac:dyDescent="0.25">
      <c r="A4916" s="197" t="s">
        <v>6120</v>
      </c>
      <c r="B4916" s="197" t="s">
        <v>5496</v>
      </c>
      <c r="C4916" s="240">
        <v>6</v>
      </c>
      <c r="D4916" s="124">
        <v>4928</v>
      </c>
      <c r="E4916" s="24">
        <v>9.6520660561480796</v>
      </c>
      <c r="F4916" s="150" t="s">
        <v>48</v>
      </c>
      <c r="G4916" s="24">
        <v>0.60394698419239923</v>
      </c>
      <c r="H4916" s="24">
        <v>4.5595378789846972</v>
      </c>
      <c r="I4916" s="5"/>
    </row>
    <row r="4917" spans="1:9" ht="15.75" x14ac:dyDescent="0.25">
      <c r="A4917" s="197" t="s">
        <v>6121</v>
      </c>
      <c r="B4917" s="197" t="s">
        <v>5496</v>
      </c>
      <c r="C4917" s="240">
        <v>6</v>
      </c>
      <c r="D4917" s="124">
        <v>4929</v>
      </c>
      <c r="E4917" s="24">
        <v>9.6967074259447443</v>
      </c>
      <c r="F4917" s="150" t="s">
        <v>48</v>
      </c>
      <c r="G4917" s="24">
        <v>0.61853021694975108</v>
      </c>
      <c r="H4917" s="24">
        <v>4.5198285313449906</v>
      </c>
      <c r="I4917" s="5"/>
    </row>
    <row r="4918" spans="1:9" ht="15.75" x14ac:dyDescent="0.25">
      <c r="A4918" s="197" t="s">
        <v>6122</v>
      </c>
      <c r="B4918" s="197" t="s">
        <v>5496</v>
      </c>
      <c r="C4918" s="240">
        <v>6</v>
      </c>
      <c r="D4918" s="124">
        <v>4930</v>
      </c>
      <c r="E4918" s="24">
        <v>13.085438823093652</v>
      </c>
      <c r="F4918" s="150" t="s">
        <v>48</v>
      </c>
      <c r="G4918" s="24">
        <v>0.77743716699537824</v>
      </c>
      <c r="H4918" s="24">
        <v>5.6859764620300846</v>
      </c>
      <c r="I4918" s="5"/>
    </row>
    <row r="4919" spans="1:9" ht="15.75" x14ac:dyDescent="0.25">
      <c r="A4919" s="197" t="s">
        <v>6123</v>
      </c>
      <c r="B4919" s="197" t="s">
        <v>5496</v>
      </c>
      <c r="C4919" s="240">
        <v>6</v>
      </c>
      <c r="D4919" s="124">
        <v>4931</v>
      </c>
      <c r="E4919" s="24">
        <v>13.11352777487582</v>
      </c>
      <c r="F4919" s="150" t="s">
        <v>48</v>
      </c>
      <c r="G4919" s="24">
        <v>0.79956345117894667</v>
      </c>
      <c r="H4919" s="24">
        <v>5.5919809176171054</v>
      </c>
      <c r="I4919" s="5"/>
    </row>
    <row r="4920" spans="1:9" ht="15.75" x14ac:dyDescent="0.25">
      <c r="A4920" s="197" t="s">
        <v>6124</v>
      </c>
      <c r="B4920" s="197" t="s">
        <v>5496</v>
      </c>
      <c r="C4920" s="240">
        <v>6</v>
      </c>
      <c r="D4920" s="124">
        <v>4932</v>
      </c>
      <c r="E4920" s="24">
        <v>20.62230649235941</v>
      </c>
      <c r="F4920" s="150" t="s">
        <v>48</v>
      </c>
      <c r="G4920" s="24">
        <v>1.2320317329486914</v>
      </c>
      <c r="H4920" s="24">
        <v>10.073105401262632</v>
      </c>
      <c r="I4920" s="5"/>
    </row>
    <row r="4921" spans="1:9" ht="15.75" x14ac:dyDescent="0.25">
      <c r="A4921" s="197" t="s">
        <v>6125</v>
      </c>
      <c r="B4921" s="197" t="s">
        <v>5496</v>
      </c>
      <c r="C4921" s="240">
        <v>6</v>
      </c>
      <c r="D4921" s="124">
        <v>4933</v>
      </c>
      <c r="E4921" s="24">
        <v>20.592211186878519</v>
      </c>
      <c r="F4921" s="150" t="s">
        <v>48</v>
      </c>
      <c r="G4921" s="24">
        <v>1.2028652674339875</v>
      </c>
      <c r="H4921" s="24">
        <v>10.165592995765245</v>
      </c>
      <c r="I4921" s="5"/>
    </row>
    <row r="4922" spans="1:9" ht="15.75" x14ac:dyDescent="0.25">
      <c r="A4922" s="197" t="s">
        <v>6126</v>
      </c>
      <c r="B4922" s="197" t="s">
        <v>5496</v>
      </c>
      <c r="C4922" s="240">
        <v>6</v>
      </c>
      <c r="D4922" s="124">
        <v>4934</v>
      </c>
      <c r="E4922" s="24">
        <v>20.184921386037054</v>
      </c>
      <c r="F4922" s="150" t="s">
        <v>48</v>
      </c>
      <c r="G4922" s="24">
        <v>1.1374921550734447</v>
      </c>
      <c r="H4922" s="24">
        <v>11.088458340910861</v>
      </c>
      <c r="I4922" s="5"/>
    </row>
    <row r="4923" spans="1:9" ht="15.75" x14ac:dyDescent="0.25">
      <c r="A4923" s="197" t="s">
        <v>6127</v>
      </c>
      <c r="B4923" s="197" t="s">
        <v>5496</v>
      </c>
      <c r="C4923" s="240">
        <v>6</v>
      </c>
      <c r="D4923" s="124">
        <v>4935</v>
      </c>
      <c r="E4923" s="24">
        <v>20.236083405354581</v>
      </c>
      <c r="F4923" s="150" t="s">
        <v>48</v>
      </c>
      <c r="G4923" s="24">
        <v>1.1706815813487972</v>
      </c>
      <c r="H4923" s="24">
        <v>11.14374983762438</v>
      </c>
      <c r="I4923" s="5"/>
    </row>
    <row r="4924" spans="1:9" ht="15.75" x14ac:dyDescent="0.25">
      <c r="A4924" s="197" t="s">
        <v>6128</v>
      </c>
      <c r="B4924" s="197" t="s">
        <v>5496</v>
      </c>
      <c r="C4924" s="240">
        <v>9</v>
      </c>
      <c r="D4924" s="124">
        <v>4936</v>
      </c>
      <c r="E4924" s="24">
        <v>21.035113765872374</v>
      </c>
      <c r="F4924" s="150" t="s">
        <v>48</v>
      </c>
      <c r="G4924" s="24">
        <v>1.225997291807718</v>
      </c>
      <c r="H4924" s="24">
        <v>11.895118404219211</v>
      </c>
      <c r="I4924" s="5"/>
    </row>
    <row r="4925" spans="1:9" ht="15.75" x14ac:dyDescent="0.25">
      <c r="A4925" s="197" t="s">
        <v>6129</v>
      </c>
      <c r="B4925" s="197" t="s">
        <v>5496</v>
      </c>
      <c r="C4925" s="240">
        <v>9</v>
      </c>
      <c r="D4925" s="124">
        <v>4937</v>
      </c>
      <c r="E4925" s="24">
        <v>21.033609000598325</v>
      </c>
      <c r="F4925" s="150" t="s">
        <v>48</v>
      </c>
      <c r="G4925" s="24">
        <v>1.1043027287980924</v>
      </c>
      <c r="H4925" s="24">
        <v>11.905221273595989</v>
      </c>
      <c r="I4925" s="5"/>
    </row>
    <row r="4926" spans="1:9" ht="15.75" x14ac:dyDescent="0.25">
      <c r="A4926" s="197" t="s">
        <v>6130</v>
      </c>
      <c r="B4926" s="197" t="s">
        <v>5496</v>
      </c>
      <c r="C4926" s="240">
        <v>9</v>
      </c>
      <c r="D4926" s="124">
        <v>4938</v>
      </c>
      <c r="E4926" s="24">
        <v>22.989803856856579</v>
      </c>
      <c r="F4926" s="150" t="s">
        <v>48</v>
      </c>
      <c r="G4926" s="24">
        <v>1.3547320361484794</v>
      </c>
      <c r="H4926" s="24">
        <v>11.37886177906582</v>
      </c>
      <c r="I4926" s="5"/>
    </row>
    <row r="4927" spans="1:9" ht="15.75" x14ac:dyDescent="0.25">
      <c r="A4927" s="197" t="s">
        <v>6131</v>
      </c>
      <c r="B4927" s="197" t="s">
        <v>5496</v>
      </c>
      <c r="C4927" s="240">
        <v>9</v>
      </c>
      <c r="D4927" s="124">
        <v>4939</v>
      </c>
      <c r="E4927" s="24">
        <v>23.001841979048937</v>
      </c>
      <c r="F4927" s="150" t="s">
        <v>48</v>
      </c>
      <c r="G4927" s="24">
        <v>1.3492004651025873</v>
      </c>
      <c r="H4927" s="24">
        <v>11.356635466436906</v>
      </c>
      <c r="I4927" s="5"/>
    </row>
    <row r="4928" spans="1:9" ht="15.75" x14ac:dyDescent="0.25">
      <c r="A4928" s="197" t="s">
        <v>6132</v>
      </c>
      <c r="B4928" s="197" t="s">
        <v>5496</v>
      </c>
      <c r="C4928" s="240">
        <v>9</v>
      </c>
      <c r="D4928" s="124">
        <v>4940</v>
      </c>
      <c r="E4928" s="24">
        <v>12.314999002782709</v>
      </c>
      <c r="F4928" s="150" t="s">
        <v>48</v>
      </c>
      <c r="G4928" s="24">
        <v>0.76235106414294529</v>
      </c>
      <c r="H4928" s="24">
        <v>5.4141276990156912</v>
      </c>
      <c r="I4928" s="5"/>
    </row>
    <row r="4929" spans="1:9" ht="15.75" x14ac:dyDescent="0.25">
      <c r="A4929" s="197" t="s">
        <v>6133</v>
      </c>
      <c r="B4929" s="197" t="s">
        <v>5496</v>
      </c>
      <c r="C4929" s="240">
        <v>9</v>
      </c>
      <c r="D4929" s="124">
        <v>4941</v>
      </c>
      <c r="E4929" s="24">
        <v>12.305970411138439</v>
      </c>
      <c r="F4929" s="150" t="s">
        <v>48</v>
      </c>
      <c r="G4929" s="24">
        <v>0.76335680433310749</v>
      </c>
      <c r="H4929" s="24">
        <v>5.240358345735098</v>
      </c>
      <c r="I4929" s="5"/>
    </row>
    <row r="4930" spans="1:9" ht="15.75" x14ac:dyDescent="0.25">
      <c r="A4930" s="197" t="s">
        <v>6134</v>
      </c>
      <c r="B4930" s="197" t="s">
        <v>5496</v>
      </c>
      <c r="C4930" s="240">
        <v>9</v>
      </c>
      <c r="D4930" s="124">
        <v>4942</v>
      </c>
      <c r="E4930" s="24">
        <v>6.9469996818401976</v>
      </c>
      <c r="F4930" s="24">
        <v>5.0249195529237047E-2</v>
      </c>
      <c r="G4930" s="24">
        <v>0.4686749286155838</v>
      </c>
      <c r="H4930" s="24">
        <v>3.4107287016004801</v>
      </c>
      <c r="I4930" s="5"/>
    </row>
    <row r="4931" spans="1:9" ht="15.75" x14ac:dyDescent="0.25">
      <c r="A4931" s="197" t="s">
        <v>6135</v>
      </c>
      <c r="B4931" s="197" t="s">
        <v>5496</v>
      </c>
      <c r="C4931" s="240">
        <v>9</v>
      </c>
      <c r="D4931" s="124">
        <v>4943</v>
      </c>
      <c r="E4931" s="24">
        <v>6.9359647364972021</v>
      </c>
      <c r="F4931" s="150" t="s">
        <v>48</v>
      </c>
      <c r="G4931" s="24">
        <v>0.45761178652379964</v>
      </c>
      <c r="H4931" s="24">
        <v>3.3723377979687212</v>
      </c>
      <c r="I4931" s="5"/>
    </row>
    <row r="4932" spans="1:9" ht="15.75" x14ac:dyDescent="0.25">
      <c r="A4932" s="197" t="s">
        <v>6136</v>
      </c>
      <c r="B4932" s="197" t="s">
        <v>5496</v>
      </c>
      <c r="C4932" s="240">
        <v>9</v>
      </c>
      <c r="D4932" s="124">
        <v>4944</v>
      </c>
      <c r="E4932" s="24">
        <v>3.0050162522674819</v>
      </c>
      <c r="F4932" s="24">
        <v>0.18139959586054571</v>
      </c>
      <c r="G4932" s="24">
        <v>0.26802976067822548</v>
      </c>
      <c r="H4932" s="24">
        <v>2.3006303225637401</v>
      </c>
      <c r="I4932" s="5"/>
    </row>
    <row r="4933" spans="1:9" ht="15.75" x14ac:dyDescent="0.25">
      <c r="A4933" s="197" t="s">
        <v>6137</v>
      </c>
      <c r="B4933" s="197" t="s">
        <v>5496</v>
      </c>
      <c r="C4933" s="240">
        <v>9</v>
      </c>
      <c r="D4933" s="124">
        <v>4945</v>
      </c>
      <c r="E4933" s="24">
        <v>3.0115369017883422</v>
      </c>
      <c r="F4933" s="24">
        <v>0.18089710390525335</v>
      </c>
      <c r="G4933" s="24">
        <v>0.2624981896323334</v>
      </c>
      <c r="H4933" s="24">
        <v>2.2083617640122633</v>
      </c>
      <c r="I4933" s="5"/>
    </row>
    <row r="4934" spans="1:9" ht="15.75" x14ac:dyDescent="0.25">
      <c r="A4934" s="197" t="s">
        <v>6138</v>
      </c>
      <c r="B4934" s="197" t="s">
        <v>5496</v>
      </c>
      <c r="C4934" s="240">
        <v>9</v>
      </c>
      <c r="D4934" s="124">
        <v>4946</v>
      </c>
      <c r="E4934" s="24">
        <v>3.3877282202995445</v>
      </c>
      <c r="F4934" s="150" t="s">
        <v>48</v>
      </c>
      <c r="G4934" s="24">
        <v>0.30473927761914565</v>
      </c>
      <c r="H4934" s="24">
        <v>1.9173609255037602</v>
      </c>
      <c r="I4934" s="5"/>
    </row>
    <row r="4935" spans="1:9" ht="15.75" x14ac:dyDescent="0.25">
      <c r="A4935" s="197" t="s">
        <v>6139</v>
      </c>
      <c r="B4935" s="197" t="s">
        <v>5496</v>
      </c>
      <c r="C4935" s="240">
        <v>9</v>
      </c>
      <c r="D4935" s="124">
        <v>4947</v>
      </c>
      <c r="E4935" s="24">
        <v>3.4062869920127641</v>
      </c>
      <c r="F4935" s="150" t="s">
        <v>48</v>
      </c>
      <c r="G4935" s="24">
        <v>0.30725362809455115</v>
      </c>
      <c r="H4935" s="24">
        <v>1.9051936430574119</v>
      </c>
      <c r="I4935" s="5"/>
    </row>
    <row r="4936" spans="1:9" ht="15.75" x14ac:dyDescent="0.25">
      <c r="A4936" s="197" t="s">
        <v>6140</v>
      </c>
      <c r="B4936" s="197" t="s">
        <v>5496</v>
      </c>
      <c r="C4936" s="240">
        <v>9</v>
      </c>
      <c r="D4936" s="124">
        <v>4948</v>
      </c>
      <c r="E4936" s="24">
        <v>3.3325534935845682</v>
      </c>
      <c r="F4936" s="150" t="s">
        <v>48</v>
      </c>
      <c r="G4936" s="24">
        <v>0.31278519914044323</v>
      </c>
      <c r="H4936" s="24">
        <v>1.9660300552891545</v>
      </c>
      <c r="I4936" s="5"/>
    </row>
    <row r="4937" spans="1:9" ht="15.75" x14ac:dyDescent="0.25">
      <c r="A4937" s="197" t="s">
        <v>6141</v>
      </c>
      <c r="B4937" s="197" t="s">
        <v>5496</v>
      </c>
      <c r="C4937" s="240">
        <v>9</v>
      </c>
      <c r="D4937" s="124">
        <v>4949</v>
      </c>
      <c r="E4937" s="24">
        <v>3.252299345635512</v>
      </c>
      <c r="F4937" s="150" t="s">
        <v>48</v>
      </c>
      <c r="G4937" s="24">
        <v>0.31379093933060542</v>
      </c>
      <c r="H4937" s="24">
        <v>1.780478997982339</v>
      </c>
      <c r="I4937" s="5"/>
    </row>
    <row r="4938" spans="1:9" ht="15.75" x14ac:dyDescent="0.25">
      <c r="A4938" s="197" t="s">
        <v>6142</v>
      </c>
      <c r="B4938" s="197" t="s">
        <v>5496</v>
      </c>
      <c r="C4938" s="240">
        <v>9</v>
      </c>
      <c r="D4938" s="124">
        <v>4950</v>
      </c>
      <c r="E4938" s="24">
        <v>3.2352453391963376</v>
      </c>
      <c r="F4938" s="150" t="s">
        <v>48</v>
      </c>
      <c r="G4938" s="24">
        <v>0.31379093933060542</v>
      </c>
      <c r="H4938" s="24">
        <v>1.8970821214265128</v>
      </c>
      <c r="I4938" s="5"/>
    </row>
    <row r="4939" spans="1:9" ht="15.75" x14ac:dyDescent="0.25">
      <c r="A4939" s="197" t="s">
        <v>6143</v>
      </c>
      <c r="B4939" s="197" t="s">
        <v>5496</v>
      </c>
      <c r="C4939" s="240">
        <v>9</v>
      </c>
      <c r="D4939" s="124">
        <v>4951</v>
      </c>
      <c r="E4939" s="24">
        <v>3.2492898150874221</v>
      </c>
      <c r="F4939" s="150" t="s">
        <v>48</v>
      </c>
      <c r="G4939" s="24">
        <v>0.31781390009125426</v>
      </c>
      <c r="H4939" s="24">
        <v>1.796702041244137</v>
      </c>
      <c r="I4939" s="5"/>
    </row>
    <row r="4940" spans="1:9" ht="15.75" x14ac:dyDescent="0.25">
      <c r="A4940" s="197" t="s">
        <v>6144</v>
      </c>
      <c r="B4940" s="197" t="s">
        <v>5496</v>
      </c>
      <c r="C4940" s="240">
        <v>10</v>
      </c>
      <c r="D4940" s="124">
        <v>4952</v>
      </c>
      <c r="E4940" s="24">
        <v>14.692528135773507</v>
      </c>
      <c r="F4940" s="150" t="s">
        <v>48</v>
      </c>
      <c r="G4940" s="24">
        <v>0.85789638220835396</v>
      </c>
      <c r="H4940" s="24">
        <v>8.7367518747070783</v>
      </c>
      <c r="I4940" s="5"/>
    </row>
    <row r="4941" spans="1:9" ht="15.75" x14ac:dyDescent="0.25">
      <c r="A4941" s="197" t="s">
        <v>6145</v>
      </c>
      <c r="B4941" s="197" t="s">
        <v>5496</v>
      </c>
      <c r="C4941" s="240">
        <v>10</v>
      </c>
      <c r="D4941" s="124">
        <v>4953</v>
      </c>
      <c r="E4941" s="24">
        <v>14.615283518372539</v>
      </c>
      <c r="F4941" s="150" t="s">
        <v>48</v>
      </c>
      <c r="G4941" s="24">
        <v>0.71508127520532205</v>
      </c>
      <c r="H4941" s="24">
        <v>8.5911645315836065</v>
      </c>
      <c r="I4941" s="5"/>
    </row>
    <row r="4942" spans="1:9" ht="15.75" x14ac:dyDescent="0.25">
      <c r="A4942" s="197" t="s">
        <v>6146</v>
      </c>
      <c r="B4942" s="197" t="s">
        <v>5496</v>
      </c>
      <c r="C4942" s="240">
        <v>10</v>
      </c>
      <c r="D4942" s="124">
        <v>4954</v>
      </c>
      <c r="E4942" s="24">
        <v>7.1857557719886405</v>
      </c>
      <c r="F4942" s="150" t="s">
        <v>48</v>
      </c>
      <c r="G4942" s="24">
        <v>0.54008248211709975</v>
      </c>
      <c r="H4942" s="24">
        <v>4.7252916211008706</v>
      </c>
      <c r="I4942" s="5"/>
    </row>
    <row r="4943" spans="1:9" ht="15.75" x14ac:dyDescent="0.25">
      <c r="A4943" s="197" t="s">
        <v>6147</v>
      </c>
      <c r="B4943" s="197" t="s">
        <v>5496</v>
      </c>
      <c r="C4943" s="240">
        <v>10</v>
      </c>
      <c r="D4943" s="124">
        <v>4955</v>
      </c>
      <c r="E4943" s="24">
        <v>7.2108351932227208</v>
      </c>
      <c r="F4943" s="150" t="s">
        <v>48</v>
      </c>
      <c r="G4943" s="24">
        <v>0.52751072974007229</v>
      </c>
      <c r="H4943" s="24">
        <v>4.7444345935530912</v>
      </c>
      <c r="I4943" s="5"/>
    </row>
    <row r="4944" spans="1:9" ht="15.75" x14ac:dyDescent="0.25">
      <c r="A4944" s="197" t="s">
        <v>6148</v>
      </c>
      <c r="B4944" s="197" t="s">
        <v>5496</v>
      </c>
      <c r="C4944" s="240">
        <v>10</v>
      </c>
      <c r="D4944" s="124">
        <v>4956</v>
      </c>
      <c r="E4944" s="24">
        <v>8.5039301520518933</v>
      </c>
      <c r="F4944" s="150" t="s">
        <v>48</v>
      </c>
      <c r="G4944" s="24">
        <v>0.63059909923169755</v>
      </c>
      <c r="H4944" s="24">
        <v>5.8144260011456543</v>
      </c>
      <c r="I4944" s="5"/>
    </row>
    <row r="4945" spans="1:9" ht="15.75" x14ac:dyDescent="0.25">
      <c r="A4945" s="197" t="s">
        <v>6149</v>
      </c>
      <c r="B4945" s="197" t="s">
        <v>5496</v>
      </c>
      <c r="C4945" s="240">
        <v>10</v>
      </c>
      <c r="D4945" s="124">
        <v>4957</v>
      </c>
      <c r="E4945" s="24">
        <v>8.4878793224620814</v>
      </c>
      <c r="F4945" s="24">
        <v>5.0249195529237047E-2</v>
      </c>
      <c r="G4945" s="24">
        <v>0.63763928056283292</v>
      </c>
      <c r="H4945" s="24">
        <v>5.8607721449773473</v>
      </c>
      <c r="I4945" s="5"/>
    </row>
    <row r="4946" spans="1:9" ht="15.75" x14ac:dyDescent="0.25">
      <c r="A4946" s="197" t="s">
        <v>6150</v>
      </c>
      <c r="B4946" s="197" t="s">
        <v>5496</v>
      </c>
      <c r="C4946" s="240">
        <v>10</v>
      </c>
      <c r="D4946" s="124">
        <v>4958</v>
      </c>
      <c r="E4946" s="24">
        <v>7.2579845051427911</v>
      </c>
      <c r="F4946" s="24">
        <v>0.19094694301110077</v>
      </c>
      <c r="G4946" s="24">
        <v>0.59539819257602056</v>
      </c>
      <c r="H4946" s="24">
        <v>4.1127165026297972</v>
      </c>
      <c r="I4946" s="5"/>
    </row>
    <row r="4947" spans="1:9" ht="15.75" x14ac:dyDescent="0.25">
      <c r="A4947" s="197" t="s">
        <v>6151</v>
      </c>
      <c r="B4947" s="197" t="s">
        <v>5496</v>
      </c>
      <c r="C4947" s="240">
        <v>10</v>
      </c>
      <c r="D4947" s="124">
        <v>4959</v>
      </c>
      <c r="E4947" s="24">
        <v>7.3432545373386642</v>
      </c>
      <c r="F4947" s="24">
        <v>0.21506655686513454</v>
      </c>
      <c r="G4947" s="24">
        <v>0.58835801124488518</v>
      </c>
      <c r="H4947" s="24">
        <v>4.1570475967296785</v>
      </c>
      <c r="I4947" s="5"/>
    </row>
    <row r="4948" spans="1:9" ht="15.75" x14ac:dyDescent="0.25">
      <c r="A4948" s="197" t="s">
        <v>6152</v>
      </c>
      <c r="B4948" s="197" t="s">
        <v>5496</v>
      </c>
      <c r="C4948" s="240">
        <v>10</v>
      </c>
      <c r="D4948" s="124">
        <v>4960</v>
      </c>
      <c r="E4948" s="24">
        <v>5.8244447874027703</v>
      </c>
      <c r="F4948" s="24">
        <v>0.10250835887964357</v>
      </c>
      <c r="G4948" s="24">
        <v>0.53052795031055888</v>
      </c>
      <c r="H4948" s="24">
        <v>2.8243925969789059</v>
      </c>
      <c r="I4948" s="5"/>
    </row>
    <row r="4949" spans="1:9" ht="15.75" x14ac:dyDescent="0.25">
      <c r="A4949" s="197" t="s">
        <v>6153</v>
      </c>
      <c r="B4949" s="197" t="s">
        <v>5496</v>
      </c>
      <c r="C4949" s="240">
        <v>10</v>
      </c>
      <c r="D4949" s="124">
        <v>4961</v>
      </c>
      <c r="E4949" s="24">
        <v>5.783314536578879</v>
      </c>
      <c r="F4949" s="24">
        <v>0.11959308535958416</v>
      </c>
      <c r="G4949" s="24">
        <v>0.53605952135645096</v>
      </c>
      <c r="H4949" s="24">
        <v>2.8464412763675364</v>
      </c>
      <c r="I4949" s="5"/>
    </row>
    <row r="4950" spans="1:9" ht="15.75" x14ac:dyDescent="0.25">
      <c r="A4950" s="197" t="s">
        <v>6154</v>
      </c>
      <c r="B4950" s="197" t="s">
        <v>5496</v>
      </c>
      <c r="C4950" s="240">
        <v>10</v>
      </c>
      <c r="D4950" s="124">
        <v>4962</v>
      </c>
      <c r="E4950" s="24">
        <v>5.7953526587712378</v>
      </c>
      <c r="F4950" s="24">
        <v>0.17285723262057542</v>
      </c>
      <c r="G4950" s="24">
        <v>0.52700785964499119</v>
      </c>
      <c r="H4950" s="24">
        <v>2.8014792634966037</v>
      </c>
      <c r="I4950" s="5"/>
    </row>
    <row r="4951" spans="1:9" ht="15.75" x14ac:dyDescent="0.25">
      <c r="A4951" s="197" t="s">
        <v>6155</v>
      </c>
      <c r="B4951" s="197" t="s">
        <v>5496</v>
      </c>
      <c r="C4951" s="240">
        <v>10</v>
      </c>
      <c r="D4951" s="124">
        <v>4963</v>
      </c>
      <c r="E4951" s="24">
        <v>5.7858224787022872</v>
      </c>
      <c r="F4951" s="24">
        <v>0.15024509463241875</v>
      </c>
      <c r="G4951" s="24">
        <v>0.52298489888434241</v>
      </c>
      <c r="H4951" s="24">
        <v>2.8339037920092958</v>
      </c>
      <c r="I4951" s="5"/>
    </row>
    <row r="4952" spans="1:9" ht="15.75" x14ac:dyDescent="0.25">
      <c r="A4952" s="197" t="s">
        <v>6156</v>
      </c>
      <c r="B4952" s="197" t="s">
        <v>5496</v>
      </c>
      <c r="C4952" s="240">
        <v>10</v>
      </c>
      <c r="D4952" s="124">
        <v>4964</v>
      </c>
      <c r="E4952" s="24">
        <v>5.7903367745244214</v>
      </c>
      <c r="F4952" s="24">
        <v>0.12863794055484684</v>
      </c>
      <c r="G4952" s="24">
        <v>0.53505378116628877</v>
      </c>
      <c r="H4952" s="24">
        <v>2.9199368743296388</v>
      </c>
      <c r="I4952" s="5"/>
    </row>
    <row r="4953" spans="1:9" ht="15.75" x14ac:dyDescent="0.25">
      <c r="A4953" s="197" t="s">
        <v>6157</v>
      </c>
      <c r="B4953" s="197" t="s">
        <v>5496</v>
      </c>
      <c r="C4953" s="240">
        <v>10</v>
      </c>
      <c r="D4953" s="124">
        <v>4965</v>
      </c>
      <c r="E4953" s="24">
        <v>5.8184257263065913</v>
      </c>
      <c r="F4953" s="24">
        <v>9.6478455416135131E-2</v>
      </c>
      <c r="G4953" s="24">
        <v>0.53002508021547778</v>
      </c>
      <c r="H4953" s="24">
        <v>2.8377947354308186</v>
      </c>
      <c r="I4953" s="5"/>
    </row>
    <row r="4954" spans="1:9" ht="15.75" x14ac:dyDescent="0.25">
      <c r="A4954" s="197" t="s">
        <v>6158</v>
      </c>
      <c r="B4954" s="197" t="s">
        <v>5496</v>
      </c>
      <c r="C4954" s="240">
        <v>10</v>
      </c>
      <c r="D4954" s="124">
        <v>4966</v>
      </c>
      <c r="E4954" s="24">
        <v>5.7532192310979831</v>
      </c>
      <c r="F4954" s="24">
        <v>0.18391205563700758</v>
      </c>
      <c r="G4954" s="24">
        <v>0.53002508021547778</v>
      </c>
      <c r="H4954" s="24">
        <v>2.7634344833750446</v>
      </c>
      <c r="I4954" s="5"/>
    </row>
    <row r="4955" spans="1:9" ht="15.75" x14ac:dyDescent="0.25">
      <c r="A4955" s="197" t="s">
        <v>6159</v>
      </c>
      <c r="B4955" s="197" t="s">
        <v>5496</v>
      </c>
      <c r="C4955" s="240">
        <v>10</v>
      </c>
      <c r="D4955" s="124">
        <v>4967</v>
      </c>
      <c r="E4955" s="24">
        <v>5.7622478227422516</v>
      </c>
      <c r="F4955" s="24">
        <v>0.18089710390525335</v>
      </c>
      <c r="G4955" s="24">
        <v>0.52097341850401802</v>
      </c>
      <c r="H4955" s="24">
        <v>2.7668930997497321</v>
      </c>
      <c r="I4955" s="5"/>
    </row>
    <row r="4956" spans="1:9" ht="15.75" x14ac:dyDescent="0.25">
      <c r="A4956" s="197" t="s">
        <v>6160</v>
      </c>
      <c r="B4956" s="197" t="s">
        <v>5496</v>
      </c>
      <c r="C4956" s="240">
        <v>11</v>
      </c>
      <c r="D4956" s="124">
        <v>4968</v>
      </c>
      <c r="E4956" s="24">
        <v>20.594719129001923</v>
      </c>
      <c r="F4956" s="150" t="s">
        <v>48</v>
      </c>
      <c r="G4956" s="24">
        <v>1.1470466868799858</v>
      </c>
      <c r="H4956" s="24">
        <v>9.9833767612643491</v>
      </c>
      <c r="I4956" s="5"/>
    </row>
    <row r="4957" spans="1:9" ht="15.75" x14ac:dyDescent="0.25">
      <c r="A4957" s="197" t="s">
        <v>6161</v>
      </c>
      <c r="B4957" s="197" t="s">
        <v>5496</v>
      </c>
      <c r="C4957" s="240">
        <v>11</v>
      </c>
      <c r="D4957" s="124">
        <v>4969</v>
      </c>
      <c r="E4957" s="24">
        <v>20.555093643452079</v>
      </c>
      <c r="F4957" s="150" t="s">
        <v>48</v>
      </c>
      <c r="G4957" s="24">
        <v>1.0560271996703068</v>
      </c>
      <c r="H4957" s="24">
        <v>10.014189652502818</v>
      </c>
      <c r="I4957" s="5"/>
    </row>
    <row r="4958" spans="1:9" ht="15.75" x14ac:dyDescent="0.25">
      <c r="A4958" s="197" t="s">
        <v>6162</v>
      </c>
      <c r="B4958" s="197" t="s">
        <v>5496</v>
      </c>
      <c r="C4958" s="240">
        <v>11</v>
      </c>
      <c r="D4958" s="124">
        <v>4970</v>
      </c>
      <c r="E4958" s="24">
        <v>16.392912895444141</v>
      </c>
      <c r="F4958" s="150" t="s">
        <v>48</v>
      </c>
      <c r="G4958" s="24">
        <v>0.96349910217538459</v>
      </c>
      <c r="H4958" s="24">
        <v>7.3120702736180831</v>
      </c>
      <c r="I4958" s="5"/>
    </row>
    <row r="4959" spans="1:9" ht="15.75" x14ac:dyDescent="0.25">
      <c r="A4959" s="197" t="s">
        <v>6163</v>
      </c>
      <c r="B4959" s="197" t="s">
        <v>5496</v>
      </c>
      <c r="C4959" s="240">
        <v>11</v>
      </c>
      <c r="D4959" s="124">
        <v>4971</v>
      </c>
      <c r="E4959" s="24">
        <v>16.452100329556572</v>
      </c>
      <c r="F4959" s="150" t="s">
        <v>48</v>
      </c>
      <c r="G4959" s="24">
        <v>0.95143021989343823</v>
      </c>
      <c r="H4959" s="24">
        <v>7.3373197261607199</v>
      </c>
      <c r="I4959" s="5"/>
    </row>
    <row r="4960" spans="1:9" ht="15.75" x14ac:dyDescent="0.25">
      <c r="A4960" s="197" t="s">
        <v>6164</v>
      </c>
      <c r="B4960" s="197" t="s">
        <v>5496</v>
      </c>
      <c r="C4960" s="240">
        <v>11</v>
      </c>
      <c r="D4960" s="124">
        <v>4972</v>
      </c>
      <c r="E4960" s="24">
        <v>9.0095312841309472</v>
      </c>
      <c r="F4960" s="150" t="s">
        <v>48</v>
      </c>
      <c r="G4960" s="24">
        <v>0.58735227105472299</v>
      </c>
      <c r="H4960" s="24">
        <v>4.4601660067685636</v>
      </c>
      <c r="I4960" s="5"/>
    </row>
    <row r="4961" spans="1:9" ht="15.75" x14ac:dyDescent="0.25">
      <c r="A4961" s="197" t="s">
        <v>6165</v>
      </c>
      <c r="B4961" s="197" t="s">
        <v>5496</v>
      </c>
      <c r="C4961" s="240">
        <v>11</v>
      </c>
      <c r="D4961" s="124">
        <v>4973</v>
      </c>
      <c r="E4961" s="24">
        <v>9.0496583581054768</v>
      </c>
      <c r="F4961" s="150" t="s">
        <v>48</v>
      </c>
      <c r="G4961" s="24">
        <v>0.58031208972358761</v>
      </c>
      <c r="H4961" s="24">
        <v>4.4661574022871546</v>
      </c>
      <c r="I4961" s="5"/>
    </row>
    <row r="4962" spans="1:9" ht="15.75" x14ac:dyDescent="0.25">
      <c r="A4962" s="197" t="s">
        <v>6166</v>
      </c>
      <c r="B4962" s="197" t="s">
        <v>5496</v>
      </c>
      <c r="C4962" s="240">
        <v>11</v>
      </c>
      <c r="D4962" s="124">
        <v>4974</v>
      </c>
      <c r="E4962" s="24">
        <v>5.331884954365437</v>
      </c>
      <c r="F4962" s="24">
        <v>3.3164469049296451E-2</v>
      </c>
      <c r="G4962" s="24">
        <v>0.41235347796650074</v>
      </c>
      <c r="H4962" s="24">
        <v>3.1343557698688311</v>
      </c>
      <c r="I4962" s="5"/>
    </row>
    <row r="4963" spans="1:9" ht="15.75" x14ac:dyDescent="0.25">
      <c r="A4963" s="197" t="s">
        <v>6167</v>
      </c>
      <c r="B4963" s="197" t="s">
        <v>5496</v>
      </c>
      <c r="C4963" s="240">
        <v>11</v>
      </c>
      <c r="D4963" s="124">
        <v>4975</v>
      </c>
      <c r="E4963" s="24">
        <v>5.2536371601151064</v>
      </c>
      <c r="F4963" s="24">
        <v>5.9294050724499711E-2</v>
      </c>
      <c r="G4963" s="24">
        <v>0.40229607606487883</v>
      </c>
      <c r="H4963" s="24">
        <v>3.3389191311464526</v>
      </c>
      <c r="I4963" s="5"/>
    </row>
    <row r="4964" spans="1:9" ht="15.75" x14ac:dyDescent="0.25">
      <c r="A4964" s="197" t="s">
        <v>6168</v>
      </c>
      <c r="B4964" s="197" t="s">
        <v>5496</v>
      </c>
      <c r="C4964" s="240">
        <v>11</v>
      </c>
      <c r="D4964" s="124">
        <v>4976</v>
      </c>
      <c r="E4964" s="24">
        <v>5.2390910957993402</v>
      </c>
      <c r="F4964" s="24">
        <v>0.12160305318075365</v>
      </c>
      <c r="G4964" s="24">
        <v>0.4224108798681227</v>
      </c>
      <c r="H4964" s="24">
        <v>2.0993698138473018</v>
      </c>
      <c r="I4964" s="5"/>
    </row>
    <row r="4965" spans="1:9" ht="15.75" x14ac:dyDescent="0.25">
      <c r="A4965" s="197" t="s">
        <v>6169</v>
      </c>
      <c r="B4965" s="197" t="s">
        <v>5496</v>
      </c>
      <c r="C4965" s="240">
        <v>11</v>
      </c>
      <c r="D4965" s="124">
        <v>4977</v>
      </c>
      <c r="E4965" s="24">
        <v>5.2415990379227475</v>
      </c>
      <c r="F4965" s="24">
        <v>0.11155321407490625</v>
      </c>
      <c r="G4965" s="24">
        <v>0.42542810043860929</v>
      </c>
      <c r="H4965" s="24">
        <v>2.1031922553453044</v>
      </c>
      <c r="I4965" s="5"/>
    </row>
    <row r="4966" spans="1:9" ht="15.75" x14ac:dyDescent="0.25">
      <c r="A4966" s="197" t="s">
        <v>6170</v>
      </c>
      <c r="B4966" s="197" t="s">
        <v>5496</v>
      </c>
      <c r="C4966" s="240">
        <v>11</v>
      </c>
      <c r="D4966" s="124">
        <v>4978</v>
      </c>
      <c r="E4966" s="24">
        <v>5.3770279125867813</v>
      </c>
      <c r="F4966" s="24">
        <v>0.12662797273367735</v>
      </c>
      <c r="G4966" s="24">
        <v>0.47470936975655692</v>
      </c>
      <c r="H4966" s="24">
        <v>2.5797232954295999</v>
      </c>
      <c r="I4966" s="5"/>
    </row>
    <row r="4967" spans="1:9" ht="15.75" x14ac:dyDescent="0.25">
      <c r="A4967" s="197" t="s">
        <v>6171</v>
      </c>
      <c r="B4967" s="197" t="s">
        <v>5496</v>
      </c>
      <c r="C4967" s="240">
        <v>11</v>
      </c>
      <c r="D4967" s="124">
        <v>4979</v>
      </c>
      <c r="E4967" s="24">
        <v>5.3980946264234078</v>
      </c>
      <c r="F4967" s="24">
        <v>0.16933978893352883</v>
      </c>
      <c r="G4967" s="24">
        <v>0.47068640899590819</v>
      </c>
      <c r="H4967" s="24">
        <v>2.5066721912455545</v>
      </c>
      <c r="I4967" s="5"/>
    </row>
    <row r="4968" spans="1:9" ht="15.75" x14ac:dyDescent="0.25">
      <c r="A4968" s="197" t="s">
        <v>6172</v>
      </c>
      <c r="B4968" s="197" t="s">
        <v>5496</v>
      </c>
      <c r="C4968" s="240">
        <v>11</v>
      </c>
      <c r="D4968" s="124">
        <v>4980</v>
      </c>
      <c r="E4968" s="24">
        <v>5.3690024977918753</v>
      </c>
      <c r="F4968" s="24">
        <v>0.18190208781583811</v>
      </c>
      <c r="G4968" s="24">
        <v>0.4666634482352594</v>
      </c>
      <c r="H4968" s="24">
        <v>2.4786409535935374</v>
      </c>
      <c r="I4968" s="5"/>
    </row>
    <row r="4969" spans="1:9" ht="15.75" x14ac:dyDescent="0.25">
      <c r="A4969" s="197" t="s">
        <v>6173</v>
      </c>
      <c r="B4969" s="197" t="s">
        <v>5496</v>
      </c>
      <c r="C4969" s="240">
        <v>11</v>
      </c>
      <c r="D4969" s="124">
        <v>4981</v>
      </c>
      <c r="E4969" s="24">
        <v>5.4151486328625822</v>
      </c>
      <c r="F4969" s="24">
        <v>0.16883729697823649</v>
      </c>
      <c r="G4969" s="24">
        <v>0.4807438108975301</v>
      </c>
      <c r="H4969" s="24">
        <v>2.5398000175615754</v>
      </c>
      <c r="I4969" s="5"/>
    </row>
    <row r="4970" spans="1:9" ht="15.75" x14ac:dyDescent="0.25">
      <c r="A4970" s="197" t="s">
        <v>6174</v>
      </c>
      <c r="B4970" s="197" t="s">
        <v>5496</v>
      </c>
      <c r="C4970" s="240">
        <v>14</v>
      </c>
      <c r="D4970" s="124">
        <v>4982</v>
      </c>
      <c r="E4970" s="24">
        <v>6.0260833341247748</v>
      </c>
      <c r="F4970" s="24">
        <v>0.39596366077038792</v>
      </c>
      <c r="G4970" s="24">
        <v>0.48778399222866553</v>
      </c>
      <c r="H4970" s="24">
        <v>4.4399781577907538</v>
      </c>
      <c r="I4970" s="5"/>
    </row>
    <row r="4971" spans="1:9" ht="15.75" x14ac:dyDescent="0.25">
      <c r="A4971" s="197" t="s">
        <v>6175</v>
      </c>
      <c r="B4971" s="197" t="s">
        <v>5496</v>
      </c>
      <c r="C4971" s="240">
        <v>14</v>
      </c>
      <c r="D4971" s="124">
        <v>4983</v>
      </c>
      <c r="E4971" s="24">
        <v>6.0140452119324168</v>
      </c>
      <c r="F4971" s="24">
        <v>0.36279919172109143</v>
      </c>
      <c r="G4971" s="24">
        <v>0.5239906390745046</v>
      </c>
      <c r="H4971" s="24">
        <v>4.4204412345787416</v>
      </c>
      <c r="I4971" s="5"/>
    </row>
    <row r="4972" spans="1:9" ht="15.75" x14ac:dyDescent="0.25">
      <c r="A4972" s="197" t="s">
        <v>6176</v>
      </c>
      <c r="B4972" s="197" t="s">
        <v>5496</v>
      </c>
      <c r="C4972" s="240">
        <v>14</v>
      </c>
      <c r="D4972" s="124">
        <v>4984</v>
      </c>
      <c r="E4972" s="24">
        <v>5.2907547035415448</v>
      </c>
      <c r="F4972" s="24">
        <v>0.36380417563167622</v>
      </c>
      <c r="G4972" s="24">
        <v>0.54159109240234304</v>
      </c>
      <c r="H4972" s="24">
        <v>3.97936545521691</v>
      </c>
      <c r="I4972" s="5"/>
    </row>
    <row r="4973" spans="1:9" ht="15.75" x14ac:dyDescent="0.25">
      <c r="A4973" s="197" t="s">
        <v>6177</v>
      </c>
      <c r="B4973" s="197" t="s">
        <v>5496</v>
      </c>
      <c r="C4973" s="240">
        <v>14</v>
      </c>
      <c r="D4973" s="124">
        <v>4985</v>
      </c>
      <c r="E4973" s="24">
        <v>5.2987801183364507</v>
      </c>
      <c r="F4973" s="24">
        <v>0.44219292065728599</v>
      </c>
      <c r="G4973" s="24">
        <v>0.5571800653498572</v>
      </c>
      <c r="H4973" s="24">
        <v>3.8457112289010063</v>
      </c>
      <c r="I4973" s="5"/>
    </row>
    <row r="4974" spans="1:9" ht="15.75" x14ac:dyDescent="0.25">
      <c r="A4974" s="197" t="s">
        <v>6178</v>
      </c>
      <c r="B4974" s="197" t="s">
        <v>5496</v>
      </c>
      <c r="C4974" s="240">
        <v>14</v>
      </c>
      <c r="D4974" s="124">
        <v>4986</v>
      </c>
      <c r="E4974" s="24">
        <v>4.6156166839201083</v>
      </c>
      <c r="F4974" s="24">
        <v>0.41706832289266743</v>
      </c>
      <c r="G4974" s="24">
        <v>0.48979547260898992</v>
      </c>
      <c r="H4974" s="24">
        <v>2.9134940151630353</v>
      </c>
      <c r="I4974" s="5"/>
    </row>
    <row r="4975" spans="1:9" ht="15.75" x14ac:dyDescent="0.25">
      <c r="A4975" s="197" t="s">
        <v>6179</v>
      </c>
      <c r="B4975" s="197" t="s">
        <v>5496</v>
      </c>
      <c r="C4975" s="240">
        <v>14</v>
      </c>
      <c r="D4975" s="124">
        <v>4987</v>
      </c>
      <c r="E4975" s="24">
        <v>4.6156166839201074</v>
      </c>
      <c r="F4975" s="24">
        <v>0.3326496744035492</v>
      </c>
      <c r="G4975" s="24">
        <v>0.50186435489093628</v>
      </c>
      <c r="H4975" s="24">
        <v>2.9101316446896792</v>
      </c>
      <c r="I4975" s="5"/>
    </row>
    <row r="4976" spans="1:9" ht="15.75" x14ac:dyDescent="0.25">
      <c r="A4976" s="197" t="s">
        <v>6180</v>
      </c>
      <c r="B4976" s="197" t="s">
        <v>5496</v>
      </c>
      <c r="C4976" s="240">
        <v>14</v>
      </c>
      <c r="D4976" s="124">
        <v>4988</v>
      </c>
      <c r="E4976" s="24">
        <v>4.6637691726895421</v>
      </c>
      <c r="F4976" s="24">
        <v>0.3266197709400408</v>
      </c>
      <c r="G4976" s="24">
        <v>0.50287009508109848</v>
      </c>
      <c r="H4976" s="24">
        <v>2.8033763821606241</v>
      </c>
      <c r="I4976" s="5"/>
    </row>
    <row r="4977" spans="1:9" ht="15.75" x14ac:dyDescent="0.25">
      <c r="A4977" s="197" t="s">
        <v>6181</v>
      </c>
      <c r="B4977" s="197" t="s">
        <v>5496</v>
      </c>
      <c r="C4977" s="240">
        <v>14</v>
      </c>
      <c r="D4977" s="124">
        <v>4989</v>
      </c>
      <c r="E4977" s="24">
        <v>4.6286579829618297</v>
      </c>
      <c r="F4977" s="24">
        <v>0.25526591328852422</v>
      </c>
      <c r="G4977" s="24">
        <v>0.50186435489093628</v>
      </c>
      <c r="H4977" s="24">
        <v>2.8874356439945257</v>
      </c>
      <c r="I4977" s="5"/>
    </row>
    <row r="4978" spans="1:9" ht="15.75" x14ac:dyDescent="0.25">
      <c r="A4978" s="197" t="s">
        <v>6182</v>
      </c>
      <c r="B4978" s="197" t="s">
        <v>5496</v>
      </c>
      <c r="C4978" s="240">
        <v>14</v>
      </c>
      <c r="D4978" s="124">
        <v>4990</v>
      </c>
      <c r="E4978" s="24">
        <v>4.6477183430997302</v>
      </c>
      <c r="F4978" s="24">
        <v>0.31656993183419341</v>
      </c>
      <c r="G4978" s="24">
        <v>0.48577251184834114</v>
      </c>
      <c r="H4978" s="24">
        <v>2.8714643842460843</v>
      </c>
      <c r="I4978" s="5"/>
    </row>
    <row r="4979" spans="1:9" ht="15.75" x14ac:dyDescent="0.25">
      <c r="A4979" s="197" t="s">
        <v>6183</v>
      </c>
      <c r="B4979" s="197" t="s">
        <v>5496</v>
      </c>
      <c r="C4979" s="240">
        <v>14</v>
      </c>
      <c r="D4979" s="124">
        <v>4991</v>
      </c>
      <c r="E4979" s="24">
        <v>4.7861567483118526</v>
      </c>
      <c r="F4979" s="24">
        <v>0.25124597764618523</v>
      </c>
      <c r="G4979" s="24">
        <v>0.51091601660239605</v>
      </c>
      <c r="H4979" s="24">
        <v>3.378341733104512</v>
      </c>
      <c r="I4979" s="5"/>
    </row>
    <row r="4980" spans="1:9" ht="15.75" x14ac:dyDescent="0.25">
      <c r="A4980" s="197" t="s">
        <v>6184</v>
      </c>
      <c r="B4980" s="197" t="s">
        <v>5496</v>
      </c>
      <c r="C4980" s="240">
        <v>14</v>
      </c>
      <c r="D4980" s="124">
        <v>4992</v>
      </c>
      <c r="E4980" s="24">
        <v>5.2034783176469457</v>
      </c>
      <c r="F4980" s="24">
        <v>0.25627089719910895</v>
      </c>
      <c r="G4980" s="24">
        <v>0.49432130346471981</v>
      </c>
      <c r="H4980" s="24">
        <v>2.9931646381221477</v>
      </c>
      <c r="I4980" s="5"/>
    </row>
    <row r="4981" spans="1:9" ht="15.75" x14ac:dyDescent="0.25">
      <c r="A4981" s="197" t="s">
        <v>6185</v>
      </c>
      <c r="B4981" s="197" t="s">
        <v>5496</v>
      </c>
      <c r="C4981" s="240">
        <v>14</v>
      </c>
      <c r="D4981" s="124">
        <v>4993</v>
      </c>
      <c r="E4981" s="24">
        <v>5.1914401954545877</v>
      </c>
      <c r="F4981" s="24">
        <v>0.29546526971191384</v>
      </c>
      <c r="G4981" s="24">
        <v>0.50890453622207166</v>
      </c>
      <c r="H4981" s="24">
        <v>2.9771853944794611</v>
      </c>
      <c r="I4981" s="5"/>
    </row>
    <row r="4982" spans="1:9" ht="15.75" x14ac:dyDescent="0.25">
      <c r="A4982" s="197" t="s">
        <v>6186</v>
      </c>
      <c r="B4982" s="197" t="s">
        <v>5496</v>
      </c>
      <c r="C4982" s="240">
        <v>18</v>
      </c>
      <c r="D4982" s="124">
        <v>4994</v>
      </c>
      <c r="E4982" s="24">
        <v>3.0787497506956774</v>
      </c>
      <c r="F4982" s="24">
        <v>0.45324774367371817</v>
      </c>
      <c r="G4982" s="24">
        <v>0.45560030614347524</v>
      </c>
      <c r="H4982" s="24">
        <v>2.2749396870245602</v>
      </c>
      <c r="I4982" s="5"/>
    </row>
    <row r="4983" spans="1:9" ht="15.75" x14ac:dyDescent="0.25">
      <c r="A4983" s="197" t="s">
        <v>6187</v>
      </c>
      <c r="B4983" s="197" t="s">
        <v>5496</v>
      </c>
      <c r="C4983" s="240">
        <v>18</v>
      </c>
      <c r="D4983" s="124">
        <v>4995</v>
      </c>
      <c r="E4983" s="24">
        <v>3.0692195706267267</v>
      </c>
      <c r="F4983" s="24">
        <v>0.65675698556712825</v>
      </c>
      <c r="G4983" s="24">
        <v>0.45459456595331305</v>
      </c>
      <c r="H4983" s="24">
        <v>2.2757806998478598</v>
      </c>
      <c r="I4983" s="5"/>
    </row>
    <row r="4984" spans="1:9" ht="15.75" x14ac:dyDescent="0.25">
      <c r="A4984" s="197" t="s">
        <v>6188</v>
      </c>
      <c r="B4984" s="197" t="s">
        <v>5496</v>
      </c>
      <c r="C4984" s="240">
        <v>18</v>
      </c>
      <c r="D4984" s="124">
        <v>4996</v>
      </c>
      <c r="E4984" s="24">
        <v>3.2924264196100403</v>
      </c>
      <c r="F4984" s="24">
        <v>0.55073118300043811</v>
      </c>
      <c r="G4984" s="24">
        <v>0.45660604633363744</v>
      </c>
      <c r="H4984" s="24">
        <v>2.3455847641816998</v>
      </c>
      <c r="I4984" s="5"/>
    </row>
    <row r="4985" spans="1:9" ht="15.75" x14ac:dyDescent="0.25">
      <c r="A4985" s="197" t="s">
        <v>6189</v>
      </c>
      <c r="B4985" s="197" t="s">
        <v>5496</v>
      </c>
      <c r="C4985" s="240">
        <v>18</v>
      </c>
      <c r="D4985" s="124">
        <v>4997</v>
      </c>
      <c r="E4985" s="24">
        <v>3.278381943718955</v>
      </c>
      <c r="F4985" s="24">
        <v>0.50148697138178566</v>
      </c>
      <c r="G4985" s="24">
        <v>0.45861752671396183</v>
      </c>
      <c r="H4985" s="24">
        <v>2.608821777874375</v>
      </c>
      <c r="I4985" s="5"/>
    </row>
    <row r="4986" spans="1:9" ht="15.75" x14ac:dyDescent="0.25">
      <c r="A4986" s="197" t="s">
        <v>6190</v>
      </c>
      <c r="B4986" s="197" t="s">
        <v>5496</v>
      </c>
      <c r="C4986" s="240">
        <v>18</v>
      </c>
      <c r="D4986" s="124">
        <v>4998</v>
      </c>
      <c r="E4986" s="24">
        <v>4.0167201048502736</v>
      </c>
      <c r="F4986" s="24">
        <v>0.48440224490184508</v>
      </c>
      <c r="G4986" s="24">
        <v>0.47672085013688131</v>
      </c>
      <c r="H4986" s="24">
        <v>2.6576005216257337</v>
      </c>
      <c r="I4986" s="5"/>
    </row>
    <row r="4987" spans="1:9" ht="15.75" x14ac:dyDescent="0.25">
      <c r="A4987" s="197" t="s">
        <v>6191</v>
      </c>
      <c r="B4987" s="197" t="s">
        <v>5496</v>
      </c>
      <c r="C4987" s="240">
        <v>18</v>
      </c>
      <c r="D4987" s="124">
        <v>4999</v>
      </c>
      <c r="E4987" s="24">
        <v>3.9565294938884819</v>
      </c>
      <c r="F4987" s="24">
        <v>0.47837234143833662</v>
      </c>
      <c r="G4987" s="24">
        <v>0.45157734538282646</v>
      </c>
      <c r="H4987" s="24">
        <v>2.6264830471636604</v>
      </c>
      <c r="I4987" s="5"/>
    </row>
    <row r="4988" spans="1:9" ht="15.75" x14ac:dyDescent="0.25">
      <c r="A4988" s="197" t="s">
        <v>6192</v>
      </c>
      <c r="B4988" s="197" t="s">
        <v>5496</v>
      </c>
      <c r="C4988" s="240">
        <v>18</v>
      </c>
      <c r="D4988" s="124">
        <v>5000</v>
      </c>
      <c r="E4988" s="24">
        <v>4.0167201048502745</v>
      </c>
      <c r="F4988" s="24">
        <v>0.38943126535158712</v>
      </c>
      <c r="G4988" s="24">
        <v>0.45006873509758316</v>
      </c>
      <c r="H4988" s="24">
        <v>2.7224750032323408</v>
      </c>
      <c r="I4988" s="5"/>
    </row>
    <row r="4989" spans="1:9" ht="15.75" x14ac:dyDescent="0.25">
      <c r="A4989" s="197" t="s">
        <v>6193</v>
      </c>
      <c r="B4989" s="197" t="s">
        <v>5496</v>
      </c>
      <c r="C4989" s="240">
        <v>18</v>
      </c>
      <c r="D4989" s="124">
        <v>5001</v>
      </c>
      <c r="E4989" s="24">
        <v>4.0096978669047321</v>
      </c>
      <c r="F4989" s="24">
        <v>0.44520787238904025</v>
      </c>
      <c r="G4989" s="24">
        <v>0.39927885549439224</v>
      </c>
      <c r="H4989" s="24">
        <v>3.0968674309356548</v>
      </c>
      <c r="I4989" s="5"/>
    </row>
    <row r="4990" spans="1:9" ht="15.75" x14ac:dyDescent="0.25">
      <c r="A4990" s="197" t="s">
        <v>6194</v>
      </c>
      <c r="B4990" s="197" t="s">
        <v>5496</v>
      </c>
      <c r="C4990" s="240">
        <v>18</v>
      </c>
      <c r="D4990" s="124">
        <v>5002</v>
      </c>
      <c r="E4990" s="24">
        <v>4.3126572754124206</v>
      </c>
      <c r="F4990" s="24">
        <v>0.34571446524115085</v>
      </c>
      <c r="G4990" s="24">
        <v>0.49080121279915212</v>
      </c>
      <c r="H4990" s="24">
        <v>2.6649403094427444</v>
      </c>
      <c r="I4990" s="5"/>
    </row>
    <row r="4991" spans="1:9" ht="15.75" x14ac:dyDescent="0.25">
      <c r="A4991" s="197" t="s">
        <v>6195</v>
      </c>
      <c r="B4991" s="197" t="s">
        <v>5496</v>
      </c>
      <c r="C4991" s="240">
        <v>18</v>
      </c>
      <c r="D4991" s="124">
        <v>5003</v>
      </c>
      <c r="E4991" s="24">
        <v>4.3171715712345549</v>
      </c>
      <c r="F4991" s="24">
        <v>0.31154501228126968</v>
      </c>
      <c r="G4991" s="24">
        <v>0.4978413941302875</v>
      </c>
      <c r="H4991" s="24">
        <v>2.9346863013403439</v>
      </c>
      <c r="I4991" s="5"/>
    </row>
    <row r="4992" spans="1:9" ht="15.75" x14ac:dyDescent="0.25">
      <c r="A4992" s="197" t="s">
        <v>6196</v>
      </c>
      <c r="B4992" s="197" t="s">
        <v>5496</v>
      </c>
      <c r="C4992" s="240">
        <v>18</v>
      </c>
      <c r="D4992" s="124">
        <v>5004</v>
      </c>
      <c r="E4992" s="24">
        <v>4.4661433333649905</v>
      </c>
      <c r="F4992" s="24">
        <v>0.31656993183419341</v>
      </c>
      <c r="G4992" s="24">
        <v>0.48275529127785455</v>
      </c>
      <c r="H4992" s="24">
        <v>2.7775081885963022</v>
      </c>
      <c r="I4992" s="5"/>
    </row>
    <row r="4993" spans="1:9" ht="15.75" x14ac:dyDescent="0.25">
      <c r="A4993" s="197" t="s">
        <v>6197</v>
      </c>
      <c r="B4993" s="197" t="s">
        <v>5496</v>
      </c>
      <c r="C4993" s="240">
        <v>18</v>
      </c>
      <c r="D4993" s="124">
        <v>5005</v>
      </c>
      <c r="E4993" s="24">
        <v>4.4751719250092599</v>
      </c>
      <c r="F4993" s="24">
        <v>0.29848022144366804</v>
      </c>
      <c r="G4993" s="24">
        <v>0.49884713432044969</v>
      </c>
      <c r="H4993" s="24">
        <v>2.7950187475757442</v>
      </c>
      <c r="I4993" s="5"/>
    </row>
    <row r="4994" spans="1:9" ht="15.75" x14ac:dyDescent="0.25">
      <c r="A4994" s="197" t="s">
        <v>6198</v>
      </c>
      <c r="B4994" s="197" t="s">
        <v>5496</v>
      </c>
      <c r="C4994" s="240">
        <v>19</v>
      </c>
      <c r="D4994" s="124">
        <v>5006</v>
      </c>
      <c r="E4994" s="24">
        <v>2.725631499719829</v>
      </c>
      <c r="F4994" s="24">
        <v>0.65926944534359011</v>
      </c>
      <c r="G4994" s="24">
        <v>0.43850272291071785</v>
      </c>
      <c r="H4994" s="24">
        <v>2.1863183640046544</v>
      </c>
      <c r="I4994" s="5"/>
    </row>
    <row r="4995" spans="1:9" ht="15.75" x14ac:dyDescent="0.25">
      <c r="A4995" s="197" t="s">
        <v>6199</v>
      </c>
      <c r="B4995" s="197" t="s">
        <v>5496</v>
      </c>
      <c r="C4995" s="240">
        <v>19</v>
      </c>
      <c r="D4995" s="124">
        <v>5007</v>
      </c>
      <c r="E4995" s="24">
        <v>2.7497077441045459</v>
      </c>
      <c r="F4995" s="24">
        <v>0.7557479007597252</v>
      </c>
      <c r="G4995" s="24">
        <v>0.43246828176974467</v>
      </c>
      <c r="H4995" s="24">
        <v>2.171309313450847</v>
      </c>
      <c r="I4995" s="5"/>
    </row>
    <row r="4996" spans="1:9" ht="15.75" x14ac:dyDescent="0.25">
      <c r="A4996" s="197" t="s">
        <v>6200</v>
      </c>
      <c r="B4996" s="197" t="s">
        <v>5496</v>
      </c>
      <c r="C4996" s="240">
        <v>19</v>
      </c>
      <c r="D4996" s="124">
        <v>5008</v>
      </c>
      <c r="E4996" s="24">
        <v>2.7487045672551824</v>
      </c>
      <c r="F4996" s="24">
        <v>0.64017475104248001</v>
      </c>
      <c r="G4996" s="24">
        <v>0.43598837243531235</v>
      </c>
      <c r="H4996" s="24">
        <v>2.1473252423020845</v>
      </c>
      <c r="I4996" s="5"/>
    </row>
    <row r="4997" spans="1:9" ht="15.75" x14ac:dyDescent="0.25">
      <c r="A4997" s="197" t="s">
        <v>6201</v>
      </c>
      <c r="B4997" s="197" t="s">
        <v>5496</v>
      </c>
      <c r="C4997" s="240">
        <v>19</v>
      </c>
      <c r="D4997" s="124">
        <v>5009</v>
      </c>
      <c r="E4997" s="24">
        <v>2.8540381364383194</v>
      </c>
      <c r="F4997" s="24">
        <v>0.75675288467030988</v>
      </c>
      <c r="G4997" s="24">
        <v>0.43146254157958247</v>
      </c>
      <c r="H4997" s="24">
        <v>2.1879817094090401</v>
      </c>
      <c r="I4997" s="5"/>
    </row>
    <row r="4998" spans="1:9" ht="15.75" x14ac:dyDescent="0.25">
      <c r="A4998" s="197" t="s">
        <v>6202</v>
      </c>
      <c r="B4998" s="197" t="s">
        <v>5496</v>
      </c>
      <c r="C4998" s="240">
        <v>19</v>
      </c>
      <c r="D4998" s="124">
        <v>5010</v>
      </c>
      <c r="E4998" s="24">
        <v>2.730647383966645</v>
      </c>
      <c r="F4998" s="24">
        <v>0.63313986366838682</v>
      </c>
      <c r="G4998" s="24">
        <v>0.42945106119925808</v>
      </c>
      <c r="H4998" s="24">
        <v>2.0992012608285444</v>
      </c>
      <c r="I4998" s="5"/>
    </row>
    <row r="4999" spans="1:9" ht="15.75" x14ac:dyDescent="0.25">
      <c r="A4999" s="197" t="s">
        <v>6203</v>
      </c>
      <c r="B4999" s="197" t="s">
        <v>5496</v>
      </c>
      <c r="C4999" s="240">
        <v>19</v>
      </c>
      <c r="D4999" s="124">
        <v>5011</v>
      </c>
      <c r="E4999" s="24">
        <v>2.7426855061590034</v>
      </c>
      <c r="F4999" s="24">
        <v>0.6909264385270093</v>
      </c>
      <c r="G4999" s="24">
        <v>0.42492523034352819</v>
      </c>
      <c r="H4999" s="24">
        <v>2.1087430847414019</v>
      </c>
      <c r="I4999" s="5"/>
    </row>
    <row r="5000" spans="1:9" ht="15.75" x14ac:dyDescent="0.25">
      <c r="A5000" s="197" t="s">
        <v>6204</v>
      </c>
      <c r="B5000" s="197" t="s">
        <v>5496</v>
      </c>
      <c r="C5000" s="240">
        <v>19</v>
      </c>
      <c r="D5000" s="124">
        <v>5012</v>
      </c>
      <c r="E5000" s="24">
        <v>2.2170208370926838</v>
      </c>
      <c r="F5000" s="24">
        <v>1.3336136493459512</v>
      </c>
      <c r="G5000" s="24">
        <v>0.33491148332401161</v>
      </c>
      <c r="H5000" s="24">
        <v>1.6013669697229609</v>
      </c>
      <c r="I5000" s="5"/>
    </row>
    <row r="5001" spans="1:9" ht="15.75" x14ac:dyDescent="0.25">
      <c r="A5001" s="197" t="s">
        <v>6205</v>
      </c>
      <c r="B5001" s="197" t="s">
        <v>5496</v>
      </c>
      <c r="C5001" s="240">
        <v>19</v>
      </c>
      <c r="D5001" s="124">
        <v>5013</v>
      </c>
      <c r="E5001" s="24">
        <v>2.735663268213461</v>
      </c>
      <c r="F5001" s="24">
        <v>0.7426831099221235</v>
      </c>
      <c r="G5001" s="24">
        <v>0.43749698272055565</v>
      </c>
      <c r="H5001" s="24">
        <v>2.0444394888069302</v>
      </c>
      <c r="I5001" s="5"/>
    </row>
    <row r="5002" spans="1:9" ht="15.75" x14ac:dyDescent="0.25">
      <c r="A5002" s="197" t="s">
        <v>6206</v>
      </c>
      <c r="B5002" s="197" t="s">
        <v>5496</v>
      </c>
      <c r="C5002" s="240">
        <v>20</v>
      </c>
      <c r="D5002" s="124">
        <v>5014</v>
      </c>
      <c r="E5002" s="150" t="s">
        <v>11</v>
      </c>
      <c r="F5002" s="24">
        <v>0.30451012490717649</v>
      </c>
      <c r="G5002" s="24">
        <v>0.32384834123222744</v>
      </c>
      <c r="H5002" s="24">
        <v>7.6334591302856164E-2</v>
      </c>
      <c r="I5002" s="5"/>
    </row>
    <row r="5003" spans="1:9" ht="15.75" x14ac:dyDescent="0.25">
      <c r="A5003" s="197" t="s">
        <v>6207</v>
      </c>
      <c r="B5003" s="197" t="s">
        <v>5496</v>
      </c>
      <c r="C5003" s="240">
        <v>20</v>
      </c>
      <c r="D5003" s="124">
        <v>5015</v>
      </c>
      <c r="E5003" s="150" t="s">
        <v>11</v>
      </c>
      <c r="F5003" s="24">
        <v>0.35978423998933723</v>
      </c>
      <c r="G5003" s="24">
        <v>0.22629154278649433</v>
      </c>
      <c r="H5003" s="24">
        <v>0.10205602967664465</v>
      </c>
      <c r="I5003" s="5"/>
    </row>
    <row r="5004" spans="1:9" ht="15.75" x14ac:dyDescent="0.25">
      <c r="A5004" s="197" t="s">
        <v>6208</v>
      </c>
      <c r="B5004" s="197" t="s">
        <v>5496</v>
      </c>
      <c r="C5004" s="240">
        <v>20</v>
      </c>
      <c r="D5004" s="124">
        <v>5016</v>
      </c>
      <c r="E5004" s="150" t="s">
        <v>11</v>
      </c>
      <c r="F5004" s="24">
        <v>0.34068954568822718</v>
      </c>
      <c r="G5004" s="24">
        <v>0.31982538047157866</v>
      </c>
      <c r="H5004" s="24">
        <v>0.10908529134330919</v>
      </c>
      <c r="I5004" s="5"/>
    </row>
    <row r="5005" spans="1:9" ht="15.75" x14ac:dyDescent="0.25">
      <c r="A5005" s="197" t="s">
        <v>6209</v>
      </c>
      <c r="B5005" s="197" t="s">
        <v>5496</v>
      </c>
      <c r="C5005" s="240">
        <v>20</v>
      </c>
      <c r="D5005" s="124">
        <v>5017</v>
      </c>
      <c r="E5005" s="150" t="s">
        <v>11</v>
      </c>
      <c r="F5005" s="24">
        <v>0.46530755060073509</v>
      </c>
      <c r="G5005" s="24">
        <v>0.33491148332401161</v>
      </c>
      <c r="H5005" s="24">
        <v>7.2170496934356634E-2</v>
      </c>
      <c r="I5005" s="5"/>
    </row>
    <row r="5006" spans="1:9" ht="15.75" x14ac:dyDescent="0.25">
      <c r="A5006" s="197" t="s">
        <v>6210</v>
      </c>
      <c r="B5006" s="197" t="s">
        <v>5496</v>
      </c>
      <c r="C5006" s="240">
        <v>20</v>
      </c>
      <c r="D5006" s="124">
        <v>5018</v>
      </c>
      <c r="E5006" s="150" t="s">
        <v>11</v>
      </c>
      <c r="F5006" s="24">
        <v>0.45927764713722663</v>
      </c>
      <c r="G5006" s="24">
        <v>0.32988278237320062</v>
      </c>
      <c r="H5006" s="24">
        <v>8.7931869828066708E-2</v>
      </c>
      <c r="I5006" s="5"/>
    </row>
    <row r="5007" spans="1:9" ht="15.75" x14ac:dyDescent="0.25">
      <c r="A5007" s="197" t="s">
        <v>6211</v>
      </c>
      <c r="B5007" s="197" t="s">
        <v>5496</v>
      </c>
      <c r="C5007" s="240">
        <v>20</v>
      </c>
      <c r="D5007" s="124">
        <v>5019</v>
      </c>
      <c r="E5007" s="150" t="s">
        <v>11</v>
      </c>
      <c r="F5007" s="24">
        <v>0.55022869104514571</v>
      </c>
      <c r="G5007" s="24">
        <v>0.32787130199287623</v>
      </c>
      <c r="H5007" s="24">
        <v>0.20780125841444069</v>
      </c>
      <c r="I5007" s="5"/>
    </row>
    <row r="5008" spans="1:9" ht="15.75" x14ac:dyDescent="0.25">
      <c r="A5008" s="197" t="s">
        <v>6212</v>
      </c>
      <c r="B5008" s="197" t="s">
        <v>5496</v>
      </c>
      <c r="C5008" s="240">
        <v>20</v>
      </c>
      <c r="D5008" s="124">
        <v>5020</v>
      </c>
      <c r="E5008" s="150" t="s">
        <v>11</v>
      </c>
      <c r="F5008" s="24">
        <v>0.56681092556979384</v>
      </c>
      <c r="G5008" s="24">
        <v>0.32686556180271403</v>
      </c>
      <c r="H5008" s="24">
        <v>0.3907161385756549</v>
      </c>
      <c r="I5008" s="5"/>
    </row>
    <row r="5009" spans="1:9" ht="15.75" x14ac:dyDescent="0.25">
      <c r="A5009" s="197" t="s">
        <v>6213</v>
      </c>
      <c r="B5009" s="197" t="s">
        <v>5496</v>
      </c>
      <c r="C5009" s="240">
        <v>20</v>
      </c>
      <c r="D5009" s="124">
        <v>5021</v>
      </c>
      <c r="E5009" s="150" t="s">
        <v>11</v>
      </c>
      <c r="F5009" s="24">
        <v>0.4351580332831928</v>
      </c>
      <c r="G5009" s="24">
        <v>0.32384834123222744</v>
      </c>
      <c r="H5009" s="24">
        <v>0.1460000857522617</v>
      </c>
      <c r="I5009" s="5"/>
    </row>
    <row r="5010" spans="1:9" ht="15.75" x14ac:dyDescent="0.25">
      <c r="A5010" s="197" t="s">
        <v>6214</v>
      </c>
      <c r="B5010" s="197" t="s">
        <v>5496</v>
      </c>
      <c r="C5010" s="240">
        <v>21</v>
      </c>
      <c r="D5010" s="124">
        <v>5022</v>
      </c>
      <c r="E5010" s="150" t="s">
        <v>11</v>
      </c>
      <c r="F5010" s="24">
        <v>0.59696044288733607</v>
      </c>
      <c r="G5010" s="24">
        <v>0.38218127226163484</v>
      </c>
      <c r="H5010" s="24">
        <v>7.7147772585001925E-2</v>
      </c>
      <c r="I5010" s="5"/>
    </row>
    <row r="5011" spans="1:9" ht="15.75" x14ac:dyDescent="0.25">
      <c r="A5011" s="197" t="s">
        <v>6215</v>
      </c>
      <c r="B5011" s="197" t="s">
        <v>5496</v>
      </c>
      <c r="C5011" s="240">
        <v>21</v>
      </c>
      <c r="D5011" s="124">
        <v>5023</v>
      </c>
      <c r="E5011" s="150" t="s">
        <v>11</v>
      </c>
      <c r="F5011" s="24">
        <v>0.50148697138178566</v>
      </c>
      <c r="G5011" s="24">
        <v>0.37815831150098606</v>
      </c>
      <c r="H5011" s="24">
        <v>0.22812513398790893</v>
      </c>
      <c r="I5011" s="5"/>
    </row>
    <row r="5012" spans="1:9" ht="15.75" x14ac:dyDescent="0.25">
      <c r="A5012" s="197" t="s">
        <v>6216</v>
      </c>
      <c r="B5012" s="197" t="s">
        <v>5496</v>
      </c>
      <c r="C5012" s="240">
        <v>21</v>
      </c>
      <c r="D5012" s="124">
        <v>5024</v>
      </c>
      <c r="E5012" s="150" t="s">
        <v>11</v>
      </c>
      <c r="F5012" s="24">
        <v>0.66429436489651372</v>
      </c>
      <c r="G5012" s="24">
        <v>0.39626163492390559</v>
      </c>
      <c r="H5012" s="24">
        <v>0.10867051837242207</v>
      </c>
      <c r="I5012" s="5"/>
    </row>
    <row r="5013" spans="1:9" ht="15.75" x14ac:dyDescent="0.25">
      <c r="A5013" s="197" t="s">
        <v>6217</v>
      </c>
      <c r="B5013" s="197" t="s">
        <v>5496</v>
      </c>
      <c r="C5013" s="240">
        <v>21</v>
      </c>
      <c r="D5013" s="124">
        <v>5025</v>
      </c>
      <c r="E5013" s="150" t="s">
        <v>11</v>
      </c>
      <c r="F5013" s="24">
        <v>0.52962652087815842</v>
      </c>
      <c r="G5013" s="24">
        <v>0.38519849283212143</v>
      </c>
      <c r="H5013" s="24">
        <v>0.14185235604339064</v>
      </c>
      <c r="I5013" s="5"/>
    </row>
    <row r="5014" spans="1:9" ht="15.75" x14ac:dyDescent="0.25">
      <c r="A5014" s="197" t="s">
        <v>6218</v>
      </c>
      <c r="B5014" s="240" t="s">
        <v>5497</v>
      </c>
      <c r="C5014" s="240">
        <v>1</v>
      </c>
      <c r="D5014" s="124">
        <v>5026</v>
      </c>
      <c r="E5014" s="24">
        <v>1.1894276027029209</v>
      </c>
      <c r="F5014" s="24">
        <v>0.83150506512644973</v>
      </c>
      <c r="G5014" s="24">
        <v>0.46094929774462384</v>
      </c>
      <c r="H5014" s="24">
        <v>1.745129643561274</v>
      </c>
      <c r="I5014" s="5"/>
    </row>
    <row r="5015" spans="1:9" ht="15.75" x14ac:dyDescent="0.25">
      <c r="A5015" s="197" t="s">
        <v>6219</v>
      </c>
      <c r="B5015" s="240" t="s">
        <v>5497</v>
      </c>
      <c r="C5015" s="240">
        <v>1</v>
      </c>
      <c r="D5015" s="124">
        <v>5027</v>
      </c>
      <c r="E5015" s="24">
        <v>1.1653175837292131</v>
      </c>
      <c r="F5015" s="24">
        <v>0.83301050579958158</v>
      </c>
      <c r="G5015" s="24">
        <v>0.46692272276939212</v>
      </c>
      <c r="H5015" s="24">
        <v>1.7747421396700216</v>
      </c>
      <c r="I5015" s="5"/>
    </row>
    <row r="5016" spans="1:9" ht="15.75" x14ac:dyDescent="0.25">
      <c r="A5016" s="197" t="s">
        <v>6220</v>
      </c>
      <c r="B5016" s="240" t="s">
        <v>5497</v>
      </c>
      <c r="C5016" s="240">
        <v>1</v>
      </c>
      <c r="D5016" s="124">
        <v>5028</v>
      </c>
      <c r="E5016" s="24">
        <v>0.11050425362949436</v>
      </c>
      <c r="F5016" s="24">
        <v>6.7243016733219238E-2</v>
      </c>
      <c r="G5016" s="24">
        <v>0.26979969695203687</v>
      </c>
      <c r="H5016" s="24">
        <v>7.5286007056137791E-2</v>
      </c>
      <c r="I5016" s="5"/>
    </row>
    <row r="5017" spans="1:9" ht="15.75" x14ac:dyDescent="0.25">
      <c r="A5017" s="197" t="s">
        <v>6221</v>
      </c>
      <c r="B5017" s="240" t="s">
        <v>5497</v>
      </c>
      <c r="C5017" s="240">
        <v>1</v>
      </c>
      <c r="D5017" s="124">
        <v>5029</v>
      </c>
      <c r="E5017" s="24">
        <v>0.11201112981535109</v>
      </c>
      <c r="F5017" s="150" t="s">
        <v>48</v>
      </c>
      <c r="G5017" s="24">
        <v>0.26531962818346055</v>
      </c>
      <c r="H5017" s="24">
        <v>9.937752931410189E-2</v>
      </c>
      <c r="I5017" s="5"/>
    </row>
    <row r="5018" spans="1:9" ht="15.75" x14ac:dyDescent="0.25">
      <c r="A5018" s="197" t="s">
        <v>6222</v>
      </c>
      <c r="B5018" s="240" t="s">
        <v>5497</v>
      </c>
      <c r="C5018" s="240">
        <v>1</v>
      </c>
      <c r="D5018" s="124">
        <v>5030</v>
      </c>
      <c r="E5018" s="24">
        <v>0.13059593610758424</v>
      </c>
      <c r="F5018" s="150" t="s">
        <v>48</v>
      </c>
      <c r="G5018" s="24">
        <v>0.2558617052275774</v>
      </c>
      <c r="H5018" s="24">
        <v>0.1304957455639722</v>
      </c>
      <c r="I5018" s="5"/>
    </row>
    <row r="5019" spans="1:9" ht="15.75" x14ac:dyDescent="0.25">
      <c r="A5019" s="197" t="s">
        <v>6223</v>
      </c>
      <c r="B5019" s="240" t="s">
        <v>5497</v>
      </c>
      <c r="C5019" s="240">
        <v>1</v>
      </c>
      <c r="D5019" s="124">
        <v>5031</v>
      </c>
      <c r="E5019" s="24">
        <v>0.13863260909882019</v>
      </c>
      <c r="F5019" s="150" t="s">
        <v>48</v>
      </c>
      <c r="G5019" s="24">
        <v>0.25387056355265458</v>
      </c>
      <c r="H5019" s="24">
        <v>0.11343091729791428</v>
      </c>
      <c r="I5019" s="5"/>
    </row>
    <row r="5020" spans="1:9" ht="15.75" x14ac:dyDescent="0.25">
      <c r="A5020" s="197" t="s">
        <v>6224</v>
      </c>
      <c r="B5020" s="240" t="s">
        <v>5497</v>
      </c>
      <c r="C5020" s="240">
        <v>2</v>
      </c>
      <c r="D5020" s="124">
        <v>5032</v>
      </c>
      <c r="E5020" s="24">
        <v>4.9596318197164875</v>
      </c>
      <c r="F5020" s="24">
        <v>1.0728773863852441</v>
      </c>
      <c r="G5020" s="24">
        <v>0.69092616119820494</v>
      </c>
      <c r="H5020" s="24">
        <v>3.4491029365985262</v>
      </c>
      <c r="I5020" s="5"/>
    </row>
    <row r="5021" spans="1:9" ht="15.75" x14ac:dyDescent="0.25">
      <c r="A5021" s="197" t="s">
        <v>6225</v>
      </c>
      <c r="B5021" s="240" t="s">
        <v>5497</v>
      </c>
      <c r="C5021" s="240">
        <v>2</v>
      </c>
      <c r="D5021" s="124">
        <v>5033</v>
      </c>
      <c r="E5021" s="24">
        <v>4.9515951467252517</v>
      </c>
      <c r="F5021" s="24">
        <v>1.0558157254230842</v>
      </c>
      <c r="G5021" s="24">
        <v>0.6978951570604347</v>
      </c>
      <c r="H5021" s="24">
        <v>3.4119618397841651</v>
      </c>
      <c r="I5021" s="5"/>
    </row>
    <row r="5022" spans="1:9" ht="15.75" x14ac:dyDescent="0.25">
      <c r="A5022" s="197" t="s">
        <v>6226</v>
      </c>
      <c r="B5022" s="240" t="s">
        <v>5497</v>
      </c>
      <c r="C5022" s="240">
        <v>2</v>
      </c>
      <c r="D5022" s="124">
        <v>5034</v>
      </c>
      <c r="E5022" s="24">
        <v>5.0736521177796474</v>
      </c>
      <c r="F5022" s="24">
        <v>1.0342377424415288</v>
      </c>
      <c r="G5022" s="24">
        <v>0.67549481321755345</v>
      </c>
      <c r="H5022" s="24">
        <v>3.4831627553801825</v>
      </c>
      <c r="I5022" s="5"/>
    </row>
    <row r="5023" spans="1:9" ht="15.75" x14ac:dyDescent="0.25">
      <c r="A5023" s="197" t="s">
        <v>6227</v>
      </c>
      <c r="B5023" s="240" t="s">
        <v>5497</v>
      </c>
      <c r="C5023" s="240">
        <v>2</v>
      </c>
      <c r="D5023" s="124">
        <v>5035</v>
      </c>
      <c r="E5023" s="24">
        <v>5.0831956669567395</v>
      </c>
      <c r="F5023" s="24">
        <v>1.0006162340749192</v>
      </c>
      <c r="G5023" s="24">
        <v>0.67798374031120701</v>
      </c>
      <c r="H5023" s="24">
        <v>3.4826604968718362</v>
      </c>
      <c r="I5023" s="5"/>
    </row>
    <row r="5024" spans="1:9" ht="15.75" x14ac:dyDescent="0.25">
      <c r="A5024" s="197" t="s">
        <v>6228</v>
      </c>
      <c r="B5024" s="240" t="s">
        <v>5497</v>
      </c>
      <c r="C5024" s="240">
        <v>2</v>
      </c>
      <c r="D5024" s="124">
        <v>5036</v>
      </c>
      <c r="E5024" s="24">
        <v>0.64494300754668521</v>
      </c>
      <c r="F5024" s="24">
        <v>0.17563474519870695</v>
      </c>
      <c r="G5024" s="24">
        <v>0.30464467626318548</v>
      </c>
      <c r="H5024" s="24">
        <v>0.19186275018820903</v>
      </c>
      <c r="I5024" s="5"/>
    </row>
    <row r="5025" spans="1:9" ht="15.75" x14ac:dyDescent="0.25">
      <c r="A5025" s="197" t="s">
        <v>6229</v>
      </c>
      <c r="B5025" s="240" t="s">
        <v>5497</v>
      </c>
      <c r="C5025" s="240">
        <v>2</v>
      </c>
      <c r="D5025" s="124">
        <v>5037</v>
      </c>
      <c r="E5025" s="24">
        <v>0.65649572497158704</v>
      </c>
      <c r="F5025" s="24">
        <v>0.17613655875641754</v>
      </c>
      <c r="G5025" s="24">
        <v>0.28722218660761112</v>
      </c>
      <c r="H5025" s="24">
        <v>0.2129576075387451</v>
      </c>
      <c r="I5025" s="5"/>
    </row>
    <row r="5026" spans="1:9" ht="15.75" x14ac:dyDescent="0.25">
      <c r="A5026" s="197" t="s">
        <v>6230</v>
      </c>
      <c r="B5026" s="240" t="s">
        <v>5497</v>
      </c>
      <c r="C5026" s="240">
        <v>2</v>
      </c>
      <c r="D5026" s="124">
        <v>5038</v>
      </c>
      <c r="E5026" s="24">
        <v>0.52740666504985945</v>
      </c>
      <c r="F5026" s="24">
        <v>1.8065288077581287E-2</v>
      </c>
      <c r="G5026" s="24">
        <v>0.26183513025234573</v>
      </c>
      <c r="H5026" s="24">
        <v>0.21396212455543728</v>
      </c>
      <c r="I5026" s="5"/>
    </row>
    <row r="5027" spans="1:9" ht="15.75" x14ac:dyDescent="0.25">
      <c r="A5027" s="197" t="s">
        <v>6231</v>
      </c>
      <c r="B5027" s="240" t="s">
        <v>5497</v>
      </c>
      <c r="C5027" s="240">
        <v>2</v>
      </c>
      <c r="D5027" s="124">
        <v>5039</v>
      </c>
      <c r="E5027" s="24">
        <v>0.53544333804109545</v>
      </c>
      <c r="F5027" s="24">
        <v>0.14050779615896558</v>
      </c>
      <c r="G5027" s="24">
        <v>0.25387056355265458</v>
      </c>
      <c r="H5027" s="24">
        <v>0.26217894135666259</v>
      </c>
      <c r="I5027" s="5"/>
    </row>
    <row r="5028" spans="1:9" ht="15.75" x14ac:dyDescent="0.25">
      <c r="A5028" s="197" t="s">
        <v>6232</v>
      </c>
      <c r="B5028" s="240" t="s">
        <v>5497</v>
      </c>
      <c r="C5028" s="240">
        <v>3</v>
      </c>
      <c r="D5028" s="124">
        <v>5040</v>
      </c>
      <c r="E5028" s="24">
        <v>12.049986566234406</v>
      </c>
      <c r="F5028" s="150" t="s">
        <v>48</v>
      </c>
      <c r="G5028" s="24">
        <v>0.76360283233288651</v>
      </c>
      <c r="H5028" s="24">
        <v>6.3776785389787385</v>
      </c>
      <c r="I5028" s="5"/>
    </row>
    <row r="5029" spans="1:9" ht="15.75" x14ac:dyDescent="0.25">
      <c r="A5029" s="197" t="s">
        <v>6233</v>
      </c>
      <c r="B5029" s="240" t="s">
        <v>5497</v>
      </c>
      <c r="C5029" s="240">
        <v>3</v>
      </c>
      <c r="D5029" s="124">
        <v>5041</v>
      </c>
      <c r="E5029" s="24">
        <v>12.077110337579828</v>
      </c>
      <c r="F5029" s="150" t="s">
        <v>48</v>
      </c>
      <c r="G5029" s="24">
        <v>0.78052753656973017</v>
      </c>
      <c r="H5029" s="24">
        <v>6.3827011240621996</v>
      </c>
      <c r="I5029" s="5"/>
    </row>
    <row r="5030" spans="1:9" ht="15.75" x14ac:dyDescent="0.25">
      <c r="A5030" s="197" t="s">
        <v>6234</v>
      </c>
      <c r="B5030" s="240" t="s">
        <v>5497</v>
      </c>
      <c r="C5030" s="240">
        <v>3</v>
      </c>
      <c r="D5030" s="124">
        <v>5042</v>
      </c>
      <c r="E5030" s="24">
        <v>7.5640161609388885</v>
      </c>
      <c r="F5030" s="24">
        <v>0.14151142327438676</v>
      </c>
      <c r="G5030" s="24">
        <v>0.64214319016259691</v>
      </c>
      <c r="H5030" s="24">
        <v>3.1637072359843548</v>
      </c>
      <c r="I5030" s="5"/>
    </row>
    <row r="5031" spans="1:9" ht="15.75" x14ac:dyDescent="0.25">
      <c r="A5031" s="197" t="s">
        <v>6235</v>
      </c>
      <c r="B5031" s="240" t="s">
        <v>5497</v>
      </c>
      <c r="C5031" s="240">
        <v>3</v>
      </c>
      <c r="D5031" s="124">
        <v>5043</v>
      </c>
      <c r="E5031" s="24">
        <v>7.5594955323813187</v>
      </c>
      <c r="F5031" s="24">
        <v>0.16860935539075869</v>
      </c>
      <c r="G5031" s="24">
        <v>0.6481166151873653</v>
      </c>
      <c r="H5031" s="24">
        <v>3.1359598435462841</v>
      </c>
      <c r="I5031" s="5"/>
    </row>
    <row r="5032" spans="1:9" ht="15.75" x14ac:dyDescent="0.25">
      <c r="A5032" s="197" t="s">
        <v>6236</v>
      </c>
      <c r="B5032" s="240" t="s">
        <v>5497</v>
      </c>
      <c r="C5032" s="240">
        <v>3</v>
      </c>
      <c r="D5032" s="124">
        <v>5044</v>
      </c>
      <c r="E5032" s="24">
        <v>1.1612992472335952</v>
      </c>
      <c r="F5032" s="24">
        <v>9.6348203080433542E-2</v>
      </c>
      <c r="G5032" s="24">
        <v>0.30265353458826272</v>
      </c>
      <c r="H5032" s="24">
        <v>0.39855345501955669</v>
      </c>
      <c r="I5032" s="5"/>
    </row>
    <row r="5033" spans="1:9" ht="15.75" x14ac:dyDescent="0.25">
      <c r="A5033" s="197" t="s">
        <v>6237</v>
      </c>
      <c r="B5033" s="240" t="s">
        <v>5497</v>
      </c>
      <c r="C5033" s="240">
        <v>3</v>
      </c>
      <c r="D5033" s="124">
        <v>5045</v>
      </c>
      <c r="E5033" s="24">
        <v>1.1532625742423592</v>
      </c>
      <c r="F5033" s="24">
        <v>7.3766592983456919E-2</v>
      </c>
      <c r="G5033" s="24">
        <v>0.29369339705111019</v>
      </c>
      <c r="H5033" s="24">
        <v>0.40813891786179923</v>
      </c>
      <c r="I5033" s="5"/>
    </row>
    <row r="5034" spans="1:9" ht="15.75" x14ac:dyDescent="0.25">
      <c r="A5034" s="197" t="s">
        <v>6238</v>
      </c>
      <c r="B5034" s="240" t="s">
        <v>5497</v>
      </c>
      <c r="C5034" s="240">
        <v>3</v>
      </c>
      <c r="D5034" s="124">
        <v>5046</v>
      </c>
      <c r="E5034" s="24">
        <v>1.2788355897304209</v>
      </c>
      <c r="F5034" s="24">
        <v>8.1293796349115793E-2</v>
      </c>
      <c r="G5034" s="24">
        <v>0.30962253045049243</v>
      </c>
      <c r="H5034" s="24">
        <v>0.62759556714471965</v>
      </c>
      <c r="I5034" s="5"/>
    </row>
    <row r="5035" spans="1:9" ht="15.75" x14ac:dyDescent="0.25">
      <c r="A5035" s="197" t="s">
        <v>6239</v>
      </c>
      <c r="B5035" s="240" t="s">
        <v>5497</v>
      </c>
      <c r="C5035" s="240">
        <v>3</v>
      </c>
      <c r="D5035" s="124">
        <v>5047</v>
      </c>
      <c r="E5035" s="24">
        <v>1.2898860150933704</v>
      </c>
      <c r="F5035" s="24">
        <v>7.4268406541167509E-2</v>
      </c>
      <c r="G5035" s="24">
        <v>0.30962253045049243</v>
      </c>
      <c r="H5035" s="24">
        <v>0.63768552803129075</v>
      </c>
      <c r="I5035" s="5"/>
    </row>
    <row r="5036" spans="1:9" ht="15.75" x14ac:dyDescent="0.25">
      <c r="A5036" s="197" t="s">
        <v>6240</v>
      </c>
      <c r="B5036" s="240" t="s">
        <v>5497</v>
      </c>
      <c r="C5036" s="240">
        <v>4</v>
      </c>
      <c r="D5036" s="124">
        <v>5048</v>
      </c>
      <c r="E5036" s="24">
        <v>21.558375298990445</v>
      </c>
      <c r="F5036" s="150" t="s">
        <v>48</v>
      </c>
      <c r="G5036" s="24">
        <v>1.2743306719505798</v>
      </c>
      <c r="H5036" s="24">
        <v>12.31580625814863</v>
      </c>
      <c r="I5036" s="5"/>
    </row>
    <row r="5037" spans="1:9" ht="15.75" x14ac:dyDescent="0.25">
      <c r="A5037" s="197" t="s">
        <v>6241</v>
      </c>
      <c r="B5037" s="240" t="s">
        <v>5497</v>
      </c>
      <c r="C5037" s="240">
        <v>4</v>
      </c>
      <c r="D5037" s="124">
        <v>5049</v>
      </c>
      <c r="E5037" s="24">
        <v>21.602577000442242</v>
      </c>
      <c r="F5037" s="150" t="s">
        <v>48</v>
      </c>
      <c r="G5037" s="24">
        <v>1.2942420886998076</v>
      </c>
      <c r="H5037" s="24">
        <v>12.441930769230769</v>
      </c>
      <c r="I5037" s="5"/>
    </row>
    <row r="5038" spans="1:9" ht="15.75" x14ac:dyDescent="0.25">
      <c r="A5038" s="197" t="s">
        <v>6242</v>
      </c>
      <c r="B5038" s="240" t="s">
        <v>5497</v>
      </c>
      <c r="C5038" s="240">
        <v>4</v>
      </c>
      <c r="D5038" s="124">
        <v>5050</v>
      </c>
      <c r="E5038" s="24">
        <v>22.108385106828155</v>
      </c>
      <c r="F5038" s="150" t="s">
        <v>48</v>
      </c>
      <c r="G5038" s="24">
        <v>1.2917531616061542</v>
      </c>
      <c r="H5038" s="24">
        <v>10.791276838081274</v>
      </c>
      <c r="I5038" s="5"/>
    </row>
    <row r="5039" spans="1:9" ht="15.75" x14ac:dyDescent="0.25">
      <c r="A5039" s="197" t="s">
        <v>6243</v>
      </c>
      <c r="B5039" s="240" t="s">
        <v>5497</v>
      </c>
      <c r="C5039" s="240">
        <v>4</v>
      </c>
      <c r="D5039" s="124">
        <v>5051</v>
      </c>
      <c r="E5039" s="24">
        <v>22.114914903633533</v>
      </c>
      <c r="F5039" s="150" t="s">
        <v>48</v>
      </c>
      <c r="G5039" s="24">
        <v>1.3151490762864968</v>
      </c>
      <c r="H5039" s="24">
        <v>10.891580697528278</v>
      </c>
      <c r="I5039" s="5"/>
    </row>
    <row r="5040" spans="1:9" ht="15.75" x14ac:dyDescent="0.25">
      <c r="A5040" s="197" t="s">
        <v>6244</v>
      </c>
      <c r="B5040" s="240" t="s">
        <v>5497</v>
      </c>
      <c r="C5040" s="240">
        <v>4</v>
      </c>
      <c r="D5040" s="124">
        <v>5052</v>
      </c>
      <c r="E5040" s="24">
        <v>6.2676003490401389</v>
      </c>
      <c r="F5040" s="24">
        <v>7.1257525194903956E-2</v>
      </c>
      <c r="G5040" s="24">
        <v>0.58937793577714315</v>
      </c>
      <c r="H5040" s="24">
        <v>1.5217817867616255</v>
      </c>
      <c r="I5040" s="5"/>
    </row>
    <row r="5041" spans="1:9" ht="15.75" x14ac:dyDescent="0.25">
      <c r="A5041" s="197" t="s">
        <v>6245</v>
      </c>
      <c r="B5041" s="240" t="s">
        <v>5497</v>
      </c>
      <c r="C5041" s="240">
        <v>4</v>
      </c>
      <c r="D5041" s="124">
        <v>5053</v>
      </c>
      <c r="E5041" s="24">
        <v>6.2560476316152371</v>
      </c>
      <c r="F5041" s="24">
        <v>0.1093953555809089</v>
      </c>
      <c r="G5041" s="24">
        <v>0.58191115449618269</v>
      </c>
      <c r="H5041" s="24">
        <v>1.5400188521156264</v>
      </c>
      <c r="I5041" s="5"/>
    </row>
    <row r="5042" spans="1:9" ht="15.75" x14ac:dyDescent="0.25">
      <c r="A5042" s="197" t="s">
        <v>6246</v>
      </c>
      <c r="B5042" s="240" t="s">
        <v>5497</v>
      </c>
      <c r="C5042" s="240">
        <v>4</v>
      </c>
      <c r="D5042" s="124">
        <v>5054</v>
      </c>
      <c r="E5042" s="24">
        <v>1.1130792092861796</v>
      </c>
      <c r="F5042" s="132" t="s">
        <v>48</v>
      </c>
      <c r="G5042" s="24">
        <v>0.27079526778949825</v>
      </c>
      <c r="H5042" s="24">
        <v>0.72745627356514453</v>
      </c>
      <c r="I5042" s="5"/>
    </row>
    <row r="5043" spans="1:9" ht="15.75" x14ac:dyDescent="0.25">
      <c r="A5043" s="197" t="s">
        <v>6247</v>
      </c>
      <c r="B5043" s="240" t="s">
        <v>5497</v>
      </c>
      <c r="C5043" s="240">
        <v>4</v>
      </c>
      <c r="D5043" s="124">
        <v>5055</v>
      </c>
      <c r="E5043" s="24">
        <v>1.0739004284539042</v>
      </c>
      <c r="F5043" s="150" t="s">
        <v>48</v>
      </c>
      <c r="G5043" s="24">
        <v>0.2558617052275774</v>
      </c>
      <c r="H5043" s="24">
        <v>0.52887489526602438</v>
      </c>
      <c r="I5043" s="5"/>
    </row>
    <row r="5044" spans="1:9" ht="15.75" x14ac:dyDescent="0.25">
      <c r="A5044" s="197" t="s">
        <v>6248</v>
      </c>
      <c r="B5044" s="240" t="s">
        <v>5498</v>
      </c>
      <c r="C5044" s="240">
        <v>1</v>
      </c>
      <c r="D5044" s="124">
        <v>5056</v>
      </c>
      <c r="E5044" s="150" t="s">
        <v>11</v>
      </c>
      <c r="F5044" s="150" t="s">
        <v>48</v>
      </c>
      <c r="G5044" s="24">
        <v>0.13041977970744217</v>
      </c>
      <c r="H5044" s="150" t="s">
        <v>49</v>
      </c>
      <c r="I5044" s="5"/>
    </row>
    <row r="5045" spans="1:9" ht="15.75" x14ac:dyDescent="0.25">
      <c r="A5045" s="197" t="s">
        <v>6249</v>
      </c>
      <c r="B5045" s="240" t="s">
        <v>5498</v>
      </c>
      <c r="C5045" s="240">
        <v>1</v>
      </c>
      <c r="D5045" s="124">
        <v>5057</v>
      </c>
      <c r="E5045" s="150" t="s">
        <v>11</v>
      </c>
      <c r="F5045" s="150" t="s">
        <v>48</v>
      </c>
      <c r="G5045" s="24">
        <v>0.11548621714552131</v>
      </c>
      <c r="H5045" s="150" t="s">
        <v>49</v>
      </c>
      <c r="I5045" s="5"/>
    </row>
    <row r="5046" spans="1:9" ht="15.75" x14ac:dyDescent="0.25">
      <c r="A5046" s="197" t="s">
        <v>6250</v>
      </c>
      <c r="B5046" s="240" t="s">
        <v>5498</v>
      </c>
      <c r="C5046" s="240">
        <v>1</v>
      </c>
      <c r="D5046" s="124">
        <v>5058</v>
      </c>
      <c r="E5046" s="150" t="s">
        <v>11</v>
      </c>
      <c r="F5046" s="150" t="s">
        <v>48</v>
      </c>
      <c r="G5046" s="24">
        <v>0.12295299842648172</v>
      </c>
      <c r="H5046" s="150" t="s">
        <v>49</v>
      </c>
      <c r="I5046" s="5"/>
    </row>
    <row r="5047" spans="1:9" ht="15.75" x14ac:dyDescent="0.25">
      <c r="A5047" s="197" t="s">
        <v>6251</v>
      </c>
      <c r="B5047" s="240" t="s">
        <v>5498</v>
      </c>
      <c r="C5047" s="240">
        <v>1</v>
      </c>
      <c r="D5047" s="124">
        <v>5059</v>
      </c>
      <c r="E5047" s="150" t="s">
        <v>11</v>
      </c>
      <c r="F5047" s="150" t="s">
        <v>48</v>
      </c>
      <c r="G5047" s="24">
        <v>0.12046407133282824</v>
      </c>
      <c r="H5047" s="150" t="s">
        <v>49</v>
      </c>
      <c r="I5047" s="5"/>
    </row>
    <row r="5048" spans="1:9" ht="15.75" x14ac:dyDescent="0.25">
      <c r="A5048" s="197" t="s">
        <v>6252</v>
      </c>
      <c r="B5048" s="240" t="s">
        <v>5498</v>
      </c>
      <c r="C5048" s="240">
        <v>1</v>
      </c>
      <c r="D5048" s="124">
        <v>5060</v>
      </c>
      <c r="E5048" s="150" t="s">
        <v>11</v>
      </c>
      <c r="F5048" s="150" t="s">
        <v>48</v>
      </c>
      <c r="G5048" s="24">
        <v>0.11249950463313713</v>
      </c>
      <c r="H5048" s="150" t="s">
        <v>49</v>
      </c>
      <c r="I5048" s="5"/>
    </row>
    <row r="5049" spans="1:9" ht="15.75" x14ac:dyDescent="0.25">
      <c r="A5049" s="197" t="s">
        <v>6253</v>
      </c>
      <c r="B5049" s="240" t="s">
        <v>5498</v>
      </c>
      <c r="C5049" s="240">
        <v>1</v>
      </c>
      <c r="D5049" s="124">
        <v>5061</v>
      </c>
      <c r="E5049" s="150" t="s">
        <v>11</v>
      </c>
      <c r="F5049" s="150" t="s">
        <v>48</v>
      </c>
      <c r="G5049" s="24">
        <v>8.9601375371525141E-2</v>
      </c>
      <c r="H5049" s="150" t="s">
        <v>49</v>
      </c>
      <c r="I5049" s="5"/>
    </row>
    <row r="5050" spans="1:9" ht="15.75" x14ac:dyDescent="0.25">
      <c r="A5050" s="197" t="s">
        <v>6254</v>
      </c>
      <c r="B5050" s="240" t="s">
        <v>5498</v>
      </c>
      <c r="C5050" s="240">
        <v>2</v>
      </c>
      <c r="D5050" s="124">
        <v>5062</v>
      </c>
      <c r="E5050" s="24">
        <v>3.1714720791664881</v>
      </c>
      <c r="F5050" s="24">
        <v>1.4422121648602395</v>
      </c>
      <c r="G5050" s="24">
        <v>0.57743108572760649</v>
      </c>
      <c r="H5050" s="24">
        <v>5.3302844182590778</v>
      </c>
      <c r="I5050" s="5"/>
    </row>
    <row r="5051" spans="1:9" ht="15.75" x14ac:dyDescent="0.25">
      <c r="A5051" s="197" t="s">
        <v>6255</v>
      </c>
      <c r="B5051" s="240" t="s">
        <v>5498</v>
      </c>
      <c r="C5051" s="240">
        <v>2</v>
      </c>
      <c r="D5051" s="124">
        <v>5063</v>
      </c>
      <c r="E5051" s="24">
        <v>3.149371228440589</v>
      </c>
      <c r="F5051" s="24">
        <v>1.4371940292831336</v>
      </c>
      <c r="G5051" s="24">
        <v>0.59136907745206591</v>
      </c>
      <c r="H5051" s="24">
        <v>5.324231862144476</v>
      </c>
      <c r="I5051" s="5"/>
    </row>
    <row r="5052" spans="1:9" ht="15.75" x14ac:dyDescent="0.25">
      <c r="A5052" s="197" t="s">
        <v>6256</v>
      </c>
      <c r="B5052" s="240" t="s">
        <v>5498</v>
      </c>
      <c r="C5052" s="240">
        <v>2</v>
      </c>
      <c r="D5052" s="124">
        <v>5064</v>
      </c>
      <c r="E5052" s="150" t="s">
        <v>11</v>
      </c>
      <c r="F5052" s="150" t="s">
        <v>48</v>
      </c>
      <c r="G5052" s="24">
        <v>0.20508759251704645</v>
      </c>
      <c r="H5052" s="24">
        <v>0.68999139706457413</v>
      </c>
      <c r="I5052" s="5"/>
    </row>
    <row r="5053" spans="1:9" ht="15.75" x14ac:dyDescent="0.25">
      <c r="A5053" s="197" t="s">
        <v>6257</v>
      </c>
      <c r="B5053" s="240" t="s">
        <v>5498</v>
      </c>
      <c r="C5053" s="240">
        <v>2</v>
      </c>
      <c r="D5053" s="124">
        <v>5065</v>
      </c>
      <c r="E5053" s="150" t="s">
        <v>11</v>
      </c>
      <c r="F5053" s="150" t="s">
        <v>48</v>
      </c>
      <c r="G5053" s="24">
        <v>0.19911416749227812</v>
      </c>
      <c r="H5053" s="24">
        <v>0.57600159023957864</v>
      </c>
      <c r="I5053" s="5"/>
    </row>
    <row r="5054" spans="1:9" ht="15.75" x14ac:dyDescent="0.25">
      <c r="A5054" s="197" t="s">
        <v>6258</v>
      </c>
      <c r="B5054" s="240" t="s">
        <v>5498</v>
      </c>
      <c r="C5054" s="240">
        <v>2</v>
      </c>
      <c r="D5054" s="124">
        <v>5066</v>
      </c>
      <c r="E5054" s="150" t="s">
        <v>11</v>
      </c>
      <c r="F5054" s="150" t="s">
        <v>48</v>
      </c>
      <c r="G5054" s="24">
        <v>0.17571825281193543</v>
      </c>
      <c r="H5054" s="24">
        <v>0.81839772028463498</v>
      </c>
      <c r="I5054" s="5"/>
    </row>
    <row r="5055" spans="1:9" ht="15.75" x14ac:dyDescent="0.25">
      <c r="A5055" s="197" t="s">
        <v>6259</v>
      </c>
      <c r="B5055" s="240" t="s">
        <v>5498</v>
      </c>
      <c r="C5055" s="240">
        <v>2</v>
      </c>
      <c r="D5055" s="124">
        <v>5067</v>
      </c>
      <c r="E5055" s="150" t="s">
        <v>11</v>
      </c>
      <c r="F5055" s="24">
        <v>1.7061660962160108E-2</v>
      </c>
      <c r="G5055" s="24">
        <v>0.2011053091672009</v>
      </c>
      <c r="H5055" s="24">
        <v>0.83369487393481512</v>
      </c>
      <c r="I5055" s="5"/>
    </row>
    <row r="5056" spans="1:9" ht="15.75" x14ac:dyDescent="0.25">
      <c r="A5056" s="197" t="s">
        <v>6260</v>
      </c>
      <c r="B5056" s="240" t="s">
        <v>5498</v>
      </c>
      <c r="C5056" s="240">
        <v>2</v>
      </c>
      <c r="D5056" s="124">
        <v>5068</v>
      </c>
      <c r="E5056" s="150" t="s">
        <v>11</v>
      </c>
      <c r="F5056" s="24">
        <v>3.1112440578056663E-2</v>
      </c>
      <c r="G5056" s="24">
        <v>0.19513188414243254</v>
      </c>
      <c r="H5056" s="24">
        <v>1.0877975929016956</v>
      </c>
      <c r="I5056" s="5"/>
    </row>
    <row r="5057" spans="1:9" ht="15.75" x14ac:dyDescent="0.25">
      <c r="A5057" s="197" t="s">
        <v>6261</v>
      </c>
      <c r="B5057" s="240" t="s">
        <v>5498</v>
      </c>
      <c r="C5057" s="240">
        <v>2</v>
      </c>
      <c r="D5057" s="124">
        <v>5069</v>
      </c>
      <c r="E5057" s="150" t="s">
        <v>11</v>
      </c>
      <c r="F5057" s="150" t="s">
        <v>48</v>
      </c>
      <c r="G5057" s="24">
        <v>0.18866067369893352</v>
      </c>
      <c r="H5057" s="24">
        <v>0.77505578494245819</v>
      </c>
      <c r="I5057" s="5"/>
    </row>
    <row r="5058" spans="1:9" ht="15.75" x14ac:dyDescent="0.25">
      <c r="A5058" s="197" t="s">
        <v>6262</v>
      </c>
      <c r="B5058" s="240" t="s">
        <v>5498</v>
      </c>
      <c r="C5058" s="240">
        <v>2</v>
      </c>
      <c r="D5058" s="124">
        <v>5070</v>
      </c>
      <c r="E5058" s="150" t="s">
        <v>11</v>
      </c>
      <c r="F5058" s="24">
        <v>4.7170474424795585E-2</v>
      </c>
      <c r="G5058" s="24">
        <v>0.20010973832973949</v>
      </c>
      <c r="H5058" s="24">
        <v>0.76485768250900477</v>
      </c>
      <c r="I5058" s="5"/>
    </row>
    <row r="5059" spans="1:9" ht="15.75" x14ac:dyDescent="0.25">
      <c r="A5059" s="197" t="s">
        <v>6263</v>
      </c>
      <c r="B5059" s="240" t="s">
        <v>5498</v>
      </c>
      <c r="C5059" s="240">
        <v>2</v>
      </c>
      <c r="D5059" s="124">
        <v>5071</v>
      </c>
      <c r="E5059" s="150" t="s">
        <v>11</v>
      </c>
      <c r="F5059" s="150" t="s">
        <v>48</v>
      </c>
      <c r="G5059" s="24">
        <v>0.19513188414243254</v>
      </c>
      <c r="H5059" s="24">
        <v>0.75805894755336911</v>
      </c>
      <c r="I5059" s="5"/>
    </row>
    <row r="5060" spans="1:9" ht="15.75" x14ac:dyDescent="0.25">
      <c r="A5060" s="197" t="s">
        <v>6264</v>
      </c>
      <c r="B5060" s="240" t="s">
        <v>5498</v>
      </c>
      <c r="C5060" s="240">
        <v>5</v>
      </c>
      <c r="D5060" s="124">
        <v>5072</v>
      </c>
      <c r="E5060" s="24">
        <v>4.553779833659072</v>
      </c>
      <c r="F5060" s="24">
        <v>1.6007852490967862</v>
      </c>
      <c r="G5060" s="24">
        <v>0.70884643627250998</v>
      </c>
      <c r="H5060" s="24">
        <v>4.552602894667487</v>
      </c>
      <c r="I5060" s="5"/>
    </row>
    <row r="5061" spans="1:9" ht="15.75" x14ac:dyDescent="0.25">
      <c r="A5061" s="197" t="s">
        <v>6265</v>
      </c>
      <c r="B5061" s="240" t="s">
        <v>5498</v>
      </c>
      <c r="C5061" s="240">
        <v>5</v>
      </c>
      <c r="D5061" s="124">
        <v>5073</v>
      </c>
      <c r="E5061" s="24">
        <v>4.5547844177829759</v>
      </c>
      <c r="F5061" s="24">
        <v>1.6459484692907396</v>
      </c>
      <c r="G5061" s="24">
        <v>0.71880214464712389</v>
      </c>
      <c r="H5061" s="24">
        <v>4.5577019458842143</v>
      </c>
      <c r="I5061" s="5"/>
    </row>
    <row r="5062" spans="1:9" ht="15.75" x14ac:dyDescent="0.25">
      <c r="A5062" s="197" t="s">
        <v>6266</v>
      </c>
      <c r="B5062" s="240" t="s">
        <v>5498</v>
      </c>
      <c r="C5062" s="240">
        <v>5</v>
      </c>
      <c r="D5062" s="124">
        <v>5074</v>
      </c>
      <c r="E5062" s="24">
        <v>0.41489324317255605</v>
      </c>
      <c r="F5062" s="24">
        <v>0.23635418568168851</v>
      </c>
      <c r="G5062" s="24">
        <v>0.33152508887464305</v>
      </c>
      <c r="H5062" s="24">
        <v>0.59107696141095922</v>
      </c>
      <c r="I5062" s="5"/>
    </row>
    <row r="5063" spans="1:9" ht="15.75" x14ac:dyDescent="0.25">
      <c r="A5063" s="197" t="s">
        <v>6267</v>
      </c>
      <c r="B5063" s="240" t="s">
        <v>5498</v>
      </c>
      <c r="C5063" s="240">
        <v>5</v>
      </c>
      <c r="D5063" s="124">
        <v>5075</v>
      </c>
      <c r="E5063" s="24">
        <v>0.38877405595103925</v>
      </c>
      <c r="F5063" s="24">
        <v>0.24388138904734738</v>
      </c>
      <c r="G5063" s="24">
        <v>0.33451180138702724</v>
      </c>
      <c r="H5063" s="24">
        <v>0.66317996663272161</v>
      </c>
      <c r="I5063" s="5"/>
    </row>
    <row r="5064" spans="1:9" ht="15.75" x14ac:dyDescent="0.25">
      <c r="A5064" s="197" t="s">
        <v>6268</v>
      </c>
      <c r="B5064" s="240" t="s">
        <v>5498</v>
      </c>
      <c r="C5064" s="240">
        <v>5</v>
      </c>
      <c r="D5064" s="124">
        <v>5076</v>
      </c>
      <c r="E5064" s="150" t="s">
        <v>11</v>
      </c>
      <c r="F5064" s="24">
        <v>7.6275660772009882E-2</v>
      </c>
      <c r="G5064" s="24">
        <v>0.24491042601550206</v>
      </c>
      <c r="H5064" s="24">
        <v>0.40075856390700493</v>
      </c>
      <c r="I5064" s="5"/>
    </row>
    <row r="5065" spans="1:9" ht="15.75" x14ac:dyDescent="0.25">
      <c r="A5065" s="197" t="s">
        <v>6269</v>
      </c>
      <c r="B5065" s="240" t="s">
        <v>5498</v>
      </c>
      <c r="C5065" s="240">
        <v>5</v>
      </c>
      <c r="D5065" s="124">
        <v>5077</v>
      </c>
      <c r="E5065" s="150" t="s">
        <v>11</v>
      </c>
      <c r="F5065" s="150" t="s">
        <v>48</v>
      </c>
      <c r="G5065" s="24">
        <v>0.23445693222215747</v>
      </c>
      <c r="H5065" s="24">
        <v>0.42507236799341319</v>
      </c>
      <c r="I5065" s="5"/>
    </row>
    <row r="5066" spans="1:9" ht="15.75" x14ac:dyDescent="0.25">
      <c r="A5066" s="197" t="s">
        <v>6270</v>
      </c>
      <c r="B5066" s="240" t="s">
        <v>5498</v>
      </c>
      <c r="C5066" s="240">
        <v>5</v>
      </c>
      <c r="D5066" s="124">
        <v>5078</v>
      </c>
      <c r="E5066" s="150" t="s">
        <v>11</v>
      </c>
      <c r="F5066" s="150" t="s">
        <v>48</v>
      </c>
      <c r="G5066" s="24">
        <v>0.19413631330497116</v>
      </c>
      <c r="H5066" s="24">
        <v>0.47202316209130496</v>
      </c>
      <c r="I5066" s="5"/>
    </row>
    <row r="5067" spans="1:9" ht="15.75" x14ac:dyDescent="0.25">
      <c r="A5067" s="197" t="s">
        <v>6271</v>
      </c>
      <c r="B5067" s="240" t="s">
        <v>5498</v>
      </c>
      <c r="C5067" s="240">
        <v>5</v>
      </c>
      <c r="D5067" s="124">
        <v>5079</v>
      </c>
      <c r="E5067" s="150" t="s">
        <v>11</v>
      </c>
      <c r="F5067" s="150" t="s">
        <v>48</v>
      </c>
      <c r="G5067" s="24">
        <v>0.18517617576781864</v>
      </c>
      <c r="H5067" s="24">
        <v>0.47873041839100378</v>
      </c>
      <c r="I5067" s="5"/>
    </row>
    <row r="5068" spans="1:9" ht="15.75" x14ac:dyDescent="0.25">
      <c r="A5068" s="197" t="s">
        <v>6272</v>
      </c>
      <c r="B5068" s="240" t="s">
        <v>5498</v>
      </c>
      <c r="C5068" s="240">
        <v>5</v>
      </c>
      <c r="D5068" s="124">
        <v>5080</v>
      </c>
      <c r="E5068" s="150" t="s">
        <v>11</v>
      </c>
      <c r="F5068" s="24">
        <v>5.3192237117322683E-2</v>
      </c>
      <c r="G5068" s="24">
        <v>0.20010973832973949</v>
      </c>
      <c r="H5068" s="24">
        <v>0.53322687582605677</v>
      </c>
      <c r="I5068" s="5"/>
    </row>
    <row r="5069" spans="1:9" ht="15.75" x14ac:dyDescent="0.25">
      <c r="A5069" s="197" t="s">
        <v>6273</v>
      </c>
      <c r="B5069" s="240" t="s">
        <v>5498</v>
      </c>
      <c r="C5069" s="240">
        <v>5</v>
      </c>
      <c r="D5069" s="124">
        <v>5081</v>
      </c>
      <c r="E5069" s="150" t="s">
        <v>11</v>
      </c>
      <c r="F5069" s="24">
        <v>2.7097932116371931E-2</v>
      </c>
      <c r="G5069" s="24">
        <v>0.19214517163004838</v>
      </c>
      <c r="H5069" s="24">
        <v>0.51645873507680973</v>
      </c>
      <c r="I5069" s="5"/>
    </row>
    <row r="5070" spans="1:9" ht="15.75" x14ac:dyDescent="0.25">
      <c r="A5070" s="197" t="s">
        <v>6274</v>
      </c>
      <c r="B5070" s="240" t="s">
        <v>5498</v>
      </c>
      <c r="C5070" s="240">
        <v>6</v>
      </c>
      <c r="D5070" s="124">
        <v>5082</v>
      </c>
      <c r="E5070" s="24">
        <v>21.499104835680079</v>
      </c>
      <c r="F5070" s="150" t="s">
        <v>48</v>
      </c>
      <c r="G5070" s="24">
        <v>1.2748284573693107</v>
      </c>
      <c r="H5070" s="24">
        <v>12.42124286204972</v>
      </c>
      <c r="I5070" s="5"/>
    </row>
    <row r="5071" spans="1:9" ht="15.75" x14ac:dyDescent="0.25">
      <c r="A5071" s="197" t="s">
        <v>6275</v>
      </c>
      <c r="B5071" s="240" t="s">
        <v>5498</v>
      </c>
      <c r="C5071" s="240">
        <v>6</v>
      </c>
      <c r="D5071" s="124">
        <v>5083</v>
      </c>
      <c r="E5071" s="24">
        <v>21.589517406831483</v>
      </c>
      <c r="F5071" s="150" t="s">
        <v>48</v>
      </c>
      <c r="G5071" s="24">
        <v>1.305193367911883</v>
      </c>
      <c r="H5071" s="24">
        <v>12.422904233394874</v>
      </c>
      <c r="I5071" s="5"/>
    </row>
    <row r="5072" spans="1:9" ht="15.75" x14ac:dyDescent="0.25">
      <c r="A5072" s="197" t="s">
        <v>6276</v>
      </c>
      <c r="B5072" s="240" t="s">
        <v>5498</v>
      </c>
      <c r="C5072" s="240">
        <v>6</v>
      </c>
      <c r="D5072" s="124">
        <v>5084</v>
      </c>
      <c r="E5072" s="24">
        <v>10.531055370890813</v>
      </c>
      <c r="F5072" s="150" t="s">
        <v>48</v>
      </c>
      <c r="G5072" s="24">
        <v>0.66902360277405448</v>
      </c>
      <c r="H5072" s="24">
        <v>4.3345178395088233</v>
      </c>
      <c r="I5072" s="5"/>
    </row>
    <row r="5073" spans="1:9" ht="15.75" x14ac:dyDescent="0.25">
      <c r="A5073" s="197" t="s">
        <v>6277</v>
      </c>
      <c r="B5073" s="240" t="s">
        <v>5498</v>
      </c>
      <c r="C5073" s="240">
        <v>6</v>
      </c>
      <c r="D5073" s="124">
        <v>5085</v>
      </c>
      <c r="E5073" s="24">
        <v>10.521009529651767</v>
      </c>
      <c r="F5073" s="150" t="s">
        <v>48</v>
      </c>
      <c r="G5073" s="24">
        <v>0.66205460691182472</v>
      </c>
      <c r="H5073" s="24">
        <v>4.3461474389249073</v>
      </c>
      <c r="I5073" s="5"/>
    </row>
    <row r="5074" spans="1:9" ht="15.75" x14ac:dyDescent="0.25">
      <c r="A5074" s="197" t="s">
        <v>6278</v>
      </c>
      <c r="B5074" s="240" t="s">
        <v>5498</v>
      </c>
      <c r="C5074" s="240">
        <v>6</v>
      </c>
      <c r="D5074" s="124">
        <v>5086</v>
      </c>
      <c r="E5074" s="24">
        <v>5.8185512456548301</v>
      </c>
      <c r="F5074" s="24">
        <v>0.28402647366419465</v>
      </c>
      <c r="G5074" s="24">
        <v>0.51371455213007755</v>
      </c>
      <c r="H5074" s="24">
        <v>2.6756385513717746</v>
      </c>
      <c r="I5074" s="5"/>
    </row>
    <row r="5075" spans="1:9" ht="15.75" x14ac:dyDescent="0.25">
      <c r="A5075" s="197" t="s">
        <v>6279</v>
      </c>
      <c r="B5075" s="240" t="s">
        <v>5498</v>
      </c>
      <c r="C5075" s="240">
        <v>6</v>
      </c>
      <c r="D5075" s="124">
        <v>5087</v>
      </c>
      <c r="E5075" s="24">
        <v>5.8155374932831165</v>
      </c>
      <c r="F5075" s="24">
        <v>0.32617881251188435</v>
      </c>
      <c r="G5075" s="24">
        <v>0.51271898129261617</v>
      </c>
      <c r="H5075" s="24">
        <v>3.0286799622171654</v>
      </c>
      <c r="I5075" s="5"/>
    </row>
    <row r="5076" spans="1:9" ht="15.75" x14ac:dyDescent="0.25">
      <c r="A5076" s="197" t="s">
        <v>6280</v>
      </c>
      <c r="B5076" s="240" t="s">
        <v>5498</v>
      </c>
      <c r="C5076" s="240">
        <v>6</v>
      </c>
      <c r="D5076" s="124">
        <v>5088</v>
      </c>
      <c r="E5076" s="24">
        <v>2.2914563866261513</v>
      </c>
      <c r="F5076" s="24">
        <v>0.44159593078532039</v>
      </c>
      <c r="G5076" s="24">
        <v>0.37732134739786699</v>
      </c>
      <c r="H5076" s="24">
        <v>1.5367684942681723</v>
      </c>
      <c r="I5076" s="5"/>
    </row>
    <row r="5077" spans="1:9" ht="15.75" x14ac:dyDescent="0.25">
      <c r="A5077" s="197" t="s">
        <v>6281</v>
      </c>
      <c r="B5077" s="240" t="s">
        <v>5498</v>
      </c>
      <c r="C5077" s="240">
        <v>6</v>
      </c>
      <c r="D5077" s="124">
        <v>5089</v>
      </c>
      <c r="E5077" s="24">
        <v>2.2884426342544377</v>
      </c>
      <c r="F5077" s="24">
        <v>0.4385850494390568</v>
      </c>
      <c r="G5077" s="24">
        <v>0.36039664316102338</v>
      </c>
      <c r="H5077" s="24">
        <v>1.376446159460736</v>
      </c>
      <c r="I5077" s="5"/>
    </row>
    <row r="5078" spans="1:9" ht="15.75" x14ac:dyDescent="0.25">
      <c r="A5078" s="197" t="s">
        <v>6282</v>
      </c>
      <c r="B5078" s="240" t="s">
        <v>5498</v>
      </c>
      <c r="C5078" s="240">
        <v>6</v>
      </c>
      <c r="D5078" s="124">
        <v>5090</v>
      </c>
      <c r="E5078" s="24">
        <v>0.80718334355726107</v>
      </c>
      <c r="F5078" s="150" t="s">
        <v>48</v>
      </c>
      <c r="G5078" s="24">
        <v>0.28274211783903491</v>
      </c>
      <c r="H5078" s="24">
        <v>0.89203893839597059</v>
      </c>
      <c r="I5078" s="5"/>
    </row>
    <row r="5079" spans="1:9" ht="15.75" x14ac:dyDescent="0.25">
      <c r="A5079" s="197" t="s">
        <v>6283</v>
      </c>
      <c r="B5079" s="240" t="s">
        <v>5498</v>
      </c>
      <c r="C5079" s="240">
        <v>6</v>
      </c>
      <c r="D5079" s="124">
        <v>5091</v>
      </c>
      <c r="E5079" s="24">
        <v>0.79362145788455041</v>
      </c>
      <c r="F5079" s="24">
        <v>0.11340986404259365</v>
      </c>
      <c r="G5079" s="24">
        <v>0.27776426365172796</v>
      </c>
      <c r="H5079" s="24">
        <v>0.89453764690688375</v>
      </c>
      <c r="I5079" s="5"/>
    </row>
    <row r="5080" spans="1:9" ht="15.75" x14ac:dyDescent="0.25">
      <c r="A5080" s="197" t="s">
        <v>6284</v>
      </c>
      <c r="B5080" s="240" t="s">
        <v>5498</v>
      </c>
      <c r="C5080" s="240">
        <v>6</v>
      </c>
      <c r="D5080" s="124">
        <v>5092</v>
      </c>
      <c r="E5080" s="24">
        <v>4.2192533203988754E-2</v>
      </c>
      <c r="F5080" s="24">
        <v>5.0181355771059137E-2</v>
      </c>
      <c r="G5080" s="24">
        <v>0.22300786759135149</v>
      </c>
      <c r="H5080" s="24">
        <v>0.85205960222136123</v>
      </c>
      <c r="I5080" s="5"/>
    </row>
    <row r="5081" spans="1:9" ht="15.75" x14ac:dyDescent="0.25">
      <c r="A5081" s="197" t="s">
        <v>6285</v>
      </c>
      <c r="B5081" s="240" t="s">
        <v>5498</v>
      </c>
      <c r="C5081" s="240">
        <v>6</v>
      </c>
      <c r="D5081" s="124">
        <v>5093</v>
      </c>
      <c r="E5081" s="150" t="s">
        <v>11</v>
      </c>
      <c r="F5081" s="24">
        <v>8.7817372599353474E-2</v>
      </c>
      <c r="G5081" s="24">
        <v>0.21504330089166035</v>
      </c>
      <c r="H5081" s="24">
        <v>0.86621895044986874</v>
      </c>
      <c r="I5081" s="5"/>
    </row>
    <row r="5082" spans="1:9" ht="15.75" x14ac:dyDescent="0.25">
      <c r="A5082" s="197" t="s">
        <v>6286</v>
      </c>
      <c r="B5082" s="240" t="s">
        <v>5498</v>
      </c>
      <c r="C5082" s="240">
        <v>6</v>
      </c>
      <c r="D5082" s="124">
        <v>5094</v>
      </c>
      <c r="E5082" s="150" t="s">
        <v>11</v>
      </c>
      <c r="F5082" s="24">
        <v>9.333732173416999E-2</v>
      </c>
      <c r="G5082" s="24">
        <v>0.13041977970744217</v>
      </c>
      <c r="H5082" s="24">
        <v>0.44060560075767363</v>
      </c>
      <c r="I5082" s="5"/>
    </row>
    <row r="5083" spans="1:9" ht="15.75" x14ac:dyDescent="0.25">
      <c r="A5083" s="197" t="s">
        <v>6287</v>
      </c>
      <c r="B5083" s="240" t="s">
        <v>5498</v>
      </c>
      <c r="C5083" s="240">
        <v>6</v>
      </c>
      <c r="D5083" s="124">
        <v>5095</v>
      </c>
      <c r="E5083" s="150" t="s">
        <v>11</v>
      </c>
      <c r="F5083" s="24">
        <v>3.914145750142612E-2</v>
      </c>
      <c r="G5083" s="24">
        <v>0.1582957631563611</v>
      </c>
      <c r="H5083" s="24">
        <v>0.48558235395410909</v>
      </c>
      <c r="I5083" s="5"/>
    </row>
    <row r="5084" spans="1:9" ht="15.75" x14ac:dyDescent="0.25">
      <c r="A5084" s="197" t="s">
        <v>6288</v>
      </c>
      <c r="B5084" s="240" t="s">
        <v>5498</v>
      </c>
      <c r="C5084" s="240">
        <v>6</v>
      </c>
      <c r="D5084" s="124">
        <v>5096</v>
      </c>
      <c r="E5084" s="150" t="s">
        <v>11</v>
      </c>
      <c r="F5084" s="24">
        <v>0.63328870983076624</v>
      </c>
      <c r="G5084" s="24">
        <v>0.13738877556967191</v>
      </c>
      <c r="H5084" s="24">
        <v>0.28651857591803348</v>
      </c>
      <c r="I5084" s="5"/>
    </row>
    <row r="5085" spans="1:9" ht="15.75" x14ac:dyDescent="0.25">
      <c r="A5085" s="197" t="s">
        <v>6289</v>
      </c>
      <c r="B5085" s="240" t="s">
        <v>5498</v>
      </c>
      <c r="C5085" s="240">
        <v>6</v>
      </c>
      <c r="D5085" s="124">
        <v>5097</v>
      </c>
      <c r="E5085" s="150" t="s">
        <v>11</v>
      </c>
      <c r="F5085" s="24">
        <v>5.7206745579007415E-2</v>
      </c>
      <c r="G5085" s="24">
        <v>0.19114960079258697</v>
      </c>
      <c r="H5085" s="24">
        <v>0.48141783976925395</v>
      </c>
      <c r="I5085" s="5"/>
    </row>
    <row r="5086" spans="1:9" ht="15.75" x14ac:dyDescent="0.25">
      <c r="A5086" s="197" t="s">
        <v>6290</v>
      </c>
      <c r="B5086" s="240" t="s">
        <v>5498</v>
      </c>
      <c r="C5086" s="240">
        <v>9</v>
      </c>
      <c r="D5086" s="124">
        <v>5098</v>
      </c>
      <c r="E5086" s="24">
        <v>20.746671326875614</v>
      </c>
      <c r="F5086" s="150" t="s">
        <v>48</v>
      </c>
      <c r="G5086" s="24">
        <v>1.2170853487965498</v>
      </c>
      <c r="H5086" s="24">
        <v>11.476150602154632</v>
      </c>
      <c r="I5086" s="5"/>
    </row>
    <row r="5087" spans="1:9" ht="15.75" x14ac:dyDescent="0.25">
      <c r="A5087" s="197" t="s">
        <v>6291</v>
      </c>
      <c r="B5087" s="240" t="s">
        <v>5498</v>
      </c>
      <c r="C5087" s="240">
        <v>9</v>
      </c>
      <c r="D5087" s="124">
        <v>5099</v>
      </c>
      <c r="E5087" s="24">
        <v>20.871239758239771</v>
      </c>
      <c r="F5087" s="150" t="s">
        <v>48</v>
      </c>
      <c r="G5087" s="24">
        <v>1.2574059677137361</v>
      </c>
      <c r="H5087" s="24">
        <v>11.776311829322497</v>
      </c>
      <c r="I5087" s="5"/>
    </row>
    <row r="5088" spans="1:9" ht="15.75" x14ac:dyDescent="0.25">
      <c r="A5088" s="197" t="s">
        <v>6292</v>
      </c>
      <c r="B5088" s="240" t="s">
        <v>5498</v>
      </c>
      <c r="C5088" s="240">
        <v>9</v>
      </c>
      <c r="D5088" s="124">
        <v>5100</v>
      </c>
      <c r="E5088" s="24">
        <v>23.802616231793085</v>
      </c>
      <c r="F5088" s="150" t="s">
        <v>48</v>
      </c>
      <c r="G5088" s="24">
        <v>1.396785884958331</v>
      </c>
      <c r="H5088" s="24">
        <v>12.943377992253478</v>
      </c>
      <c r="I5088" s="5"/>
    </row>
    <row r="5089" spans="1:9" ht="15.75" x14ac:dyDescent="0.25">
      <c r="A5089" s="197" t="s">
        <v>6293</v>
      </c>
      <c r="B5089" s="240" t="s">
        <v>5498</v>
      </c>
      <c r="C5089" s="240">
        <v>9</v>
      </c>
      <c r="D5089" s="124">
        <v>5101</v>
      </c>
      <c r="E5089" s="24">
        <v>23.76393974302276</v>
      </c>
      <c r="F5089" s="150" t="s">
        <v>48</v>
      </c>
      <c r="G5089" s="24">
        <v>1.4256574392447112</v>
      </c>
      <c r="H5089" s="24">
        <v>12.919217675196309</v>
      </c>
      <c r="I5089" s="5"/>
    </row>
    <row r="5090" spans="1:9" ht="15.75" x14ac:dyDescent="0.25">
      <c r="A5090" s="197" t="s">
        <v>6294</v>
      </c>
      <c r="B5090" s="240" t="s">
        <v>5498</v>
      </c>
      <c r="C5090" s="240">
        <v>9</v>
      </c>
      <c r="D5090" s="124">
        <v>5102</v>
      </c>
      <c r="E5090" s="24">
        <v>12.787351313180306</v>
      </c>
      <c r="F5090" s="150" t="s">
        <v>48</v>
      </c>
      <c r="G5090" s="24">
        <v>0.7078508654350486</v>
      </c>
      <c r="H5090" s="24">
        <v>4.4929999788346349</v>
      </c>
      <c r="I5090" s="5"/>
    </row>
    <row r="5091" spans="1:9" ht="15.75" x14ac:dyDescent="0.25">
      <c r="A5091" s="197" t="s">
        <v>6295</v>
      </c>
      <c r="B5091" s="240" t="s">
        <v>5498</v>
      </c>
      <c r="C5091" s="240">
        <v>9</v>
      </c>
      <c r="D5091" s="124">
        <v>5103</v>
      </c>
      <c r="E5091" s="24">
        <v>12.72104876100261</v>
      </c>
      <c r="F5091" s="150" t="s">
        <v>48</v>
      </c>
      <c r="G5091" s="24">
        <v>0.68196602366105252</v>
      </c>
      <c r="H5091" s="24">
        <v>4.4553262641014246</v>
      </c>
      <c r="I5091" s="5"/>
    </row>
    <row r="5092" spans="1:9" ht="15.75" x14ac:dyDescent="0.25">
      <c r="A5092" s="197" t="s">
        <v>6296</v>
      </c>
      <c r="B5092" s="240" t="s">
        <v>5498</v>
      </c>
      <c r="C5092" s="240">
        <v>9</v>
      </c>
      <c r="D5092" s="124">
        <v>5104</v>
      </c>
      <c r="E5092" s="24">
        <v>5.2650253933834534</v>
      </c>
      <c r="F5092" s="150" t="s">
        <v>48</v>
      </c>
      <c r="G5092" s="24">
        <v>0.32156938050002914</v>
      </c>
      <c r="H5092" s="24">
        <v>1.3505207738057443</v>
      </c>
      <c r="I5092" s="5"/>
    </row>
    <row r="5093" spans="1:9" ht="15.75" x14ac:dyDescent="0.25">
      <c r="A5093" s="197" t="s">
        <v>6297</v>
      </c>
      <c r="B5093" s="240" t="s">
        <v>5498</v>
      </c>
      <c r="C5093" s="240">
        <v>9</v>
      </c>
      <c r="D5093" s="124">
        <v>5105</v>
      </c>
      <c r="E5093" s="24">
        <v>5.2429245426575548</v>
      </c>
      <c r="F5093" s="150" t="s">
        <v>48</v>
      </c>
      <c r="G5093" s="24">
        <v>0.33252065971210443</v>
      </c>
      <c r="H5093" s="24">
        <v>1.3726336063665419</v>
      </c>
      <c r="I5093" s="5"/>
    </row>
    <row r="5094" spans="1:9" ht="15.75" x14ac:dyDescent="0.25">
      <c r="A5094" s="197" t="s">
        <v>6298</v>
      </c>
      <c r="B5094" s="240" t="s">
        <v>5498</v>
      </c>
      <c r="C5094" s="240">
        <v>9</v>
      </c>
      <c r="D5094" s="124">
        <v>5106</v>
      </c>
      <c r="E5094" s="24">
        <v>3.9912127242725552</v>
      </c>
      <c r="F5094" s="150" t="s">
        <v>48</v>
      </c>
      <c r="G5094" s="24">
        <v>0.38429034326009676</v>
      </c>
      <c r="H5094" s="24">
        <v>1.9165284758003212</v>
      </c>
      <c r="I5094" s="5"/>
    </row>
    <row r="5095" spans="1:9" ht="15.75" x14ac:dyDescent="0.25">
      <c r="A5095" s="197" t="s">
        <v>6299</v>
      </c>
      <c r="B5095" s="240" t="s">
        <v>5498</v>
      </c>
      <c r="C5095" s="240">
        <v>9</v>
      </c>
      <c r="D5095" s="124">
        <v>5107</v>
      </c>
      <c r="E5095" s="24">
        <v>4.0424465145916848</v>
      </c>
      <c r="F5095" s="24">
        <v>3.1112440578056663E-2</v>
      </c>
      <c r="G5095" s="24">
        <v>0.38628148493501951</v>
      </c>
      <c r="H5095" s="24">
        <v>1.894057986316412</v>
      </c>
      <c r="I5095" s="5"/>
    </row>
    <row r="5096" spans="1:9" ht="15.75" x14ac:dyDescent="0.25">
      <c r="A5096" s="197" t="s">
        <v>6300</v>
      </c>
      <c r="B5096" s="240" t="s">
        <v>5498</v>
      </c>
      <c r="C5096" s="240">
        <v>9</v>
      </c>
      <c r="D5096" s="124">
        <v>5108</v>
      </c>
      <c r="E5096" s="24">
        <v>0.23708185324146061</v>
      </c>
      <c r="F5096" s="24">
        <v>3.5126949039741395E-2</v>
      </c>
      <c r="G5096" s="24">
        <v>0.16626032985605221</v>
      </c>
      <c r="H5096" s="24">
        <v>0.98216466762395471</v>
      </c>
      <c r="I5096" s="5"/>
    </row>
    <row r="5097" spans="1:9" ht="15.75" x14ac:dyDescent="0.25">
      <c r="A5097" s="197" t="s">
        <v>6301</v>
      </c>
      <c r="B5097" s="240" t="s">
        <v>5498</v>
      </c>
      <c r="C5097" s="240">
        <v>9</v>
      </c>
      <c r="D5097" s="124">
        <v>5109</v>
      </c>
      <c r="E5097" s="24">
        <v>5.5754418876699421E-2</v>
      </c>
      <c r="F5097" s="150" t="s">
        <v>48</v>
      </c>
      <c r="G5097" s="24">
        <v>0.16476697359986014</v>
      </c>
      <c r="H5097" s="24">
        <v>0.78565002322831323</v>
      </c>
      <c r="I5097" s="5"/>
    </row>
    <row r="5098" spans="1:9" ht="15.75" x14ac:dyDescent="0.25">
      <c r="A5098" s="197" t="s">
        <v>6302</v>
      </c>
      <c r="B5098" s="240" t="s">
        <v>5498</v>
      </c>
      <c r="C5098" s="240">
        <v>9</v>
      </c>
      <c r="D5098" s="124">
        <v>5110</v>
      </c>
      <c r="E5098" s="150" t="s">
        <v>11</v>
      </c>
      <c r="F5098" s="24">
        <v>0.11140260981175128</v>
      </c>
      <c r="G5098" s="24">
        <v>0.21803001340404451</v>
      </c>
      <c r="H5098" s="24">
        <v>0.95356586282625233</v>
      </c>
      <c r="I5098" s="5"/>
    </row>
    <row r="5099" spans="1:9" ht="15.75" x14ac:dyDescent="0.25">
      <c r="A5099" s="197" t="s">
        <v>6303</v>
      </c>
      <c r="B5099" s="240" t="s">
        <v>5498</v>
      </c>
      <c r="C5099" s="240">
        <v>9</v>
      </c>
      <c r="D5099" s="124">
        <v>5111</v>
      </c>
      <c r="E5099" s="150" t="s">
        <v>11</v>
      </c>
      <c r="F5099" s="24">
        <v>0.1103989826963301</v>
      </c>
      <c r="G5099" s="24">
        <v>0.21504330089166035</v>
      </c>
      <c r="H5099" s="24">
        <v>0.95029742799222916</v>
      </c>
      <c r="I5099" s="5"/>
    </row>
    <row r="5100" spans="1:9" ht="15.75" x14ac:dyDescent="0.25">
      <c r="A5100" s="197" t="s">
        <v>6304</v>
      </c>
      <c r="B5100" s="240" t="s">
        <v>5498</v>
      </c>
      <c r="C5100" s="240">
        <v>10</v>
      </c>
      <c r="D5100" s="124">
        <v>5112</v>
      </c>
      <c r="E5100" s="24">
        <v>6.7236815412927786</v>
      </c>
      <c r="F5100" s="24">
        <v>1.2555375213918993</v>
      </c>
      <c r="G5100" s="24">
        <v>0.76559397400780937</v>
      </c>
      <c r="H5100" s="24">
        <v>5.3120237139961146</v>
      </c>
      <c r="I5100" s="5"/>
    </row>
    <row r="5101" spans="1:9" ht="15.75" x14ac:dyDescent="0.25">
      <c r="A5101" s="197" t="s">
        <v>6305</v>
      </c>
      <c r="B5101" s="240" t="s">
        <v>5498</v>
      </c>
      <c r="C5101" s="240">
        <v>10</v>
      </c>
      <c r="D5101" s="124">
        <v>5113</v>
      </c>
      <c r="E5101" s="24">
        <v>6.7156448683015428</v>
      </c>
      <c r="F5101" s="24">
        <v>1.2615592840844265</v>
      </c>
      <c r="G5101" s="24">
        <v>0.76161169065796375</v>
      </c>
      <c r="H5101" s="24">
        <v>5.2883275614494476</v>
      </c>
      <c r="I5101" s="5"/>
    </row>
    <row r="5102" spans="1:9" ht="15.75" x14ac:dyDescent="0.25">
      <c r="A5102" s="197" t="s">
        <v>6306</v>
      </c>
      <c r="B5102" s="240" t="s">
        <v>5498</v>
      </c>
      <c r="C5102" s="240">
        <v>10</v>
      </c>
      <c r="D5102" s="124">
        <v>5114</v>
      </c>
      <c r="E5102" s="24">
        <v>0.87097443542519648</v>
      </c>
      <c r="F5102" s="24">
        <v>0.82447967531850153</v>
      </c>
      <c r="G5102" s="24">
        <v>0.37732134739786705</v>
      </c>
      <c r="H5102" s="24">
        <v>0.72379723745255165</v>
      </c>
      <c r="I5102" s="5"/>
    </row>
    <row r="5103" spans="1:9" ht="15.75" x14ac:dyDescent="0.25">
      <c r="A5103" s="197" t="s">
        <v>6307</v>
      </c>
      <c r="B5103" s="240" t="s">
        <v>5498</v>
      </c>
      <c r="C5103" s="240">
        <v>10</v>
      </c>
      <c r="D5103" s="124">
        <v>5115</v>
      </c>
      <c r="E5103" s="24">
        <v>0.88604319728376379</v>
      </c>
      <c r="F5103" s="24">
        <v>0.88018098022437719</v>
      </c>
      <c r="G5103" s="24">
        <v>0.40121504749694042</v>
      </c>
      <c r="H5103" s="24">
        <v>0.73032528469000424</v>
      </c>
      <c r="I5103" s="5"/>
    </row>
    <row r="5104" spans="1:9" ht="15.75" x14ac:dyDescent="0.25">
      <c r="A5104" s="197" t="s">
        <v>6308</v>
      </c>
      <c r="B5104" s="240" t="s">
        <v>5498</v>
      </c>
      <c r="C5104" s="240">
        <v>10</v>
      </c>
      <c r="D5104" s="124">
        <v>5116</v>
      </c>
      <c r="E5104" s="24">
        <v>0.13461427260320222</v>
      </c>
      <c r="F5104" s="24">
        <v>0.29807725328009121</v>
      </c>
      <c r="G5104" s="24">
        <v>0.29269782621364882</v>
      </c>
      <c r="H5104" s="24">
        <v>0.42105904681568956</v>
      </c>
      <c r="I5104" s="5"/>
    </row>
    <row r="5105" spans="1:9" ht="15.75" x14ac:dyDescent="0.25">
      <c r="A5105" s="197" t="s">
        <v>6309</v>
      </c>
      <c r="B5105" s="240" t="s">
        <v>5498</v>
      </c>
      <c r="C5105" s="240">
        <v>10</v>
      </c>
      <c r="D5105" s="124">
        <v>5117</v>
      </c>
      <c r="E5105" s="24">
        <v>0.13511656466515448</v>
      </c>
      <c r="F5105" s="24">
        <v>0.27599745674082521</v>
      </c>
      <c r="G5105" s="24">
        <v>0.27826204907045865</v>
      </c>
      <c r="H5105" s="24">
        <v>0.39576286377056091</v>
      </c>
      <c r="I5105" s="5"/>
    </row>
    <row r="5106" spans="1:9" ht="15.75" x14ac:dyDescent="0.25">
      <c r="A5106" s="197" t="s">
        <v>6310</v>
      </c>
      <c r="B5106" s="240" t="s">
        <v>5498</v>
      </c>
      <c r="C5106" s="240">
        <v>10</v>
      </c>
      <c r="D5106" s="124">
        <v>5118</v>
      </c>
      <c r="E5106" s="24">
        <v>0.30941191016258418</v>
      </c>
      <c r="F5106" s="24">
        <v>0.19771454173797298</v>
      </c>
      <c r="G5106" s="24">
        <v>0.28274211783903486</v>
      </c>
      <c r="H5106" s="24">
        <v>0.44961925347954451</v>
      </c>
      <c r="I5106" s="5"/>
    </row>
    <row r="5107" spans="1:9" ht="15.75" x14ac:dyDescent="0.25">
      <c r="A5107" s="197" t="s">
        <v>6311</v>
      </c>
      <c r="B5107" s="240" t="s">
        <v>5498</v>
      </c>
      <c r="C5107" s="240">
        <v>10</v>
      </c>
      <c r="D5107" s="124">
        <v>5119</v>
      </c>
      <c r="E5107" s="24">
        <v>0.31744858315382013</v>
      </c>
      <c r="F5107" s="24">
        <v>0.34223684635862334</v>
      </c>
      <c r="G5107" s="24">
        <v>0.27079526778949825</v>
      </c>
      <c r="H5107" s="24">
        <v>0.47817946014339935</v>
      </c>
      <c r="I5107" s="5"/>
    </row>
    <row r="5108" spans="1:9" ht="15.75" x14ac:dyDescent="0.25">
      <c r="A5108" s="197" t="s">
        <v>6312</v>
      </c>
      <c r="B5108" s="240" t="s">
        <v>5498</v>
      </c>
      <c r="C5108" s="240">
        <v>10</v>
      </c>
      <c r="D5108" s="124">
        <v>5120</v>
      </c>
      <c r="E5108" s="150" t="s">
        <v>11</v>
      </c>
      <c r="F5108" s="24">
        <v>0.19269640616086708</v>
      </c>
      <c r="G5108" s="24">
        <v>0.23395914680342675</v>
      </c>
      <c r="H5108" s="24">
        <v>0.25948987768873893</v>
      </c>
      <c r="I5108" s="5"/>
    </row>
    <row r="5109" spans="1:9" ht="15.75" x14ac:dyDescent="0.25">
      <c r="A5109" s="197" t="s">
        <v>6313</v>
      </c>
      <c r="B5109" s="240" t="s">
        <v>5498</v>
      </c>
      <c r="C5109" s="240">
        <v>10</v>
      </c>
      <c r="D5109" s="124">
        <v>5121</v>
      </c>
      <c r="E5109" s="150" t="s">
        <v>11</v>
      </c>
      <c r="F5109" s="24">
        <v>0.19570728750713062</v>
      </c>
      <c r="G5109" s="24">
        <v>0.22599458010373566</v>
      </c>
      <c r="H5109" s="24">
        <v>0.2537778363559679</v>
      </c>
      <c r="I5109" s="5"/>
    </row>
    <row r="5110" spans="1:9" ht="15.75" x14ac:dyDescent="0.25">
      <c r="A5110" s="197" t="s">
        <v>6314</v>
      </c>
      <c r="B5110" s="240" t="s">
        <v>5498</v>
      </c>
      <c r="C5110" s="240">
        <v>10</v>
      </c>
      <c r="D5110" s="124">
        <v>5122</v>
      </c>
      <c r="E5110" s="150" t="s">
        <v>11</v>
      </c>
      <c r="F5110" s="24">
        <v>0.18266013500665523</v>
      </c>
      <c r="G5110" s="24">
        <v>0.23943478640946442</v>
      </c>
      <c r="H5110" s="24">
        <v>0.49359180933199065</v>
      </c>
      <c r="I5110" s="5"/>
    </row>
    <row r="5111" spans="1:9" ht="15.75" x14ac:dyDescent="0.25">
      <c r="A5111" s="197" t="s">
        <v>6315</v>
      </c>
      <c r="B5111" s="240" t="s">
        <v>5498</v>
      </c>
      <c r="C5111" s="240">
        <v>10</v>
      </c>
      <c r="D5111" s="124">
        <v>5123</v>
      </c>
      <c r="E5111" s="150" t="s">
        <v>11</v>
      </c>
      <c r="F5111" s="24">
        <v>9.8355457311275901E-2</v>
      </c>
      <c r="G5111" s="24">
        <v>0.23196800512850402</v>
      </c>
      <c r="H5111" s="24">
        <v>0.60400050352467272</v>
      </c>
      <c r="I5111" s="5"/>
    </row>
    <row r="5112" spans="1:9" ht="15.75" x14ac:dyDescent="0.25">
      <c r="A5112" s="197" t="s">
        <v>6316</v>
      </c>
      <c r="B5112" s="240" t="s">
        <v>5498</v>
      </c>
      <c r="C5112" s="240">
        <v>10</v>
      </c>
      <c r="D5112" s="124">
        <v>5124</v>
      </c>
      <c r="E5112" s="150" t="s">
        <v>11</v>
      </c>
      <c r="F5112" s="24">
        <v>3.914145750142612E-2</v>
      </c>
      <c r="G5112" s="24">
        <v>0.18119389241797307</v>
      </c>
      <c r="H5112" s="24">
        <v>0.44163477677072849</v>
      </c>
      <c r="I5112" s="5"/>
    </row>
    <row r="5113" spans="1:9" ht="15.75" x14ac:dyDescent="0.25">
      <c r="A5113" s="197" t="s">
        <v>6317</v>
      </c>
      <c r="B5113" s="240" t="s">
        <v>5498</v>
      </c>
      <c r="C5113" s="240">
        <v>10</v>
      </c>
      <c r="D5113" s="124">
        <v>5125</v>
      </c>
      <c r="E5113" s="150" t="s">
        <v>11</v>
      </c>
      <c r="F5113" s="24">
        <v>6.7744830290929814E-2</v>
      </c>
      <c r="G5113" s="24">
        <v>0.17820717990558888</v>
      </c>
      <c r="H5113" s="24">
        <v>0.44122886245384363</v>
      </c>
      <c r="I5113" s="5"/>
    </row>
    <row r="5114" spans="1:9" ht="15.75" x14ac:dyDescent="0.25">
      <c r="A5114" s="197" t="s">
        <v>6318</v>
      </c>
      <c r="B5114" s="240" t="s">
        <v>5498</v>
      </c>
      <c r="C5114" s="240">
        <v>15</v>
      </c>
      <c r="D5114" s="124">
        <v>5126</v>
      </c>
      <c r="E5114" s="24">
        <v>19.886747316813366</v>
      </c>
      <c r="F5114" s="24">
        <v>2.4087050770108386E-2</v>
      </c>
      <c r="G5114" s="24">
        <v>1.1459020339180606</v>
      </c>
      <c r="H5114" s="24">
        <v>9.5844488502853302</v>
      </c>
      <c r="I5114" s="5"/>
    </row>
    <row r="5115" spans="1:9" ht="15.75" x14ac:dyDescent="0.25">
      <c r="A5115" s="197" t="s">
        <v>6319</v>
      </c>
      <c r="B5115" s="240" t="s">
        <v>5498</v>
      </c>
      <c r="C5115" s="240">
        <v>15</v>
      </c>
      <c r="D5115" s="124">
        <v>5127</v>
      </c>
      <c r="E5115" s="24">
        <v>19.864646466087468</v>
      </c>
      <c r="F5115" s="150" t="s">
        <v>48</v>
      </c>
      <c r="G5115" s="24">
        <v>1.1757691590419022</v>
      </c>
      <c r="H5115" s="24">
        <v>9.5397982754279962</v>
      </c>
      <c r="I5115" s="5"/>
    </row>
    <row r="5116" spans="1:9" ht="15.75" x14ac:dyDescent="0.25">
      <c r="A5116" s="197" t="s">
        <v>6320</v>
      </c>
      <c r="B5116" s="240" t="s">
        <v>5498</v>
      </c>
      <c r="C5116" s="240">
        <v>15</v>
      </c>
      <c r="D5116" s="124">
        <v>5128</v>
      </c>
      <c r="E5116" s="24">
        <v>17.713831856807943</v>
      </c>
      <c r="F5116" s="150" t="s">
        <v>48</v>
      </c>
      <c r="G5116" s="24">
        <v>1.0284246750976163</v>
      </c>
      <c r="H5116" s="24">
        <v>7.8333344872440414</v>
      </c>
      <c r="I5116" s="5"/>
    </row>
    <row r="5117" spans="1:9" ht="15.75" x14ac:dyDescent="0.25">
      <c r="A5117" s="197" t="s">
        <v>6321</v>
      </c>
      <c r="B5117" s="240" t="s">
        <v>5498</v>
      </c>
      <c r="C5117" s="240">
        <v>15</v>
      </c>
      <c r="D5117" s="124">
        <v>5129</v>
      </c>
      <c r="E5117" s="24">
        <v>17.708808936188422</v>
      </c>
      <c r="F5117" s="150" t="s">
        <v>48</v>
      </c>
      <c r="G5117" s="24">
        <v>1.030415816772539</v>
      </c>
      <c r="H5117" s="24">
        <v>7.8057323136958718</v>
      </c>
      <c r="I5117" s="5"/>
    </row>
    <row r="5118" spans="1:9" ht="15.75" x14ac:dyDescent="0.25">
      <c r="A5118" s="197" t="s">
        <v>6322</v>
      </c>
      <c r="B5118" s="240" t="s">
        <v>5498</v>
      </c>
      <c r="C5118" s="240">
        <v>15</v>
      </c>
      <c r="D5118" s="124">
        <v>5130</v>
      </c>
      <c r="E5118" s="24">
        <v>11.179514422871163</v>
      </c>
      <c r="F5118" s="150" t="s">
        <v>48</v>
      </c>
      <c r="G5118" s="24">
        <v>0.75762940730811823</v>
      </c>
      <c r="H5118" s="24">
        <v>5.9506224687904465</v>
      </c>
      <c r="I5118" s="5"/>
    </row>
    <row r="5119" spans="1:9" ht="15.75" x14ac:dyDescent="0.25">
      <c r="A5119" s="197" t="s">
        <v>6323</v>
      </c>
      <c r="B5119" s="240" t="s">
        <v>5498</v>
      </c>
      <c r="C5119" s="240">
        <v>15</v>
      </c>
      <c r="D5119" s="124">
        <v>5131</v>
      </c>
      <c r="E5119" s="24">
        <v>11.220200079889295</v>
      </c>
      <c r="F5119" s="24">
        <v>7.7279287887431061E-2</v>
      </c>
      <c r="G5119" s="24">
        <v>0.78749653243195994</v>
      </c>
      <c r="H5119" s="24">
        <v>5.6755682434971391</v>
      </c>
      <c r="I5119" s="5"/>
    </row>
    <row r="5120" spans="1:9" ht="15.75" x14ac:dyDescent="0.25">
      <c r="A5120" s="197" t="s">
        <v>6324</v>
      </c>
      <c r="B5120" s="240" t="s">
        <v>5498</v>
      </c>
      <c r="C5120" s="240">
        <v>15</v>
      </c>
      <c r="D5120" s="124">
        <v>5132</v>
      </c>
      <c r="E5120" s="24">
        <v>5.0309572925137065</v>
      </c>
      <c r="F5120" s="24">
        <v>0.8671338277239018</v>
      </c>
      <c r="G5120" s="24">
        <v>0.61824949006352348</v>
      </c>
      <c r="H5120" s="24">
        <v>2.6980355726274472</v>
      </c>
      <c r="I5120" s="5"/>
    </row>
    <row r="5121" spans="1:9" ht="15.75" x14ac:dyDescent="0.25">
      <c r="A5121" s="197" t="s">
        <v>6325</v>
      </c>
      <c r="B5121" s="240" t="s">
        <v>5498</v>
      </c>
      <c r="C5121" s="240">
        <v>15</v>
      </c>
      <c r="D5121" s="124">
        <v>5133</v>
      </c>
      <c r="E5121" s="24">
        <v>5.0349756290093248</v>
      </c>
      <c r="F5121" s="24">
        <v>0.87215196330100775</v>
      </c>
      <c r="G5121" s="24">
        <v>0.62571627134448393</v>
      </c>
      <c r="H5121" s="24">
        <v>2.156812867938708</v>
      </c>
      <c r="I5121" s="5"/>
    </row>
    <row r="5122" spans="1:9" ht="15.75" x14ac:dyDescent="0.25">
      <c r="A5122" s="197" t="s">
        <v>6326</v>
      </c>
      <c r="B5122" s="240" t="s">
        <v>5498</v>
      </c>
      <c r="C5122" s="240">
        <v>15</v>
      </c>
      <c r="D5122" s="124">
        <v>5134</v>
      </c>
      <c r="E5122" s="24">
        <v>2.9966744416071061</v>
      </c>
      <c r="F5122" s="24">
        <v>0.80189806522152496</v>
      </c>
      <c r="G5122" s="24">
        <v>0.47389171863162188</v>
      </c>
      <c r="H5122" s="24">
        <v>1.435451860047597</v>
      </c>
      <c r="I5122" s="5"/>
    </row>
    <row r="5123" spans="1:9" ht="15.75" x14ac:dyDescent="0.25">
      <c r="A5123" s="197" t="s">
        <v>6327</v>
      </c>
      <c r="B5123" s="240" t="s">
        <v>5498</v>
      </c>
      <c r="C5123" s="240">
        <v>15</v>
      </c>
      <c r="D5123" s="124">
        <v>5135</v>
      </c>
      <c r="E5123" s="24">
        <v>2.9896423527397746</v>
      </c>
      <c r="F5123" s="24">
        <v>0.86010843791595348</v>
      </c>
      <c r="G5123" s="24">
        <v>0.48782971035608136</v>
      </c>
      <c r="H5123" s="24">
        <v>1.435451860047597</v>
      </c>
      <c r="I5123" s="5"/>
    </row>
    <row r="5124" spans="1:9" ht="15.75" x14ac:dyDescent="0.25">
      <c r="A5124" s="197" t="s">
        <v>6328</v>
      </c>
      <c r="B5124" s="240" t="s">
        <v>5498</v>
      </c>
      <c r="C5124" s="240">
        <v>15</v>
      </c>
      <c r="D5124" s="124">
        <v>5136</v>
      </c>
      <c r="E5124" s="150" t="s">
        <v>11</v>
      </c>
      <c r="F5124" s="24">
        <v>0.35528399885909862</v>
      </c>
      <c r="G5124" s="24">
        <v>0.21603887172912173</v>
      </c>
      <c r="H5124" s="24">
        <v>0.63169575383073773</v>
      </c>
      <c r="I5124" s="5"/>
    </row>
    <row r="5125" spans="1:9" ht="15.75" x14ac:dyDescent="0.25">
      <c r="A5125" s="197" t="s">
        <v>6329</v>
      </c>
      <c r="B5125" s="240" t="s">
        <v>5498</v>
      </c>
      <c r="C5125" s="240">
        <v>15</v>
      </c>
      <c r="D5125" s="124">
        <v>5137</v>
      </c>
      <c r="E5125" s="150" t="s">
        <v>11</v>
      </c>
      <c r="F5125" s="24">
        <v>0.30911715154972425</v>
      </c>
      <c r="G5125" s="24">
        <v>0.19811859665481674</v>
      </c>
      <c r="H5125" s="24">
        <v>0.76578973738048506</v>
      </c>
      <c r="I5125" s="5"/>
    </row>
    <row r="5126" spans="1:9" ht="15.75" x14ac:dyDescent="0.25">
      <c r="A5126" s="197" t="s">
        <v>6330</v>
      </c>
      <c r="B5126" s="240" t="s">
        <v>5498</v>
      </c>
      <c r="C5126" s="240">
        <v>15</v>
      </c>
      <c r="D5126" s="124">
        <v>5138</v>
      </c>
      <c r="E5126" s="150" t="s">
        <v>11</v>
      </c>
      <c r="F5126" s="24">
        <v>0.12495157586993724</v>
      </c>
      <c r="G5126" s="24">
        <v>0.19314074246750979</v>
      </c>
      <c r="H5126" s="24">
        <v>0.71512258024098396</v>
      </c>
      <c r="I5126" s="5"/>
    </row>
    <row r="5127" spans="1:9" ht="15.75" x14ac:dyDescent="0.25">
      <c r="A5127" s="197" t="s">
        <v>6331</v>
      </c>
      <c r="B5127" s="240" t="s">
        <v>5498</v>
      </c>
      <c r="C5127" s="240">
        <v>15</v>
      </c>
      <c r="D5127" s="124">
        <v>5139</v>
      </c>
      <c r="E5127" s="150" t="s">
        <v>11</v>
      </c>
      <c r="F5127" s="24">
        <v>0.12344613519680546</v>
      </c>
      <c r="G5127" s="24">
        <v>0.20210088000466228</v>
      </c>
      <c r="H5127" s="24">
        <v>0.91390241610457945</v>
      </c>
      <c r="I5127" s="5"/>
    </row>
    <row r="5128" spans="1:9" ht="15.75" x14ac:dyDescent="0.25">
      <c r="A5128" s="197" t="s">
        <v>6332</v>
      </c>
      <c r="B5128" s="240" t="s">
        <v>5498</v>
      </c>
      <c r="C5128" s="240">
        <v>16</v>
      </c>
      <c r="D5128" s="124">
        <v>5140</v>
      </c>
      <c r="E5128" s="24">
        <v>15.028578493611233</v>
      </c>
      <c r="F5128" s="150" t="s">
        <v>48</v>
      </c>
      <c r="G5128" s="24">
        <v>0.94579229558832101</v>
      </c>
      <c r="H5128" s="24">
        <v>10.078784116774907</v>
      </c>
      <c r="I5128" s="5"/>
    </row>
    <row r="5129" spans="1:9" ht="15.75" x14ac:dyDescent="0.25">
      <c r="A5129" s="197" t="s">
        <v>6333</v>
      </c>
      <c r="B5129" s="240" t="s">
        <v>5498</v>
      </c>
      <c r="C5129" s="240">
        <v>16</v>
      </c>
      <c r="D5129" s="124">
        <v>5141</v>
      </c>
      <c r="E5129" s="24">
        <v>14.947709471636919</v>
      </c>
      <c r="F5129" s="150" t="s">
        <v>48</v>
      </c>
      <c r="G5129" s="24">
        <v>0.98063727489946961</v>
      </c>
      <c r="H5129" s="24">
        <v>9.2683118591684597</v>
      </c>
      <c r="I5129" s="5"/>
    </row>
    <row r="5130" spans="1:9" ht="15.75" x14ac:dyDescent="0.25">
      <c r="A5130" s="197" t="s">
        <v>6334</v>
      </c>
      <c r="B5130" s="240" t="s">
        <v>5498</v>
      </c>
      <c r="C5130" s="240">
        <v>16</v>
      </c>
      <c r="D5130" s="124">
        <v>5142</v>
      </c>
      <c r="E5130" s="24">
        <v>5.0289481242658978</v>
      </c>
      <c r="F5130" s="24">
        <v>0.91932243772580335</v>
      </c>
      <c r="G5130" s="24">
        <v>0.62123620257590773</v>
      </c>
      <c r="H5130" s="24">
        <v>2.1793057614801512</v>
      </c>
      <c r="I5130" s="5"/>
    </row>
    <row r="5131" spans="1:9" ht="15.75" x14ac:dyDescent="0.25">
      <c r="A5131" s="197" t="s">
        <v>6335</v>
      </c>
      <c r="B5131" s="240" t="s">
        <v>5498</v>
      </c>
      <c r="C5131" s="240">
        <v>16</v>
      </c>
      <c r="D5131" s="124">
        <v>5143</v>
      </c>
      <c r="E5131" s="24">
        <v>5.0309572925137065</v>
      </c>
      <c r="F5131" s="24">
        <v>1.0337359288838182</v>
      </c>
      <c r="G5131" s="24">
        <v>0.63616976513782852</v>
      </c>
      <c r="H5131" s="24">
        <v>2.22778864827615</v>
      </c>
      <c r="I5131" s="5"/>
    </row>
    <row r="5132" spans="1:9" ht="15.75" x14ac:dyDescent="0.25">
      <c r="A5132" s="197" t="s">
        <v>6336</v>
      </c>
      <c r="B5132" s="240" t="s">
        <v>5498</v>
      </c>
      <c r="C5132" s="240">
        <v>16</v>
      </c>
      <c r="D5132" s="124">
        <v>5144</v>
      </c>
      <c r="E5132" s="24">
        <v>3.6446312015255047</v>
      </c>
      <c r="F5132" s="24">
        <v>1.1852836233124169</v>
      </c>
      <c r="G5132" s="24">
        <v>0.56349309400314695</v>
      </c>
      <c r="H5132" s="24">
        <v>2.1599126067617513</v>
      </c>
      <c r="I5132" s="5"/>
    </row>
    <row r="5133" spans="1:9" ht="15.75" x14ac:dyDescent="0.25">
      <c r="A5133" s="197" t="s">
        <v>6337</v>
      </c>
      <c r="B5133" s="240" t="s">
        <v>5498</v>
      </c>
      <c r="C5133" s="240">
        <v>16</v>
      </c>
      <c r="D5133" s="124">
        <v>5145</v>
      </c>
      <c r="E5133" s="24">
        <v>3.7199750108183416</v>
      </c>
      <c r="F5133" s="24">
        <v>0.95545301388096582</v>
      </c>
      <c r="G5133" s="24">
        <v>0.53661268139168949</v>
      </c>
      <c r="H5133" s="24">
        <v>1.4779199991647001</v>
      </c>
      <c r="I5133" s="5"/>
    </row>
    <row r="5134" spans="1:9" ht="15.75" x14ac:dyDescent="0.25">
      <c r="A5134" s="197" t="s">
        <v>6338</v>
      </c>
      <c r="B5134" s="240" t="s">
        <v>5498</v>
      </c>
      <c r="C5134" s="240">
        <v>16</v>
      </c>
      <c r="D5134" s="124">
        <v>5146</v>
      </c>
      <c r="E5134" s="150" t="s">
        <v>11</v>
      </c>
      <c r="F5134" s="24">
        <v>0.58411098117512827</v>
      </c>
      <c r="G5134" s="24">
        <v>0.23694585931581094</v>
      </c>
      <c r="H5134" s="24">
        <v>0.62381314344185268</v>
      </c>
      <c r="I5134" s="5"/>
    </row>
    <row r="5135" spans="1:9" ht="15.75" x14ac:dyDescent="0.25">
      <c r="A5135" s="197" t="s">
        <v>6339</v>
      </c>
      <c r="B5135" s="240" t="s">
        <v>5498</v>
      </c>
      <c r="C5135" s="240">
        <v>16</v>
      </c>
      <c r="D5135" s="124">
        <v>5147</v>
      </c>
      <c r="E5135" s="150" t="s">
        <v>11</v>
      </c>
      <c r="F5135" s="24">
        <v>0.75573121791215059</v>
      </c>
      <c r="G5135" s="24">
        <v>0.21803001340404451</v>
      </c>
      <c r="H5135" s="24">
        <v>0.69088113684298447</v>
      </c>
      <c r="I5135" s="5"/>
    </row>
    <row r="5136" spans="1:9" ht="15.75" x14ac:dyDescent="0.25">
      <c r="A5136" s="197" t="s">
        <v>6340</v>
      </c>
      <c r="B5136" s="240" t="s">
        <v>5498</v>
      </c>
      <c r="C5136" s="240">
        <v>16</v>
      </c>
      <c r="D5136" s="124">
        <v>5148</v>
      </c>
      <c r="E5136" s="150" t="s">
        <v>11</v>
      </c>
      <c r="F5136" s="24">
        <v>0.74368769252709632</v>
      </c>
      <c r="G5136" s="24">
        <v>0.18517617576781864</v>
      </c>
      <c r="H5136" s="24">
        <v>1.4480222189738341</v>
      </c>
      <c r="I5136" s="5"/>
    </row>
    <row r="5137" spans="1:9" ht="15.75" x14ac:dyDescent="0.25">
      <c r="A5137" s="197" t="s">
        <v>6341</v>
      </c>
      <c r="B5137" s="240" t="s">
        <v>5498</v>
      </c>
      <c r="C5137" s="240">
        <v>16</v>
      </c>
      <c r="D5137" s="124">
        <v>5149</v>
      </c>
      <c r="E5137" s="150" t="s">
        <v>11</v>
      </c>
      <c r="F5137" s="24">
        <v>0.68848820117893139</v>
      </c>
      <c r="G5137" s="24">
        <v>0.1772116090681275</v>
      </c>
      <c r="H5137" s="24">
        <v>0.609268277403053</v>
      </c>
      <c r="I5137" s="5"/>
    </row>
    <row r="5138" spans="1:9" ht="15.75" x14ac:dyDescent="0.25">
      <c r="A5138" s="197" t="s">
        <v>6342</v>
      </c>
      <c r="B5138" s="240" t="s">
        <v>5498</v>
      </c>
      <c r="C5138" s="240">
        <v>17</v>
      </c>
      <c r="D5138" s="124">
        <v>5150</v>
      </c>
      <c r="E5138" s="24">
        <v>18.29485657719102</v>
      </c>
      <c r="F5138" s="150" t="s">
        <v>48</v>
      </c>
      <c r="G5138" s="24">
        <v>1.0672236510556954</v>
      </c>
      <c r="H5138" s="24">
        <v>9.3379890953825573</v>
      </c>
      <c r="I5138" s="5"/>
    </row>
    <row r="5139" spans="1:9" ht="15.75" x14ac:dyDescent="0.25">
      <c r="A5139" s="197" t="s">
        <v>6343</v>
      </c>
      <c r="B5139" s="240" t="s">
        <v>5498</v>
      </c>
      <c r="C5139" s="240">
        <v>17</v>
      </c>
      <c r="D5139" s="124">
        <v>5151</v>
      </c>
      <c r="E5139" s="24">
        <v>18.305319037040178</v>
      </c>
      <c r="F5139" s="150" t="s">
        <v>48</v>
      </c>
      <c r="G5139" s="24">
        <v>1.0746452341645669</v>
      </c>
      <c r="H5139" s="24">
        <v>9.4586134534075441</v>
      </c>
      <c r="I5139" s="5"/>
    </row>
    <row r="5140" spans="1:9" ht="15.75" x14ac:dyDescent="0.25">
      <c r="A5140" s="197" t="s">
        <v>6344</v>
      </c>
      <c r="B5140" s="240" t="s">
        <v>5498</v>
      </c>
      <c r="C5140" s="240">
        <v>17</v>
      </c>
      <c r="D5140" s="124">
        <v>5152</v>
      </c>
      <c r="E5140" s="24">
        <v>12.390541735648286</v>
      </c>
      <c r="F5140" s="150" t="s">
        <v>48</v>
      </c>
      <c r="G5140" s="24">
        <v>0.8361650302661684</v>
      </c>
      <c r="H5140" s="24">
        <v>6.4850612712896831</v>
      </c>
      <c r="I5140" s="5"/>
    </row>
    <row r="5141" spans="1:9" ht="15.75" x14ac:dyDescent="0.25">
      <c r="A5141" s="197" t="s">
        <v>6345</v>
      </c>
      <c r="B5141" s="240" t="s">
        <v>5498</v>
      </c>
      <c r="C5141" s="240">
        <v>17</v>
      </c>
      <c r="D5141" s="124">
        <v>5153</v>
      </c>
      <c r="E5141" s="24">
        <v>12.21517098008141</v>
      </c>
      <c r="F5141" s="150" t="s">
        <v>48</v>
      </c>
      <c r="G5141" s="24">
        <v>0.83814411909520081</v>
      </c>
      <c r="H5141" s="24">
        <v>6.7115207940185844</v>
      </c>
      <c r="I5141" s="5"/>
    </row>
    <row r="5142" spans="1:9" ht="15.75" x14ac:dyDescent="0.25">
      <c r="A5142" s="197" t="s">
        <v>6346</v>
      </c>
      <c r="B5142" s="240" t="s">
        <v>5498</v>
      </c>
      <c r="C5142" s="240">
        <v>17</v>
      </c>
      <c r="D5142" s="124">
        <v>5154</v>
      </c>
      <c r="E5142" s="24">
        <v>7.4652142085626823</v>
      </c>
      <c r="F5142" s="24">
        <v>0.12933166520587711</v>
      </c>
      <c r="G5142" s="24">
        <v>0.60758027051293184</v>
      </c>
      <c r="H5142" s="24">
        <v>3.4662171846260423</v>
      </c>
      <c r="I5142" s="5"/>
    </row>
    <row r="5143" spans="1:9" ht="15.75" x14ac:dyDescent="0.25">
      <c r="A5143" s="197" t="s">
        <v>6347</v>
      </c>
      <c r="B5143" s="240" t="s">
        <v>5498</v>
      </c>
      <c r="C5143" s="240">
        <v>17</v>
      </c>
      <c r="D5143" s="124">
        <v>5155</v>
      </c>
      <c r="E5143" s="24">
        <v>7.5040747737167051</v>
      </c>
      <c r="F5143" s="24">
        <v>0.12037793453777793</v>
      </c>
      <c r="G5143" s="24">
        <v>0.59273710429518922</v>
      </c>
      <c r="H5143" s="24">
        <v>3.4015144638463561</v>
      </c>
      <c r="I5143" s="5"/>
    </row>
    <row r="5144" spans="1:9" ht="15.75" x14ac:dyDescent="0.25">
      <c r="A5144" s="197" t="s">
        <v>6348</v>
      </c>
      <c r="B5144" s="240" t="s">
        <v>5498</v>
      </c>
      <c r="C5144" s="240">
        <v>17</v>
      </c>
      <c r="D5144" s="124">
        <v>5156</v>
      </c>
      <c r="E5144" s="24">
        <v>3.8810743916646619</v>
      </c>
      <c r="F5144" s="24">
        <v>0.50538835326604292</v>
      </c>
      <c r="G5144" s="24">
        <v>0.49774084050163636</v>
      </c>
      <c r="H5144" s="24">
        <v>1.9244437809043786</v>
      </c>
      <c r="I5144" s="5"/>
    </row>
    <row r="5145" spans="1:9" ht="15.75" x14ac:dyDescent="0.25">
      <c r="A5145" s="197" t="s">
        <v>6349</v>
      </c>
      <c r="B5145" s="240" t="s">
        <v>5498</v>
      </c>
      <c r="C5145" s="240">
        <v>17</v>
      </c>
      <c r="D5145" s="124">
        <v>5157</v>
      </c>
      <c r="E5145" s="24">
        <v>4.8007744336432197</v>
      </c>
      <c r="F5145" s="24">
        <v>0.5979102368364011</v>
      </c>
      <c r="G5145" s="24">
        <v>0.56898803834680101</v>
      </c>
      <c r="H5145" s="24">
        <v>2.2433357618899747</v>
      </c>
      <c r="I5145" s="5"/>
    </row>
    <row r="5146" spans="1:9" ht="15.75" x14ac:dyDescent="0.25">
      <c r="A5146" s="197" t="s">
        <v>6350</v>
      </c>
      <c r="B5146" s="240" t="s">
        <v>5498</v>
      </c>
      <c r="C5146" s="240">
        <v>17</v>
      </c>
      <c r="D5146" s="124">
        <v>5158</v>
      </c>
      <c r="E5146" s="24">
        <v>4.418645542961988</v>
      </c>
      <c r="F5146" s="24">
        <v>0.78444629242180075</v>
      </c>
      <c r="G5146" s="24">
        <v>0.60114823181857668</v>
      </c>
      <c r="H5146" s="24">
        <v>1.8859240699352795</v>
      </c>
      <c r="I5146" s="5"/>
    </row>
    <row r="5147" spans="1:9" ht="15.75" x14ac:dyDescent="0.25">
      <c r="A5147" s="197" t="s">
        <v>6351</v>
      </c>
      <c r="B5147" s="240" t="s">
        <v>5498</v>
      </c>
      <c r="C5147" s="240">
        <v>17</v>
      </c>
      <c r="D5147" s="124">
        <v>5159</v>
      </c>
      <c r="E5147" s="24">
        <v>4.3892510129095861</v>
      </c>
      <c r="F5147" s="24">
        <v>0.854583849321911</v>
      </c>
      <c r="G5147" s="24">
        <v>0.619454803487126</v>
      </c>
      <c r="H5147" s="24">
        <v>1.9278134748801043</v>
      </c>
      <c r="I5147" s="5"/>
    </row>
    <row r="5148" spans="1:9" ht="15.75" x14ac:dyDescent="0.25">
      <c r="A5148" s="197" t="s">
        <v>6352</v>
      </c>
      <c r="B5148" s="240" t="s">
        <v>5498</v>
      </c>
      <c r="C5148" s="240">
        <v>17</v>
      </c>
      <c r="D5148" s="124">
        <v>5160</v>
      </c>
      <c r="E5148" s="24">
        <v>1.8503607561800455</v>
      </c>
      <c r="F5148" s="24">
        <v>0.38401555976514279</v>
      </c>
      <c r="G5148" s="24">
        <v>0.40175503229356735</v>
      </c>
      <c r="H5148" s="24">
        <v>0.9422863994040136</v>
      </c>
      <c r="I5148" s="5"/>
    </row>
    <row r="5149" spans="1:9" ht="15.75" x14ac:dyDescent="0.25">
      <c r="A5149" s="197" t="s">
        <v>6353</v>
      </c>
      <c r="B5149" s="240" t="s">
        <v>5498</v>
      </c>
      <c r="C5149" s="240">
        <v>17</v>
      </c>
      <c r="D5149" s="124">
        <v>5161</v>
      </c>
      <c r="E5149" s="24">
        <v>1.6665203902590879</v>
      </c>
      <c r="F5149" s="24">
        <v>0.32681116938562027</v>
      </c>
      <c r="G5149" s="24">
        <v>0.38938572711211517</v>
      </c>
      <c r="H5149" s="24">
        <v>0.9040003841318619</v>
      </c>
      <c r="I5149" s="5"/>
    </row>
    <row r="5150" spans="1:9" ht="15.75" x14ac:dyDescent="0.25">
      <c r="A5150" s="197" t="s">
        <v>6354</v>
      </c>
      <c r="B5150" s="240" t="s">
        <v>5498</v>
      </c>
      <c r="C5150" s="240">
        <v>17</v>
      </c>
      <c r="D5150" s="124">
        <v>5162</v>
      </c>
      <c r="E5150" s="24">
        <v>0.1195709697046879</v>
      </c>
      <c r="F5150" s="24">
        <v>3.879949956176313E-2</v>
      </c>
      <c r="G5150" s="24">
        <v>0.24441747038549538</v>
      </c>
      <c r="H5150" s="24">
        <v>0.62068387111793999</v>
      </c>
      <c r="I5150" s="5"/>
    </row>
    <row r="5151" spans="1:9" ht="15.75" x14ac:dyDescent="0.25">
      <c r="A5151" s="197" t="s">
        <v>6355</v>
      </c>
      <c r="B5151" s="240" t="s">
        <v>5498</v>
      </c>
      <c r="C5151" s="240">
        <v>17</v>
      </c>
      <c r="D5151" s="124">
        <v>5163</v>
      </c>
      <c r="E5151" s="150" t="s">
        <v>11</v>
      </c>
      <c r="F5151" s="150" t="s">
        <v>48</v>
      </c>
      <c r="G5151" s="24">
        <v>0.20879387146291306</v>
      </c>
      <c r="H5151" s="24">
        <v>0.59906353308190152</v>
      </c>
      <c r="I5151" s="5"/>
    </row>
    <row r="5152" spans="1:9" ht="15.75" x14ac:dyDescent="0.25">
      <c r="A5152" s="197" t="s">
        <v>6356</v>
      </c>
      <c r="B5152" s="240" t="s">
        <v>5498</v>
      </c>
      <c r="C5152" s="240">
        <v>18</v>
      </c>
      <c r="D5152" s="124">
        <v>5164</v>
      </c>
      <c r="E5152" s="24">
        <v>1.4238909642333253</v>
      </c>
      <c r="F5152" s="24">
        <v>0.68844240248051503</v>
      </c>
      <c r="G5152" s="24">
        <v>0.40967138760969674</v>
      </c>
      <c r="H5152" s="24">
        <v>2.623267681706011</v>
      </c>
      <c r="I5152" s="5"/>
    </row>
    <row r="5153" spans="1:9" ht="15.75" x14ac:dyDescent="0.25">
      <c r="A5153" s="197" t="s">
        <v>6357</v>
      </c>
      <c r="B5153" s="240" t="s">
        <v>5498</v>
      </c>
      <c r="C5153" s="240">
        <v>18</v>
      </c>
      <c r="D5153" s="124">
        <v>5165</v>
      </c>
      <c r="E5153" s="24">
        <v>1.3989803455448486</v>
      </c>
      <c r="F5153" s="24">
        <v>0.73022647893164461</v>
      </c>
      <c r="G5153" s="24">
        <v>0.41956683175485848</v>
      </c>
      <c r="H5153" s="24">
        <v>2.6466897145783861</v>
      </c>
      <c r="I5153" s="5"/>
    </row>
    <row r="5154" spans="1:9" ht="15.75" x14ac:dyDescent="0.25">
      <c r="A5154" s="197" t="s">
        <v>6358</v>
      </c>
      <c r="B5154" s="240" t="s">
        <v>5498</v>
      </c>
      <c r="C5154" s="240">
        <v>18</v>
      </c>
      <c r="D5154" s="124">
        <v>5166</v>
      </c>
      <c r="E5154" s="24">
        <v>1.2455309344238326</v>
      </c>
      <c r="F5154" s="24">
        <v>0.67799638336773271</v>
      </c>
      <c r="G5154" s="24">
        <v>0.40224980450082543</v>
      </c>
      <c r="H5154" s="24">
        <v>2.3185511331348168</v>
      </c>
      <c r="I5154" s="5"/>
    </row>
    <row r="5155" spans="1:9" ht="15.75" x14ac:dyDescent="0.25">
      <c r="A5155" s="197" t="s">
        <v>6359</v>
      </c>
      <c r="B5155" s="240" t="s">
        <v>5498</v>
      </c>
      <c r="C5155" s="240">
        <v>18</v>
      </c>
      <c r="D5155" s="124">
        <v>5167</v>
      </c>
      <c r="E5155" s="24">
        <v>1.2425416601812154</v>
      </c>
      <c r="F5155" s="24">
        <v>0.57701819861083625</v>
      </c>
      <c r="G5155" s="24">
        <v>0.39977594346453499</v>
      </c>
      <c r="H5155" s="24">
        <v>2.3079962721342033</v>
      </c>
      <c r="I5155" s="5"/>
    </row>
    <row r="5156" spans="1:9" ht="15.75" x14ac:dyDescent="0.25">
      <c r="A5156" s="197" t="s">
        <v>6360</v>
      </c>
      <c r="B5156" s="240" t="s">
        <v>5498</v>
      </c>
      <c r="C5156" s="240">
        <v>18</v>
      </c>
      <c r="D5156" s="124">
        <v>5168</v>
      </c>
      <c r="E5156" s="150" t="s">
        <v>11</v>
      </c>
      <c r="F5156" s="24">
        <v>2.3876615114931159E-2</v>
      </c>
      <c r="G5156" s="24">
        <v>0.19395070524517044</v>
      </c>
      <c r="H5156" s="150" t="s">
        <v>49</v>
      </c>
      <c r="I5156" s="5"/>
    </row>
    <row r="5157" spans="1:9" ht="15.75" x14ac:dyDescent="0.25">
      <c r="A5157" s="197" t="s">
        <v>6361</v>
      </c>
      <c r="B5157" s="240" t="s">
        <v>5498</v>
      </c>
      <c r="C5157" s="240">
        <v>18</v>
      </c>
      <c r="D5157" s="124">
        <v>5169</v>
      </c>
      <c r="E5157" s="150" t="s">
        <v>11</v>
      </c>
      <c r="F5157" s="150" t="s">
        <v>48</v>
      </c>
      <c r="G5157" s="24">
        <v>0.18900298317258957</v>
      </c>
      <c r="H5157" s="150" t="s">
        <v>49</v>
      </c>
      <c r="I5157" s="5"/>
    </row>
    <row r="5158" spans="1:9" ht="15.75" x14ac:dyDescent="0.25">
      <c r="A5158" s="197" t="s">
        <v>6362</v>
      </c>
      <c r="B5158" s="240" t="s">
        <v>5498</v>
      </c>
      <c r="C5158" s="240">
        <v>18</v>
      </c>
      <c r="D5158" s="124">
        <v>5170</v>
      </c>
      <c r="E5158" s="150" t="s">
        <v>11</v>
      </c>
      <c r="F5158" s="150" t="s">
        <v>48</v>
      </c>
      <c r="G5158" s="24">
        <v>0.16921209488226605</v>
      </c>
      <c r="H5158" s="150" t="s">
        <v>49</v>
      </c>
      <c r="I5158" s="5"/>
    </row>
    <row r="5159" spans="1:9" ht="15.75" x14ac:dyDescent="0.25">
      <c r="A5159" s="197" t="s">
        <v>6363</v>
      </c>
      <c r="B5159" s="240" t="s">
        <v>5498</v>
      </c>
      <c r="C5159" s="240">
        <v>18</v>
      </c>
      <c r="D5159" s="124">
        <v>5171</v>
      </c>
      <c r="E5159" s="150" t="s">
        <v>11</v>
      </c>
      <c r="F5159" s="150" t="s">
        <v>48</v>
      </c>
      <c r="G5159" s="24">
        <v>0.16624346163871753</v>
      </c>
      <c r="H5159" s="150" t="s">
        <v>49</v>
      </c>
      <c r="I5159" s="5"/>
    </row>
    <row r="5160" spans="1:9" ht="15.75" x14ac:dyDescent="0.25">
      <c r="A5160" s="197" t="s">
        <v>6364</v>
      </c>
      <c r="B5160" s="240" t="s">
        <v>5498</v>
      </c>
      <c r="C5160" s="240">
        <v>18</v>
      </c>
      <c r="D5160" s="124">
        <v>5172</v>
      </c>
      <c r="E5160" s="150" t="s">
        <v>11</v>
      </c>
      <c r="F5160" s="150" t="s">
        <v>48</v>
      </c>
      <c r="G5160" s="24">
        <v>0.1702016392967822</v>
      </c>
      <c r="H5160" s="150" t="s">
        <v>49</v>
      </c>
      <c r="I5160" s="5"/>
    </row>
    <row r="5161" spans="1:9" ht="15.75" x14ac:dyDescent="0.25">
      <c r="A5161" s="197" t="s">
        <v>6365</v>
      </c>
      <c r="B5161" s="240" t="s">
        <v>5498</v>
      </c>
      <c r="C5161" s="240">
        <v>18</v>
      </c>
      <c r="D5161" s="124">
        <v>5173</v>
      </c>
      <c r="E5161" s="150" t="s">
        <v>11</v>
      </c>
      <c r="F5161" s="150" t="s">
        <v>48</v>
      </c>
      <c r="G5161" s="24">
        <v>0.15733756190807194</v>
      </c>
      <c r="H5161" s="150" t="s">
        <v>49</v>
      </c>
      <c r="I5161" s="5"/>
    </row>
    <row r="5162" spans="1:9" ht="15.75" x14ac:dyDescent="0.25">
      <c r="A5162" s="197" t="s">
        <v>6366</v>
      </c>
      <c r="B5162" s="240" t="s">
        <v>5498</v>
      </c>
      <c r="C5162" s="240">
        <v>19</v>
      </c>
      <c r="D5162" s="124">
        <v>5174</v>
      </c>
      <c r="E5162" s="150" t="s">
        <v>11</v>
      </c>
      <c r="F5162" s="150" t="s">
        <v>48</v>
      </c>
      <c r="G5162" s="24">
        <v>0.17861276682016969</v>
      </c>
      <c r="H5162" s="24">
        <v>0.11386190010881875</v>
      </c>
      <c r="I5162" s="5"/>
    </row>
    <row r="5163" spans="1:9" ht="15.75" x14ac:dyDescent="0.25">
      <c r="A5163" s="197" t="s">
        <v>6367</v>
      </c>
      <c r="B5163" s="240" t="s">
        <v>5498</v>
      </c>
      <c r="C5163" s="240">
        <v>19</v>
      </c>
      <c r="D5163" s="124">
        <v>5175</v>
      </c>
      <c r="E5163" s="150" t="s">
        <v>11</v>
      </c>
      <c r="F5163" s="150" t="s">
        <v>48</v>
      </c>
      <c r="G5163" s="24">
        <v>0.18306571668549251</v>
      </c>
      <c r="H5163" s="24">
        <v>6.6168802327389017E-2</v>
      </c>
      <c r="I5163" s="5"/>
    </row>
    <row r="5164" spans="1:9" ht="15.75" x14ac:dyDescent="0.25">
      <c r="A5164" s="197" t="s">
        <v>6368</v>
      </c>
      <c r="B5164" s="240" t="s">
        <v>5498</v>
      </c>
      <c r="C5164" s="240">
        <v>19</v>
      </c>
      <c r="D5164" s="124">
        <v>5176</v>
      </c>
      <c r="E5164" s="150" t="s">
        <v>11</v>
      </c>
      <c r="F5164" s="24">
        <v>4.1784076451129533E-2</v>
      </c>
      <c r="G5164" s="24">
        <v>0.17218072812581456</v>
      </c>
      <c r="H5164" s="150" t="s">
        <v>49</v>
      </c>
      <c r="I5164" s="5"/>
    </row>
    <row r="5165" spans="1:9" ht="15.75" x14ac:dyDescent="0.25">
      <c r="A5165" s="197" t="s">
        <v>6369</v>
      </c>
      <c r="B5165" s="240" t="s">
        <v>5498</v>
      </c>
      <c r="C5165" s="240">
        <v>19</v>
      </c>
      <c r="D5165" s="124">
        <v>5177</v>
      </c>
      <c r="E5165" s="150" t="s">
        <v>11</v>
      </c>
      <c r="F5165" s="150" t="s">
        <v>48</v>
      </c>
      <c r="G5165" s="24">
        <v>0.16921209488226602</v>
      </c>
      <c r="H5165" s="150" t="s">
        <v>49</v>
      </c>
      <c r="I5165" s="5"/>
    </row>
    <row r="5166" spans="1:9" ht="15.75" x14ac:dyDescent="0.25">
      <c r="A5166" s="197" t="s">
        <v>6370</v>
      </c>
      <c r="B5166" s="240" t="s">
        <v>5498</v>
      </c>
      <c r="C5166" s="240">
        <v>19</v>
      </c>
      <c r="D5166" s="124">
        <v>5178</v>
      </c>
      <c r="E5166" s="150" t="s">
        <v>11</v>
      </c>
      <c r="F5166" s="24">
        <v>4.1784076451129533E-2</v>
      </c>
      <c r="G5166" s="24">
        <v>0.1751493613693631</v>
      </c>
      <c r="H5166" s="150" t="s">
        <v>49</v>
      </c>
      <c r="I5166" s="5"/>
    </row>
    <row r="5167" spans="1:9" ht="15.75" x14ac:dyDescent="0.25">
      <c r="A5167" s="197" t="s">
        <v>6371</v>
      </c>
      <c r="B5167" s="240" t="s">
        <v>5498</v>
      </c>
      <c r="C5167" s="240">
        <v>19</v>
      </c>
      <c r="D5167" s="124">
        <v>5179</v>
      </c>
      <c r="E5167" s="150" t="s">
        <v>11</v>
      </c>
      <c r="F5167" s="24">
        <v>1.9897179262442635E-2</v>
      </c>
      <c r="G5167" s="24">
        <v>0.16921209488226605</v>
      </c>
      <c r="H5167" s="150" t="s">
        <v>49</v>
      </c>
      <c r="I5167" s="5"/>
    </row>
    <row r="5168" spans="1:9" ht="15.75" x14ac:dyDescent="0.25">
      <c r="A5168" s="197" t="s">
        <v>6372</v>
      </c>
      <c r="B5168" s="240" t="s">
        <v>5498</v>
      </c>
      <c r="C5168" s="240">
        <v>19</v>
      </c>
      <c r="D5168" s="124">
        <v>5180</v>
      </c>
      <c r="E5168" s="150" t="s">
        <v>11</v>
      </c>
      <c r="F5168" s="24">
        <v>5.9691537787327893E-2</v>
      </c>
      <c r="G5168" s="24">
        <v>0.17218072812581456</v>
      </c>
      <c r="H5168" s="150" t="s">
        <v>49</v>
      </c>
      <c r="I5168" s="5"/>
    </row>
    <row r="5169" spans="1:9" ht="15.75" x14ac:dyDescent="0.25">
      <c r="A5169" s="197" t="s">
        <v>6373</v>
      </c>
      <c r="B5169" s="240" t="s">
        <v>5498</v>
      </c>
      <c r="C5169" s="240">
        <v>19</v>
      </c>
      <c r="D5169" s="124">
        <v>5181</v>
      </c>
      <c r="E5169" s="150" t="s">
        <v>11</v>
      </c>
      <c r="F5169" s="150" t="s">
        <v>48</v>
      </c>
      <c r="G5169" s="24">
        <v>0.1751493613693631</v>
      </c>
      <c r="H5169" s="150" t="s">
        <v>49</v>
      </c>
      <c r="I5169" s="5"/>
    </row>
    <row r="5170" spans="1:9" ht="15.75" x14ac:dyDescent="0.25">
      <c r="A5170" s="197" t="s">
        <v>6374</v>
      </c>
      <c r="B5170" s="240" t="s">
        <v>5498</v>
      </c>
      <c r="C5170" s="240">
        <v>22</v>
      </c>
      <c r="D5170" s="124">
        <v>5182</v>
      </c>
      <c r="E5170" s="150" t="s">
        <v>11</v>
      </c>
      <c r="F5170" s="24">
        <v>0.12734194727963286</v>
      </c>
      <c r="G5170" s="24">
        <v>0.10142830248790802</v>
      </c>
      <c r="H5170" s="24">
        <v>0.19721618251815554</v>
      </c>
      <c r="I5170" s="5"/>
    </row>
    <row r="5171" spans="1:9" ht="15.75" x14ac:dyDescent="0.25">
      <c r="A5171" s="197" t="s">
        <v>6375</v>
      </c>
      <c r="B5171" s="240" t="s">
        <v>5498</v>
      </c>
      <c r="C5171" s="240">
        <v>22</v>
      </c>
      <c r="D5171" s="124">
        <v>5183</v>
      </c>
      <c r="E5171" s="150" t="s">
        <v>11</v>
      </c>
      <c r="F5171" s="24">
        <v>0.11142420386967875</v>
      </c>
      <c r="G5171" s="24">
        <v>0.10786034118226315</v>
      </c>
      <c r="H5171" s="24">
        <v>0.14135237116108146</v>
      </c>
      <c r="I5171" s="5"/>
    </row>
    <row r="5172" spans="1:9" ht="15.75" x14ac:dyDescent="0.25">
      <c r="A5172" s="197" t="s">
        <v>6376</v>
      </c>
      <c r="B5172" s="240" t="s">
        <v>5498</v>
      </c>
      <c r="C5172" s="240">
        <v>22</v>
      </c>
      <c r="D5172" s="124">
        <v>5184</v>
      </c>
      <c r="E5172" s="150" t="s">
        <v>11</v>
      </c>
      <c r="F5172" s="24">
        <v>0.11142420386967875</v>
      </c>
      <c r="G5172" s="24">
        <v>9.598580820806904E-2</v>
      </c>
      <c r="H5172" s="24">
        <v>0.30555811969551139</v>
      </c>
      <c r="I5172" s="5"/>
    </row>
    <row r="5173" spans="1:9" ht="16.5" thickBot="1" x14ac:dyDescent="0.3">
      <c r="A5173" s="214" t="s">
        <v>6377</v>
      </c>
      <c r="B5173" s="214" t="s">
        <v>5498</v>
      </c>
      <c r="C5173" s="214">
        <v>22</v>
      </c>
      <c r="D5173" s="124">
        <v>5185</v>
      </c>
      <c r="E5173" s="150" t="s">
        <v>11</v>
      </c>
      <c r="F5173" s="24">
        <v>0.12833680624275498</v>
      </c>
      <c r="G5173" s="24">
        <v>8.3616503026616842E-2</v>
      </c>
      <c r="H5173" s="24">
        <v>0.14092916046898241</v>
      </c>
      <c r="I5173" s="5"/>
    </row>
    <row r="5174" spans="1:9" ht="15.75" x14ac:dyDescent="0.25">
      <c r="A5174" s="240" t="s">
        <v>5504</v>
      </c>
      <c r="B5174" s="240" t="s">
        <v>5505</v>
      </c>
      <c r="C5174" s="240">
        <v>1</v>
      </c>
      <c r="D5174" s="124">
        <v>5186</v>
      </c>
      <c r="E5174" s="24">
        <v>0.49046993946692874</v>
      </c>
      <c r="F5174" s="24">
        <v>0.51499203511053315</v>
      </c>
      <c r="G5174" s="24">
        <v>0.38831317093989032</v>
      </c>
      <c r="H5174" s="24">
        <v>2.3648387106431068</v>
      </c>
      <c r="I5174" s="24"/>
    </row>
    <row r="5175" spans="1:9" ht="15.75" x14ac:dyDescent="0.25">
      <c r="A5175" s="240" t="s">
        <v>5506</v>
      </c>
      <c r="B5175" s="240" t="s">
        <v>5505</v>
      </c>
      <c r="C5175" s="240">
        <v>1</v>
      </c>
      <c r="D5175" s="124">
        <v>5187</v>
      </c>
      <c r="E5175" s="24">
        <v>0.4859238741165659</v>
      </c>
      <c r="F5175" s="24">
        <v>0.52455689206762024</v>
      </c>
      <c r="G5175" s="24">
        <v>0.38780424148911719</v>
      </c>
      <c r="H5175" s="24">
        <v>2.3344813459365201</v>
      </c>
      <c r="I5175" s="24"/>
    </row>
    <row r="5176" spans="1:9" ht="15.75" x14ac:dyDescent="0.25">
      <c r="A5176" s="240" t="s">
        <v>5507</v>
      </c>
      <c r="B5176" s="240" t="s">
        <v>5505</v>
      </c>
      <c r="C5176" s="240">
        <v>1</v>
      </c>
      <c r="D5176" s="124">
        <v>5188</v>
      </c>
      <c r="E5176" s="24">
        <v>0.22932374100719433</v>
      </c>
      <c r="F5176" s="24">
        <v>0.41078543563068926</v>
      </c>
      <c r="G5176" s="24">
        <v>0.34403630872262891</v>
      </c>
      <c r="H5176" s="24">
        <v>1.7941202541592762</v>
      </c>
      <c r="I5176" s="24"/>
    </row>
    <row r="5177" spans="1:9" ht="15.75" x14ac:dyDescent="0.25">
      <c r="A5177" s="240" t="s">
        <v>5508</v>
      </c>
      <c r="B5177" s="240" t="s">
        <v>5505</v>
      </c>
      <c r="C5177" s="240">
        <v>1</v>
      </c>
      <c r="D5177" s="124">
        <v>5189</v>
      </c>
      <c r="E5177" s="24">
        <v>0.23791075333565753</v>
      </c>
      <c r="F5177" s="24">
        <v>0.36950552665799741</v>
      </c>
      <c r="G5177" s="24">
        <v>0.34810774432881386</v>
      </c>
      <c r="H5177" s="24">
        <v>1.775399879256881</v>
      </c>
      <c r="I5177" s="24"/>
    </row>
    <row r="5178" spans="1:9" ht="15.75" x14ac:dyDescent="0.25">
      <c r="A5178" s="240" t="s">
        <v>5509</v>
      </c>
      <c r="B5178" s="240" t="s">
        <v>5505</v>
      </c>
      <c r="C5178" s="240">
        <v>1</v>
      </c>
      <c r="D5178" s="124">
        <v>5190</v>
      </c>
      <c r="E5178" s="150" t="s">
        <v>11</v>
      </c>
      <c r="F5178" s="24">
        <v>0.24767945383615084</v>
      </c>
      <c r="G5178" s="24">
        <v>0.24326827746955121</v>
      </c>
      <c r="H5178" s="24">
        <v>0.63952848315209398</v>
      </c>
      <c r="I5178" s="24"/>
    </row>
    <row r="5179" spans="1:9" ht="15.75" x14ac:dyDescent="0.25">
      <c r="A5179" s="240" t="s">
        <v>5510</v>
      </c>
      <c r="B5179" s="240" t="s">
        <v>5505</v>
      </c>
      <c r="C5179" s="240">
        <v>1</v>
      </c>
      <c r="D5179" s="124">
        <v>5191</v>
      </c>
      <c r="E5179" s="150" t="s">
        <v>11</v>
      </c>
      <c r="F5179" s="24">
        <v>0.24566579973992198</v>
      </c>
      <c r="G5179" s="24">
        <v>0.23919684186336623</v>
      </c>
      <c r="H5179" s="24">
        <v>0.66482628707424962</v>
      </c>
      <c r="I5179" s="24"/>
    </row>
    <row r="5180" spans="1:9" ht="15.75" x14ac:dyDescent="0.25">
      <c r="A5180" s="240" t="s">
        <v>5511</v>
      </c>
      <c r="B5180" s="240" t="s">
        <v>5505</v>
      </c>
      <c r="C5180" s="240">
        <v>2</v>
      </c>
      <c r="D5180" s="124">
        <v>5192</v>
      </c>
      <c r="E5180" s="24">
        <v>1.8366104015466047</v>
      </c>
      <c r="F5180" s="24">
        <v>0.30607542262678805</v>
      </c>
      <c r="G5180" s="24">
        <v>0.47126867141590884</v>
      </c>
      <c r="H5180" s="24">
        <v>4.0780059922514855</v>
      </c>
      <c r="I5180" s="24"/>
    </row>
    <row r="5181" spans="1:9" ht="15.75" x14ac:dyDescent="0.25">
      <c r="A5181" s="240" t="s">
        <v>5512</v>
      </c>
      <c r="B5181" s="240" t="s">
        <v>5505</v>
      </c>
      <c r="C5181" s="240">
        <v>2</v>
      </c>
      <c r="D5181" s="124">
        <v>5193</v>
      </c>
      <c r="E5181" s="24">
        <v>1.721443412670745</v>
      </c>
      <c r="F5181" s="24">
        <v>0.35339629388816651</v>
      </c>
      <c r="G5181" s="24">
        <v>0.45905436459735399</v>
      </c>
      <c r="H5181" s="24">
        <v>3.9322906416598689</v>
      </c>
      <c r="I5181" s="24"/>
    </row>
    <row r="5182" spans="1:9" ht="15.75" x14ac:dyDescent="0.25">
      <c r="A5182" s="240" t="s">
        <v>5513</v>
      </c>
      <c r="B5182" s="240" t="s">
        <v>5505</v>
      </c>
      <c r="C5182" s="240">
        <v>2</v>
      </c>
      <c r="D5182" s="124">
        <v>5194</v>
      </c>
      <c r="E5182" s="24">
        <v>1.5810205051817583</v>
      </c>
      <c r="F5182" s="24">
        <v>0.47775770508894244</v>
      </c>
      <c r="G5182" s="24">
        <v>0.49824193230688418</v>
      </c>
      <c r="H5182" s="24">
        <v>4.1012799718598689</v>
      </c>
      <c r="I5182" s="24"/>
    </row>
    <row r="5183" spans="1:9" ht="15.75" x14ac:dyDescent="0.25">
      <c r="A5183" s="240" t="s">
        <v>5514</v>
      </c>
      <c r="B5183" s="240" t="s">
        <v>5505</v>
      </c>
      <c r="C5183" s="240">
        <v>2</v>
      </c>
      <c r="D5183" s="124">
        <v>5195</v>
      </c>
      <c r="E5183" s="24">
        <v>1.5709181377365071</v>
      </c>
      <c r="F5183" s="24">
        <v>0.45303740144653681</v>
      </c>
      <c r="G5183" s="24">
        <v>0.49976872065920352</v>
      </c>
      <c r="H5183" s="24">
        <v>4.0314580330347187</v>
      </c>
      <c r="I5183" s="24"/>
    </row>
    <row r="5184" spans="1:9" ht="15.75" x14ac:dyDescent="0.25">
      <c r="A5184" s="240" t="s">
        <v>5515</v>
      </c>
      <c r="B5184" s="240" t="s">
        <v>5505</v>
      </c>
      <c r="C5184" s="240">
        <v>2</v>
      </c>
      <c r="D5184" s="124">
        <v>5196</v>
      </c>
      <c r="E5184" s="24">
        <v>0.13537172376636142</v>
      </c>
      <c r="F5184" s="24">
        <v>0.18464553332898936</v>
      </c>
      <c r="G5184" s="24">
        <v>0.23614326515872755</v>
      </c>
      <c r="H5184" s="24">
        <v>2.2241829208359216</v>
      </c>
      <c r="I5184" s="24"/>
    </row>
    <row r="5185" spans="1:9" ht="15.75" x14ac:dyDescent="0.25">
      <c r="A5185" s="240" t="s">
        <v>5516</v>
      </c>
      <c r="B5185" s="240" t="s">
        <v>5505</v>
      </c>
      <c r="C5185" s="240">
        <v>2</v>
      </c>
      <c r="D5185" s="124">
        <v>5197</v>
      </c>
      <c r="E5185" s="24">
        <v>0.13284613190504868</v>
      </c>
      <c r="F5185" s="24">
        <v>0.212392812927608</v>
      </c>
      <c r="G5185" s="24">
        <v>0.22952718229867697</v>
      </c>
      <c r="H5185" s="24">
        <v>2.1624562792658621</v>
      </c>
      <c r="I5185" s="24"/>
    </row>
    <row r="5186" spans="1:9" ht="15.75" x14ac:dyDescent="0.25">
      <c r="A5186" s="240" t="s">
        <v>5517</v>
      </c>
      <c r="B5186" s="240" t="s">
        <v>5505</v>
      </c>
      <c r="C5186" s="240">
        <v>2</v>
      </c>
      <c r="D5186" s="124">
        <v>5198</v>
      </c>
      <c r="E5186" s="150" t="s">
        <v>11</v>
      </c>
      <c r="F5186" s="24">
        <v>0.24922102039486543</v>
      </c>
      <c r="G5186" s="24">
        <v>0.21171465152161778</v>
      </c>
      <c r="H5186" s="24">
        <v>0.89149461021676391</v>
      </c>
      <c r="I5186" s="24"/>
    </row>
    <row r="5187" spans="1:9" ht="15.75" x14ac:dyDescent="0.25">
      <c r="A5187" s="240" t="s">
        <v>5518</v>
      </c>
      <c r="B5187" s="240" t="s">
        <v>5505</v>
      </c>
      <c r="C5187" s="240">
        <v>2</v>
      </c>
      <c r="D5187" s="124">
        <v>5199</v>
      </c>
      <c r="E5187" s="150" t="s">
        <v>11</v>
      </c>
      <c r="F5187" s="24">
        <v>0.2986616276796768</v>
      </c>
      <c r="G5187" s="24">
        <v>0.20967893371852531</v>
      </c>
      <c r="H5187" s="24">
        <v>0.78322000942993786</v>
      </c>
      <c r="I5187" s="24"/>
    </row>
    <row r="5188" spans="1:9" ht="15.75" x14ac:dyDescent="0.25">
      <c r="A5188" s="240" t="s">
        <v>5519</v>
      </c>
      <c r="B5188" s="240" t="s">
        <v>5505</v>
      </c>
      <c r="C5188" s="240">
        <v>6</v>
      </c>
      <c r="D5188" s="124">
        <v>5200</v>
      </c>
      <c r="E5188" s="24">
        <v>7.1464147307704513</v>
      </c>
      <c r="F5188" s="24">
        <v>0.22803218870137487</v>
      </c>
      <c r="G5188" s="24">
        <v>0.80410853222152912</v>
      </c>
      <c r="H5188" s="24">
        <v>11.604608615171223</v>
      </c>
      <c r="I5188" s="24"/>
    </row>
    <row r="5189" spans="1:9" ht="15.75" x14ac:dyDescent="0.25">
      <c r="A5189" s="240" t="s">
        <v>5520</v>
      </c>
      <c r="B5189" s="240" t="s">
        <v>5505</v>
      </c>
      <c r="C5189" s="240">
        <v>6</v>
      </c>
      <c r="D5189" s="124">
        <v>5201</v>
      </c>
      <c r="E5189" s="24">
        <v>7.1494454410040271</v>
      </c>
      <c r="F5189" s="24">
        <v>0.17253762950413765</v>
      </c>
      <c r="G5189" s="24">
        <v>0.8153049801385378</v>
      </c>
      <c r="H5189" s="24">
        <v>11.585382284190386</v>
      </c>
      <c r="I5189" s="24"/>
    </row>
    <row r="5190" spans="1:9" ht="15.75" x14ac:dyDescent="0.25">
      <c r="A5190" s="240" t="s">
        <v>5521</v>
      </c>
      <c r="B5190" s="240" t="s">
        <v>5505</v>
      </c>
      <c r="C5190" s="240">
        <v>6</v>
      </c>
      <c r="D5190" s="124">
        <v>5202</v>
      </c>
      <c r="E5190" s="24">
        <v>4.5410141666402577</v>
      </c>
      <c r="F5190" s="24">
        <v>0.26141409203493671</v>
      </c>
      <c r="G5190" s="24">
        <v>0.59392066905223062</v>
      </c>
      <c r="H5190" s="24">
        <v>5.8913525773915998</v>
      </c>
      <c r="I5190" s="24"/>
    </row>
    <row r="5191" spans="1:9" ht="15.75" x14ac:dyDescent="0.25">
      <c r="A5191" s="240" t="s">
        <v>5522</v>
      </c>
      <c r="B5191" s="240" t="s">
        <v>5505</v>
      </c>
      <c r="C5191" s="240">
        <v>6</v>
      </c>
      <c r="D5191" s="124">
        <v>5203</v>
      </c>
      <c r="E5191" s="24">
        <v>4.5278810889614318</v>
      </c>
      <c r="F5191" s="24">
        <v>0.24223699648025024</v>
      </c>
      <c r="G5191" s="24">
        <v>0.59035816289681875</v>
      </c>
      <c r="H5191" s="24">
        <v>5.9328409758239351</v>
      </c>
      <c r="I5191" s="24"/>
    </row>
    <row r="5192" spans="1:9" ht="15.75" x14ac:dyDescent="0.25">
      <c r="A5192" s="240" t="s">
        <v>5523</v>
      </c>
      <c r="B5192" s="240" t="s">
        <v>5505</v>
      </c>
      <c r="C5192" s="240">
        <v>6</v>
      </c>
      <c r="D5192" s="124">
        <v>5204</v>
      </c>
      <c r="E5192" s="24">
        <v>1.0375131366272623</v>
      </c>
      <c r="F5192" s="24">
        <v>0.17965910572285226</v>
      </c>
      <c r="G5192" s="24">
        <v>0.3593041922458225</v>
      </c>
      <c r="H5192" s="24">
        <v>0.43512222746107659</v>
      </c>
      <c r="I5192" s="24"/>
    </row>
    <row r="5193" spans="1:9" ht="15.75" x14ac:dyDescent="0.25">
      <c r="A5193" s="240" t="s">
        <v>5524</v>
      </c>
      <c r="B5193" s="240" t="s">
        <v>5505</v>
      </c>
      <c r="C5193" s="240">
        <v>6</v>
      </c>
      <c r="D5193" s="124">
        <v>5205</v>
      </c>
      <c r="E5193" s="24">
        <v>1.0370080182549999</v>
      </c>
      <c r="F5193" s="24">
        <v>0.18117308695085382</v>
      </c>
      <c r="G5193" s="24">
        <v>0.34861667377958705</v>
      </c>
      <c r="H5193" s="24">
        <v>0.44473539295149572</v>
      </c>
      <c r="I5193" s="24"/>
    </row>
    <row r="5194" spans="1:9" ht="15.75" x14ac:dyDescent="0.25">
      <c r="A5194" s="240" t="s">
        <v>5525</v>
      </c>
      <c r="B5194" s="240" t="s">
        <v>5505</v>
      </c>
      <c r="C5194" s="240">
        <v>6</v>
      </c>
      <c r="D5194" s="124">
        <v>5206</v>
      </c>
      <c r="E5194" s="150" t="s">
        <v>11</v>
      </c>
      <c r="F5194" s="24">
        <v>0.12111849824012512</v>
      </c>
      <c r="G5194" s="24">
        <v>6.3107251895866842E-2</v>
      </c>
      <c r="H5194" s="24">
        <v>0.78827957021436901</v>
      </c>
      <c r="I5194" s="24"/>
    </row>
    <row r="5195" spans="1:9" ht="15.75" x14ac:dyDescent="0.25">
      <c r="A5195" s="240" t="s">
        <v>5526</v>
      </c>
      <c r="B5195" s="240" t="s">
        <v>5505</v>
      </c>
      <c r="C5195" s="240">
        <v>6</v>
      </c>
      <c r="D5195" s="124">
        <v>5207</v>
      </c>
      <c r="E5195" s="150" t="s">
        <v>11</v>
      </c>
      <c r="F5195" s="24">
        <v>0.1392862729761439</v>
      </c>
      <c r="G5195" s="24">
        <v>4.4785791668034529E-2</v>
      </c>
      <c r="H5195" s="24">
        <v>0.76196985413532714</v>
      </c>
      <c r="I5195" s="24"/>
    </row>
    <row r="5196" spans="1:9" ht="15.75" x14ac:dyDescent="0.25">
      <c r="A5196" s="240" t="s">
        <v>5527</v>
      </c>
      <c r="B5196" s="240" t="s">
        <v>5505</v>
      </c>
      <c r="C5196" s="240">
        <v>6</v>
      </c>
      <c r="D5196" s="124">
        <v>5208</v>
      </c>
      <c r="E5196" s="150" t="s">
        <v>11</v>
      </c>
      <c r="F5196" s="24">
        <v>0.16754725589883973</v>
      </c>
      <c r="G5196" s="150" t="s">
        <v>47</v>
      </c>
      <c r="H5196" s="24">
        <v>0.50089651765868115</v>
      </c>
      <c r="I5196" s="24"/>
    </row>
    <row r="5197" spans="1:9" ht="15.75" x14ac:dyDescent="0.25">
      <c r="A5197" s="240" t="s">
        <v>5528</v>
      </c>
      <c r="B5197" s="240" t="s">
        <v>5505</v>
      </c>
      <c r="C5197" s="240">
        <v>6</v>
      </c>
      <c r="D5197" s="124">
        <v>5209</v>
      </c>
      <c r="E5197" s="150" t="s">
        <v>11</v>
      </c>
      <c r="F5197" s="24">
        <v>0.13423966888280536</v>
      </c>
      <c r="G5197" s="150" t="s">
        <v>47</v>
      </c>
      <c r="H5197" s="24">
        <v>0.49988460550179492</v>
      </c>
      <c r="I5197" s="24"/>
    </row>
    <row r="5198" spans="1:9" ht="15.75" x14ac:dyDescent="0.25">
      <c r="A5198" s="240" t="s">
        <v>5529</v>
      </c>
      <c r="B5198" s="240" t="s">
        <v>5505</v>
      </c>
      <c r="C5198" s="240">
        <v>6</v>
      </c>
      <c r="D5198" s="124">
        <v>5210</v>
      </c>
      <c r="E5198" s="150" t="s">
        <v>11</v>
      </c>
      <c r="F5198" s="24">
        <v>0.22960135266957141</v>
      </c>
      <c r="G5198" s="150" t="s">
        <v>47</v>
      </c>
      <c r="H5198" s="24">
        <v>0.99926325492514678</v>
      </c>
      <c r="I5198" s="24"/>
    </row>
    <row r="5199" spans="1:9" ht="15.75" x14ac:dyDescent="0.25">
      <c r="A5199" s="240" t="s">
        <v>5530</v>
      </c>
      <c r="B5199" s="240" t="s">
        <v>5505</v>
      </c>
      <c r="C5199" s="240">
        <v>6</v>
      </c>
      <c r="D5199" s="124">
        <v>5211</v>
      </c>
      <c r="E5199" s="150" t="s">
        <v>11</v>
      </c>
      <c r="F5199" s="24">
        <v>0.29304383169668985</v>
      </c>
      <c r="G5199" s="150" t="s">
        <v>47</v>
      </c>
      <c r="H5199" s="24">
        <v>0.80548207688143481</v>
      </c>
      <c r="I5199" s="24"/>
    </row>
    <row r="5200" spans="1:9" ht="15.75" x14ac:dyDescent="0.25">
      <c r="A5200" s="240" t="s">
        <v>5531</v>
      </c>
      <c r="B5200" s="240" t="s">
        <v>5505</v>
      </c>
      <c r="C5200" s="240">
        <v>7</v>
      </c>
      <c r="D5200" s="124">
        <v>5212</v>
      </c>
      <c r="E5200" s="24">
        <v>8.0909860869014061</v>
      </c>
      <c r="F5200" s="24">
        <v>0.28095954997723871</v>
      </c>
      <c r="G5200" s="24">
        <v>0.74100128032566226</v>
      </c>
      <c r="H5200" s="24">
        <v>8.0952972550897968</v>
      </c>
      <c r="I5200" s="24"/>
    </row>
    <row r="5201" spans="1:9" ht="15.75" x14ac:dyDescent="0.25">
      <c r="A5201" s="240" t="s">
        <v>5532</v>
      </c>
      <c r="B5201" s="240" t="s">
        <v>5505</v>
      </c>
      <c r="C5201" s="240">
        <v>7</v>
      </c>
      <c r="D5201" s="124">
        <v>5213</v>
      </c>
      <c r="E5201" s="24">
        <v>8.0859349031787815</v>
      </c>
      <c r="F5201" s="24">
        <v>0.32073697730376527</v>
      </c>
      <c r="G5201" s="24">
        <v>0.7639031056104526</v>
      </c>
      <c r="H5201" s="24">
        <v>8.097321079403569</v>
      </c>
      <c r="I5201" s="24"/>
    </row>
    <row r="5202" spans="1:9" ht="15.75" x14ac:dyDescent="0.25">
      <c r="A5202" s="240" t="s">
        <v>5533</v>
      </c>
      <c r="B5202" s="240" t="s">
        <v>5505</v>
      </c>
      <c r="C5202" s="240">
        <v>7</v>
      </c>
      <c r="D5202" s="124">
        <v>5214</v>
      </c>
      <c r="E5202" s="24">
        <v>1.6274913954299119</v>
      </c>
      <c r="F5202" s="24">
        <v>0.33231774728490593</v>
      </c>
      <c r="G5202" s="24">
        <v>0.38780424148911719</v>
      </c>
      <c r="H5202" s="24">
        <v>3.6590743593005883</v>
      </c>
      <c r="I5202" s="24"/>
    </row>
    <row r="5203" spans="1:9" ht="15.75" x14ac:dyDescent="0.25">
      <c r="A5203" s="240" t="s">
        <v>5534</v>
      </c>
      <c r="B5203" s="240" t="s">
        <v>5505</v>
      </c>
      <c r="C5203" s="240">
        <v>7</v>
      </c>
      <c r="D5203" s="124">
        <v>5215</v>
      </c>
      <c r="E5203" s="24">
        <v>1.6375937628751629</v>
      </c>
      <c r="F5203" s="24">
        <v>0.37864082720946862</v>
      </c>
      <c r="G5203" s="24">
        <v>0.37864351137520103</v>
      </c>
      <c r="H5203" s="24">
        <v>3.6863959875365162</v>
      </c>
      <c r="I5203" s="24"/>
    </row>
    <row r="5204" spans="1:9" ht="15.75" x14ac:dyDescent="0.25">
      <c r="A5204" s="240" t="s">
        <v>5535</v>
      </c>
      <c r="B5204" s="240" t="s">
        <v>5505</v>
      </c>
      <c r="C5204" s="240">
        <v>7</v>
      </c>
      <c r="D5204" s="124">
        <v>5216</v>
      </c>
      <c r="E5204" s="24">
        <v>0.11415675213133461</v>
      </c>
      <c r="F5204" s="24">
        <v>0.38266892111595235</v>
      </c>
      <c r="G5204" s="24">
        <v>0.27380404451593843</v>
      </c>
      <c r="H5204" s="24">
        <v>1.6403096063125702</v>
      </c>
      <c r="I5204" s="24"/>
    </row>
    <row r="5205" spans="1:9" ht="15.75" x14ac:dyDescent="0.25">
      <c r="A5205" s="240" t="s">
        <v>5536</v>
      </c>
      <c r="B5205" s="240" t="s">
        <v>5505</v>
      </c>
      <c r="C5205" s="240">
        <v>7</v>
      </c>
      <c r="D5205" s="124">
        <v>5217</v>
      </c>
      <c r="E5205" s="24">
        <v>0.10708509491965901</v>
      </c>
      <c r="F5205" s="24">
        <v>0.35447226377056634</v>
      </c>
      <c r="G5205" s="24">
        <v>0.27278618561439216</v>
      </c>
      <c r="H5205" s="24">
        <v>1.928704571025144</v>
      </c>
      <c r="I5205" s="24"/>
    </row>
    <row r="5206" spans="1:9" ht="15.75" x14ac:dyDescent="0.25">
      <c r="A5206" s="240" t="s">
        <v>5537</v>
      </c>
      <c r="B5206" s="240" t="s">
        <v>5505</v>
      </c>
      <c r="C5206" s="240">
        <v>7</v>
      </c>
      <c r="D5206" s="124">
        <v>5218</v>
      </c>
      <c r="E5206" s="150" t="s">
        <v>11</v>
      </c>
      <c r="F5206" s="24">
        <v>0.25657407407407407</v>
      </c>
      <c r="G5206" s="24">
        <v>0.21069679262007152</v>
      </c>
      <c r="H5206" s="24">
        <v>0.8282501004113747</v>
      </c>
      <c r="I5206" s="24"/>
    </row>
    <row r="5207" spans="1:9" ht="15.75" x14ac:dyDescent="0.25">
      <c r="A5207" s="240" t="s">
        <v>5538</v>
      </c>
      <c r="B5207" s="240" t="s">
        <v>5505</v>
      </c>
      <c r="C5207" s="240">
        <v>7</v>
      </c>
      <c r="D5207" s="124">
        <v>5219</v>
      </c>
      <c r="E5207" s="150" t="s">
        <v>11</v>
      </c>
      <c r="F5207" s="24">
        <v>0.27569135802469141</v>
      </c>
      <c r="G5207" s="24">
        <v>0.20051820360460917</v>
      </c>
      <c r="H5207" s="24">
        <v>0.82470840786227295</v>
      </c>
      <c r="I5207" s="24"/>
    </row>
    <row r="5208" spans="1:9" ht="15.75" x14ac:dyDescent="0.25">
      <c r="A5208" s="240" t="s">
        <v>5539</v>
      </c>
      <c r="B5208" s="240" t="s">
        <v>5505</v>
      </c>
      <c r="C5208" s="240">
        <v>7</v>
      </c>
      <c r="D5208" s="124">
        <v>5220</v>
      </c>
      <c r="E5208" s="150" t="s">
        <v>11</v>
      </c>
      <c r="F5208" s="24">
        <v>0.21330864197530866</v>
      </c>
      <c r="G5208" s="150" t="s">
        <v>47</v>
      </c>
      <c r="H5208" s="24">
        <v>0.4320864909904179</v>
      </c>
      <c r="I5208" s="24"/>
    </row>
    <row r="5209" spans="1:9" ht="15.75" x14ac:dyDescent="0.25">
      <c r="A5209" s="240" t="s">
        <v>5540</v>
      </c>
      <c r="B5209" s="240" t="s">
        <v>5505</v>
      </c>
      <c r="C5209" s="240">
        <v>7</v>
      </c>
      <c r="D5209" s="124">
        <v>5221</v>
      </c>
      <c r="E5209" s="150" t="s">
        <v>11</v>
      </c>
      <c r="F5209" s="24">
        <v>0.22588580246913581</v>
      </c>
      <c r="G5209" s="150" t="s">
        <v>47</v>
      </c>
      <c r="H5209" s="24">
        <v>0.4113422917742503</v>
      </c>
      <c r="I5209" s="24"/>
    </row>
    <row r="5210" spans="1:9" ht="15.75" x14ac:dyDescent="0.25">
      <c r="A5210" s="240" t="s">
        <v>5541</v>
      </c>
      <c r="B5210" s="240" t="s">
        <v>5505</v>
      </c>
      <c r="C5210" s="240">
        <v>7</v>
      </c>
      <c r="D5210" s="124">
        <v>5222</v>
      </c>
      <c r="E5210" s="150" t="s">
        <v>11</v>
      </c>
      <c r="F5210" s="24">
        <v>0.22135802469135807</v>
      </c>
      <c r="G5210" s="150" t="s">
        <v>47</v>
      </c>
      <c r="H5210" s="24">
        <v>0.48470592314850158</v>
      </c>
      <c r="I5210" s="24"/>
    </row>
    <row r="5211" spans="1:9" ht="15.75" x14ac:dyDescent="0.25">
      <c r="A5211" s="240" t="s">
        <v>5542</v>
      </c>
      <c r="B5211" s="240" t="s">
        <v>5505</v>
      </c>
      <c r="C5211" s="240">
        <v>7</v>
      </c>
      <c r="D5211" s="124">
        <v>5223</v>
      </c>
      <c r="E5211" s="150" t="s">
        <v>11</v>
      </c>
      <c r="F5211" s="24">
        <v>0.26764197530864198</v>
      </c>
      <c r="G5211" s="150" t="s">
        <v>47</v>
      </c>
      <c r="H5211" s="24">
        <v>0.48672974746227404</v>
      </c>
      <c r="I5211" s="24"/>
    </row>
    <row r="5212" spans="1:9" ht="15.75" x14ac:dyDescent="0.25">
      <c r="A5212" s="240" t="s">
        <v>5543</v>
      </c>
      <c r="B5212" s="240" t="s">
        <v>5505</v>
      </c>
      <c r="C5212" s="240">
        <v>8</v>
      </c>
      <c r="D5212" s="124">
        <v>5224</v>
      </c>
      <c r="E5212" s="24">
        <v>22.572729819668503</v>
      </c>
      <c r="F5212" s="24">
        <v>0.1972098765432099</v>
      </c>
      <c r="G5212" s="24">
        <v>1.4820025606513245</v>
      </c>
      <c r="H5212" s="24">
        <v>13.149798478736487</v>
      </c>
      <c r="I5212" s="24"/>
    </row>
    <row r="5213" spans="1:9" ht="15.75" x14ac:dyDescent="0.25">
      <c r="A5213" s="240" t="s">
        <v>5544</v>
      </c>
      <c r="B5213" s="240" t="s">
        <v>5505</v>
      </c>
      <c r="C5213" s="240">
        <v>8</v>
      </c>
      <c r="D5213" s="124">
        <v>5225</v>
      </c>
      <c r="E5213" s="24">
        <v>22.420184071245213</v>
      </c>
      <c r="F5213" s="24">
        <v>0.28072222222222226</v>
      </c>
      <c r="G5213" s="24">
        <v>1.4789489839466858</v>
      </c>
      <c r="H5213" s="24">
        <v>13.607182773649061</v>
      </c>
      <c r="I5213" s="24"/>
    </row>
    <row r="5214" spans="1:9" ht="15.75" x14ac:dyDescent="0.25">
      <c r="A5214" s="240" t="s">
        <v>5545</v>
      </c>
      <c r="B5214" s="240" t="s">
        <v>5505</v>
      </c>
      <c r="C5214" s="240">
        <v>8</v>
      </c>
      <c r="D5214" s="124">
        <v>5226</v>
      </c>
      <c r="E5214" s="24">
        <v>13.226524577694676</v>
      </c>
      <c r="F5214" s="24">
        <v>0.18875483321318565</v>
      </c>
      <c r="G5214" s="24">
        <v>0.769501329568957</v>
      </c>
      <c r="H5214" s="24">
        <v>4.6416410636371115</v>
      </c>
      <c r="I5214" s="24"/>
    </row>
    <row r="5215" spans="1:9" ht="15.75" x14ac:dyDescent="0.25">
      <c r="A5215" s="240" t="s">
        <v>5546</v>
      </c>
      <c r="B5215" s="240" t="s">
        <v>5505</v>
      </c>
      <c r="C5215" s="240">
        <v>8</v>
      </c>
      <c r="D5215" s="124">
        <v>5227</v>
      </c>
      <c r="E5215" s="24">
        <v>13.22905016955599</v>
      </c>
      <c r="F5215" s="24">
        <v>0.20905105183825937</v>
      </c>
      <c r="G5215" s="24">
        <v>0.77662634187978064</v>
      </c>
      <c r="H5215" s="24">
        <v>4.6649150432454958</v>
      </c>
      <c r="I5215" s="24"/>
    </row>
    <row r="5216" spans="1:9" ht="15.75" x14ac:dyDescent="0.25">
      <c r="A5216" s="240" t="s">
        <v>5547</v>
      </c>
      <c r="B5216" s="240" t="s">
        <v>5505</v>
      </c>
      <c r="C5216" s="240">
        <v>8</v>
      </c>
      <c r="D5216" s="124">
        <v>5228</v>
      </c>
      <c r="E5216" s="24">
        <v>6.4301568789021664</v>
      </c>
      <c r="F5216" s="24">
        <v>0.37243561177010287</v>
      </c>
      <c r="G5216" s="24">
        <v>0.55371524244115422</v>
      </c>
      <c r="H5216" s="24">
        <v>4.2571144440203463</v>
      </c>
      <c r="I5216" s="24"/>
    </row>
    <row r="5217" spans="1:9" ht="15.75" x14ac:dyDescent="0.25">
      <c r="A5217" s="240" t="s">
        <v>5548</v>
      </c>
      <c r="B5217" s="240" t="s">
        <v>5505</v>
      </c>
      <c r="C5217" s="240">
        <v>8</v>
      </c>
      <c r="D5217" s="124">
        <v>5229</v>
      </c>
      <c r="E5217" s="24">
        <v>6.4251056951795409</v>
      </c>
      <c r="F5217" s="24">
        <v>0.36634674618258078</v>
      </c>
      <c r="G5217" s="24">
        <v>0.55320631299038114</v>
      </c>
      <c r="H5217" s="24">
        <v>4.3431269773556753</v>
      </c>
      <c r="I5217" s="24"/>
    </row>
    <row r="5218" spans="1:9" ht="15.75" x14ac:dyDescent="0.25">
      <c r="A5218" s="240" t="s">
        <v>5549</v>
      </c>
      <c r="B5218" s="240" t="s">
        <v>5505</v>
      </c>
      <c r="C5218" s="240">
        <v>8</v>
      </c>
      <c r="D5218" s="124">
        <v>5230</v>
      </c>
      <c r="E5218" s="24">
        <v>4.5460653503628823E-2</v>
      </c>
      <c r="F5218" s="24">
        <v>0.45565010813290518</v>
      </c>
      <c r="G5218" s="24">
        <v>0.13741095170874232</v>
      </c>
      <c r="H5218" s="24">
        <v>2.0815033067149638</v>
      </c>
      <c r="I5218" s="24"/>
    </row>
    <row r="5219" spans="1:9" ht="15.75" x14ac:dyDescent="0.25">
      <c r="A5219" s="240" t="s">
        <v>5550</v>
      </c>
      <c r="B5219" s="240" t="s">
        <v>5505</v>
      </c>
      <c r="C5219" s="240">
        <v>8</v>
      </c>
      <c r="D5219" s="124">
        <v>5231</v>
      </c>
      <c r="E5219" s="150" t="s">
        <v>11</v>
      </c>
      <c r="F5219" s="24">
        <v>0.46782783930794947</v>
      </c>
      <c r="G5219" s="24">
        <v>0.12825022159482616</v>
      </c>
      <c r="H5219" s="24">
        <v>2.0491221176946048</v>
      </c>
      <c r="I5219" s="24"/>
    </row>
    <row r="5220" spans="1:9" ht="15.75" x14ac:dyDescent="0.25">
      <c r="A5220" s="240" t="s">
        <v>5551</v>
      </c>
      <c r="B5220" s="240" t="s">
        <v>5505</v>
      </c>
      <c r="C5220" s="240">
        <v>8</v>
      </c>
      <c r="D5220" s="124">
        <v>5232</v>
      </c>
      <c r="E5220" s="150" t="s">
        <v>11</v>
      </c>
      <c r="F5220" s="24">
        <v>0.5216128186643948</v>
      </c>
      <c r="G5220" s="24">
        <v>2.9517908144840944E-2</v>
      </c>
      <c r="H5220" s="24">
        <v>1.1697704533604756</v>
      </c>
      <c r="I5220" s="24"/>
    </row>
    <row r="5221" spans="1:9" ht="15.75" x14ac:dyDescent="0.25">
      <c r="A5221" s="240" t="s">
        <v>5552</v>
      </c>
      <c r="B5221" s="240" t="s">
        <v>5505</v>
      </c>
      <c r="C5221" s="240">
        <v>8</v>
      </c>
      <c r="D5221" s="124">
        <v>5233</v>
      </c>
      <c r="E5221" s="150" t="s">
        <v>11</v>
      </c>
      <c r="F5221" s="24">
        <v>0.46072416278917361</v>
      </c>
      <c r="G5221" s="24">
        <v>2.1375036932471028E-2</v>
      </c>
      <c r="H5221" s="24">
        <v>1.2153065004203558</v>
      </c>
      <c r="I5221" s="24"/>
    </row>
    <row r="5222" spans="1:9" ht="15.75" x14ac:dyDescent="0.25">
      <c r="A5222" s="240" t="s">
        <v>5553</v>
      </c>
      <c r="B5222" s="240" t="s">
        <v>5505</v>
      </c>
      <c r="C5222" s="240">
        <v>8</v>
      </c>
      <c r="D5222" s="124">
        <v>5234</v>
      </c>
      <c r="E5222" s="150" t="s">
        <v>11</v>
      </c>
      <c r="F5222" s="24">
        <v>0.2426096717922212</v>
      </c>
      <c r="G5222" s="150" t="s">
        <v>47</v>
      </c>
      <c r="H5222" s="24">
        <v>0.36378242040059772</v>
      </c>
      <c r="I5222" s="24"/>
    </row>
    <row r="5223" spans="1:9" ht="15.75" x14ac:dyDescent="0.25">
      <c r="A5223" s="240" t="s">
        <v>5554</v>
      </c>
      <c r="B5223" s="240" t="s">
        <v>5505</v>
      </c>
      <c r="C5223" s="240">
        <v>8</v>
      </c>
      <c r="D5223" s="124">
        <v>5235</v>
      </c>
      <c r="E5223" s="150" t="s">
        <v>11</v>
      </c>
      <c r="F5223" s="24">
        <v>0.41518768574751258</v>
      </c>
      <c r="G5223" s="150" t="s">
        <v>47</v>
      </c>
      <c r="H5223" s="24">
        <v>0.38452661961676537</v>
      </c>
      <c r="I5223" s="24"/>
    </row>
    <row r="5224" spans="1:9" ht="15.75" x14ac:dyDescent="0.25">
      <c r="A5224" s="240" t="s">
        <v>5555</v>
      </c>
      <c r="B5224" s="240" t="s">
        <v>5505</v>
      </c>
      <c r="C5224" s="240">
        <v>8</v>
      </c>
      <c r="D5224" s="124">
        <v>5236</v>
      </c>
      <c r="E5224" s="150" t="s">
        <v>11</v>
      </c>
      <c r="F5224" s="24">
        <v>0.49422341387776192</v>
      </c>
      <c r="G5224" s="150" t="s">
        <v>47</v>
      </c>
      <c r="H5224" s="24">
        <v>0.36530028863592706</v>
      </c>
      <c r="I5224" s="24"/>
    </row>
    <row r="5225" spans="1:9" ht="15.75" x14ac:dyDescent="0.25">
      <c r="A5225" s="240" t="s">
        <v>5556</v>
      </c>
      <c r="B5225" s="240" t="s">
        <v>5505</v>
      </c>
      <c r="C5225" s="240">
        <v>8</v>
      </c>
      <c r="D5225" s="124">
        <v>5237</v>
      </c>
      <c r="E5225" s="150" t="s">
        <v>11</v>
      </c>
      <c r="F5225" s="24">
        <v>0.45120396692079068</v>
      </c>
      <c r="G5225" s="150" t="s">
        <v>47</v>
      </c>
      <c r="H5225" s="24">
        <v>0.36378242040059772</v>
      </c>
      <c r="I5225" s="24"/>
    </row>
    <row r="5226" spans="1:9" ht="15.75" x14ac:dyDescent="0.25">
      <c r="A5226" s="240" t="s">
        <v>5557</v>
      </c>
      <c r="B5226" s="240" t="s">
        <v>5505</v>
      </c>
      <c r="C5226" s="240">
        <v>11</v>
      </c>
      <c r="D5226" s="124">
        <v>5238</v>
      </c>
      <c r="E5226" s="24">
        <v>21.357415016004822</v>
      </c>
      <c r="F5226" s="24">
        <v>0.43019446956971186</v>
      </c>
      <c r="G5226" s="24">
        <v>1.3822523882997932</v>
      </c>
      <c r="H5226" s="24">
        <v>12.389852448914933</v>
      </c>
      <c r="I5226" s="24"/>
    </row>
    <row r="5227" spans="1:9" ht="15.75" x14ac:dyDescent="0.25">
      <c r="A5227" s="240" t="s">
        <v>5558</v>
      </c>
      <c r="B5227" s="240" t="s">
        <v>5505</v>
      </c>
      <c r="C5227" s="240">
        <v>11</v>
      </c>
      <c r="D5227" s="124">
        <v>5239</v>
      </c>
      <c r="E5227" s="24">
        <v>21.380650461128901</v>
      </c>
      <c r="F5227" s="24">
        <v>0.5172338157384675</v>
      </c>
      <c r="G5227" s="24">
        <v>1.4107524375430878</v>
      </c>
      <c r="H5227" s="24">
        <v>12.385804800287389</v>
      </c>
      <c r="I5227" s="24"/>
    </row>
    <row r="5228" spans="1:9" ht="15.75" x14ac:dyDescent="0.25">
      <c r="A5228" s="240" t="s">
        <v>5559</v>
      </c>
      <c r="B5228" s="240" t="s">
        <v>5505</v>
      </c>
      <c r="C5228" s="240">
        <v>11</v>
      </c>
      <c r="D5228" s="124">
        <v>5240</v>
      </c>
      <c r="E5228" s="24">
        <v>13.47554793522011</v>
      </c>
      <c r="F5228" s="24">
        <v>0.4632093939785501</v>
      </c>
      <c r="G5228" s="24">
        <v>0.77967991858441932</v>
      </c>
      <c r="H5228" s="24">
        <v>4.7347369820706451</v>
      </c>
      <c r="I5228" s="24"/>
    </row>
    <row r="5229" spans="1:9" ht="15.75" x14ac:dyDescent="0.25">
      <c r="A5229" s="240" t="s">
        <v>5560</v>
      </c>
      <c r="B5229" s="240" t="s">
        <v>5505</v>
      </c>
      <c r="C5229" s="240">
        <v>11</v>
      </c>
      <c r="D5229" s="124">
        <v>5241</v>
      </c>
      <c r="E5229" s="24">
        <v>13.458373910563182</v>
      </c>
      <c r="F5229" s="24">
        <v>0.50822974544514787</v>
      </c>
      <c r="G5229" s="24">
        <v>0.78069777748596558</v>
      </c>
      <c r="H5229" s="24">
        <v>4.5525927938311241</v>
      </c>
      <c r="I5229" s="24"/>
    </row>
    <row r="5230" spans="1:9" ht="15.75" x14ac:dyDescent="0.25">
      <c r="A5230" s="240" t="s">
        <v>5561</v>
      </c>
      <c r="B5230" s="240" t="s">
        <v>5505</v>
      </c>
      <c r="C5230" s="240">
        <v>11</v>
      </c>
      <c r="D5230" s="124">
        <v>5242</v>
      </c>
      <c r="E5230" s="24">
        <v>10.047814661046496</v>
      </c>
      <c r="F5230" s="24">
        <v>0.45677426174060098</v>
      </c>
      <c r="G5230" s="24">
        <v>0.62496536554939097</v>
      </c>
      <c r="H5230" s="24">
        <v>4.3653890448071735</v>
      </c>
      <c r="I5230" s="24"/>
    </row>
    <row r="5231" spans="1:9" ht="15.75" x14ac:dyDescent="0.25">
      <c r="A5231" s="240" t="s">
        <v>5562</v>
      </c>
      <c r="B5231" s="240" t="s">
        <v>5505</v>
      </c>
      <c r="C5231" s="240">
        <v>11</v>
      </c>
      <c r="D5231" s="124">
        <v>5243</v>
      </c>
      <c r="E5231" s="24">
        <v>10.019528032199792</v>
      </c>
      <c r="F5231" s="24">
        <v>0.41094575256927274</v>
      </c>
      <c r="G5231" s="24">
        <v>0.63412609566330713</v>
      </c>
      <c r="H5231" s="24">
        <v>3.554847407141307</v>
      </c>
      <c r="I5231" s="24"/>
    </row>
    <row r="5232" spans="1:9" ht="15.75" x14ac:dyDescent="0.25">
      <c r="A5232" s="240" t="s">
        <v>5563</v>
      </c>
      <c r="B5232" s="240" t="s">
        <v>5505</v>
      </c>
      <c r="C5232" s="240">
        <v>11</v>
      </c>
      <c r="D5232" s="124">
        <v>5244</v>
      </c>
      <c r="E5232" s="24">
        <v>3.608565651443604</v>
      </c>
      <c r="F5232" s="24">
        <v>0.52677605047482756</v>
      </c>
      <c r="G5232" s="24">
        <v>0.24225041856800497</v>
      </c>
      <c r="H5232" s="24">
        <v>1.7566795043544858</v>
      </c>
      <c r="I5232" s="24"/>
    </row>
    <row r="5233" spans="1:9" ht="15.75" x14ac:dyDescent="0.25">
      <c r="A5233" s="240" t="s">
        <v>5564</v>
      </c>
      <c r="B5233" s="240" t="s">
        <v>5505</v>
      </c>
      <c r="C5233" s="240">
        <v>11</v>
      </c>
      <c r="D5233" s="124">
        <v>5245</v>
      </c>
      <c r="E5233" s="24">
        <v>3.5095624504801455</v>
      </c>
      <c r="F5233" s="24">
        <v>0.47137895147651876</v>
      </c>
      <c r="G5233" s="24">
        <v>0.22189324053708018</v>
      </c>
      <c r="H5233" s="24">
        <v>1.7005183796473005</v>
      </c>
      <c r="I5233" s="24"/>
    </row>
    <row r="5234" spans="1:9" ht="15.75" x14ac:dyDescent="0.25">
      <c r="A5234" s="240" t="s">
        <v>5565</v>
      </c>
      <c r="B5234" s="240" t="s">
        <v>5505</v>
      </c>
      <c r="C5234" s="240">
        <v>11</v>
      </c>
      <c r="D5234" s="124">
        <v>5246</v>
      </c>
      <c r="E5234" s="24">
        <v>2.0558317751085484</v>
      </c>
      <c r="F5234" s="24">
        <v>0.59728144919994797</v>
      </c>
      <c r="G5234" s="24">
        <v>0.35014346213190634</v>
      </c>
      <c r="H5234" s="24">
        <v>2.7271032628083751</v>
      </c>
      <c r="I5234" s="24"/>
    </row>
    <row r="5235" spans="1:9" ht="15.75" x14ac:dyDescent="0.25">
      <c r="A5235" s="240" t="s">
        <v>5566</v>
      </c>
      <c r="B5235" s="240" t="s">
        <v>5505</v>
      </c>
      <c r="C5235" s="240">
        <v>11</v>
      </c>
      <c r="D5235" s="124">
        <v>5247</v>
      </c>
      <c r="E5235" s="24">
        <v>2.0245144360282703</v>
      </c>
      <c r="F5235" s="24">
        <v>0.70303954728762841</v>
      </c>
      <c r="G5235" s="24">
        <v>0.35421489773809128</v>
      </c>
      <c r="H5235" s="24">
        <v>2.6926982494742435</v>
      </c>
      <c r="I5235" s="24"/>
    </row>
    <row r="5236" spans="1:9" ht="15.75" x14ac:dyDescent="0.25">
      <c r="A5236" s="240" t="s">
        <v>5567</v>
      </c>
      <c r="B5236" s="240" t="s">
        <v>5505</v>
      </c>
      <c r="C5236" s="240">
        <v>11</v>
      </c>
      <c r="D5236" s="124">
        <v>5248</v>
      </c>
      <c r="E5236" s="150" t="s">
        <v>11</v>
      </c>
      <c r="F5236" s="24">
        <v>0.70001788734226611</v>
      </c>
      <c r="G5236" s="24">
        <v>6.8196546403598041E-2</v>
      </c>
      <c r="H5236" s="24">
        <v>1.3094143310107746</v>
      </c>
      <c r="I5236" s="24"/>
    </row>
    <row r="5237" spans="1:9" ht="15.75" x14ac:dyDescent="0.25">
      <c r="A5237" s="240" t="s">
        <v>5568</v>
      </c>
      <c r="B5237" s="240" t="s">
        <v>5505</v>
      </c>
      <c r="C5237" s="240">
        <v>11</v>
      </c>
      <c r="D5237" s="124">
        <v>5249</v>
      </c>
      <c r="E5237" s="150" t="s">
        <v>11</v>
      </c>
      <c r="F5237" s="24">
        <v>0.69296734746975408</v>
      </c>
      <c r="G5237" s="24">
        <v>5.9035816289681887E-2</v>
      </c>
      <c r="H5237" s="24">
        <v>2.3698982714275383</v>
      </c>
      <c r="I5237" s="24"/>
    </row>
    <row r="5238" spans="1:9" ht="15.75" x14ac:dyDescent="0.25">
      <c r="A5238" s="240" t="s">
        <v>5569</v>
      </c>
      <c r="B5238" s="240" t="s">
        <v>5505</v>
      </c>
      <c r="C5238" s="240">
        <v>11</v>
      </c>
      <c r="D5238" s="124">
        <v>5250</v>
      </c>
      <c r="E5238" s="150" t="s">
        <v>11</v>
      </c>
      <c r="F5238" s="24">
        <v>0.67702465585212934</v>
      </c>
      <c r="G5238" s="150" t="s">
        <v>47</v>
      </c>
      <c r="H5238" s="24">
        <v>0.6091711184455072</v>
      </c>
      <c r="I5238" s="24"/>
    </row>
    <row r="5239" spans="1:9" ht="15.75" x14ac:dyDescent="0.25">
      <c r="A5239" s="240" t="s">
        <v>5570</v>
      </c>
      <c r="B5239" s="240" t="s">
        <v>5505</v>
      </c>
      <c r="C5239" s="240">
        <v>11</v>
      </c>
      <c r="D5239" s="124">
        <v>5251</v>
      </c>
      <c r="E5239" s="150" t="s">
        <v>11</v>
      </c>
      <c r="F5239" s="24">
        <v>0.44134201512311755</v>
      </c>
      <c r="G5239" s="150" t="s">
        <v>47</v>
      </c>
      <c r="H5239" s="24">
        <v>0.70530277334969849</v>
      </c>
      <c r="I5239" s="24"/>
    </row>
    <row r="5240" spans="1:9" ht="15.75" x14ac:dyDescent="0.25">
      <c r="A5240" s="240" t="s">
        <v>5571</v>
      </c>
      <c r="B5240" s="240" t="s">
        <v>5505</v>
      </c>
      <c r="C5240" s="240">
        <v>11</v>
      </c>
      <c r="D5240" s="124">
        <v>5252</v>
      </c>
      <c r="E5240" s="150" t="s">
        <v>11</v>
      </c>
      <c r="F5240" s="24">
        <v>0.49138079234796089</v>
      </c>
      <c r="G5240" s="150" t="s">
        <v>47</v>
      </c>
      <c r="H5240" s="24">
        <v>0.5990519968766449</v>
      </c>
      <c r="I5240" s="24"/>
    </row>
    <row r="5241" spans="1:9" ht="15.75" x14ac:dyDescent="0.25">
      <c r="A5241" s="240" t="s">
        <v>5572</v>
      </c>
      <c r="B5241" s="240" t="s">
        <v>5505</v>
      </c>
      <c r="C5241" s="240">
        <v>11</v>
      </c>
      <c r="D5241" s="124">
        <v>5253</v>
      </c>
      <c r="E5241" s="150" t="s">
        <v>11</v>
      </c>
      <c r="F5241" s="24">
        <v>0.57844826471918809</v>
      </c>
      <c r="G5241" s="150" t="s">
        <v>47</v>
      </c>
      <c r="H5241" s="24">
        <v>0.31015107608562786</v>
      </c>
      <c r="I5241" s="24"/>
    </row>
    <row r="5242" spans="1:9" ht="15.75" x14ac:dyDescent="0.25">
      <c r="A5242" s="240" t="s">
        <v>5573</v>
      </c>
      <c r="B5242" s="240" t="s">
        <v>5505</v>
      </c>
      <c r="C5242" s="240">
        <v>12</v>
      </c>
      <c r="D5242" s="124">
        <v>5254</v>
      </c>
      <c r="E5242" s="24">
        <v>9.3618639115139626</v>
      </c>
      <c r="F5242" s="24">
        <v>0.57344438699670375</v>
      </c>
      <c r="G5242" s="24">
        <v>0.75219772824267084</v>
      </c>
      <c r="H5242" s="24">
        <v>7.8241047970442885</v>
      </c>
      <c r="I5242" s="24"/>
    </row>
    <row r="5243" spans="1:9" ht="15.75" x14ac:dyDescent="0.25">
      <c r="A5243" s="240" t="s">
        <v>5574</v>
      </c>
      <c r="B5243" s="240" t="s">
        <v>5505</v>
      </c>
      <c r="C5243" s="240">
        <v>12</v>
      </c>
      <c r="D5243" s="124">
        <v>5255</v>
      </c>
      <c r="E5243" s="24">
        <v>9.3648946217475384</v>
      </c>
      <c r="F5243" s="24">
        <v>0.65550798164544688</v>
      </c>
      <c r="G5243" s="24">
        <v>0.77051918847050316</v>
      </c>
      <c r="H5243" s="24">
        <v>7.8099380268478811</v>
      </c>
      <c r="I5243" s="24"/>
    </row>
    <row r="5244" spans="1:9" ht="15.75" x14ac:dyDescent="0.25">
      <c r="A5244" s="240" t="s">
        <v>5575</v>
      </c>
      <c r="B5244" s="240" t="s">
        <v>5505</v>
      </c>
      <c r="C5244" s="240">
        <v>12</v>
      </c>
      <c r="D5244" s="124">
        <v>5256</v>
      </c>
      <c r="E5244" s="24">
        <v>6.9908382721135887</v>
      </c>
      <c r="F5244" s="24">
        <v>0.74557778065016467</v>
      </c>
      <c r="G5244" s="24">
        <v>0.63717967236794582</v>
      </c>
      <c r="H5244" s="24">
        <v>5.0180723859987877</v>
      </c>
      <c r="I5244" s="24"/>
    </row>
    <row r="5245" spans="1:9" ht="15.75" x14ac:dyDescent="0.25">
      <c r="A5245" s="240" t="s">
        <v>5576</v>
      </c>
      <c r="B5245" s="240" t="s">
        <v>5505</v>
      </c>
      <c r="C5245" s="240">
        <v>12</v>
      </c>
      <c r="D5245" s="124">
        <v>5257</v>
      </c>
      <c r="E5245" s="24">
        <v>6.9938689823471636</v>
      </c>
      <c r="F5245" s="24">
        <v>0.77259872035158006</v>
      </c>
      <c r="G5245" s="24">
        <v>0.63717967236794582</v>
      </c>
      <c r="H5245" s="24">
        <v>4.9968222307041765</v>
      </c>
      <c r="I5245" s="24"/>
    </row>
    <row r="5246" spans="1:9" ht="15.75" x14ac:dyDescent="0.25">
      <c r="A5246" s="240" t="s">
        <v>5577</v>
      </c>
      <c r="B5246" s="240" t="s">
        <v>5505</v>
      </c>
      <c r="C5246" s="240">
        <v>12</v>
      </c>
      <c r="D5246" s="124">
        <v>5258</v>
      </c>
      <c r="E5246" s="24">
        <v>3.5050163851297826</v>
      </c>
      <c r="F5246" s="24">
        <v>0.6663072265751474</v>
      </c>
      <c r="G5246" s="24">
        <v>0.44225969272184096</v>
      </c>
      <c r="H5246" s="24">
        <v>3.5249959985131634</v>
      </c>
      <c r="I5246" s="24"/>
    </row>
    <row r="5247" spans="1:9" ht="15.75" x14ac:dyDescent="0.25">
      <c r="A5247" s="240" t="s">
        <v>5578</v>
      </c>
      <c r="B5247" s="240" t="s">
        <v>5505</v>
      </c>
      <c r="C5247" s="240">
        <v>12</v>
      </c>
      <c r="D5247" s="124">
        <v>5259</v>
      </c>
      <c r="E5247" s="24">
        <v>3.5136033974582461</v>
      </c>
      <c r="F5247" s="24">
        <v>0.80017030369746811</v>
      </c>
      <c r="G5247" s="24">
        <v>0.44175076327106788</v>
      </c>
      <c r="H5247" s="24">
        <v>3.689431724007175</v>
      </c>
      <c r="I5247" s="24"/>
    </row>
    <row r="5248" spans="1:9" ht="15.75" x14ac:dyDescent="0.25">
      <c r="A5248" s="240" t="s">
        <v>5579</v>
      </c>
      <c r="B5248" s="240" t="s">
        <v>5505</v>
      </c>
      <c r="C5248" s="240">
        <v>12</v>
      </c>
      <c r="D5248" s="124">
        <v>5260</v>
      </c>
      <c r="E5248" s="24">
        <v>0.15254574842328783</v>
      </c>
      <c r="F5248" s="24">
        <v>0.77309687236935831</v>
      </c>
      <c r="G5248" s="24">
        <v>0.20458963921079412</v>
      </c>
      <c r="H5248" s="24">
        <v>1.7283459639616716</v>
      </c>
      <c r="I5248" s="24"/>
    </row>
    <row r="5249" spans="1:9" ht="15.75" x14ac:dyDescent="0.25">
      <c r="A5249" s="240" t="s">
        <v>5580</v>
      </c>
      <c r="B5249" s="240" t="s">
        <v>5505</v>
      </c>
      <c r="C5249" s="240">
        <v>12</v>
      </c>
      <c r="D5249" s="124">
        <v>5261</v>
      </c>
      <c r="E5249" s="24">
        <v>0.14446385446708715</v>
      </c>
      <c r="F5249" s="24">
        <v>0.78212134947872824</v>
      </c>
      <c r="G5249" s="24">
        <v>0.20611642756311349</v>
      </c>
      <c r="H5249" s="24">
        <v>1.7981679027868211</v>
      </c>
      <c r="I5249" s="24"/>
    </row>
    <row r="5250" spans="1:9" ht="15.75" x14ac:dyDescent="0.25">
      <c r="A5250" s="240" t="s">
        <v>5581</v>
      </c>
      <c r="B5250" s="240" t="s">
        <v>5505</v>
      </c>
      <c r="C5250" s="240">
        <v>12</v>
      </c>
      <c r="D5250" s="124">
        <v>5262</v>
      </c>
      <c r="E5250" s="150" t="s">
        <v>11</v>
      </c>
      <c r="F5250" s="24">
        <v>0.88139059768179762</v>
      </c>
      <c r="G5250" s="24">
        <v>0.10789304356390136</v>
      </c>
      <c r="H5250" s="24">
        <v>2.284897650249095</v>
      </c>
      <c r="I5250" s="24"/>
    </row>
    <row r="5251" spans="1:9" ht="15.75" x14ac:dyDescent="0.25">
      <c r="A5251" s="240" t="s">
        <v>5582</v>
      </c>
      <c r="B5251" s="240" t="s">
        <v>5505</v>
      </c>
      <c r="C5251" s="240">
        <v>12</v>
      </c>
      <c r="D5251" s="124">
        <v>5263</v>
      </c>
      <c r="E5251" s="150" t="s">
        <v>11</v>
      </c>
      <c r="F5251" s="24">
        <v>1.0538583824386454</v>
      </c>
      <c r="G5251" s="24">
        <v>0.10483946685926265</v>
      </c>
      <c r="H5251" s="24">
        <v>1.4490582086610735</v>
      </c>
      <c r="I5251" s="24"/>
    </row>
    <row r="5252" spans="1:9" ht="15.75" x14ac:dyDescent="0.25">
      <c r="A5252" s="240" t="s">
        <v>5583</v>
      </c>
      <c r="B5252" s="240" t="s">
        <v>5505</v>
      </c>
      <c r="C5252" s="240">
        <v>12</v>
      </c>
      <c r="D5252" s="124">
        <v>5264</v>
      </c>
      <c r="E5252" s="24">
        <v>7.2737045605806114E-2</v>
      </c>
      <c r="F5252" s="24">
        <v>1.0368121478987244</v>
      </c>
      <c r="G5252" s="150" t="s">
        <v>47</v>
      </c>
      <c r="H5252" s="24">
        <v>0.42399119373532806</v>
      </c>
      <c r="I5252" s="24"/>
    </row>
    <row r="5253" spans="1:9" ht="15.75" x14ac:dyDescent="0.25">
      <c r="A5253" s="240" t="s">
        <v>5584</v>
      </c>
      <c r="B5253" s="240" t="s">
        <v>5505</v>
      </c>
      <c r="C5253" s="240">
        <v>12</v>
      </c>
      <c r="D5253" s="124">
        <v>5265</v>
      </c>
      <c r="E5253" s="24">
        <v>4.950160048172917E-2</v>
      </c>
      <c r="F5253" s="24">
        <v>1.039820306935181</v>
      </c>
      <c r="G5253" s="150" t="s">
        <v>47</v>
      </c>
      <c r="H5253" s="24">
        <v>0.41488398432335205</v>
      </c>
      <c r="I5253" s="24"/>
    </row>
    <row r="5254" spans="1:9" ht="15.75" x14ac:dyDescent="0.25">
      <c r="A5254" s="240" t="s">
        <v>5585</v>
      </c>
      <c r="B5254" s="240" t="s">
        <v>5505</v>
      </c>
      <c r="C5254" s="240">
        <v>17</v>
      </c>
      <c r="D5254" s="124">
        <v>5266</v>
      </c>
      <c r="E5254" s="24">
        <v>14.329197984343805</v>
      </c>
      <c r="F5254" s="24">
        <v>0.44615986330574364</v>
      </c>
      <c r="G5254" s="24">
        <v>0.94711770788877581</v>
      </c>
      <c r="H5254" s="24">
        <v>8.4428890809802155</v>
      </c>
      <c r="I5254" s="24"/>
    </row>
    <row r="5255" spans="1:9" ht="15.75" x14ac:dyDescent="0.25">
      <c r="A5255" s="240" t="s">
        <v>5586</v>
      </c>
      <c r="B5255" s="240" t="s">
        <v>5505</v>
      </c>
      <c r="C5255" s="240">
        <v>17</v>
      </c>
      <c r="D5255" s="124">
        <v>5267</v>
      </c>
      <c r="E5255" s="24">
        <v>14.341320825278107</v>
      </c>
      <c r="F5255" s="24">
        <v>0.62724542262352645</v>
      </c>
      <c r="G5255" s="24">
        <v>0.95984094415810373</v>
      </c>
      <c r="H5255" s="24">
        <v>8.442383124901772</v>
      </c>
      <c r="I5255" s="24"/>
    </row>
    <row r="5256" spans="1:9" ht="15.75" x14ac:dyDescent="0.25">
      <c r="A5256" s="240" t="s">
        <v>5587</v>
      </c>
      <c r="B5256" s="240" t="s">
        <v>5505</v>
      </c>
      <c r="C5256" s="240">
        <v>17</v>
      </c>
      <c r="D5256" s="124">
        <v>5268</v>
      </c>
      <c r="E5256" s="24">
        <v>10.925710392038795</v>
      </c>
      <c r="F5256" s="24">
        <v>0.69424222473037378</v>
      </c>
      <c r="G5256" s="24">
        <v>0.7990192377137979</v>
      </c>
      <c r="H5256" s="24">
        <v>5.3459319248299249</v>
      </c>
      <c r="I5256" s="24"/>
    </row>
    <row r="5257" spans="1:9" ht="15.75" x14ac:dyDescent="0.25">
      <c r="A5257" s="240" t="s">
        <v>5588</v>
      </c>
      <c r="B5257" s="240" t="s">
        <v>5505</v>
      </c>
      <c r="C5257" s="240">
        <v>17</v>
      </c>
      <c r="D5257" s="124">
        <v>5269</v>
      </c>
      <c r="E5257" s="24">
        <v>10.890352105980417</v>
      </c>
      <c r="F5257" s="24">
        <v>0.74376160020065207</v>
      </c>
      <c r="G5257" s="24">
        <v>0.77001025901973008</v>
      </c>
      <c r="H5257" s="24">
        <v>5.4749507248329179</v>
      </c>
      <c r="I5257" s="24"/>
    </row>
    <row r="5258" spans="1:9" ht="15.75" x14ac:dyDescent="0.25">
      <c r="A5258" s="240" t="s">
        <v>5589</v>
      </c>
      <c r="B5258" s="240" t="s">
        <v>5505</v>
      </c>
      <c r="C5258" s="240">
        <v>17</v>
      </c>
      <c r="D5258" s="124">
        <v>5270</v>
      </c>
      <c r="E5258" s="24">
        <v>5.0723986942604515</v>
      </c>
      <c r="F5258" s="24">
        <v>0.88552294958615485</v>
      </c>
      <c r="G5258" s="24">
        <v>0.47126867141590884</v>
      </c>
      <c r="H5258" s="24">
        <v>3.6550267106730434</v>
      </c>
      <c r="I5258" s="24"/>
    </row>
    <row r="5259" spans="1:9" ht="15.75" x14ac:dyDescent="0.25">
      <c r="A5259" s="240" t="s">
        <v>5590</v>
      </c>
      <c r="B5259" s="240" t="s">
        <v>5505</v>
      </c>
      <c r="C5259" s="240">
        <v>17</v>
      </c>
      <c r="D5259" s="124">
        <v>5271</v>
      </c>
      <c r="E5259" s="24">
        <v>5.0723986942604515</v>
      </c>
      <c r="F5259" s="24">
        <v>0.91368102583396038</v>
      </c>
      <c r="G5259" s="24">
        <v>0.46109008240044647</v>
      </c>
      <c r="H5259" s="24">
        <v>3.5467521098862171</v>
      </c>
      <c r="I5259" s="24"/>
    </row>
    <row r="5260" spans="1:9" ht="15.75" x14ac:dyDescent="0.25">
      <c r="A5260" s="240" t="s">
        <v>5591</v>
      </c>
      <c r="B5260" s="240" t="s">
        <v>5505</v>
      </c>
      <c r="C5260" s="240">
        <v>17</v>
      </c>
      <c r="D5260" s="124">
        <v>5272</v>
      </c>
      <c r="E5260" s="24">
        <v>1.925511235064812</v>
      </c>
      <c r="F5260" s="24">
        <v>1.0360230122899423</v>
      </c>
      <c r="G5260" s="24">
        <v>0.30841124716851054</v>
      </c>
      <c r="H5260" s="24">
        <v>2.7402581208478964</v>
      </c>
      <c r="I5260" s="24"/>
    </row>
    <row r="5261" spans="1:9" ht="15.75" x14ac:dyDescent="0.25">
      <c r="A5261" s="240" t="s">
        <v>5592</v>
      </c>
      <c r="B5261" s="240" t="s">
        <v>5505</v>
      </c>
      <c r="C5261" s="240">
        <v>17</v>
      </c>
      <c r="D5261" s="124">
        <v>5273</v>
      </c>
      <c r="E5261" s="24">
        <v>1.913388394130511</v>
      </c>
      <c r="F5261" s="24">
        <v>1.2418682593428645</v>
      </c>
      <c r="G5261" s="24">
        <v>0.31248268277469549</v>
      </c>
      <c r="H5261" s="24">
        <v>2.7220437020239441</v>
      </c>
      <c r="I5261" s="24"/>
    </row>
    <row r="5262" spans="1:9" ht="15.75" x14ac:dyDescent="0.25">
      <c r="A5262" s="240" t="s">
        <v>5593</v>
      </c>
      <c r="B5262" s="240" t="s">
        <v>5505</v>
      </c>
      <c r="C5262" s="240">
        <v>17</v>
      </c>
      <c r="D5262" s="124">
        <v>5274</v>
      </c>
      <c r="E5262" s="24">
        <v>9.1931543751782738E-2</v>
      </c>
      <c r="F5262" s="24">
        <v>0.7787754512171623</v>
      </c>
      <c r="G5262" s="24">
        <v>0.16082170644430582</v>
      </c>
      <c r="H5262" s="24">
        <v>2.0405208643610719</v>
      </c>
      <c r="I5262" s="24"/>
    </row>
    <row r="5263" spans="1:9" ht="15.75" x14ac:dyDescent="0.25">
      <c r="A5263" s="240" t="s">
        <v>5594</v>
      </c>
      <c r="B5263" s="240" t="s">
        <v>5505</v>
      </c>
      <c r="C5263" s="240">
        <v>17</v>
      </c>
      <c r="D5263" s="124">
        <v>5275</v>
      </c>
      <c r="E5263" s="24">
        <v>8.4859886540107149E-2</v>
      </c>
      <c r="F5263" s="24">
        <v>0.86331684758173277</v>
      </c>
      <c r="G5263" s="24">
        <v>0.14962525852729719</v>
      </c>
      <c r="H5263" s="24">
        <v>2.0369791718119701</v>
      </c>
      <c r="I5263" s="24"/>
    </row>
    <row r="5264" spans="1:9" ht="15.75" x14ac:dyDescent="0.25">
      <c r="A5264" s="240" t="s">
        <v>5595</v>
      </c>
      <c r="B5264" s="240" t="s">
        <v>5505</v>
      </c>
      <c r="C5264" s="240">
        <v>17</v>
      </c>
      <c r="D5264" s="124">
        <v>5276</v>
      </c>
      <c r="E5264" s="150" t="s">
        <v>11</v>
      </c>
      <c r="F5264" s="24">
        <v>0.80960819577365273</v>
      </c>
      <c r="G5264" s="150" t="s">
        <v>47</v>
      </c>
      <c r="H5264" s="24">
        <v>0.53125388236526794</v>
      </c>
      <c r="I5264" s="24"/>
    </row>
    <row r="5265" spans="1:9" ht="15.75" x14ac:dyDescent="0.25">
      <c r="A5265" s="240" t="s">
        <v>5596</v>
      </c>
      <c r="B5265" s="240" t="s">
        <v>5505</v>
      </c>
      <c r="C5265" s="240">
        <v>17</v>
      </c>
      <c r="D5265" s="124">
        <v>5277</v>
      </c>
      <c r="E5265" s="150" t="s">
        <v>11</v>
      </c>
      <c r="F5265" s="24">
        <v>0.89216038281199794</v>
      </c>
      <c r="G5265" s="150" t="s">
        <v>47</v>
      </c>
      <c r="H5265" s="24">
        <v>0.50646203452155536</v>
      </c>
      <c r="I5265" s="24"/>
    </row>
    <row r="5266" spans="1:9" ht="15.75" x14ac:dyDescent="0.25">
      <c r="A5266" s="240" t="s">
        <v>5597</v>
      </c>
      <c r="B5266" s="240" t="s">
        <v>5505</v>
      </c>
      <c r="C5266" s="240">
        <v>17</v>
      </c>
      <c r="D5266" s="124">
        <v>5278</v>
      </c>
      <c r="E5266" s="150" t="s">
        <v>11</v>
      </c>
      <c r="F5266" s="24">
        <v>0.9975884771019331</v>
      </c>
      <c r="G5266" s="150" t="s">
        <v>47</v>
      </c>
      <c r="H5266" s="24">
        <v>0.27119245804550823</v>
      </c>
      <c r="I5266" s="24"/>
    </row>
    <row r="5267" spans="1:9" ht="15.75" x14ac:dyDescent="0.25">
      <c r="A5267" s="240" t="s">
        <v>5598</v>
      </c>
      <c r="B5267" s="240" t="s">
        <v>5505</v>
      </c>
      <c r="C5267" s="240">
        <v>17</v>
      </c>
      <c r="D5267" s="124">
        <v>5279</v>
      </c>
      <c r="E5267" s="150" t="s">
        <v>11</v>
      </c>
      <c r="F5267" s="24">
        <v>1.0701946175091526</v>
      </c>
      <c r="G5267" s="150" t="s">
        <v>47</v>
      </c>
      <c r="H5267" s="24">
        <v>0.35821690353772351</v>
      </c>
      <c r="I5267" s="24"/>
    </row>
    <row r="5268" spans="1:9" ht="15.75" x14ac:dyDescent="0.25">
      <c r="A5268" s="240" t="s">
        <v>5599</v>
      </c>
      <c r="B5268" s="240" t="s">
        <v>5505</v>
      </c>
      <c r="C5268" s="240">
        <v>20</v>
      </c>
      <c r="D5268" s="124">
        <v>5280</v>
      </c>
      <c r="E5268" s="24">
        <v>19.361187208823253</v>
      </c>
      <c r="F5268" s="24">
        <v>1.0960543387500801</v>
      </c>
      <c r="G5268" s="24">
        <v>1.2010735038245623</v>
      </c>
      <c r="H5268" s="24">
        <v>9.3551278904131454</v>
      </c>
      <c r="I5268" s="24"/>
    </row>
    <row r="5269" spans="1:9" ht="15.75" x14ac:dyDescent="0.25">
      <c r="A5269" s="240" t="s">
        <v>5600</v>
      </c>
      <c r="B5269" s="240" t="s">
        <v>5505</v>
      </c>
      <c r="C5269" s="240">
        <v>20</v>
      </c>
      <c r="D5269" s="124">
        <v>5281</v>
      </c>
      <c r="E5269" s="24">
        <v>19.374320286502083</v>
      </c>
      <c r="F5269" s="24">
        <v>1.1467791765688227</v>
      </c>
      <c r="G5269" s="24">
        <v>1.1023411903745772</v>
      </c>
      <c r="H5269" s="24">
        <v>9.3824495186490751</v>
      </c>
      <c r="I5269" s="24"/>
    </row>
    <row r="5270" spans="1:9" ht="15.75" x14ac:dyDescent="0.25">
      <c r="A5270" s="240" t="s">
        <v>5601</v>
      </c>
      <c r="B5270" s="240" t="s">
        <v>5505</v>
      </c>
      <c r="C5270" s="240">
        <v>20</v>
      </c>
      <c r="D5270" s="124">
        <v>5282</v>
      </c>
      <c r="E5270" s="24">
        <v>11.361627547301369</v>
      </c>
      <c r="F5270" s="24">
        <v>0.6350550773973922</v>
      </c>
      <c r="G5270" s="24">
        <v>0.80105495551689043</v>
      </c>
      <c r="H5270" s="24">
        <v>6.200997697398785</v>
      </c>
      <c r="I5270" s="24"/>
    </row>
    <row r="5271" spans="1:9" ht="15.75" x14ac:dyDescent="0.25">
      <c r="A5271" s="240" t="s">
        <v>5602</v>
      </c>
      <c r="B5271" s="240" t="s">
        <v>5505</v>
      </c>
      <c r="C5271" s="240">
        <v>20</v>
      </c>
      <c r="D5271" s="124">
        <v>5283</v>
      </c>
      <c r="E5271" s="24">
        <v>11.343948404272179</v>
      </c>
      <c r="F5271" s="24">
        <v>0.66936893827477673</v>
      </c>
      <c r="G5271" s="24">
        <v>0.81937641574472275</v>
      </c>
      <c r="H5271" s="24">
        <v>6.1291519342598626</v>
      </c>
      <c r="I5271" s="24"/>
    </row>
    <row r="5272" spans="1:9" ht="15.75" x14ac:dyDescent="0.25">
      <c r="A5272" s="240" t="s">
        <v>5603</v>
      </c>
      <c r="B5272" s="240" t="s">
        <v>5505</v>
      </c>
      <c r="C5272" s="240">
        <v>20</v>
      </c>
      <c r="D5272" s="124">
        <v>5284</v>
      </c>
      <c r="E5272" s="24">
        <v>6.6190711501283568</v>
      </c>
      <c r="F5272" s="24">
        <v>0.82353266105722889</v>
      </c>
      <c r="G5272" s="24">
        <v>0.55778667804733917</v>
      </c>
      <c r="H5272" s="24">
        <v>4.2905075451975927</v>
      </c>
      <c r="I5272" s="24"/>
    </row>
    <row r="5273" spans="1:9" ht="15.75" x14ac:dyDescent="0.25">
      <c r="A5273" s="240" t="s">
        <v>5604</v>
      </c>
      <c r="B5273" s="240" t="s">
        <v>5505</v>
      </c>
      <c r="C5273" s="240">
        <v>20</v>
      </c>
      <c r="D5273" s="124">
        <v>5285</v>
      </c>
      <c r="E5273" s="24">
        <v>6.5978561784933305</v>
      </c>
      <c r="F5273" s="24">
        <v>0.87475480120752769</v>
      </c>
      <c r="G5273" s="24">
        <v>0.55269738353960807</v>
      </c>
      <c r="H5273" s="24">
        <v>4.3127696126490891</v>
      </c>
      <c r="I5273" s="24"/>
    </row>
    <row r="5274" spans="1:9" ht="15.75" x14ac:dyDescent="0.25">
      <c r="A5274" s="240" t="s">
        <v>5605</v>
      </c>
      <c r="B5274" s="240" t="s">
        <v>5505</v>
      </c>
      <c r="C5274" s="240">
        <v>20</v>
      </c>
      <c r="D5274" s="124">
        <v>5286</v>
      </c>
      <c r="E5274" s="24">
        <v>5.0905829556619029</v>
      </c>
      <c r="F5274" s="24">
        <v>1.1268870833065707</v>
      </c>
      <c r="G5274" s="24">
        <v>0.48246511933291741</v>
      </c>
      <c r="H5274" s="24">
        <v>4.0830655530359161</v>
      </c>
      <c r="I5274" s="24"/>
    </row>
    <row r="5275" spans="1:9" ht="15.75" x14ac:dyDescent="0.25">
      <c r="A5275" s="240" t="s">
        <v>5606</v>
      </c>
      <c r="B5275" s="240" t="s">
        <v>5505</v>
      </c>
      <c r="C5275" s="240">
        <v>20</v>
      </c>
      <c r="D5275" s="124">
        <v>5287</v>
      </c>
      <c r="E5275" s="24">
        <v>5.087552245428328</v>
      </c>
      <c r="F5275" s="24">
        <v>1.1616982465155115</v>
      </c>
      <c r="G5275" s="24">
        <v>0.48348297823446368</v>
      </c>
      <c r="H5275" s="24">
        <v>3.996041107543701</v>
      </c>
      <c r="I5275" s="24"/>
    </row>
    <row r="5276" spans="1:9" ht="15.75" x14ac:dyDescent="0.25">
      <c r="A5276" s="240" t="s">
        <v>5607</v>
      </c>
      <c r="B5276" s="240" t="s">
        <v>5505</v>
      </c>
      <c r="C5276" s="240">
        <v>20</v>
      </c>
      <c r="D5276" s="124">
        <v>5288</v>
      </c>
      <c r="E5276" s="150" t="s">
        <v>11</v>
      </c>
      <c r="F5276" s="24">
        <v>1.2084446656818033</v>
      </c>
      <c r="G5276" s="24">
        <v>0.10891090246544761</v>
      </c>
      <c r="H5276" s="24">
        <v>1.0523886431616736</v>
      </c>
      <c r="I5276" s="24"/>
    </row>
    <row r="5277" spans="1:9" ht="15.75" x14ac:dyDescent="0.25">
      <c r="A5277" s="240" t="s">
        <v>5608</v>
      </c>
      <c r="B5277" s="240" t="s">
        <v>5505</v>
      </c>
      <c r="C5277" s="240">
        <v>20</v>
      </c>
      <c r="D5277" s="124">
        <v>5289</v>
      </c>
      <c r="E5277" s="150" t="s">
        <v>11</v>
      </c>
      <c r="F5277" s="24">
        <v>1.3516677371700172</v>
      </c>
      <c r="G5277" s="24">
        <v>9.8732313449985218E-2</v>
      </c>
      <c r="H5277" s="24">
        <v>2.0632888878910123</v>
      </c>
      <c r="I5277" s="24"/>
    </row>
    <row r="5278" spans="1:9" ht="15.75" x14ac:dyDescent="0.25">
      <c r="A5278" s="240" t="s">
        <v>5609</v>
      </c>
      <c r="B5278" s="240" t="s">
        <v>5505</v>
      </c>
      <c r="C5278" s="240">
        <v>20</v>
      </c>
      <c r="D5278" s="124">
        <v>5290</v>
      </c>
      <c r="E5278" s="150" t="s">
        <v>11</v>
      </c>
      <c r="F5278" s="24">
        <v>1.5595401117605496</v>
      </c>
      <c r="G5278" s="150" t="s">
        <v>47</v>
      </c>
      <c r="H5278" s="24">
        <v>0.60714729413173474</v>
      </c>
      <c r="I5278" s="24"/>
    </row>
    <row r="5279" spans="1:9" ht="15.75" x14ac:dyDescent="0.25">
      <c r="A5279" s="240" t="s">
        <v>5610</v>
      </c>
      <c r="B5279" s="240" t="s">
        <v>5505</v>
      </c>
      <c r="C5279" s="240">
        <v>20</v>
      </c>
      <c r="D5279" s="124">
        <v>5291</v>
      </c>
      <c r="E5279" s="24">
        <v>6.7685861883180709E-2</v>
      </c>
      <c r="F5279" s="24">
        <v>1.61722718222108</v>
      </c>
      <c r="G5279" s="150" t="s">
        <v>47</v>
      </c>
      <c r="H5279" s="24">
        <v>0.43613413961796282</v>
      </c>
      <c r="I5279" s="24"/>
    </row>
    <row r="5280" spans="1:9" ht="15.75" x14ac:dyDescent="0.25">
      <c r="A5280" s="240" t="s">
        <v>5611</v>
      </c>
      <c r="B5280" s="240" t="s">
        <v>5505</v>
      </c>
      <c r="C5280" s="240">
        <v>20</v>
      </c>
      <c r="D5280" s="124">
        <v>5292</v>
      </c>
      <c r="E5280" s="150" t="s">
        <v>11</v>
      </c>
      <c r="F5280" s="24">
        <v>1.6510437407669083</v>
      </c>
      <c r="G5280" s="150" t="s">
        <v>47</v>
      </c>
      <c r="H5280" s="24">
        <v>0.56667080785628587</v>
      </c>
      <c r="I5280" s="24"/>
    </row>
    <row r="5281" spans="1:9" ht="15.75" x14ac:dyDescent="0.25">
      <c r="A5281" s="240" t="s">
        <v>5612</v>
      </c>
      <c r="B5281" s="240" t="s">
        <v>5505</v>
      </c>
      <c r="C5281" s="240">
        <v>20</v>
      </c>
      <c r="D5281" s="124">
        <v>5293</v>
      </c>
      <c r="E5281" s="150" t="s">
        <v>11</v>
      </c>
      <c r="F5281" s="24">
        <v>1.7833261609608835</v>
      </c>
      <c r="G5281" s="150" t="s">
        <v>47</v>
      </c>
      <c r="H5281" s="24">
        <v>0.29345452549700513</v>
      </c>
      <c r="I5281" s="24"/>
    </row>
    <row r="5282" spans="1:9" ht="15.75" x14ac:dyDescent="0.25">
      <c r="A5282" s="240" t="s">
        <v>5613</v>
      </c>
      <c r="B5282" s="240" t="s">
        <v>5505</v>
      </c>
      <c r="C5282" s="240">
        <v>21</v>
      </c>
      <c r="D5282" s="124">
        <v>5294</v>
      </c>
      <c r="E5282" s="24">
        <v>12.889372518987113</v>
      </c>
      <c r="F5282" s="24">
        <v>0.20906521739130435</v>
      </c>
      <c r="G5282" s="24">
        <v>0.89490362513955457</v>
      </c>
      <c r="H5282" s="24">
        <v>8.8103200219623883</v>
      </c>
      <c r="I5282" s="24"/>
    </row>
    <row r="5283" spans="1:9" ht="15.75" x14ac:dyDescent="0.25">
      <c r="A5283" s="240" t="s">
        <v>5614</v>
      </c>
      <c r="B5283" s="240" t="s">
        <v>5505</v>
      </c>
      <c r="C5283" s="240">
        <v>21</v>
      </c>
      <c r="D5283" s="124">
        <v>5295</v>
      </c>
      <c r="E5283" s="24">
        <v>12.908078413601842</v>
      </c>
      <c r="F5283" s="24">
        <v>0.22475776397515529</v>
      </c>
      <c r="G5283" s="24">
        <v>0.8938855322781899</v>
      </c>
      <c r="H5283" s="24">
        <v>8.8437269575851349</v>
      </c>
      <c r="I5283" s="24"/>
    </row>
    <row r="5284" spans="1:9" ht="15.75" x14ac:dyDescent="0.25">
      <c r="A5284" s="240" t="s">
        <v>5615</v>
      </c>
      <c r="B5284" s="240" t="s">
        <v>5505</v>
      </c>
      <c r="C5284" s="240">
        <v>21</v>
      </c>
      <c r="D5284" s="124">
        <v>5296</v>
      </c>
      <c r="E5284" s="24">
        <v>7.3337218184125144</v>
      </c>
      <c r="F5284" s="24">
        <v>0.18122360248447206</v>
      </c>
      <c r="G5284" s="24">
        <v>0.49377503776187021</v>
      </c>
      <c r="H5284" s="24">
        <v>3.199979500106068</v>
      </c>
      <c r="I5284" s="24"/>
    </row>
    <row r="5285" spans="1:9" ht="15.75" x14ac:dyDescent="0.25">
      <c r="A5285" s="240" t="s">
        <v>5616</v>
      </c>
      <c r="B5285" s="240" t="s">
        <v>5505</v>
      </c>
      <c r="C5285" s="240">
        <v>21</v>
      </c>
      <c r="D5285" s="124">
        <v>5297</v>
      </c>
      <c r="E5285" s="24">
        <v>7.3271494770613934</v>
      </c>
      <c r="F5285" s="24">
        <v>0.26120496894409939</v>
      </c>
      <c r="G5285" s="24">
        <v>0.48257601628685876</v>
      </c>
      <c r="H5285" s="24">
        <v>3.1640417360270532</v>
      </c>
      <c r="I5285" s="24"/>
    </row>
    <row r="5286" spans="1:9" ht="15.75" x14ac:dyDescent="0.25">
      <c r="A5286" s="240" t="s">
        <v>5617</v>
      </c>
      <c r="B5286" s="240" t="s">
        <v>5505</v>
      </c>
      <c r="C5286" s="240">
        <v>21</v>
      </c>
      <c r="D5286" s="124">
        <v>5298</v>
      </c>
      <c r="E5286" s="24">
        <v>4.7755643386684552</v>
      </c>
      <c r="F5286" s="24">
        <v>0.33106211180124223</v>
      </c>
      <c r="G5286" s="24">
        <v>0.53958921652328096</v>
      </c>
      <c r="H5286" s="24">
        <v>4.6192680983815206</v>
      </c>
      <c r="I5286" s="24"/>
    </row>
    <row r="5287" spans="1:9" ht="15.75" x14ac:dyDescent="0.25">
      <c r="A5287" s="240" t="s">
        <v>5618</v>
      </c>
      <c r="B5287" s="240" t="s">
        <v>5505</v>
      </c>
      <c r="C5287" s="240">
        <v>21</v>
      </c>
      <c r="D5287" s="124">
        <v>5299</v>
      </c>
      <c r="E5287" s="24">
        <v>4.7725309503525528</v>
      </c>
      <c r="F5287" s="24">
        <v>0.36548447204968942</v>
      </c>
      <c r="G5287" s="24">
        <v>0.5416254022460103</v>
      </c>
      <c r="H5287" s="24">
        <v>4.3550496075470742</v>
      </c>
      <c r="I5287" s="24"/>
    </row>
    <row r="5288" spans="1:9" ht="15.75" x14ac:dyDescent="0.25">
      <c r="A5288" s="240" t="s">
        <v>5619</v>
      </c>
      <c r="B5288" s="240" t="s">
        <v>5505</v>
      </c>
      <c r="C5288" s="240">
        <v>21</v>
      </c>
      <c r="D5288" s="124">
        <v>5300</v>
      </c>
      <c r="E5288" s="24">
        <v>2.3134641555946271</v>
      </c>
      <c r="F5288" s="24">
        <v>0.28347826086956524</v>
      </c>
      <c r="G5288" s="24">
        <v>0.36854961581401446</v>
      </c>
      <c r="H5288" s="24">
        <v>2.6887521519398025</v>
      </c>
      <c r="I5288" s="24"/>
    </row>
    <row r="5289" spans="1:9" ht="15.75" x14ac:dyDescent="0.25">
      <c r="A5289" s="240" t="s">
        <v>5620</v>
      </c>
      <c r="B5289" s="240" t="s">
        <v>5505</v>
      </c>
      <c r="C5289" s="240">
        <v>21</v>
      </c>
      <c r="D5289" s="124">
        <v>5301</v>
      </c>
      <c r="E5289" s="24">
        <v>2.3164975439105295</v>
      </c>
      <c r="F5289" s="24">
        <v>0.30271428571428571</v>
      </c>
      <c r="G5289" s="24">
        <v>0.36956770867537914</v>
      </c>
      <c r="H5289" s="24">
        <v>2.7555660231852945</v>
      </c>
      <c r="I5289" s="24"/>
    </row>
    <row r="5290" spans="1:9" ht="15.75" x14ac:dyDescent="0.25">
      <c r="A5290" s="240" t="s">
        <v>5621</v>
      </c>
      <c r="B5290" s="240" t="s">
        <v>5505</v>
      </c>
      <c r="C5290" s="240">
        <v>21</v>
      </c>
      <c r="D5290" s="124">
        <v>5302</v>
      </c>
      <c r="E5290" s="150" t="s">
        <v>11</v>
      </c>
      <c r="F5290" s="24">
        <v>0.28477346965440647</v>
      </c>
      <c r="G5290" s="24">
        <v>2.239804295002298E-2</v>
      </c>
      <c r="H5290" s="24">
        <v>0.83871655040742721</v>
      </c>
      <c r="I5290" s="24"/>
    </row>
    <row r="5291" spans="1:9" ht="15.75" x14ac:dyDescent="0.25">
      <c r="A5291" s="240" t="s">
        <v>5622</v>
      </c>
      <c r="B5291" s="240" t="s">
        <v>5505</v>
      </c>
      <c r="C5291" s="240">
        <v>21</v>
      </c>
      <c r="D5291" s="124">
        <v>5303</v>
      </c>
      <c r="E5291" s="150" t="s">
        <v>11</v>
      </c>
      <c r="F5291" s="24">
        <v>0.2731397399882407</v>
      </c>
      <c r="G5291" s="24">
        <v>1.119902147501149E-2</v>
      </c>
      <c r="H5291" s="24">
        <v>0.71166896190274143</v>
      </c>
      <c r="I5291" s="24"/>
    </row>
    <row r="5292" spans="1:9" ht="15.75" x14ac:dyDescent="0.25">
      <c r="A5292" s="240" t="s">
        <v>5623</v>
      </c>
      <c r="B5292" s="240" t="s">
        <v>5505</v>
      </c>
      <c r="C5292" s="240">
        <v>21</v>
      </c>
      <c r="D5292" s="124">
        <v>5304</v>
      </c>
      <c r="E5292" s="150" t="s">
        <v>11</v>
      </c>
      <c r="F5292" s="24">
        <v>0.36216306265107462</v>
      </c>
      <c r="G5292" s="150" t="s">
        <v>47</v>
      </c>
      <c r="H5292" s="24">
        <v>0.35937764079014678</v>
      </c>
      <c r="I5292" s="24"/>
    </row>
    <row r="5293" spans="1:9" ht="15.75" x14ac:dyDescent="0.25">
      <c r="A5293" s="240" t="s">
        <v>5624</v>
      </c>
      <c r="B5293" s="240" t="s">
        <v>5505</v>
      </c>
      <c r="C5293" s="240">
        <v>21</v>
      </c>
      <c r="D5293" s="124">
        <v>5305</v>
      </c>
      <c r="E5293" s="150" t="s">
        <v>11</v>
      </c>
      <c r="F5293" s="24">
        <v>0.2655525249885673</v>
      </c>
      <c r="G5293" s="150" t="s">
        <v>47</v>
      </c>
      <c r="H5293" s="24">
        <v>0.35077282403883342</v>
      </c>
      <c r="I5293" s="24"/>
    </row>
    <row r="5294" spans="1:9" ht="15.75" x14ac:dyDescent="0.25">
      <c r="A5294" s="240" t="s">
        <v>5625</v>
      </c>
      <c r="B5294" s="240" t="s">
        <v>5505</v>
      </c>
      <c r="C5294" s="240">
        <v>22</v>
      </c>
      <c r="D5294" s="124">
        <v>5306</v>
      </c>
      <c r="E5294" s="24">
        <v>6.5409963385234464</v>
      </c>
      <c r="F5294" s="24">
        <v>0.31158162931991895</v>
      </c>
      <c r="G5294" s="24">
        <v>0.76458773888487541</v>
      </c>
      <c r="H5294" s="24">
        <v>15.7093583937507</v>
      </c>
      <c r="I5294" s="24"/>
    </row>
    <row r="5295" spans="1:9" ht="15.75" x14ac:dyDescent="0.25">
      <c r="A5295" s="240" t="s">
        <v>5626</v>
      </c>
      <c r="B5295" s="240" t="s">
        <v>5505</v>
      </c>
      <c r="C5295" s="240">
        <v>22</v>
      </c>
      <c r="D5295" s="124">
        <v>5307</v>
      </c>
      <c r="E5295" s="24">
        <v>6.5349295618916425</v>
      </c>
      <c r="F5295" s="24">
        <v>0.33181420265238126</v>
      </c>
      <c r="G5295" s="24">
        <v>0.7880038746962631</v>
      </c>
      <c r="H5295" s="24">
        <v>15.706321399603178</v>
      </c>
      <c r="I5295" s="24"/>
    </row>
    <row r="5296" spans="1:9" ht="15.75" x14ac:dyDescent="0.25">
      <c r="A5296" s="240" t="s">
        <v>5627</v>
      </c>
      <c r="B5296" s="240" t="s">
        <v>5505</v>
      </c>
      <c r="C5296" s="240">
        <v>22</v>
      </c>
      <c r="D5296" s="124">
        <v>5308</v>
      </c>
      <c r="E5296" s="24">
        <v>0.96057296670231462</v>
      </c>
      <c r="F5296" s="24">
        <v>0.36013980531782841</v>
      </c>
      <c r="G5296" s="24">
        <v>0.38076673015039064</v>
      </c>
      <c r="H5296" s="24">
        <v>1.672371443902317</v>
      </c>
      <c r="I5296" s="24"/>
    </row>
    <row r="5297" spans="1:9" ht="15.75" x14ac:dyDescent="0.25">
      <c r="A5297" s="240" t="s">
        <v>5628</v>
      </c>
      <c r="B5297" s="240" t="s">
        <v>5505</v>
      </c>
      <c r="C5297" s="240">
        <v>22</v>
      </c>
      <c r="D5297" s="124">
        <v>5309</v>
      </c>
      <c r="E5297" s="24">
        <v>0.96562861389548471</v>
      </c>
      <c r="F5297" s="24">
        <v>0.38745377931665248</v>
      </c>
      <c r="G5297" s="24">
        <v>0.38891147304130813</v>
      </c>
      <c r="H5297" s="24">
        <v>1.685531751874914</v>
      </c>
      <c r="I5297" s="24"/>
    </row>
    <row r="5298" spans="1:9" ht="15.75" x14ac:dyDescent="0.25">
      <c r="A5298" s="240" t="s">
        <v>5629</v>
      </c>
      <c r="B5298" s="240" t="s">
        <v>5505</v>
      </c>
      <c r="C5298" s="240">
        <v>22</v>
      </c>
      <c r="D5298" s="124">
        <v>5310</v>
      </c>
      <c r="E5298" s="150" t="s">
        <v>11</v>
      </c>
      <c r="F5298" s="24">
        <v>0.37346176470588233</v>
      </c>
      <c r="G5298" s="24">
        <v>0.28862932619688703</v>
      </c>
      <c r="H5298" s="150" t="s">
        <v>49</v>
      </c>
      <c r="I5298" s="24"/>
    </row>
    <row r="5299" spans="1:9" ht="15.75" x14ac:dyDescent="0.25">
      <c r="A5299" s="240" t="s">
        <v>5630</v>
      </c>
      <c r="B5299" s="240" t="s">
        <v>5505</v>
      </c>
      <c r="C5299" s="240">
        <v>22</v>
      </c>
      <c r="D5299" s="124">
        <v>5311</v>
      </c>
      <c r="E5299" s="150" t="s">
        <v>11</v>
      </c>
      <c r="F5299" s="24">
        <v>0.35423202614379079</v>
      </c>
      <c r="G5299" s="24">
        <v>0.30237357982531021</v>
      </c>
      <c r="H5299" s="24">
        <v>0.35836530940763933</v>
      </c>
      <c r="I5299" s="24"/>
    </row>
    <row r="5300" spans="1:9" ht="15.75" x14ac:dyDescent="0.25">
      <c r="A5300" s="240" t="s">
        <v>5631</v>
      </c>
      <c r="B5300" s="240" t="s">
        <v>5505</v>
      </c>
      <c r="C5300" s="240">
        <v>22</v>
      </c>
      <c r="D5300" s="124">
        <v>5312</v>
      </c>
      <c r="E5300" s="150" t="s">
        <v>11</v>
      </c>
      <c r="F5300" s="24">
        <v>0.33399019607843133</v>
      </c>
      <c r="G5300" s="24">
        <v>0.22499852236159448</v>
      </c>
      <c r="H5300" s="24">
        <v>1.3180554600247074</v>
      </c>
      <c r="I5300" s="24"/>
    </row>
    <row r="5301" spans="1:9" ht="15.75" x14ac:dyDescent="0.25">
      <c r="A5301" s="240" t="s">
        <v>5632</v>
      </c>
      <c r="B5301" s="240" t="s">
        <v>5505</v>
      </c>
      <c r="C5301" s="240">
        <v>22</v>
      </c>
      <c r="D5301" s="124">
        <v>5313</v>
      </c>
      <c r="E5301" s="150" t="s">
        <v>11</v>
      </c>
      <c r="F5301" s="24">
        <v>0.32032696078431372</v>
      </c>
      <c r="G5301" s="24">
        <v>0.21176331516385363</v>
      </c>
      <c r="H5301" s="24">
        <v>1.3352650935273342</v>
      </c>
      <c r="I5301" s="24"/>
    </row>
    <row r="5302" spans="1:9" ht="15.75" x14ac:dyDescent="0.25">
      <c r="A5302" s="240" t="s">
        <v>5633</v>
      </c>
      <c r="B5302" s="240" t="s">
        <v>5505</v>
      </c>
      <c r="C5302" s="240">
        <v>22</v>
      </c>
      <c r="D5302" s="124">
        <v>5314</v>
      </c>
      <c r="E5302" s="150" t="s">
        <v>11</v>
      </c>
      <c r="F5302" s="24">
        <v>0.26516797385620916</v>
      </c>
      <c r="G5302" s="150" t="s">
        <v>47</v>
      </c>
      <c r="H5302" s="24">
        <v>0.62359613162459282</v>
      </c>
      <c r="I5302" s="24"/>
    </row>
    <row r="5303" spans="1:9" ht="15.75" x14ac:dyDescent="0.25">
      <c r="A5303" s="240" t="s">
        <v>5634</v>
      </c>
      <c r="B5303" s="240" t="s">
        <v>5505</v>
      </c>
      <c r="C5303" s="240">
        <v>22</v>
      </c>
      <c r="D5303" s="124">
        <v>5315</v>
      </c>
      <c r="E5303" s="150" t="s">
        <v>11</v>
      </c>
      <c r="F5303" s="24">
        <v>0.36030457516339864</v>
      </c>
      <c r="G5303" s="150" t="s">
        <v>47</v>
      </c>
      <c r="H5303" s="24">
        <v>0.65396607309981647</v>
      </c>
      <c r="I5303" s="24"/>
    </row>
    <row r="5304" spans="1:9" ht="15.75" x14ac:dyDescent="0.25">
      <c r="A5304" s="240" t="s">
        <v>5635</v>
      </c>
      <c r="B5304" s="240" t="s">
        <v>5505</v>
      </c>
      <c r="C5304" s="240">
        <v>26</v>
      </c>
      <c r="D5304" s="124">
        <v>5316</v>
      </c>
      <c r="E5304" s="150" t="s">
        <v>11</v>
      </c>
      <c r="F5304" s="24">
        <v>0.37751013071895423</v>
      </c>
      <c r="G5304" s="24">
        <v>0.39705621593222556</v>
      </c>
      <c r="H5304" s="24">
        <v>1.4921764578159897</v>
      </c>
      <c r="I5304" s="24"/>
    </row>
    <row r="5305" spans="1:9" ht="15.75" x14ac:dyDescent="0.25">
      <c r="A5305" s="240" t="s">
        <v>5636</v>
      </c>
      <c r="B5305" s="240" t="s">
        <v>5505</v>
      </c>
      <c r="C5305" s="240">
        <v>26</v>
      </c>
      <c r="D5305" s="124">
        <v>5317</v>
      </c>
      <c r="E5305" s="150" t="s">
        <v>11</v>
      </c>
      <c r="F5305" s="24">
        <v>0.40483660130718957</v>
      </c>
      <c r="G5305" s="24">
        <v>0.41029142312996641</v>
      </c>
      <c r="H5305" s="24">
        <v>1.3808200057401698</v>
      </c>
      <c r="I5305" s="24"/>
    </row>
    <row r="5306" spans="1:9" ht="15.75" x14ac:dyDescent="0.25">
      <c r="A5306" s="240" t="s">
        <v>5637</v>
      </c>
      <c r="B5306" s="240" t="s">
        <v>5505</v>
      </c>
      <c r="C5306" s="240">
        <v>26</v>
      </c>
      <c r="D5306" s="124">
        <v>5318</v>
      </c>
      <c r="E5306" s="150" t="s">
        <v>11</v>
      </c>
      <c r="F5306" s="24">
        <v>0.46830048045281025</v>
      </c>
      <c r="G5306" s="24">
        <v>0.40265572666973132</v>
      </c>
      <c r="H5306" s="24">
        <v>1.2932533411532749</v>
      </c>
      <c r="I5306" s="24"/>
    </row>
    <row r="5307" spans="1:9" ht="15.75" x14ac:dyDescent="0.25">
      <c r="A5307" s="240" t="s">
        <v>5638</v>
      </c>
      <c r="B5307" s="240" t="s">
        <v>5505</v>
      </c>
      <c r="C5307" s="240">
        <v>26</v>
      </c>
      <c r="D5307" s="124">
        <v>5319</v>
      </c>
      <c r="E5307" s="150" t="s">
        <v>11</v>
      </c>
      <c r="F5307" s="24">
        <v>0.50040377780702905</v>
      </c>
      <c r="G5307" s="24">
        <v>0.40418286596177833</v>
      </c>
      <c r="H5307" s="24">
        <v>1.330203436614797</v>
      </c>
      <c r="I5307" s="24"/>
    </row>
    <row r="5308" spans="1:9" ht="15.75" x14ac:dyDescent="0.25">
      <c r="A5308" s="240" t="s">
        <v>5639</v>
      </c>
      <c r="B5308" s="240" t="s">
        <v>5640</v>
      </c>
      <c r="C5308" s="240">
        <v>1</v>
      </c>
      <c r="D5308" s="124">
        <v>5320</v>
      </c>
      <c r="E5308" s="24">
        <v>0.51365375482607989</v>
      </c>
      <c r="F5308" s="24">
        <v>1.5552264051599314</v>
      </c>
      <c r="G5308" s="24">
        <v>0.63528994549156093</v>
      </c>
      <c r="H5308" s="24">
        <v>4.3307536543668954</v>
      </c>
      <c r="I5308" s="24"/>
    </row>
    <row r="5309" spans="1:9" ht="15.75" x14ac:dyDescent="0.25">
      <c r="A5309" s="240" t="s">
        <v>5641</v>
      </c>
      <c r="B5309" s="240" t="s">
        <v>5640</v>
      </c>
      <c r="C5309" s="240">
        <v>1</v>
      </c>
      <c r="D5309" s="124">
        <v>5321</v>
      </c>
      <c r="E5309" s="24">
        <v>0.50910367235222687</v>
      </c>
      <c r="F5309" s="24">
        <v>1.5781573318415161</v>
      </c>
      <c r="G5309" s="24">
        <v>0.64292564195179602</v>
      </c>
      <c r="H5309" s="24">
        <v>4.3348029798969261</v>
      </c>
      <c r="I5309" s="24"/>
    </row>
    <row r="5310" spans="1:9" ht="15.75" x14ac:dyDescent="0.25">
      <c r="A5310" s="240" t="s">
        <v>5642</v>
      </c>
      <c r="B5310" s="240" t="s">
        <v>5640</v>
      </c>
      <c r="C5310" s="240">
        <v>1</v>
      </c>
      <c r="D5310" s="124">
        <v>5322</v>
      </c>
      <c r="E5310" s="24">
        <v>0.49242003661476552</v>
      </c>
      <c r="F5310" s="24">
        <v>1.5970116493352635</v>
      </c>
      <c r="G5310" s="24">
        <v>0.64547087410520776</v>
      </c>
      <c r="H5310" s="24">
        <v>4.7164519111022365</v>
      </c>
      <c r="I5310" s="24"/>
    </row>
    <row r="5311" spans="1:9" ht="15.75" x14ac:dyDescent="0.25">
      <c r="A5311" s="240" t="s">
        <v>5643</v>
      </c>
      <c r="B5311" s="240" t="s">
        <v>5640</v>
      </c>
      <c r="C5311" s="240">
        <v>1</v>
      </c>
      <c r="D5311" s="124">
        <v>5323</v>
      </c>
      <c r="E5311" s="24">
        <v>0.4853421305443274</v>
      </c>
      <c r="F5311" s="24">
        <v>1.5796860602869551</v>
      </c>
      <c r="G5311" s="24">
        <v>0.6475070598279371</v>
      </c>
      <c r="H5311" s="24">
        <v>4.3682099155196719</v>
      </c>
      <c r="I5311" s="24"/>
    </row>
    <row r="5312" spans="1:9" ht="15.75" x14ac:dyDescent="0.25">
      <c r="A5312" s="240" t="s">
        <v>5644</v>
      </c>
      <c r="B5312" s="240" t="s">
        <v>5640</v>
      </c>
      <c r="C5312" s="240">
        <v>1</v>
      </c>
      <c r="D5312" s="124">
        <v>5324</v>
      </c>
      <c r="E5312" s="24">
        <v>0.49747568380793561</v>
      </c>
      <c r="F5312" s="24">
        <v>1.5694945373173619</v>
      </c>
      <c r="G5312" s="24">
        <v>0.6434346883824783</v>
      </c>
      <c r="H5312" s="24">
        <v>4.2892480676840901</v>
      </c>
      <c r="I5312" s="24"/>
    </row>
    <row r="5313" spans="1:9" ht="15.75" x14ac:dyDescent="0.25">
      <c r="A5313" s="240" t="s">
        <v>5645</v>
      </c>
      <c r="B5313" s="240" t="s">
        <v>5640</v>
      </c>
      <c r="C5313" s="240">
        <v>1</v>
      </c>
      <c r="D5313" s="124">
        <v>5325</v>
      </c>
      <c r="E5313" s="24">
        <v>0.50556471931700775</v>
      </c>
      <c r="F5313" s="24">
        <v>1.6061840200078976</v>
      </c>
      <c r="G5313" s="24">
        <v>0.64241659552111363</v>
      </c>
      <c r="H5313" s="24">
        <v>4.2386314985587177</v>
      </c>
      <c r="I5313" s="24"/>
    </row>
    <row r="5314" spans="1:9" ht="15.75" x14ac:dyDescent="0.25">
      <c r="A5314" s="240" t="s">
        <v>5646</v>
      </c>
      <c r="B5314" s="240" t="s">
        <v>5640</v>
      </c>
      <c r="C5314" s="240">
        <v>2</v>
      </c>
      <c r="D5314" s="124">
        <v>5326</v>
      </c>
      <c r="E5314" s="24">
        <v>1.4368149322989359</v>
      </c>
      <c r="F5314" s="24">
        <v>1.3692847854356307</v>
      </c>
      <c r="G5314" s="24">
        <v>0.53297161292441042</v>
      </c>
      <c r="H5314" s="24">
        <v>4.4805786989779994</v>
      </c>
      <c r="I5314" s="24"/>
    </row>
    <row r="5315" spans="1:9" ht="15.75" x14ac:dyDescent="0.25">
      <c r="A5315" s="240" t="s">
        <v>5647</v>
      </c>
      <c r="B5315" s="240" t="s">
        <v>5640</v>
      </c>
      <c r="C5315" s="240">
        <v>2</v>
      </c>
      <c r="D5315" s="124">
        <v>5327</v>
      </c>
      <c r="E5315" s="24">
        <v>1.4469262266852763</v>
      </c>
      <c r="F5315" s="24">
        <v>1.3642506501950584</v>
      </c>
      <c r="G5315" s="24">
        <v>0.54875205227556301</v>
      </c>
      <c r="H5315" s="24">
        <v>4.5008253266281484</v>
      </c>
      <c r="I5315" s="24"/>
    </row>
    <row r="5316" spans="1:9" ht="15.75" x14ac:dyDescent="0.25">
      <c r="A5316" s="240" t="s">
        <v>5648</v>
      </c>
      <c r="B5316" s="240" t="s">
        <v>5640</v>
      </c>
      <c r="C5316" s="240">
        <v>2</v>
      </c>
      <c r="D5316" s="124">
        <v>5328</v>
      </c>
      <c r="E5316" s="24">
        <v>1.1092089941815151</v>
      </c>
      <c r="F5316" s="24">
        <v>1.4699674902470741</v>
      </c>
      <c r="G5316" s="24">
        <v>0.53653493793918683</v>
      </c>
      <c r="H5316" s="24">
        <v>4.3003837128916729</v>
      </c>
      <c r="I5316" s="24"/>
    </row>
    <row r="5317" spans="1:9" ht="15.75" x14ac:dyDescent="0.25">
      <c r="A5317" s="240" t="s">
        <v>5649</v>
      </c>
      <c r="B5317" s="240" t="s">
        <v>5640</v>
      </c>
      <c r="C5317" s="240">
        <v>2</v>
      </c>
      <c r="D5317" s="124">
        <v>5329</v>
      </c>
      <c r="E5317" s="24">
        <v>1.098086570356541</v>
      </c>
      <c r="F5317" s="24">
        <v>1.5092337451235369</v>
      </c>
      <c r="G5317" s="24">
        <v>0.53297161292441042</v>
      </c>
      <c r="H5317" s="24">
        <v>4.2457178182362707</v>
      </c>
      <c r="I5317" s="24"/>
    </row>
    <row r="5318" spans="1:9" ht="15.75" x14ac:dyDescent="0.25">
      <c r="A5318" s="240" t="s">
        <v>5650</v>
      </c>
      <c r="B5318" s="240" t="s">
        <v>5640</v>
      </c>
      <c r="C5318" s="240">
        <v>2</v>
      </c>
      <c r="D5318" s="124">
        <v>5330</v>
      </c>
      <c r="E5318" s="24">
        <v>0.72295754862332107</v>
      </c>
      <c r="F5318" s="24">
        <v>1.404523732119636</v>
      </c>
      <c r="G5318" s="24">
        <v>0.49886550206869362</v>
      </c>
      <c r="H5318" s="24">
        <v>3.7395521269825416</v>
      </c>
      <c r="I5318" s="24"/>
    </row>
    <row r="5319" spans="1:9" ht="15.75" x14ac:dyDescent="0.25">
      <c r="A5319" s="240" t="s">
        <v>5651</v>
      </c>
      <c r="B5319" s="240" t="s">
        <v>5640</v>
      </c>
      <c r="C5319" s="240">
        <v>2</v>
      </c>
      <c r="D5319" s="124">
        <v>5331</v>
      </c>
      <c r="E5319" s="24">
        <v>0.73610223132556329</v>
      </c>
      <c r="F5319" s="24">
        <v>1.3833803641092326</v>
      </c>
      <c r="G5319" s="24">
        <v>0.49988359493005829</v>
      </c>
      <c r="H5319" s="24">
        <v>3.5958010706664831</v>
      </c>
      <c r="I5319" s="24"/>
    </row>
    <row r="5320" spans="1:9" ht="15.75" x14ac:dyDescent="0.25">
      <c r="A5320" s="240" t="s">
        <v>5652</v>
      </c>
      <c r="B5320" s="240" t="s">
        <v>5640</v>
      </c>
      <c r="C5320" s="240">
        <v>2</v>
      </c>
      <c r="D5320" s="124">
        <v>5332</v>
      </c>
      <c r="E5320" s="24">
        <v>0.67543446500752236</v>
      </c>
      <c r="F5320" s="24">
        <v>1.3511618985695708</v>
      </c>
      <c r="G5320" s="24">
        <v>0.48359410914822343</v>
      </c>
      <c r="H5320" s="24">
        <v>3.49355560103323</v>
      </c>
      <c r="I5320" s="24"/>
    </row>
    <row r="5321" spans="1:9" ht="15.75" x14ac:dyDescent="0.25">
      <c r="A5321" s="240" t="s">
        <v>5653</v>
      </c>
      <c r="B5321" s="240" t="s">
        <v>5640</v>
      </c>
      <c r="C5321" s="240">
        <v>2</v>
      </c>
      <c r="D5321" s="124">
        <v>5333</v>
      </c>
      <c r="E5321" s="24">
        <v>0.67644559444615637</v>
      </c>
      <c r="F5321" s="24">
        <v>1.4468104681404419</v>
      </c>
      <c r="G5321" s="24">
        <v>0.47952173770276468</v>
      </c>
      <c r="H5321" s="24">
        <v>3.484444618590663</v>
      </c>
      <c r="I5321" s="24"/>
    </row>
    <row r="5322" spans="1:9" ht="15.75" x14ac:dyDescent="0.25">
      <c r="A5322" s="240" t="s">
        <v>5654</v>
      </c>
      <c r="B5322" s="240" t="s">
        <v>5640</v>
      </c>
      <c r="C5322" s="240">
        <v>5</v>
      </c>
      <c r="D5322" s="124">
        <v>5334</v>
      </c>
      <c r="E5322" s="24">
        <v>5.6694027624209244</v>
      </c>
      <c r="F5322" s="24">
        <v>0.57053753536416885</v>
      </c>
      <c r="G5322" s="24">
        <v>0.68415840283706564</v>
      </c>
      <c r="H5322" s="24">
        <v>7.4436726555773225</v>
      </c>
      <c r="I5322" s="24"/>
    </row>
    <row r="5323" spans="1:9" ht="15.75" x14ac:dyDescent="0.25">
      <c r="A5323" s="240" t="s">
        <v>5655</v>
      </c>
      <c r="B5323" s="240" t="s">
        <v>5640</v>
      </c>
      <c r="C5323" s="240">
        <v>5</v>
      </c>
      <c r="D5323" s="124">
        <v>5335</v>
      </c>
      <c r="E5323" s="24">
        <v>5.6653582446663888</v>
      </c>
      <c r="F5323" s="24">
        <v>0.61638430159878954</v>
      </c>
      <c r="G5323" s="24">
        <v>0.69128505286661834</v>
      </c>
      <c r="H5323" s="24">
        <v>7.406216394424546</v>
      </c>
      <c r="I5323" s="24"/>
    </row>
    <row r="5324" spans="1:9" ht="15.75" x14ac:dyDescent="0.25">
      <c r="A5324" s="240" t="s">
        <v>5656</v>
      </c>
      <c r="B5324" s="240" t="s">
        <v>5640</v>
      </c>
      <c r="C5324" s="240">
        <v>5</v>
      </c>
      <c r="D5324" s="124">
        <v>5336</v>
      </c>
      <c r="E5324" s="24">
        <v>1.6481409849734452</v>
      </c>
      <c r="F5324" s="24">
        <v>0.73558589380880335</v>
      </c>
      <c r="G5324" s="24">
        <v>0.3369887371117094</v>
      </c>
      <c r="H5324" s="24">
        <v>2.2990045696744321</v>
      </c>
      <c r="I5324" s="24"/>
    </row>
    <row r="5325" spans="1:9" ht="15.75" x14ac:dyDescent="0.25">
      <c r="A5325" s="240" t="s">
        <v>5657</v>
      </c>
      <c r="B5325" s="240" t="s">
        <v>5640</v>
      </c>
      <c r="C5325" s="240">
        <v>5</v>
      </c>
      <c r="D5325" s="124">
        <v>5337</v>
      </c>
      <c r="E5325" s="24">
        <v>1.6542077616052495</v>
      </c>
      <c r="F5325" s="24">
        <v>0.81454421343509442</v>
      </c>
      <c r="G5325" s="24">
        <v>0.33495255138898006</v>
      </c>
      <c r="H5325" s="24">
        <v>2.2610421428304024</v>
      </c>
      <c r="I5325" s="24"/>
    </row>
    <row r="5326" spans="1:9" ht="15.75" x14ac:dyDescent="0.25">
      <c r="A5326" s="240" t="s">
        <v>5658</v>
      </c>
      <c r="B5326" s="240" t="s">
        <v>5640</v>
      </c>
      <c r="C5326" s="240">
        <v>5</v>
      </c>
      <c r="D5326" s="124">
        <v>5338</v>
      </c>
      <c r="E5326" s="24">
        <v>1.4519818738784462</v>
      </c>
      <c r="F5326" s="24">
        <v>0.79977136653727221</v>
      </c>
      <c r="G5326" s="24">
        <v>0.3257897156366979</v>
      </c>
      <c r="H5326" s="24">
        <v>2.1107109325280451</v>
      </c>
      <c r="I5326" s="24"/>
    </row>
    <row r="5327" spans="1:9" ht="15.75" x14ac:dyDescent="0.25">
      <c r="A5327" s="240" t="s">
        <v>5659</v>
      </c>
      <c r="B5327" s="240" t="s">
        <v>5640</v>
      </c>
      <c r="C5327" s="240">
        <v>5</v>
      </c>
      <c r="D5327" s="124">
        <v>5339</v>
      </c>
      <c r="E5327" s="24">
        <v>1.4540041327557143</v>
      </c>
      <c r="F5327" s="24">
        <v>0.87516382656753744</v>
      </c>
      <c r="G5327" s="24">
        <v>0.32375352991396855</v>
      </c>
      <c r="H5327" s="24">
        <v>2.2291537042814178</v>
      </c>
      <c r="I5327" s="24"/>
    </row>
    <row r="5328" spans="1:9" ht="15.75" x14ac:dyDescent="0.25">
      <c r="A5328" s="240" t="s">
        <v>5660</v>
      </c>
      <c r="B5328" s="240" t="s">
        <v>5640</v>
      </c>
      <c r="C5328" s="240">
        <v>5</v>
      </c>
      <c r="D5328" s="124">
        <v>5340</v>
      </c>
      <c r="E5328" s="24">
        <v>1.7947547535753774</v>
      </c>
      <c r="F5328" s="24">
        <v>0.95157510362523856</v>
      </c>
      <c r="G5328" s="24">
        <v>0.3899295659026728</v>
      </c>
      <c r="H5328" s="24">
        <v>2.8031455981631455</v>
      </c>
      <c r="I5328" s="24"/>
    </row>
    <row r="5329" spans="1:9" ht="15.75" x14ac:dyDescent="0.25">
      <c r="A5329" s="240" t="s">
        <v>5661</v>
      </c>
      <c r="B5329" s="240" t="s">
        <v>5640</v>
      </c>
      <c r="C5329" s="240">
        <v>5</v>
      </c>
      <c r="D5329" s="124">
        <v>5341</v>
      </c>
      <c r="E5329" s="24">
        <v>1.8008215302071815</v>
      </c>
      <c r="F5329" s="24">
        <v>0.9821396144483191</v>
      </c>
      <c r="G5329" s="24">
        <v>0.39400193734813155</v>
      </c>
      <c r="H5329" s="24">
        <v>2.8031455981631455</v>
      </c>
      <c r="I5329" s="24"/>
    </row>
    <row r="5330" spans="1:9" ht="15.75" x14ac:dyDescent="0.25">
      <c r="A5330" s="240" t="s">
        <v>5662</v>
      </c>
      <c r="B5330" s="240" t="s">
        <v>5640</v>
      </c>
      <c r="C5330" s="240">
        <v>5</v>
      </c>
      <c r="D5330" s="124">
        <v>5342</v>
      </c>
      <c r="E5330" s="24">
        <v>1.7462205405209446</v>
      </c>
      <c r="F5330" s="24">
        <v>0.94503894439332192</v>
      </c>
      <c r="G5330" s="24">
        <v>0.39145670519471981</v>
      </c>
      <c r="H5330" s="24">
        <v>2.7920099529555626</v>
      </c>
      <c r="I5330" s="24"/>
    </row>
    <row r="5331" spans="1:9" ht="15.75" x14ac:dyDescent="0.25">
      <c r="A5331" s="240" t="s">
        <v>5663</v>
      </c>
      <c r="B5331" s="240" t="s">
        <v>5640</v>
      </c>
      <c r="C5331" s="240">
        <v>5</v>
      </c>
      <c r="D5331" s="124">
        <v>5343</v>
      </c>
      <c r="E5331" s="24">
        <v>1.7472316699595787</v>
      </c>
      <c r="F5331" s="24">
        <v>1.0300262915735505</v>
      </c>
      <c r="G5331" s="24">
        <v>0.39807430879359024</v>
      </c>
      <c r="H5331" s="24">
        <v>2.8001086040156227</v>
      </c>
      <c r="I5331" s="24"/>
    </row>
    <row r="5332" spans="1:9" ht="15.75" x14ac:dyDescent="0.25">
      <c r="A5332" s="240" t="s">
        <v>5664</v>
      </c>
      <c r="B5332" s="240" t="s">
        <v>5640</v>
      </c>
      <c r="C5332" s="240">
        <v>6</v>
      </c>
      <c r="D5332" s="124">
        <v>5344</v>
      </c>
      <c r="E5332" s="24">
        <v>7.7371624644274863</v>
      </c>
      <c r="F5332" s="24">
        <v>0.7022906533456027</v>
      </c>
      <c r="G5332" s="24">
        <v>0.810401917646286</v>
      </c>
      <c r="H5332" s="24">
        <v>8.9854533511361776</v>
      </c>
      <c r="I5332" s="24"/>
    </row>
    <row r="5333" spans="1:9" ht="15.75" x14ac:dyDescent="0.25">
      <c r="A5333" s="240" t="s">
        <v>5665</v>
      </c>
      <c r="B5333" s="240" t="s">
        <v>5640</v>
      </c>
      <c r="C5333" s="240">
        <v>6</v>
      </c>
      <c r="D5333" s="124">
        <v>5345</v>
      </c>
      <c r="E5333" s="24">
        <v>7.7103675343036855</v>
      </c>
      <c r="F5333" s="24">
        <v>0.70788862232154592</v>
      </c>
      <c r="G5333" s="24">
        <v>0.81956475339856816</v>
      </c>
      <c r="H5333" s="24">
        <v>8.4367697418171375</v>
      </c>
      <c r="I5333" s="24"/>
    </row>
    <row r="5334" spans="1:9" ht="15.75" x14ac:dyDescent="0.25">
      <c r="A5334" s="240" t="s">
        <v>5666</v>
      </c>
      <c r="B5334" s="240" t="s">
        <v>5640</v>
      </c>
      <c r="C5334" s="240">
        <v>6</v>
      </c>
      <c r="D5334" s="124">
        <v>5346</v>
      </c>
      <c r="E5334" s="24">
        <v>1.2770564809947615</v>
      </c>
      <c r="F5334" s="24">
        <v>1.0961841067437885</v>
      </c>
      <c r="G5334" s="24">
        <v>0.31968115846850981</v>
      </c>
      <c r="H5334" s="24">
        <v>1.7179263561151525</v>
      </c>
      <c r="I5334" s="24"/>
    </row>
    <row r="5335" spans="1:9" ht="15.75" x14ac:dyDescent="0.25">
      <c r="A5335" s="240" t="s">
        <v>5667</v>
      </c>
      <c r="B5335" s="240" t="s">
        <v>5640</v>
      </c>
      <c r="C5335" s="240">
        <v>6</v>
      </c>
      <c r="D5335" s="124">
        <v>5347</v>
      </c>
      <c r="E5335" s="24">
        <v>1.2811009987492976</v>
      </c>
      <c r="F5335" s="24">
        <v>0.96692191402655447</v>
      </c>
      <c r="G5335" s="24">
        <v>0.31255450843895705</v>
      </c>
      <c r="H5335" s="24">
        <v>1.7219756816451823</v>
      </c>
      <c r="I5335" s="24"/>
    </row>
    <row r="5336" spans="1:9" ht="15.75" x14ac:dyDescent="0.25">
      <c r="A5336" s="240" t="s">
        <v>5668</v>
      </c>
      <c r="B5336" s="240" t="s">
        <v>5640</v>
      </c>
      <c r="C5336" s="240">
        <v>6</v>
      </c>
      <c r="D5336" s="124">
        <v>5348</v>
      </c>
      <c r="E5336" s="24">
        <v>0.54196537910783238</v>
      </c>
      <c r="F5336" s="24">
        <v>0.97506441435519919</v>
      </c>
      <c r="G5336" s="24">
        <v>0.2575774939252643</v>
      </c>
      <c r="H5336" s="24">
        <v>1.1095151952281717</v>
      </c>
      <c r="I5336" s="24"/>
    </row>
    <row r="5337" spans="1:9" ht="15.75" x14ac:dyDescent="0.25">
      <c r="A5337" s="240" t="s">
        <v>5669</v>
      </c>
      <c r="B5337" s="240" t="s">
        <v>5640</v>
      </c>
      <c r="C5337" s="240">
        <v>6</v>
      </c>
      <c r="D5337" s="124">
        <v>5349</v>
      </c>
      <c r="E5337" s="24">
        <v>0.53387634359876024</v>
      </c>
      <c r="F5337" s="24">
        <v>0.97302878927303804</v>
      </c>
      <c r="G5337" s="24">
        <v>0.25350512247980556</v>
      </c>
      <c r="H5337" s="24">
        <v>1.103441206933127</v>
      </c>
      <c r="I5337" s="24"/>
    </row>
    <row r="5338" spans="1:9" ht="15.75" x14ac:dyDescent="0.25">
      <c r="A5338" s="240" t="s">
        <v>5670</v>
      </c>
      <c r="B5338" s="240" t="s">
        <v>5640</v>
      </c>
      <c r="C5338" s="240">
        <v>6</v>
      </c>
      <c r="D5338" s="124">
        <v>5350</v>
      </c>
      <c r="E5338" s="24">
        <v>0.53387634359876024</v>
      </c>
      <c r="F5338" s="24">
        <v>0.69206982664174777</v>
      </c>
      <c r="G5338" s="24">
        <v>0.25350512247980556</v>
      </c>
      <c r="H5338" s="24">
        <v>1.0492814779689779</v>
      </c>
      <c r="I5338" s="24"/>
    </row>
    <row r="5339" spans="1:9" ht="15.75" x14ac:dyDescent="0.25">
      <c r="A5339" s="240" t="s">
        <v>5671</v>
      </c>
      <c r="B5339" s="240" t="s">
        <v>5640</v>
      </c>
      <c r="C5339" s="240">
        <v>6</v>
      </c>
      <c r="D5339" s="124">
        <v>5351</v>
      </c>
      <c r="E5339" s="24">
        <v>0.55511006181007461</v>
      </c>
      <c r="F5339" s="24">
        <v>0.7125275504285622</v>
      </c>
      <c r="G5339" s="24">
        <v>0.25350512247980556</v>
      </c>
      <c r="H5339" s="24">
        <v>1.0467506495127092</v>
      </c>
      <c r="I5339" s="24"/>
    </row>
    <row r="5340" spans="1:9" ht="15.75" x14ac:dyDescent="0.25">
      <c r="A5340" s="240" t="s">
        <v>5672</v>
      </c>
      <c r="B5340" s="240" t="s">
        <v>5640</v>
      </c>
      <c r="C5340" s="240">
        <v>6</v>
      </c>
      <c r="D5340" s="124">
        <v>5352</v>
      </c>
      <c r="E5340" s="24">
        <v>0.52983182584422417</v>
      </c>
      <c r="F5340" s="24">
        <v>0.79535638332151837</v>
      </c>
      <c r="G5340" s="24">
        <v>0.25146893675707616</v>
      </c>
      <c r="H5340" s="24">
        <v>1.0315656787750973</v>
      </c>
      <c r="I5340" s="24"/>
    </row>
    <row r="5341" spans="1:9" ht="15.75" x14ac:dyDescent="0.25">
      <c r="A5341" s="240" t="s">
        <v>5673</v>
      </c>
      <c r="B5341" s="240" t="s">
        <v>5640</v>
      </c>
      <c r="C5341" s="240">
        <v>6</v>
      </c>
      <c r="D5341" s="124">
        <v>5353</v>
      </c>
      <c r="E5341" s="24">
        <v>0.53337077887944329</v>
      </c>
      <c r="F5341" s="24">
        <v>0.93207385448218094</v>
      </c>
      <c r="G5341" s="24">
        <v>0.25248702961844088</v>
      </c>
      <c r="H5341" s="24">
        <v>1.0923055617255448</v>
      </c>
      <c r="I5341" s="24"/>
    </row>
    <row r="5342" spans="1:9" ht="15.75" x14ac:dyDescent="0.25">
      <c r="A5342" s="240" t="s">
        <v>5674</v>
      </c>
      <c r="B5342" s="240" t="s">
        <v>5640</v>
      </c>
      <c r="C5342" s="240">
        <v>7</v>
      </c>
      <c r="D5342" s="124">
        <v>5354</v>
      </c>
      <c r="E5342" s="24">
        <v>21.142716561837265</v>
      </c>
      <c r="F5342" s="24">
        <v>0.84625120835212986</v>
      </c>
      <c r="G5342" s="24">
        <v>1.3795158271491426</v>
      </c>
      <c r="H5342" s="24">
        <v>12.219852118247498</v>
      </c>
      <c r="I5342" s="24"/>
    </row>
    <row r="5343" spans="1:9" ht="15.75" x14ac:dyDescent="0.25">
      <c r="A5343" s="240" t="s">
        <v>5675</v>
      </c>
      <c r="B5343" s="240" t="s">
        <v>5640</v>
      </c>
      <c r="C5343" s="240">
        <v>7</v>
      </c>
      <c r="D5343" s="124">
        <v>5355</v>
      </c>
      <c r="E5343" s="24">
        <v>21.194284163207598</v>
      </c>
      <c r="F5343" s="24">
        <v>0.86720790101179357</v>
      </c>
      <c r="G5343" s="24">
        <v>1.3917329414855188</v>
      </c>
      <c r="H5343" s="24">
        <v>12.174297206034664</v>
      </c>
      <c r="I5343" s="24"/>
    </row>
    <row r="5344" spans="1:9" ht="15.75" x14ac:dyDescent="0.25">
      <c r="A5344" s="240" t="s">
        <v>5676</v>
      </c>
      <c r="B5344" s="240" t="s">
        <v>5640</v>
      </c>
      <c r="C5344" s="240">
        <v>7</v>
      </c>
      <c r="D5344" s="124">
        <v>5356</v>
      </c>
      <c r="E5344" s="24">
        <v>10.295319944171546</v>
      </c>
      <c r="F5344" s="24">
        <v>0.9879583682412838</v>
      </c>
      <c r="G5344" s="24">
        <v>0.86436083929861407</v>
      </c>
      <c r="H5344" s="24">
        <v>6.052729336012078</v>
      </c>
      <c r="I5344" s="24"/>
    </row>
    <row r="5345" spans="1:9" ht="15.75" x14ac:dyDescent="0.25">
      <c r="A5345" s="240" t="s">
        <v>5677</v>
      </c>
      <c r="B5345" s="240" t="s">
        <v>5640</v>
      </c>
      <c r="C5345" s="240">
        <v>7</v>
      </c>
      <c r="D5345" s="124">
        <v>5357</v>
      </c>
      <c r="E5345" s="24">
        <v>10.276108484837501</v>
      </c>
      <c r="F5345" s="24">
        <v>0.9879583682412838</v>
      </c>
      <c r="G5345" s="24">
        <v>0.86843321074407276</v>
      </c>
      <c r="H5345" s="24">
        <v>6.0456430163345267</v>
      </c>
      <c r="I5345" s="24"/>
    </row>
    <row r="5346" spans="1:9" ht="15.75" x14ac:dyDescent="0.25">
      <c r="A5346" s="240" t="s">
        <v>5678</v>
      </c>
      <c r="B5346" s="240" t="s">
        <v>5640</v>
      </c>
      <c r="C5346" s="240">
        <v>7</v>
      </c>
      <c r="D5346" s="124">
        <v>5358</v>
      </c>
      <c r="E5346" s="24">
        <v>8.9874240152984477</v>
      </c>
      <c r="F5346" s="24">
        <v>0.54793695623944938</v>
      </c>
      <c r="G5346" s="24">
        <v>0.80938382478492132</v>
      </c>
      <c r="H5346" s="24">
        <v>6.2921457079750915</v>
      </c>
      <c r="I5346" s="24"/>
    </row>
    <row r="5347" spans="1:9" ht="15.75" x14ac:dyDescent="0.25">
      <c r="A5347" s="240" t="s">
        <v>5679</v>
      </c>
      <c r="B5347" s="240" t="s">
        <v>5640</v>
      </c>
      <c r="C5347" s="240">
        <v>7</v>
      </c>
      <c r="D5347" s="124">
        <v>5359</v>
      </c>
      <c r="E5347" s="24">
        <v>8.996018615526836</v>
      </c>
      <c r="F5347" s="24">
        <v>0.63942734709777949</v>
      </c>
      <c r="G5347" s="24">
        <v>0.83076377487357955</v>
      </c>
      <c r="H5347" s="24">
        <v>6.1104322248150025</v>
      </c>
      <c r="I5347" s="24"/>
    </row>
    <row r="5348" spans="1:9" ht="15.75" x14ac:dyDescent="0.25">
      <c r="A5348" s="240" t="s">
        <v>5680</v>
      </c>
      <c r="B5348" s="240" t="s">
        <v>5640</v>
      </c>
      <c r="C5348" s="240">
        <v>7</v>
      </c>
      <c r="D5348" s="124">
        <v>5360</v>
      </c>
      <c r="E5348" s="24">
        <v>3.1648351429244683</v>
      </c>
      <c r="F5348" s="24">
        <v>0.69673451499805217</v>
      </c>
      <c r="G5348" s="24">
        <v>0.37974863728902597</v>
      </c>
      <c r="H5348" s="24">
        <v>2.6259876062243404</v>
      </c>
      <c r="I5348" s="24"/>
    </row>
    <row r="5349" spans="1:9" ht="15.75" x14ac:dyDescent="0.25">
      <c r="A5349" s="240" t="s">
        <v>5681</v>
      </c>
      <c r="B5349" s="240" t="s">
        <v>5640</v>
      </c>
      <c r="C5349" s="240">
        <v>7</v>
      </c>
      <c r="D5349" s="124">
        <v>5361</v>
      </c>
      <c r="E5349" s="24">
        <v>3.1425902952745206</v>
      </c>
      <c r="F5349" s="24">
        <v>0.993826938059992</v>
      </c>
      <c r="G5349" s="24">
        <v>0.36295010507650871</v>
      </c>
      <c r="H5349" s="24">
        <v>2.6811596665709967</v>
      </c>
      <c r="I5349" s="24"/>
    </row>
    <row r="5350" spans="1:9" ht="15.75" x14ac:dyDescent="0.25">
      <c r="A5350" s="240" t="s">
        <v>5682</v>
      </c>
      <c r="B5350" s="240" t="s">
        <v>5640</v>
      </c>
      <c r="C5350" s="240">
        <v>7</v>
      </c>
      <c r="D5350" s="124">
        <v>5362</v>
      </c>
      <c r="E5350" s="24">
        <v>0.89383842375246969</v>
      </c>
      <c r="F5350" s="24">
        <v>0.96718413193091801</v>
      </c>
      <c r="G5350" s="24">
        <v>0.15067774348197277</v>
      </c>
      <c r="H5350" s="24">
        <v>1.3980296392427964</v>
      </c>
      <c r="I5350" s="24"/>
    </row>
    <row r="5351" spans="1:9" ht="15.75" x14ac:dyDescent="0.25">
      <c r="A5351" s="240" t="s">
        <v>5683</v>
      </c>
      <c r="B5351" s="240" t="s">
        <v>5640</v>
      </c>
      <c r="C5351" s="240">
        <v>7</v>
      </c>
      <c r="D5351" s="124">
        <v>5363</v>
      </c>
      <c r="E5351" s="24">
        <v>0.89788294150700576</v>
      </c>
      <c r="F5351" s="24">
        <v>0.96215718737826261</v>
      </c>
      <c r="G5351" s="24">
        <v>0.1333701648387732</v>
      </c>
      <c r="H5351" s="24">
        <v>1.3696843605325877</v>
      </c>
      <c r="I5351" s="24"/>
    </row>
    <row r="5352" spans="1:9" ht="15.75" x14ac:dyDescent="0.25">
      <c r="A5352" s="240" t="s">
        <v>5684</v>
      </c>
      <c r="B5352" s="240" t="s">
        <v>5640</v>
      </c>
      <c r="C5352" s="240">
        <v>7</v>
      </c>
      <c r="D5352" s="124">
        <v>5364</v>
      </c>
      <c r="E5352" s="150" t="s">
        <v>11</v>
      </c>
      <c r="F5352" s="24">
        <v>1.068728411894559</v>
      </c>
      <c r="G5352" s="24">
        <v>9.7736914691009369E-2</v>
      </c>
      <c r="H5352" s="24">
        <v>1.1540577760584996</v>
      </c>
      <c r="I5352" s="24"/>
    </row>
    <row r="5353" spans="1:9" ht="15.75" x14ac:dyDescent="0.25">
      <c r="A5353" s="240" t="s">
        <v>5685</v>
      </c>
      <c r="B5353" s="240" t="s">
        <v>5640</v>
      </c>
      <c r="C5353" s="240">
        <v>7</v>
      </c>
      <c r="D5353" s="124">
        <v>5365</v>
      </c>
      <c r="E5353" s="150" t="s">
        <v>11</v>
      </c>
      <c r="F5353" s="24">
        <v>1.1179924685105831</v>
      </c>
      <c r="G5353" s="24">
        <v>9.9773100413738727E-2</v>
      </c>
      <c r="H5353" s="24">
        <v>1.155070107441007</v>
      </c>
      <c r="I5353" s="24"/>
    </row>
    <row r="5354" spans="1:9" ht="15.75" x14ac:dyDescent="0.25">
      <c r="A5354" s="240" t="s">
        <v>5686</v>
      </c>
      <c r="B5354" s="240" t="s">
        <v>5640</v>
      </c>
      <c r="C5354" s="240">
        <v>10</v>
      </c>
      <c r="D5354" s="124">
        <v>5366</v>
      </c>
      <c r="E5354" s="24">
        <v>20.850500154072034</v>
      </c>
      <c r="F5354" s="24">
        <v>0.83038374321303099</v>
      </c>
      <c r="G5354" s="24">
        <v>1.3550815984763904</v>
      </c>
      <c r="H5354" s="24">
        <v>12.164680057900842</v>
      </c>
      <c r="I5354" s="24"/>
    </row>
    <row r="5355" spans="1:9" ht="15.75" x14ac:dyDescent="0.25">
      <c r="A5355" s="240" t="s">
        <v>5687</v>
      </c>
      <c r="B5355" s="240" t="s">
        <v>5640</v>
      </c>
      <c r="C5355" s="240">
        <v>10</v>
      </c>
      <c r="D5355" s="124">
        <v>5367</v>
      </c>
      <c r="E5355" s="24">
        <v>20.85454467182657</v>
      </c>
      <c r="F5355" s="24">
        <v>0.93671638454167994</v>
      </c>
      <c r="G5355" s="24">
        <v>1.3734072699809545</v>
      </c>
      <c r="H5355" s="24">
        <v>12.072051736401411</v>
      </c>
      <c r="I5355" s="24"/>
    </row>
    <row r="5356" spans="1:9" ht="15.75" x14ac:dyDescent="0.25">
      <c r="A5356" s="240" t="s">
        <v>5688</v>
      </c>
      <c r="B5356" s="240" t="s">
        <v>5640</v>
      </c>
      <c r="C5356" s="240">
        <v>10</v>
      </c>
      <c r="D5356" s="124">
        <v>5368</v>
      </c>
      <c r="E5356" s="24">
        <v>23.330800667041274</v>
      </c>
      <c r="F5356" s="24">
        <v>1.0079345257106356</v>
      </c>
      <c r="G5356" s="24">
        <v>1.5118678991265513</v>
      </c>
      <c r="H5356" s="24">
        <v>12.438515696869111</v>
      </c>
      <c r="I5356" s="24"/>
    </row>
    <row r="5357" spans="1:9" ht="15.75" x14ac:dyDescent="0.25">
      <c r="A5357" s="240" t="s">
        <v>5689</v>
      </c>
      <c r="B5357" s="240" t="s">
        <v>5640</v>
      </c>
      <c r="C5357" s="240">
        <v>10</v>
      </c>
      <c r="D5357" s="124">
        <v>5369</v>
      </c>
      <c r="E5357" s="24">
        <v>23.216543040475631</v>
      </c>
      <c r="F5357" s="24">
        <v>1.039587032896838</v>
      </c>
      <c r="G5357" s="24">
        <v>1.5179764562947393</v>
      </c>
      <c r="H5357" s="24">
        <v>12.513428219174662</v>
      </c>
      <c r="I5357" s="24"/>
    </row>
    <row r="5358" spans="1:9" ht="15.75" x14ac:dyDescent="0.25">
      <c r="A5358" s="240" t="s">
        <v>5690</v>
      </c>
      <c r="B5358" s="240" t="s">
        <v>5640</v>
      </c>
      <c r="C5358" s="240">
        <v>10</v>
      </c>
      <c r="D5358" s="124">
        <v>5370</v>
      </c>
      <c r="E5358" s="24">
        <v>11.155791096449093</v>
      </c>
      <c r="F5358" s="24">
        <v>1.3165464707761099</v>
      </c>
      <c r="G5358" s="24">
        <v>0.93257306101004778</v>
      </c>
      <c r="H5358" s="24">
        <v>7.1065663052023389</v>
      </c>
      <c r="I5358" s="24"/>
    </row>
    <row r="5359" spans="1:9" ht="15.75" x14ac:dyDescent="0.25">
      <c r="A5359" s="240" t="s">
        <v>5691</v>
      </c>
      <c r="B5359" s="240" t="s">
        <v>5640</v>
      </c>
      <c r="C5359" s="240">
        <v>10</v>
      </c>
      <c r="D5359" s="124">
        <v>5371</v>
      </c>
      <c r="E5359" s="24">
        <v>11.106245753956026</v>
      </c>
      <c r="F5359" s="24">
        <v>1.3551229639092941</v>
      </c>
      <c r="G5359" s="24">
        <v>0.92951878242595376</v>
      </c>
      <c r="H5359" s="24">
        <v>6.7198557170844913</v>
      </c>
      <c r="I5359" s="24"/>
    </row>
    <row r="5360" spans="1:9" ht="15.75" x14ac:dyDescent="0.25">
      <c r="A5360" s="240" t="s">
        <v>5692</v>
      </c>
      <c r="B5360" s="240" t="s">
        <v>5640</v>
      </c>
      <c r="C5360" s="240">
        <v>10</v>
      </c>
      <c r="D5360" s="124">
        <v>5372</v>
      </c>
      <c r="E5360" s="24">
        <v>8.6047115227754709</v>
      </c>
      <c r="F5360" s="24">
        <v>1.371938358351964</v>
      </c>
      <c r="G5360" s="24">
        <v>0.81345619623038012</v>
      </c>
      <c r="H5360" s="24">
        <v>5.9292249073461685</v>
      </c>
      <c r="I5360" s="24"/>
    </row>
    <row r="5361" spans="1:9" ht="15.75" x14ac:dyDescent="0.25">
      <c r="A5361" s="240" t="s">
        <v>5693</v>
      </c>
      <c r="B5361" s="240" t="s">
        <v>5640</v>
      </c>
      <c r="C5361" s="240">
        <v>10</v>
      </c>
      <c r="D5361" s="124">
        <v>5373</v>
      </c>
      <c r="E5361" s="24">
        <v>8.5025874494734364</v>
      </c>
      <c r="F5361" s="24">
        <v>1.441178217821782</v>
      </c>
      <c r="G5361" s="24">
        <v>0.80632954620082731</v>
      </c>
      <c r="H5361" s="24">
        <v>5.8725343499257514</v>
      </c>
      <c r="I5361" s="24"/>
    </row>
    <row r="5362" spans="1:9" ht="15.75" x14ac:dyDescent="0.25">
      <c r="A5362" s="240" t="s">
        <v>5694</v>
      </c>
      <c r="B5362" s="240" t="s">
        <v>5640</v>
      </c>
      <c r="C5362" s="240">
        <v>10</v>
      </c>
      <c r="D5362" s="124">
        <v>5374</v>
      </c>
      <c r="E5362" s="24">
        <v>1.5146718990737553</v>
      </c>
      <c r="F5362" s="24">
        <v>0.74061280312240063</v>
      </c>
      <c r="G5362" s="24">
        <v>0.1873290864911013</v>
      </c>
      <c r="H5362" s="24">
        <v>1.7619627712542267</v>
      </c>
      <c r="I5362" s="24"/>
    </row>
    <row r="5363" spans="1:9" ht="15.75" x14ac:dyDescent="0.25">
      <c r="A5363" s="240" t="s">
        <v>5695</v>
      </c>
      <c r="B5363" s="240" t="s">
        <v>5640</v>
      </c>
      <c r="C5363" s="240">
        <v>10</v>
      </c>
      <c r="D5363" s="124">
        <v>5375</v>
      </c>
      <c r="E5363" s="24">
        <v>1.5500614294259456</v>
      </c>
      <c r="F5363" s="24">
        <v>0.81938031863842864</v>
      </c>
      <c r="G5363" s="24">
        <v>0.18020243646154852</v>
      </c>
      <c r="H5363" s="24">
        <v>1.7493086289728836</v>
      </c>
      <c r="I5363" s="24"/>
    </row>
    <row r="5364" spans="1:9" ht="15.75" x14ac:dyDescent="0.25">
      <c r="A5364" s="240" t="s">
        <v>5696</v>
      </c>
      <c r="B5364" s="240" t="s">
        <v>5640</v>
      </c>
      <c r="C5364" s="240">
        <v>10</v>
      </c>
      <c r="D5364" s="124">
        <v>5376</v>
      </c>
      <c r="E5364" s="24">
        <v>0.28513850169479232</v>
      </c>
      <c r="F5364" s="24">
        <v>0.89368929554034171</v>
      </c>
      <c r="G5364" s="24">
        <v>6.7194128850068938E-2</v>
      </c>
      <c r="H5364" s="24">
        <v>1.5124230854661389</v>
      </c>
      <c r="I5364" s="24"/>
    </row>
    <row r="5365" spans="1:9" ht="15.75" x14ac:dyDescent="0.25">
      <c r="A5365" s="240" t="s">
        <v>5697</v>
      </c>
      <c r="B5365" s="240" t="s">
        <v>5640</v>
      </c>
      <c r="C5365" s="240">
        <v>10</v>
      </c>
      <c r="D5365" s="124">
        <v>5377</v>
      </c>
      <c r="E5365" s="24">
        <v>0.28412737225615836</v>
      </c>
      <c r="F5365" s="24">
        <v>1.1344503807025399</v>
      </c>
      <c r="G5365" s="24">
        <v>5.7522246667104475E-2</v>
      </c>
      <c r="H5365" s="24">
        <v>1.1682304154136038</v>
      </c>
      <c r="I5365" s="24"/>
    </row>
    <row r="5366" spans="1:9" ht="15.75" x14ac:dyDescent="0.25">
      <c r="A5366" s="240" t="s">
        <v>5698</v>
      </c>
      <c r="B5366" s="240" t="s">
        <v>5640</v>
      </c>
      <c r="C5366" s="240">
        <v>10</v>
      </c>
      <c r="D5366" s="124">
        <v>5378</v>
      </c>
      <c r="E5366" s="24">
        <v>0.11223536768837572</v>
      </c>
      <c r="F5366" s="24">
        <v>1.2166856484739905</v>
      </c>
      <c r="G5366" s="24">
        <v>3.8687528731857872E-2</v>
      </c>
      <c r="H5366" s="24">
        <v>1.2765498733419016</v>
      </c>
      <c r="I5366" s="24"/>
    </row>
    <row r="5367" spans="1:9" ht="15.75" x14ac:dyDescent="0.25">
      <c r="A5367" s="240" t="s">
        <v>5699</v>
      </c>
      <c r="B5367" s="240" t="s">
        <v>5640</v>
      </c>
      <c r="C5367" s="240">
        <v>10</v>
      </c>
      <c r="D5367" s="124">
        <v>5379</v>
      </c>
      <c r="E5367" s="24">
        <v>0.10717972049520565</v>
      </c>
      <c r="F5367" s="24">
        <v>1.3444970887452812</v>
      </c>
      <c r="G5367" s="24">
        <v>3.5633250147763834E-2</v>
      </c>
      <c r="H5367" s="24">
        <v>1.1672180840310966</v>
      </c>
      <c r="I5367" s="24"/>
    </row>
    <row r="5368" spans="1:9" ht="15.75" x14ac:dyDescent="0.25">
      <c r="A5368" s="240" t="s">
        <v>5700</v>
      </c>
      <c r="B5368" s="240" t="s">
        <v>5640</v>
      </c>
      <c r="C5368" s="240">
        <v>10</v>
      </c>
      <c r="D5368" s="124">
        <v>5380</v>
      </c>
      <c r="E5368" s="150" t="s">
        <v>11</v>
      </c>
      <c r="F5368" s="24">
        <v>1.3563865250495872</v>
      </c>
      <c r="G5368" s="24">
        <v>4.3777993038681275E-2</v>
      </c>
      <c r="H5368" s="24">
        <v>0.87971597139897906</v>
      </c>
      <c r="I5368" s="24"/>
    </row>
    <row r="5369" spans="1:9" ht="15.75" x14ac:dyDescent="0.25">
      <c r="A5369" s="240" t="s">
        <v>5701</v>
      </c>
      <c r="B5369" s="240" t="s">
        <v>5640</v>
      </c>
      <c r="C5369" s="240">
        <v>10</v>
      </c>
      <c r="D5369" s="124">
        <v>5381</v>
      </c>
      <c r="E5369" s="24">
        <v>0.14256925084739616</v>
      </c>
      <c r="F5369" s="24">
        <v>1.4673545972231108</v>
      </c>
      <c r="G5369" s="24">
        <v>5.090464306823405E-2</v>
      </c>
      <c r="H5369" s="24">
        <v>1.0639602830153361</v>
      </c>
      <c r="I5369" s="24"/>
    </row>
    <row r="5370" spans="1:9" ht="15.75" x14ac:dyDescent="0.25">
      <c r="A5370" s="240" t="s">
        <v>5702</v>
      </c>
      <c r="B5370" s="240" t="s">
        <v>5640</v>
      </c>
      <c r="C5370" s="240">
        <v>11</v>
      </c>
      <c r="D5370" s="124">
        <v>5382</v>
      </c>
      <c r="E5370" s="24">
        <v>8.0678017908608091</v>
      </c>
      <c r="F5370" s="24">
        <v>1.3120344716494845</v>
      </c>
      <c r="G5370" s="24">
        <v>0.74829825310304043</v>
      </c>
      <c r="H5370" s="24">
        <v>7.5504736164318587</v>
      </c>
      <c r="I5370" s="24"/>
    </row>
    <row r="5371" spans="1:9" ht="15.75" x14ac:dyDescent="0.25">
      <c r="A5371" s="240" t="s">
        <v>5703</v>
      </c>
      <c r="B5371" s="240" t="s">
        <v>5640</v>
      </c>
      <c r="C5371" s="240">
        <v>11</v>
      </c>
      <c r="D5371" s="124">
        <v>5383</v>
      </c>
      <c r="E5371" s="24">
        <v>7.1709299787924374</v>
      </c>
      <c r="F5371" s="24">
        <v>1.4417413015463916</v>
      </c>
      <c r="G5371" s="24">
        <v>0.68721268142115965</v>
      </c>
      <c r="H5371" s="24">
        <v>7.2017254551580407</v>
      </c>
      <c r="I5371" s="24"/>
    </row>
    <row r="5372" spans="1:9" ht="15.75" x14ac:dyDescent="0.25">
      <c r="A5372" s="240" t="s">
        <v>5704</v>
      </c>
      <c r="B5372" s="240" t="s">
        <v>5640</v>
      </c>
      <c r="C5372" s="240">
        <v>11</v>
      </c>
      <c r="D5372" s="124">
        <v>5384</v>
      </c>
      <c r="E5372" s="24">
        <v>4.548060214975802</v>
      </c>
      <c r="F5372" s="24">
        <v>1.4866398195876289</v>
      </c>
      <c r="G5372" s="24">
        <v>0.48359410914822343</v>
      </c>
      <c r="H5372" s="24">
        <v>4.4309744612351336</v>
      </c>
      <c r="I5372" s="24"/>
    </row>
    <row r="5373" spans="1:9" ht="15.75" x14ac:dyDescent="0.25">
      <c r="A5373" s="240" t="s">
        <v>5705</v>
      </c>
      <c r="B5373" s="240" t="s">
        <v>5640</v>
      </c>
      <c r="C5373" s="240">
        <v>11</v>
      </c>
      <c r="D5373" s="124">
        <v>5385</v>
      </c>
      <c r="E5373" s="24">
        <v>4.5419934383439973</v>
      </c>
      <c r="F5373" s="24">
        <v>1.6762113402061856</v>
      </c>
      <c r="G5373" s="24">
        <v>0.47290413410389431</v>
      </c>
      <c r="H5373" s="24">
        <v>4.1318305377041806</v>
      </c>
      <c r="I5373" s="24"/>
    </row>
    <row r="5374" spans="1:9" ht="15.75" x14ac:dyDescent="0.25">
      <c r="A5374" s="240" t="s">
        <v>5706</v>
      </c>
      <c r="B5374" s="240" t="s">
        <v>5640</v>
      </c>
      <c r="C5374" s="240">
        <v>11</v>
      </c>
      <c r="D5374" s="124">
        <v>5386</v>
      </c>
      <c r="E5374" s="24">
        <v>0.26997156011528217</v>
      </c>
      <c r="F5374" s="24">
        <v>1.8478234536082474</v>
      </c>
      <c r="G5374" s="24">
        <v>0.10079119327510341</v>
      </c>
      <c r="H5374" s="24">
        <v>1.1267248287307983</v>
      </c>
      <c r="I5374" s="24"/>
    </row>
    <row r="5375" spans="1:9" ht="15.75" x14ac:dyDescent="0.25">
      <c r="A5375" s="240" t="s">
        <v>5707</v>
      </c>
      <c r="B5375" s="240" t="s">
        <v>5640</v>
      </c>
      <c r="C5375" s="240">
        <v>11</v>
      </c>
      <c r="D5375" s="124">
        <v>5387</v>
      </c>
      <c r="E5375" s="24">
        <v>0.28311624281752434</v>
      </c>
      <c r="F5375" s="24">
        <v>1.9994806701030927</v>
      </c>
      <c r="G5375" s="24">
        <v>8.5519800354633205E-2</v>
      </c>
      <c r="H5375" s="24">
        <v>1.1449467936159325</v>
      </c>
      <c r="I5375" s="24"/>
    </row>
    <row r="5376" spans="1:9" ht="15.75" x14ac:dyDescent="0.25">
      <c r="A5376" s="240" t="s">
        <v>5708</v>
      </c>
      <c r="B5376" s="240" t="s">
        <v>5640</v>
      </c>
      <c r="C5376" s="240">
        <v>11</v>
      </c>
      <c r="D5376" s="124">
        <v>5388</v>
      </c>
      <c r="E5376" s="24">
        <v>2.5783800685167395</v>
      </c>
      <c r="F5376" s="24">
        <v>2.1990296391752575</v>
      </c>
      <c r="G5376" s="24">
        <v>0.33495255138898006</v>
      </c>
      <c r="H5376" s="24">
        <v>2.5439887642412362</v>
      </c>
      <c r="I5376" s="24"/>
    </row>
    <row r="5377" spans="1:9" ht="15.75" x14ac:dyDescent="0.25">
      <c r="A5377" s="240" t="s">
        <v>5709</v>
      </c>
      <c r="B5377" s="240" t="s">
        <v>5640</v>
      </c>
      <c r="C5377" s="240">
        <v>11</v>
      </c>
      <c r="D5377" s="124">
        <v>5389</v>
      </c>
      <c r="E5377" s="24">
        <v>2.5824245862712756</v>
      </c>
      <c r="F5377" s="24">
        <v>2.3546778350515463</v>
      </c>
      <c r="G5377" s="24">
        <v>0.34106110855716815</v>
      </c>
      <c r="H5377" s="24">
        <v>2.5460134270062516</v>
      </c>
      <c r="I5377" s="24"/>
    </row>
    <row r="5378" spans="1:9" ht="15.75" x14ac:dyDescent="0.25">
      <c r="A5378" s="240" t="s">
        <v>5710</v>
      </c>
      <c r="B5378" s="240" t="s">
        <v>5640</v>
      </c>
      <c r="C5378" s="240">
        <v>11</v>
      </c>
      <c r="D5378" s="124">
        <v>5390</v>
      </c>
      <c r="E5378" s="24">
        <v>1.3260962587685112</v>
      </c>
      <c r="F5378" s="24">
        <v>1.0450725144710895</v>
      </c>
      <c r="G5378" s="24">
        <v>0.284047908320746</v>
      </c>
      <c r="H5378" s="24">
        <v>1.826751979734704</v>
      </c>
      <c r="I5378" s="24"/>
    </row>
    <row r="5379" spans="1:9" ht="15.75" x14ac:dyDescent="0.25">
      <c r="A5379" s="240" t="s">
        <v>5711</v>
      </c>
      <c r="B5379" s="240" t="s">
        <v>5640</v>
      </c>
      <c r="C5379" s="240">
        <v>11</v>
      </c>
      <c r="D5379" s="124">
        <v>5391</v>
      </c>
      <c r="E5379" s="24">
        <v>1.3488466711377767</v>
      </c>
      <c r="F5379" s="24">
        <v>1.2302503021436293</v>
      </c>
      <c r="G5379" s="24">
        <v>0.27590316542982857</v>
      </c>
      <c r="H5379" s="24">
        <v>1.728049669940227</v>
      </c>
      <c r="I5379" s="24"/>
    </row>
    <row r="5380" spans="1:9" ht="15.75" x14ac:dyDescent="0.25">
      <c r="A5380" s="240" t="s">
        <v>5712</v>
      </c>
      <c r="B5380" s="240" t="s">
        <v>5640</v>
      </c>
      <c r="C5380" s="240">
        <v>11</v>
      </c>
      <c r="D5380" s="124">
        <v>5392</v>
      </c>
      <c r="E5380" s="24">
        <v>1.2598672805379834</v>
      </c>
      <c r="F5380" s="24">
        <v>1.3454939253228164</v>
      </c>
      <c r="G5380" s="24">
        <v>0.27895744401392258</v>
      </c>
      <c r="H5380" s="24">
        <v>1.6764207694323467</v>
      </c>
      <c r="I5380" s="24"/>
    </row>
    <row r="5381" spans="1:9" ht="15.75" x14ac:dyDescent="0.25">
      <c r="A5381" s="240" t="s">
        <v>5713</v>
      </c>
      <c r="B5381" s="240" t="s">
        <v>5640</v>
      </c>
      <c r="C5381" s="240">
        <v>11</v>
      </c>
      <c r="D5381" s="124">
        <v>5393</v>
      </c>
      <c r="E5381" s="24">
        <v>1.2704841396436406</v>
      </c>
      <c r="F5381" s="24">
        <v>1.6010983716048597</v>
      </c>
      <c r="G5381" s="24">
        <v>0.27386697970709917</v>
      </c>
      <c r="H5381" s="24">
        <v>1.7209633502626749</v>
      </c>
      <c r="I5381" s="24"/>
    </row>
    <row r="5382" spans="1:9" ht="15.75" x14ac:dyDescent="0.25">
      <c r="A5382" s="240" t="s">
        <v>5714</v>
      </c>
      <c r="B5382" s="240" t="s">
        <v>5640</v>
      </c>
      <c r="C5382" s="240">
        <v>16</v>
      </c>
      <c r="D5382" s="124">
        <v>5394</v>
      </c>
      <c r="E5382" s="24">
        <v>18.225608131378127</v>
      </c>
      <c r="F5382" s="24">
        <v>1.675464983143566</v>
      </c>
      <c r="G5382" s="24">
        <v>1.1942229263807707</v>
      </c>
      <c r="H5382" s="24">
        <v>9.1413523840423245</v>
      </c>
      <c r="I5382" s="24"/>
    </row>
    <row r="5383" spans="1:9" ht="15.75" x14ac:dyDescent="0.25">
      <c r="A5383" s="240" t="s">
        <v>5715</v>
      </c>
      <c r="B5383" s="240" t="s">
        <v>5640</v>
      </c>
      <c r="C5383" s="240">
        <v>16</v>
      </c>
      <c r="D5383" s="124">
        <v>5395</v>
      </c>
      <c r="E5383" s="24">
        <v>18.217519095869058</v>
      </c>
      <c r="F5383" s="24">
        <v>1.8773875707652183</v>
      </c>
      <c r="G5383" s="24">
        <v>1.1911686477966765</v>
      </c>
      <c r="H5383" s="24">
        <v>9.2861157717408922</v>
      </c>
      <c r="I5383" s="24"/>
    </row>
    <row r="5384" spans="1:9" ht="15.75" x14ac:dyDescent="0.25">
      <c r="A5384" s="240" t="s">
        <v>5716</v>
      </c>
      <c r="B5384" s="240" t="s">
        <v>5640</v>
      </c>
      <c r="C5384" s="240">
        <v>16</v>
      </c>
      <c r="D5384" s="124">
        <v>5396</v>
      </c>
      <c r="E5384" s="24">
        <v>12.316567692000943</v>
      </c>
      <c r="F5384" s="24">
        <v>1.9098921824311428</v>
      </c>
      <c r="G5384" s="24">
        <v>0.91017501806002477</v>
      </c>
      <c r="H5384" s="24">
        <v>6.4768961852827021</v>
      </c>
      <c r="I5384" s="24"/>
    </row>
    <row r="5385" spans="1:9" ht="15.75" x14ac:dyDescent="0.25">
      <c r="A5385" s="240" t="s">
        <v>5717</v>
      </c>
      <c r="B5385" s="240" t="s">
        <v>5640</v>
      </c>
      <c r="C5385" s="240">
        <v>16</v>
      </c>
      <c r="D5385" s="124">
        <v>5397</v>
      </c>
      <c r="E5385" s="24">
        <v>12.290278326596457</v>
      </c>
      <c r="F5385" s="24">
        <v>1.9768713822275936</v>
      </c>
      <c r="G5385" s="24">
        <v>0.91017501806002477</v>
      </c>
      <c r="H5385" s="24">
        <v>6.4698098656051499</v>
      </c>
      <c r="I5385" s="24"/>
    </row>
    <row r="5386" spans="1:9" ht="15.75" x14ac:dyDescent="0.25">
      <c r="A5386" s="240" t="s">
        <v>5718</v>
      </c>
      <c r="B5386" s="240" t="s">
        <v>5640</v>
      </c>
      <c r="C5386" s="240">
        <v>16</v>
      </c>
      <c r="D5386" s="124">
        <v>5398</v>
      </c>
      <c r="E5386" s="24">
        <v>9.8473896028566763</v>
      </c>
      <c r="F5386" s="24">
        <v>1.2987672884151755</v>
      </c>
      <c r="G5386" s="24">
        <v>0.85265277139292017</v>
      </c>
      <c r="H5386" s="24">
        <v>6.6434246977051785</v>
      </c>
      <c r="I5386" s="24"/>
    </row>
    <row r="5387" spans="1:9" ht="15.75" x14ac:dyDescent="0.25">
      <c r="A5387" s="240" t="s">
        <v>5719</v>
      </c>
      <c r="B5387" s="240" t="s">
        <v>5640</v>
      </c>
      <c r="C5387" s="240">
        <v>16</v>
      </c>
      <c r="D5387" s="124">
        <v>5399</v>
      </c>
      <c r="E5387" s="24">
        <v>9.8686233210679912</v>
      </c>
      <c r="F5387" s="24">
        <v>1.5099888973480522</v>
      </c>
      <c r="G5387" s="24">
        <v>0.87148748932816689</v>
      </c>
      <c r="H5387" s="24">
        <v>6.5335867427031191</v>
      </c>
      <c r="I5387" s="24"/>
    </row>
    <row r="5388" spans="1:9" ht="15.75" x14ac:dyDescent="0.25">
      <c r="A5388" s="240" t="s">
        <v>5720</v>
      </c>
      <c r="B5388" s="240" t="s">
        <v>5640</v>
      </c>
      <c r="C5388" s="240">
        <v>16</v>
      </c>
      <c r="D5388" s="124">
        <v>5400</v>
      </c>
      <c r="E5388" s="24">
        <v>3.0515886457974584</v>
      </c>
      <c r="F5388" s="24">
        <v>1.62002061921076</v>
      </c>
      <c r="G5388" s="24">
        <v>0.35124203717081487</v>
      </c>
      <c r="H5388" s="24">
        <v>2.537914775946192</v>
      </c>
      <c r="I5388" s="24"/>
    </row>
    <row r="5389" spans="1:9" ht="15.75" x14ac:dyDescent="0.25">
      <c r="A5389" s="240" t="s">
        <v>5721</v>
      </c>
      <c r="B5389" s="240" t="s">
        <v>5640</v>
      </c>
      <c r="C5389" s="240">
        <v>16</v>
      </c>
      <c r="D5389" s="124">
        <v>5401</v>
      </c>
      <c r="E5389" s="24">
        <v>3.0440051750077037</v>
      </c>
      <c r="F5389" s="24">
        <v>1.8950999238675292</v>
      </c>
      <c r="G5389" s="24">
        <v>0.34767871215603857</v>
      </c>
      <c r="H5389" s="24">
        <v>2.5358901131811771</v>
      </c>
      <c r="I5389" s="24"/>
    </row>
    <row r="5390" spans="1:9" ht="15.75" x14ac:dyDescent="0.25">
      <c r="A5390" s="240" t="s">
        <v>5722</v>
      </c>
      <c r="B5390" s="240" t="s">
        <v>5640</v>
      </c>
      <c r="C5390" s="240">
        <v>16</v>
      </c>
      <c r="D5390" s="124">
        <v>5402</v>
      </c>
      <c r="E5390" s="24">
        <v>0.94136150736826851</v>
      </c>
      <c r="F5390" s="24">
        <v>2.0837257327750285</v>
      </c>
      <c r="G5390" s="24">
        <v>0.1333701648387732</v>
      </c>
      <c r="H5390" s="24">
        <v>1.5934095960667356</v>
      </c>
      <c r="I5390" s="24"/>
    </row>
    <row r="5391" spans="1:9" ht="15.75" x14ac:dyDescent="0.25">
      <c r="A5391" s="240" t="s">
        <v>5723</v>
      </c>
      <c r="B5391" s="240" t="s">
        <v>5640</v>
      </c>
      <c r="C5391" s="240">
        <v>16</v>
      </c>
      <c r="D5391" s="124">
        <v>5403</v>
      </c>
      <c r="E5391" s="24">
        <v>0.9403503779296345</v>
      </c>
      <c r="F5391" s="24">
        <v>2.1642846719959392</v>
      </c>
      <c r="G5391" s="24">
        <v>0.12522542194785574</v>
      </c>
      <c r="H5391" s="24">
        <v>1.3818323371226771</v>
      </c>
      <c r="I5391" s="24"/>
    </row>
    <row r="5392" spans="1:9" ht="15.75" x14ac:dyDescent="0.25">
      <c r="A5392" s="240" t="s">
        <v>5724</v>
      </c>
      <c r="B5392" s="240" t="s">
        <v>5640</v>
      </c>
      <c r="C5392" s="240">
        <v>16</v>
      </c>
      <c r="D5392" s="124">
        <v>5404</v>
      </c>
      <c r="E5392" s="24">
        <v>7.8868096213453212E-2</v>
      </c>
      <c r="F5392" s="24">
        <v>2.4148033244512113</v>
      </c>
      <c r="G5392" s="24">
        <v>4.1741807315951916E-2</v>
      </c>
      <c r="H5392" s="24">
        <v>1.0022080686823813</v>
      </c>
      <c r="I5392" s="24"/>
    </row>
    <row r="5393" spans="1:9" ht="15.75" x14ac:dyDescent="0.25">
      <c r="A5393" s="240" t="s">
        <v>5725</v>
      </c>
      <c r="B5393" s="240" t="s">
        <v>5640</v>
      </c>
      <c r="C5393" s="240">
        <v>16</v>
      </c>
      <c r="D5393" s="124">
        <v>5405</v>
      </c>
      <c r="E5393" s="24">
        <v>7.987922565208723E-2</v>
      </c>
      <c r="F5393" s="24">
        <v>2.5012568202004819</v>
      </c>
      <c r="G5393" s="24">
        <v>3.0542785840940428E-2</v>
      </c>
      <c r="H5393" s="24">
        <v>0.96475180752960532</v>
      </c>
      <c r="I5393" s="24"/>
    </row>
    <row r="5394" spans="1:9" ht="15.75" x14ac:dyDescent="0.25">
      <c r="A5394" s="240" t="s">
        <v>5726</v>
      </c>
      <c r="B5394" s="240" t="s">
        <v>5640</v>
      </c>
      <c r="C5394" s="240">
        <v>16</v>
      </c>
      <c r="D5394" s="124">
        <v>5406</v>
      </c>
      <c r="E5394" s="24">
        <v>7.3812449020283125E-2</v>
      </c>
      <c r="F5394" s="24">
        <v>2.7763361248572518</v>
      </c>
      <c r="G5394" s="24">
        <v>6.923031457279831E-2</v>
      </c>
      <c r="H5394" s="24">
        <v>0.99917107453485887</v>
      </c>
      <c r="I5394" s="24"/>
    </row>
    <row r="5395" spans="1:9" ht="15.75" x14ac:dyDescent="0.25">
      <c r="A5395" s="240" t="s">
        <v>5727</v>
      </c>
      <c r="B5395" s="240" t="s">
        <v>5640</v>
      </c>
      <c r="C5395" s="240">
        <v>16</v>
      </c>
      <c r="D5395" s="124">
        <v>5407</v>
      </c>
      <c r="E5395" s="24">
        <v>8.4934872845257303E-2</v>
      </c>
      <c r="F5395" s="24">
        <v>2.9590673772363911</v>
      </c>
      <c r="G5395" s="24">
        <v>6.6176035988704265E-2</v>
      </c>
      <c r="H5395" s="24">
        <v>0.91514756978674006</v>
      </c>
      <c r="I5395" s="24"/>
    </row>
    <row r="5396" spans="1:9" ht="15.75" x14ac:dyDescent="0.25">
      <c r="A5396" s="240" t="s">
        <v>5728</v>
      </c>
      <c r="B5396" s="240" t="s">
        <v>5640</v>
      </c>
      <c r="C5396" s="240">
        <v>17</v>
      </c>
      <c r="D5396" s="124">
        <v>5408</v>
      </c>
      <c r="E5396" s="24">
        <v>11.149873834719074</v>
      </c>
      <c r="F5396" s="24">
        <v>0.21787889127185284</v>
      </c>
      <c r="G5396" s="24">
        <v>0.87538540445486523</v>
      </c>
      <c r="H5396" s="24">
        <v>6.6236954096516296</v>
      </c>
      <c r="I5396" s="24"/>
    </row>
    <row r="5397" spans="1:9" ht="15.75" x14ac:dyDescent="0.25">
      <c r="A5397" s="240" t="s">
        <v>5729</v>
      </c>
      <c r="B5397" s="240" t="s">
        <v>5640</v>
      </c>
      <c r="C5397" s="240">
        <v>17</v>
      </c>
      <c r="D5397" s="124">
        <v>5409</v>
      </c>
      <c r="E5397" s="24">
        <v>11.143348450491308</v>
      </c>
      <c r="F5397" s="24">
        <v>0.21435659972704227</v>
      </c>
      <c r="G5397" s="24">
        <v>0.88043376318874567</v>
      </c>
      <c r="H5397" s="24">
        <v>6.6322772877069669</v>
      </c>
      <c r="I5397" s="24"/>
    </row>
    <row r="5398" spans="1:9" ht="15.75" x14ac:dyDescent="0.25">
      <c r="A5398" s="240" t="s">
        <v>5730</v>
      </c>
      <c r="B5398" s="240" t="s">
        <v>5640</v>
      </c>
      <c r="C5398" s="240">
        <v>17</v>
      </c>
      <c r="D5398" s="124">
        <v>5410</v>
      </c>
      <c r="E5398" s="24">
        <v>9.1676628873771744</v>
      </c>
      <c r="F5398" s="24">
        <v>0.15699356599727041</v>
      </c>
      <c r="G5398" s="24">
        <v>0.81480509964830028</v>
      </c>
      <c r="H5398" s="24">
        <v>6.1002008482760681</v>
      </c>
      <c r="I5398" s="24"/>
    </row>
    <row r="5399" spans="1:9" ht="15.75" x14ac:dyDescent="0.25">
      <c r="A5399" s="240" t="s">
        <v>5731</v>
      </c>
      <c r="B5399" s="240" t="s">
        <v>5640</v>
      </c>
      <c r="C5399" s="240">
        <v>17</v>
      </c>
      <c r="D5399" s="124">
        <v>5411</v>
      </c>
      <c r="E5399" s="24">
        <v>9.1711765558075093</v>
      </c>
      <c r="F5399" s="24">
        <v>0.23096168843829204</v>
      </c>
      <c r="G5399" s="24">
        <v>0.80874706916764372</v>
      </c>
      <c r="H5399" s="24">
        <v>6.2486168569977796</v>
      </c>
      <c r="I5399" s="24"/>
    </row>
    <row r="5400" spans="1:9" ht="15.75" x14ac:dyDescent="0.25">
      <c r="A5400" s="240" t="s">
        <v>5732</v>
      </c>
      <c r="B5400" s="240" t="s">
        <v>5640</v>
      </c>
      <c r="C5400" s="240">
        <v>17</v>
      </c>
      <c r="D5400" s="124">
        <v>5412</v>
      </c>
      <c r="E5400" s="24">
        <v>6.6950442176870748</v>
      </c>
      <c r="F5400" s="24">
        <v>0.22140118281666338</v>
      </c>
      <c r="G5400" s="24">
        <v>0.64316090269636583</v>
      </c>
      <c r="H5400" s="24">
        <v>4.4615669560628834</v>
      </c>
      <c r="I5400" s="24"/>
    </row>
    <row r="5401" spans="1:9" ht="15.75" x14ac:dyDescent="0.25">
      <c r="A5401" s="240" t="s">
        <v>5733</v>
      </c>
      <c r="B5401" s="240" t="s">
        <v>5640</v>
      </c>
      <c r="C5401" s="240">
        <v>17</v>
      </c>
      <c r="D5401" s="124">
        <v>5413</v>
      </c>
      <c r="E5401" s="24">
        <v>5.4301235827664405</v>
      </c>
      <c r="F5401" s="24">
        <v>0.70949015402612581</v>
      </c>
      <c r="G5401" s="24">
        <v>0.5220002930832357</v>
      </c>
      <c r="H5401" s="24">
        <v>3.8648740230388596</v>
      </c>
      <c r="I5401" s="24"/>
    </row>
    <row r="5402" spans="1:9" ht="15.75" x14ac:dyDescent="0.25">
      <c r="A5402" s="240" t="s">
        <v>5734</v>
      </c>
      <c r="B5402" s="240" t="s">
        <v>5640</v>
      </c>
      <c r="C5402" s="240">
        <v>17</v>
      </c>
      <c r="D5402" s="124">
        <v>5414</v>
      </c>
      <c r="E5402" s="24">
        <v>1.6875647518266568</v>
      </c>
      <c r="F5402" s="24">
        <v>0.26467505036719308</v>
      </c>
      <c r="G5402" s="24">
        <v>0.21203106682297773</v>
      </c>
      <c r="H5402" s="24">
        <v>1.7527223887135477</v>
      </c>
      <c r="I5402" s="24"/>
    </row>
    <row r="5403" spans="1:9" ht="15.75" x14ac:dyDescent="0.25">
      <c r="A5403" s="240" t="s">
        <v>5735</v>
      </c>
      <c r="B5403" s="240" t="s">
        <v>5640</v>
      </c>
      <c r="C5403" s="240">
        <v>17</v>
      </c>
      <c r="D5403" s="124">
        <v>5415</v>
      </c>
      <c r="E5403" s="24">
        <v>1.5008383723859917</v>
      </c>
      <c r="F5403" s="24">
        <v>0.34719730941704036</v>
      </c>
      <c r="G5403" s="24">
        <v>0.17871189917936695</v>
      </c>
      <c r="H5403" s="24">
        <v>1.563921071496132</v>
      </c>
      <c r="I5403" s="24"/>
    </row>
    <row r="5404" spans="1:9" ht="15.75" x14ac:dyDescent="0.25">
      <c r="A5404" s="240" t="s">
        <v>5736</v>
      </c>
      <c r="B5404" s="240" t="s">
        <v>5640</v>
      </c>
      <c r="C5404" s="240">
        <v>17</v>
      </c>
      <c r="D5404" s="124">
        <v>5416</v>
      </c>
      <c r="E5404" s="150" t="s">
        <v>11</v>
      </c>
      <c r="F5404" s="24">
        <v>0.24266257248973738</v>
      </c>
      <c r="G5404" s="24">
        <v>5.6541617819460731E-2</v>
      </c>
      <c r="H5404" s="24">
        <v>0.85313964197174408</v>
      </c>
      <c r="I5404" s="24"/>
    </row>
    <row r="5405" spans="1:9" ht="15.75" x14ac:dyDescent="0.25">
      <c r="A5405" s="240" t="s">
        <v>5737</v>
      </c>
      <c r="B5405" s="240" t="s">
        <v>5640</v>
      </c>
      <c r="C5405" s="240">
        <v>17</v>
      </c>
      <c r="D5405" s="124">
        <v>5417</v>
      </c>
      <c r="E5405" s="150" t="s">
        <v>11</v>
      </c>
      <c r="F5405" s="24">
        <v>0.24114908451163092</v>
      </c>
      <c r="G5405" s="24">
        <v>5.5531946072684649E-2</v>
      </c>
      <c r="H5405" s="24">
        <v>0.97025703660928531</v>
      </c>
      <c r="I5405" s="24"/>
    </row>
    <row r="5406" spans="1:9" ht="15.75" x14ac:dyDescent="0.25">
      <c r="A5406" s="240" t="s">
        <v>5738</v>
      </c>
      <c r="B5406" s="240" t="s">
        <v>5640</v>
      </c>
      <c r="C5406" s="240">
        <v>17</v>
      </c>
      <c r="D5406" s="124">
        <v>5418</v>
      </c>
      <c r="E5406" s="150" t="s">
        <v>11</v>
      </c>
      <c r="F5406" s="24">
        <v>0.25426598032188696</v>
      </c>
      <c r="G5406" s="24">
        <v>5.2502930832356395E-2</v>
      </c>
      <c r="H5406" s="24">
        <v>0.90967907386572955</v>
      </c>
      <c r="I5406" s="24"/>
    </row>
    <row r="5407" spans="1:9" ht="15.75" x14ac:dyDescent="0.25">
      <c r="A5407" s="240" t="s">
        <v>5739</v>
      </c>
      <c r="B5407" s="240" t="s">
        <v>5640</v>
      </c>
      <c r="C5407" s="240">
        <v>17</v>
      </c>
      <c r="D5407" s="124">
        <v>5419</v>
      </c>
      <c r="E5407" s="150" t="s">
        <v>11</v>
      </c>
      <c r="F5407" s="24">
        <v>0.24014009252622665</v>
      </c>
      <c r="G5407" s="24">
        <v>4.6444900351699889E-2</v>
      </c>
      <c r="H5407" s="24">
        <v>0.89806829767321461</v>
      </c>
      <c r="I5407" s="24"/>
    </row>
    <row r="5408" spans="1:9" ht="15.75" x14ac:dyDescent="0.25">
      <c r="A5408" s="240" t="s">
        <v>5740</v>
      </c>
      <c r="B5408" s="240" t="s">
        <v>5640</v>
      </c>
      <c r="C5408" s="240">
        <v>17</v>
      </c>
      <c r="D5408" s="124">
        <v>5420</v>
      </c>
      <c r="E5408" s="24">
        <v>0.19375371630133537</v>
      </c>
      <c r="F5408" s="24">
        <v>0.30774255554831559</v>
      </c>
      <c r="G5408" s="24">
        <v>7.0677022274325929E-2</v>
      </c>
      <c r="H5408" s="24">
        <v>1.7355586326028736</v>
      </c>
      <c r="I5408" s="24"/>
    </row>
    <row r="5409" spans="1:9" ht="15.75" x14ac:dyDescent="0.25">
      <c r="A5409" s="240" t="s">
        <v>5741</v>
      </c>
      <c r="B5409" s="240" t="s">
        <v>5640</v>
      </c>
      <c r="C5409" s="240">
        <v>17</v>
      </c>
      <c r="D5409" s="124">
        <v>5421</v>
      </c>
      <c r="E5409" s="24">
        <v>0.18070294784580501</v>
      </c>
      <c r="F5409" s="24">
        <v>0.22702319671597057</v>
      </c>
      <c r="G5409" s="24">
        <v>6.0580304806565066E-2</v>
      </c>
      <c r="H5409" s="24">
        <v>1.0015556506934558</v>
      </c>
      <c r="I5409" s="24"/>
    </row>
    <row r="5410" spans="1:9" ht="15.75" x14ac:dyDescent="0.25">
      <c r="A5410" s="240" t="s">
        <v>5742</v>
      </c>
      <c r="B5410" s="240" t="s">
        <v>5640</v>
      </c>
      <c r="C5410" s="240">
        <v>18</v>
      </c>
      <c r="D5410" s="124">
        <v>5422</v>
      </c>
      <c r="E5410" s="24">
        <v>9.2038034769463337</v>
      </c>
      <c r="F5410" s="24">
        <v>0.28049977194239917</v>
      </c>
      <c r="G5410" s="24">
        <v>0.76028282532239166</v>
      </c>
      <c r="H5410" s="24">
        <v>6.4192447853921282</v>
      </c>
      <c r="I5410" s="24"/>
    </row>
    <row r="5411" spans="1:9" ht="15.75" x14ac:dyDescent="0.25">
      <c r="A5411" s="240" t="s">
        <v>5743</v>
      </c>
      <c r="B5411" s="240" t="s">
        <v>5640</v>
      </c>
      <c r="C5411" s="240">
        <v>18</v>
      </c>
      <c r="D5411" s="124">
        <v>5423</v>
      </c>
      <c r="E5411" s="24">
        <v>9.8186954522549783</v>
      </c>
      <c r="F5411" s="24">
        <v>0.24266257248973738</v>
      </c>
      <c r="G5411" s="24">
        <v>0.84660975967174679</v>
      </c>
      <c r="H5411" s="24">
        <v>7.0093751057856011</v>
      </c>
      <c r="I5411" s="24"/>
    </row>
    <row r="5412" spans="1:9" ht="15.75" x14ac:dyDescent="0.25">
      <c r="A5412" s="240" t="s">
        <v>5744</v>
      </c>
      <c r="B5412" s="240" t="s">
        <v>5640</v>
      </c>
      <c r="C5412" s="240">
        <v>18</v>
      </c>
      <c r="D5412" s="124">
        <v>5424</v>
      </c>
      <c r="E5412" s="24">
        <v>7.9966073948097769</v>
      </c>
      <c r="F5412" s="24">
        <v>0.3419671516179541</v>
      </c>
      <c r="G5412" s="24">
        <v>0.74059422626025806</v>
      </c>
      <c r="H5412" s="24">
        <v>6.5898727137864785</v>
      </c>
      <c r="I5412" s="24"/>
    </row>
    <row r="5413" spans="1:9" ht="15.75" x14ac:dyDescent="0.25">
      <c r="A5413" s="240" t="s">
        <v>5745</v>
      </c>
      <c r="B5413" s="240" t="s">
        <v>5640</v>
      </c>
      <c r="C5413" s="240">
        <v>18</v>
      </c>
      <c r="D5413" s="124">
        <v>5425</v>
      </c>
      <c r="E5413" s="24">
        <v>8.97591698160746</v>
      </c>
      <c r="F5413" s="24">
        <v>0.26771431367432152</v>
      </c>
      <c r="G5413" s="24">
        <v>0.84610492379835878</v>
      </c>
      <c r="H5413" s="24">
        <v>7.3026734087356502</v>
      </c>
      <c r="I5413" s="24"/>
    </row>
    <row r="5414" spans="1:9" ht="15.75" x14ac:dyDescent="0.25">
      <c r="A5414" s="240" t="s">
        <v>5746</v>
      </c>
      <c r="B5414" s="240" t="s">
        <v>5640</v>
      </c>
      <c r="C5414" s="240">
        <v>18</v>
      </c>
      <c r="D5414" s="124">
        <v>5426</v>
      </c>
      <c r="E5414" s="24">
        <v>8.4297925170068044</v>
      </c>
      <c r="F5414" s="24">
        <v>0.27882698329853867</v>
      </c>
      <c r="G5414" s="24">
        <v>0.82692116060961318</v>
      </c>
      <c r="H5414" s="24">
        <v>7.7398443732016453</v>
      </c>
      <c r="I5414" s="24"/>
    </row>
    <row r="5415" spans="1:9" ht="15.75" x14ac:dyDescent="0.25">
      <c r="A5415" s="240" t="s">
        <v>5747</v>
      </c>
      <c r="B5415" s="240" t="s">
        <v>5640</v>
      </c>
      <c r="C5415" s="240">
        <v>18</v>
      </c>
      <c r="D5415" s="124">
        <v>5427</v>
      </c>
      <c r="E5415" s="24">
        <v>8.3680523431594871</v>
      </c>
      <c r="F5415" s="24">
        <v>0.30155744389352823</v>
      </c>
      <c r="G5415" s="24">
        <v>0.81884378663540458</v>
      </c>
      <c r="H5415" s="24">
        <v>7.8302065009607826</v>
      </c>
      <c r="I5415" s="24"/>
    </row>
    <row r="5416" spans="1:9" ht="15.75" x14ac:dyDescent="0.25">
      <c r="A5416" s="240" t="s">
        <v>5748</v>
      </c>
      <c r="B5416" s="240" t="s">
        <v>5640</v>
      </c>
      <c r="C5416" s="240">
        <v>18</v>
      </c>
      <c r="D5416" s="124">
        <v>5428</v>
      </c>
      <c r="E5416" s="24">
        <v>0.35036293776769967</v>
      </c>
      <c r="F5416" s="24">
        <v>0.44450678496868479</v>
      </c>
      <c r="G5416" s="24">
        <v>0.10904454865181712</v>
      </c>
      <c r="H5416" s="24">
        <v>1.0045845488306335</v>
      </c>
      <c r="I5416" s="24"/>
    </row>
    <row r="5417" spans="1:9" ht="15.75" x14ac:dyDescent="0.25">
      <c r="A5417" s="240" t="s">
        <v>5749</v>
      </c>
      <c r="B5417" s="240" t="s">
        <v>5640</v>
      </c>
      <c r="C5417" s="240">
        <v>18</v>
      </c>
      <c r="D5417" s="124">
        <v>5429</v>
      </c>
      <c r="E5417" s="24">
        <v>0.34735122197026957</v>
      </c>
      <c r="F5417" s="24">
        <v>0.59200221816283927</v>
      </c>
      <c r="G5417" s="24">
        <v>9.2889800703399777E-2</v>
      </c>
      <c r="H5417" s="24">
        <v>1.0621336134370116</v>
      </c>
      <c r="I5417" s="24"/>
    </row>
    <row r="5418" spans="1:9" ht="15.75" x14ac:dyDescent="0.25">
      <c r="A5418" s="240" t="s">
        <v>5750</v>
      </c>
      <c r="B5418" s="240" t="s">
        <v>5640</v>
      </c>
      <c r="C5418" s="240">
        <v>18</v>
      </c>
      <c r="D5418" s="124">
        <v>5430</v>
      </c>
      <c r="E5418" s="24">
        <v>0.36240980095742004</v>
      </c>
      <c r="F5418" s="24">
        <v>0.34550300104384135</v>
      </c>
      <c r="G5418" s="24">
        <v>0.15447977725674092</v>
      </c>
      <c r="H5418" s="24">
        <v>1.4387266151594502</v>
      </c>
      <c r="I5418" s="24"/>
    </row>
    <row r="5419" spans="1:9" ht="15.75" x14ac:dyDescent="0.25">
      <c r="A5419" s="240" t="s">
        <v>5751</v>
      </c>
      <c r="B5419" s="240" t="s">
        <v>5640</v>
      </c>
      <c r="C5419" s="240">
        <v>18</v>
      </c>
      <c r="D5419" s="124">
        <v>5431</v>
      </c>
      <c r="E5419" s="24">
        <v>0.37144494834971031</v>
      </c>
      <c r="F5419" s="24">
        <v>0.329339117954071</v>
      </c>
      <c r="G5419" s="24">
        <v>0.14741207502930834</v>
      </c>
      <c r="H5419" s="24">
        <v>1.1449234958532044</v>
      </c>
      <c r="I5419" s="24"/>
    </row>
    <row r="5420" spans="1:9" ht="15.75" x14ac:dyDescent="0.25">
      <c r="A5420" s="240" t="s">
        <v>5752</v>
      </c>
      <c r="B5420" s="240" t="s">
        <v>5640</v>
      </c>
      <c r="C5420" s="240">
        <v>18</v>
      </c>
      <c r="D5420" s="124">
        <v>5432</v>
      </c>
      <c r="E5420" s="24">
        <v>0.33580631141345429</v>
      </c>
      <c r="F5420" s="24">
        <v>0.53323281495033981</v>
      </c>
      <c r="G5420" s="24">
        <v>0.14337338804220401</v>
      </c>
      <c r="H5420" s="24">
        <v>1.1560294556895232</v>
      </c>
      <c r="I5420" s="24"/>
    </row>
    <row r="5421" spans="1:9" ht="15.75" x14ac:dyDescent="0.25">
      <c r="A5421" s="240" t="s">
        <v>5753</v>
      </c>
      <c r="B5421" s="240" t="s">
        <v>5640</v>
      </c>
      <c r="C5421" s="240">
        <v>18</v>
      </c>
      <c r="D5421" s="124">
        <v>5433</v>
      </c>
      <c r="E5421" s="24">
        <v>0.32124968505920892</v>
      </c>
      <c r="F5421" s="24">
        <v>0.5281736800836383</v>
      </c>
      <c r="G5421" s="24">
        <v>0.13024765533411489</v>
      </c>
      <c r="H5421" s="24">
        <v>1.1297790051673156</v>
      </c>
      <c r="I5421" s="24"/>
    </row>
    <row r="5422" spans="1:9" ht="15.75" x14ac:dyDescent="0.25">
      <c r="A5422" s="240" t="s">
        <v>5754</v>
      </c>
      <c r="B5422" s="240" t="s">
        <v>5640</v>
      </c>
      <c r="C5422" s="240">
        <v>19</v>
      </c>
      <c r="D5422" s="124">
        <v>5434</v>
      </c>
      <c r="E5422" s="24">
        <v>2.7768019652305371</v>
      </c>
      <c r="F5422" s="24">
        <v>0.61923810768426546</v>
      </c>
      <c r="G5422" s="24">
        <v>0.4351685228604924</v>
      </c>
      <c r="H5422" s="24">
        <v>4.5120485916825146</v>
      </c>
      <c r="I5422" s="24"/>
    </row>
    <row r="5423" spans="1:9" ht="15.75" x14ac:dyDescent="0.25">
      <c r="A5423" s="240" t="s">
        <v>5755</v>
      </c>
      <c r="B5423" s="240" t="s">
        <v>5640</v>
      </c>
      <c r="C5423" s="240">
        <v>19</v>
      </c>
      <c r="D5423" s="124">
        <v>5435</v>
      </c>
      <c r="E5423" s="24">
        <v>2.4199136432350721</v>
      </c>
      <c r="F5423" s="24">
        <v>0.86005292733925764</v>
      </c>
      <c r="G5423" s="24">
        <v>0.36550117233294255</v>
      </c>
      <c r="H5423" s="24">
        <v>4.4782258958173617</v>
      </c>
      <c r="I5423" s="24"/>
    </row>
    <row r="5424" spans="1:9" ht="15.75" x14ac:dyDescent="0.25">
      <c r="A5424" s="240" t="s">
        <v>5756</v>
      </c>
      <c r="B5424" s="240" t="s">
        <v>5640</v>
      </c>
      <c r="C5424" s="240">
        <v>19</v>
      </c>
      <c r="D5424" s="124">
        <v>5436</v>
      </c>
      <c r="E5424" s="24">
        <v>1.3713345930964982</v>
      </c>
      <c r="F5424" s="24">
        <v>0.68601868792472542</v>
      </c>
      <c r="G5424" s="24">
        <v>0.33420134818288399</v>
      </c>
      <c r="H5424" s="24">
        <v>2.2928758898435868</v>
      </c>
      <c r="I5424" s="24"/>
    </row>
    <row r="5425" spans="1:9" ht="15.75" x14ac:dyDescent="0.25">
      <c r="A5425" s="240" t="s">
        <v>5757</v>
      </c>
      <c r="B5425" s="240" t="s">
        <v>5640</v>
      </c>
      <c r="C5425" s="240">
        <v>19</v>
      </c>
      <c r="D5425" s="124">
        <v>5437</v>
      </c>
      <c r="E5425" s="24">
        <v>1.3673189720332579</v>
      </c>
      <c r="F5425" s="24">
        <v>0.65869935964453741</v>
      </c>
      <c r="G5425" s="24">
        <v>0.33622069167643615</v>
      </c>
      <c r="H5425" s="24">
        <v>2.5563900277780545</v>
      </c>
      <c r="I5425" s="24"/>
    </row>
    <row r="5426" spans="1:9" ht="15.75" x14ac:dyDescent="0.25">
      <c r="A5426" s="240" t="s">
        <v>5758</v>
      </c>
      <c r="B5426" s="240" t="s">
        <v>5640</v>
      </c>
      <c r="C5426" s="240">
        <v>19</v>
      </c>
      <c r="D5426" s="124">
        <v>5438</v>
      </c>
      <c r="E5426" s="150" t="s">
        <v>11</v>
      </c>
      <c r="F5426" s="24">
        <v>0.53424464192368004</v>
      </c>
      <c r="G5426" s="24">
        <v>0.20496336459554518</v>
      </c>
      <c r="H5426" s="24">
        <v>1.4457940441461983</v>
      </c>
      <c r="I5426" s="24"/>
    </row>
    <row r="5427" spans="1:9" ht="15.75" x14ac:dyDescent="0.25">
      <c r="A5427" s="240" t="s">
        <v>5759</v>
      </c>
      <c r="B5427" s="240" t="s">
        <v>5640</v>
      </c>
      <c r="C5427" s="240">
        <v>19</v>
      </c>
      <c r="D5427" s="124">
        <v>5439</v>
      </c>
      <c r="E5427" s="150" t="s">
        <v>11</v>
      </c>
      <c r="F5427" s="24">
        <v>0.59798974124411908</v>
      </c>
      <c r="G5427" s="24">
        <v>0.21001172332942558</v>
      </c>
      <c r="H5427" s="24">
        <v>1.9162828881211482</v>
      </c>
      <c r="I5427" s="24"/>
    </row>
    <row r="5428" spans="1:9" ht="15.75" x14ac:dyDescent="0.25">
      <c r="A5428" s="240" t="s">
        <v>5760</v>
      </c>
      <c r="B5428" s="240" t="s">
        <v>5640</v>
      </c>
      <c r="C5428" s="240">
        <v>19</v>
      </c>
      <c r="D5428" s="124">
        <v>5440</v>
      </c>
      <c r="E5428" s="150" t="s">
        <v>11</v>
      </c>
      <c r="F5428" s="24">
        <v>0.381334182507022</v>
      </c>
      <c r="G5428" s="24">
        <v>0.21506008206330601</v>
      </c>
      <c r="H5428" s="24">
        <v>1.3852160814026424</v>
      </c>
      <c r="I5428" s="24"/>
    </row>
    <row r="5429" spans="1:9" ht="15.75" x14ac:dyDescent="0.25">
      <c r="A5429" s="240" t="s">
        <v>5761</v>
      </c>
      <c r="B5429" s="240" t="s">
        <v>5640</v>
      </c>
      <c r="C5429" s="240">
        <v>19</v>
      </c>
      <c r="D5429" s="124">
        <v>5441</v>
      </c>
      <c r="E5429" s="150" t="s">
        <v>11</v>
      </c>
      <c r="F5429" s="24">
        <v>0.43089751126788167</v>
      </c>
      <c r="G5429" s="24">
        <v>0.20496336459554518</v>
      </c>
      <c r="H5429" s="24">
        <v>1.3831968159778574</v>
      </c>
      <c r="I5429" s="24"/>
    </row>
    <row r="5430" spans="1:9" ht="15.75" x14ac:dyDescent="0.25">
      <c r="A5430" s="240" t="s">
        <v>5762</v>
      </c>
      <c r="B5430" s="240" t="s">
        <v>5640</v>
      </c>
      <c r="C5430" s="240">
        <v>23</v>
      </c>
      <c r="D5430" s="124">
        <v>5442</v>
      </c>
      <c r="E5430" s="150" t="s">
        <v>11</v>
      </c>
      <c r="F5430" s="24">
        <v>0.51586321771506949</v>
      </c>
      <c r="G5430" s="24">
        <v>0.43213950762016418</v>
      </c>
      <c r="H5430" s="24">
        <v>1.0055941815430263</v>
      </c>
      <c r="I5430" s="24"/>
    </row>
    <row r="5431" spans="1:9" ht="15.75" x14ac:dyDescent="0.25">
      <c r="A5431" s="240" t="s">
        <v>5763</v>
      </c>
      <c r="B5431" s="240" t="s">
        <v>5640</v>
      </c>
      <c r="C5431" s="240">
        <v>23</v>
      </c>
      <c r="D5431" s="124">
        <v>5443</v>
      </c>
      <c r="E5431" s="150" t="s">
        <v>11</v>
      </c>
      <c r="F5431" s="24">
        <v>0.51940345548370237</v>
      </c>
      <c r="G5431" s="24">
        <v>0.42810082063305982</v>
      </c>
      <c r="H5431" s="24">
        <v>0.93643434074413334</v>
      </c>
      <c r="I5431" s="24"/>
    </row>
    <row r="5432" spans="1:9" ht="15.75" x14ac:dyDescent="0.25">
      <c r="A5432" s="240" t="s">
        <v>5764</v>
      </c>
      <c r="B5432" s="240" t="s">
        <v>5640</v>
      </c>
      <c r="C5432" s="240">
        <v>23</v>
      </c>
      <c r="D5432" s="124">
        <v>5444</v>
      </c>
      <c r="E5432" s="150" t="s">
        <v>11</v>
      </c>
      <c r="F5432" s="24">
        <v>0.65443823894441178</v>
      </c>
      <c r="G5432" s="24">
        <v>0.42608147713950767</v>
      </c>
      <c r="H5432" s="24">
        <v>0.95107401507382594</v>
      </c>
      <c r="I5432" s="24"/>
    </row>
    <row r="5433" spans="1:9" ht="15.75" x14ac:dyDescent="0.25">
      <c r="A5433" s="240" t="s">
        <v>5765</v>
      </c>
      <c r="B5433" s="240" t="s">
        <v>5640</v>
      </c>
      <c r="C5433" s="240">
        <v>23</v>
      </c>
      <c r="D5433" s="124">
        <v>5445</v>
      </c>
      <c r="E5433" s="150" t="s">
        <v>11</v>
      </c>
      <c r="F5433" s="24">
        <v>0.61903586125808341</v>
      </c>
      <c r="G5433" s="24">
        <v>0.43617819460726848</v>
      </c>
      <c r="H5433" s="24">
        <v>1.1015092892203229</v>
      </c>
      <c r="I5433" s="24"/>
    </row>
    <row r="5434" spans="1:9" ht="15.75" x14ac:dyDescent="0.25">
      <c r="A5434" s="240" t="s">
        <v>5766</v>
      </c>
      <c r="B5434" s="240" t="s">
        <v>5767</v>
      </c>
      <c r="C5434" s="240">
        <v>28</v>
      </c>
      <c r="D5434" s="124">
        <v>5448</v>
      </c>
      <c r="E5434" s="24">
        <v>21.540795288485768</v>
      </c>
      <c r="F5434" s="24">
        <v>0.49866777712456722</v>
      </c>
      <c r="G5434" s="24">
        <v>1.398395369284877</v>
      </c>
      <c r="H5434" s="24">
        <v>12.319538356614464</v>
      </c>
      <c r="I5434" s="24"/>
    </row>
    <row r="5435" spans="1:9" ht="15.75" x14ac:dyDescent="0.25">
      <c r="A5435" s="240" t="s">
        <v>5768</v>
      </c>
      <c r="B5435" s="240" t="s">
        <v>5767</v>
      </c>
      <c r="C5435" s="240">
        <v>28</v>
      </c>
      <c r="D5435" s="124">
        <v>5449</v>
      </c>
      <c r="E5435" s="24">
        <v>21.406271982867224</v>
      </c>
      <c r="F5435" s="24">
        <v>0.57250702201319492</v>
      </c>
      <c r="G5435" s="24">
        <v>1.398395369284877</v>
      </c>
      <c r="H5435" s="24">
        <v>12.306413131353359</v>
      </c>
      <c r="I5435" s="24"/>
    </row>
    <row r="5436" spans="1:9" ht="15.75" x14ac:dyDescent="0.25">
      <c r="A5436" s="240" t="s">
        <v>5769</v>
      </c>
      <c r="B5436" s="240" t="s">
        <v>5767</v>
      </c>
      <c r="C5436" s="240">
        <v>28</v>
      </c>
      <c r="D5436" s="124">
        <v>5450</v>
      </c>
      <c r="E5436" s="24">
        <v>11.122266439909298</v>
      </c>
      <c r="F5436" s="24">
        <v>0.42474293142671427</v>
      </c>
      <c r="G5436" s="24">
        <v>0.86225967174677609</v>
      </c>
      <c r="H5436" s="24">
        <v>6.2587131841217065</v>
      </c>
      <c r="I5436" s="24"/>
    </row>
    <row r="5437" spans="1:9" ht="15.75" x14ac:dyDescent="0.25">
      <c r="A5437" s="240" t="s">
        <v>5770</v>
      </c>
      <c r="B5437" s="240" t="s">
        <v>5767</v>
      </c>
      <c r="C5437" s="240">
        <v>28</v>
      </c>
      <c r="D5437" s="124">
        <v>5451</v>
      </c>
      <c r="E5437" s="24">
        <v>8.2912535903250202</v>
      </c>
      <c r="F5437" s="24">
        <v>0.81727786805329872</v>
      </c>
      <c r="G5437" s="24">
        <v>0.63205451348182895</v>
      </c>
      <c r="H5437" s="24">
        <v>4.6917632144883967</v>
      </c>
      <c r="I5437" s="24"/>
    </row>
    <row r="5438" spans="1:9" ht="15.75" x14ac:dyDescent="0.25">
      <c r="A5438" s="240" t="s">
        <v>5771</v>
      </c>
      <c r="B5438" s="240" t="s">
        <v>5767</v>
      </c>
      <c r="C5438" s="240">
        <v>28</v>
      </c>
      <c r="D5438" s="124">
        <v>5452</v>
      </c>
      <c r="E5438" s="24">
        <v>1.5660922146636433</v>
      </c>
      <c r="F5438" s="24">
        <v>0.70756938576535588</v>
      </c>
      <c r="G5438" s="24">
        <v>0.26554366940211022</v>
      </c>
      <c r="H5438" s="24">
        <v>1.4609385348320874</v>
      </c>
      <c r="I5438" s="24"/>
    </row>
    <row r="5439" spans="1:9" ht="15.75" x14ac:dyDescent="0.25">
      <c r="A5439" s="240" t="s">
        <v>5772</v>
      </c>
      <c r="B5439" s="240" t="s">
        <v>5767</v>
      </c>
      <c r="C5439" s="240">
        <v>28</v>
      </c>
      <c r="D5439" s="124">
        <v>5453</v>
      </c>
      <c r="E5439" s="24">
        <v>1.5681000251952635</v>
      </c>
      <c r="F5439" s="24">
        <v>0.80218037049073776</v>
      </c>
      <c r="G5439" s="24">
        <v>0.25494211606096134</v>
      </c>
      <c r="H5439" s="24">
        <v>1.4594240857634984</v>
      </c>
      <c r="I5439" s="24"/>
    </row>
    <row r="5440" spans="1:9" ht="15.75" x14ac:dyDescent="0.25">
      <c r="A5440" s="240" t="s">
        <v>5773</v>
      </c>
      <c r="B5440" s="240" t="s">
        <v>5767</v>
      </c>
      <c r="C5440" s="240">
        <v>28</v>
      </c>
      <c r="D5440" s="124">
        <v>5454</v>
      </c>
      <c r="E5440" s="24">
        <v>0.46982766439909307</v>
      </c>
      <c r="F5440" s="24">
        <v>0.86860935976600584</v>
      </c>
      <c r="G5440" s="24">
        <v>0.202944021101993</v>
      </c>
      <c r="H5440" s="24">
        <v>0.58659660590009854</v>
      </c>
      <c r="I5440" s="24"/>
    </row>
    <row r="5441" spans="1:9" ht="15.75" x14ac:dyDescent="0.25">
      <c r="A5441" s="240" t="s">
        <v>5774</v>
      </c>
      <c r="B5441" s="240" t="s">
        <v>5767</v>
      </c>
      <c r="C5441" s="240">
        <v>28</v>
      </c>
      <c r="D5441" s="124">
        <v>5455</v>
      </c>
      <c r="E5441" s="24">
        <v>0.46380423280423289</v>
      </c>
      <c r="F5441" s="24">
        <v>0.8947783555411114</v>
      </c>
      <c r="G5441" s="24">
        <v>0.17972157092614305</v>
      </c>
      <c r="H5441" s="24">
        <v>0.58659660590009854</v>
      </c>
      <c r="I5441" s="24"/>
    </row>
    <row r="5442" spans="1:9" ht="15.75" x14ac:dyDescent="0.25">
      <c r="A5442" s="240" t="s">
        <v>5775</v>
      </c>
      <c r="B5442" s="240" t="s">
        <v>5767</v>
      </c>
      <c r="C5442" s="240">
        <v>28</v>
      </c>
      <c r="D5442" s="124">
        <v>5456</v>
      </c>
      <c r="E5442" s="24">
        <v>0.37546056941295042</v>
      </c>
      <c r="F5442" s="24">
        <v>1.0457533311667206</v>
      </c>
      <c r="G5442" s="24">
        <v>0.18376025791324738</v>
      </c>
      <c r="H5442" s="24">
        <v>0.76934012684315856</v>
      </c>
      <c r="I5442" s="24"/>
    </row>
    <row r="5443" spans="1:9" ht="15.75" x14ac:dyDescent="0.25">
      <c r="A5443" s="240" t="s">
        <v>5776</v>
      </c>
      <c r="B5443" s="240" t="s">
        <v>5767</v>
      </c>
      <c r="C5443" s="240">
        <v>28</v>
      </c>
      <c r="D5443" s="124">
        <v>5457</v>
      </c>
      <c r="E5443" s="24">
        <v>0.35136684303350973</v>
      </c>
      <c r="F5443" s="24">
        <v>1.0497793305167369</v>
      </c>
      <c r="G5443" s="24">
        <v>0.19183763188745606</v>
      </c>
      <c r="H5443" s="24">
        <v>0.90059237945419612</v>
      </c>
      <c r="I5443" s="24"/>
    </row>
    <row r="5444" spans="1:9" ht="15.75" x14ac:dyDescent="0.25">
      <c r="A5444" s="240" t="s">
        <v>5777</v>
      </c>
      <c r="B5444" s="240" t="s">
        <v>5767</v>
      </c>
      <c r="C5444" s="240">
        <v>30</v>
      </c>
      <c r="D5444" s="124">
        <v>5458</v>
      </c>
      <c r="E5444" s="24">
        <v>12.934315444696399</v>
      </c>
      <c r="F5444" s="24">
        <v>0.47486272557960318</v>
      </c>
      <c r="G5444" s="24">
        <v>0.93243185814771401</v>
      </c>
      <c r="H5444" s="24">
        <v>7.2865192853373699</v>
      </c>
      <c r="I5444" s="24"/>
    </row>
    <row r="5445" spans="1:9" ht="15.75" x14ac:dyDescent="0.25">
      <c r="A5445" s="240" t="s">
        <v>5778</v>
      </c>
      <c r="B5445" s="240" t="s">
        <v>5767</v>
      </c>
      <c r="C5445" s="240">
        <v>30</v>
      </c>
      <c r="D5445" s="124">
        <v>5459</v>
      </c>
      <c r="E5445" s="24">
        <v>12.953389644746789</v>
      </c>
      <c r="F5445" s="24">
        <v>0.62154807013037061</v>
      </c>
      <c r="G5445" s="24">
        <v>0.95313012895662375</v>
      </c>
      <c r="H5445" s="24">
        <v>7.3763765967403101</v>
      </c>
      <c r="I5445" s="24"/>
    </row>
    <row r="5446" spans="1:9" ht="15.75" x14ac:dyDescent="0.25">
      <c r="A5446" s="240" t="s">
        <v>5779</v>
      </c>
      <c r="B5446" s="240" t="s">
        <v>5767</v>
      </c>
      <c r="C5446" s="240">
        <v>30</v>
      </c>
      <c r="D5446" s="124">
        <v>5460</v>
      </c>
      <c r="E5446" s="24">
        <v>10.662477828168306</v>
      </c>
      <c r="F5446" s="24">
        <v>0.69016697707276342</v>
      </c>
      <c r="G5446" s="24">
        <v>0.85721131301289577</v>
      </c>
      <c r="H5446" s="24">
        <v>6.0719311323290759</v>
      </c>
      <c r="I5446" s="24"/>
    </row>
    <row r="5447" spans="1:9" ht="15.75" x14ac:dyDescent="0.25">
      <c r="A5447" s="240" t="s">
        <v>5780</v>
      </c>
      <c r="B5447" s="240" t="s">
        <v>5767</v>
      </c>
      <c r="C5447" s="240">
        <v>30</v>
      </c>
      <c r="D5447" s="124">
        <v>5461</v>
      </c>
      <c r="E5447" s="24">
        <v>10.6117806122449</v>
      </c>
      <c r="F5447" s="24">
        <v>0.79607876822297863</v>
      </c>
      <c r="G5447" s="24">
        <v>0.86225967174677609</v>
      </c>
      <c r="H5447" s="24">
        <v>6.0916189702207308</v>
      </c>
      <c r="I5447" s="24"/>
    </row>
    <row r="5448" spans="1:9" ht="15.75" x14ac:dyDescent="0.25">
      <c r="A5448" s="240" t="s">
        <v>5781</v>
      </c>
      <c r="B5448" s="240" t="s">
        <v>5767</v>
      </c>
      <c r="C5448" s="240">
        <v>30</v>
      </c>
      <c r="D5448" s="124">
        <v>5462</v>
      </c>
      <c r="E5448" s="24">
        <v>1.1775808767951628</v>
      </c>
      <c r="F5448" s="24">
        <v>0.99547138912080135</v>
      </c>
      <c r="G5448" s="24">
        <v>0.27261137162954285</v>
      </c>
      <c r="H5448" s="24">
        <v>1.1701643136630195</v>
      </c>
      <c r="I5448" s="24"/>
    </row>
    <row r="5449" spans="1:9" ht="15.75" x14ac:dyDescent="0.25">
      <c r="A5449" s="240" t="s">
        <v>5782</v>
      </c>
      <c r="B5449" s="240" t="s">
        <v>5767</v>
      </c>
      <c r="C5449" s="240">
        <v>30</v>
      </c>
      <c r="D5449" s="124">
        <v>5463</v>
      </c>
      <c r="E5449" s="24">
        <v>1.1846082136558327</v>
      </c>
      <c r="F5449" s="24">
        <v>1.1008859418149124</v>
      </c>
      <c r="G5449" s="24">
        <v>0.26453399765533414</v>
      </c>
      <c r="H5449" s="24">
        <v>1.1045381873575006</v>
      </c>
      <c r="I5449" s="24"/>
    </row>
    <row r="5450" spans="1:9" ht="15.75" x14ac:dyDescent="0.25">
      <c r="A5450" s="240" t="s">
        <v>5783</v>
      </c>
      <c r="B5450" s="240" t="s">
        <v>5767</v>
      </c>
      <c r="C5450" s="240">
        <v>30</v>
      </c>
      <c r="D5450" s="124">
        <v>5464</v>
      </c>
      <c r="E5450" s="24">
        <v>1.4596782564877804</v>
      </c>
      <c r="F5450" s="24">
        <v>1.0998914649027038</v>
      </c>
      <c r="G5450" s="24">
        <v>0.27967907385697544</v>
      </c>
      <c r="H5450" s="24">
        <v>1.6578169137486434</v>
      </c>
      <c r="I5450" s="24"/>
    </row>
    <row r="5451" spans="1:9" ht="15.75" x14ac:dyDescent="0.25">
      <c r="A5451" s="240" t="s">
        <v>5784</v>
      </c>
      <c r="B5451" s="240" t="s">
        <v>5767</v>
      </c>
      <c r="C5451" s="240">
        <v>30</v>
      </c>
      <c r="D5451" s="124">
        <v>5465</v>
      </c>
      <c r="E5451" s="24">
        <v>1.4626899722852107</v>
      </c>
      <c r="F5451" s="24">
        <v>1.1685103718450967</v>
      </c>
      <c r="G5451" s="24">
        <v>0.27564038686987108</v>
      </c>
      <c r="H5451" s="24">
        <v>1.6335857286512214</v>
      </c>
      <c r="I5451" s="24"/>
    </row>
    <row r="5452" spans="1:9" ht="15.75" x14ac:dyDescent="0.25">
      <c r="A5452" s="240" t="s">
        <v>5785</v>
      </c>
      <c r="B5452" s="240" t="s">
        <v>5767</v>
      </c>
      <c r="C5452" s="240">
        <v>30</v>
      </c>
      <c r="D5452" s="124">
        <v>5466</v>
      </c>
      <c r="E5452" s="24">
        <v>1.5063598513479466</v>
      </c>
      <c r="F5452" s="24">
        <v>0.75526812859822745</v>
      </c>
      <c r="G5452" s="24">
        <v>0.2842225967174678</v>
      </c>
      <c r="H5452" s="24">
        <v>1.7093081820806661</v>
      </c>
      <c r="I5452" s="24"/>
    </row>
    <row r="5453" spans="1:9" ht="15.75" x14ac:dyDescent="0.25">
      <c r="A5453" s="240" t="s">
        <v>5786</v>
      </c>
      <c r="B5453" s="240" t="s">
        <v>5767</v>
      </c>
      <c r="C5453" s="240">
        <v>30</v>
      </c>
      <c r="D5453" s="124">
        <v>5467</v>
      </c>
      <c r="E5453" s="24">
        <v>1.4516470143613003</v>
      </c>
      <c r="F5453" s="24">
        <v>0.83640435991978768</v>
      </c>
      <c r="G5453" s="24">
        <v>0.27261137162954285</v>
      </c>
      <c r="H5453" s="24">
        <v>1.684067364270851</v>
      </c>
      <c r="I5453" s="24"/>
    </row>
    <row r="5454" spans="1:9" ht="15.75" x14ac:dyDescent="0.25">
      <c r="A5454" s="240" t="s">
        <v>5787</v>
      </c>
      <c r="B5454" s="240" t="s">
        <v>5767</v>
      </c>
      <c r="C5454" s="240">
        <v>32</v>
      </c>
      <c r="D5454" s="124">
        <v>5468</v>
      </c>
      <c r="E5454" s="132">
        <v>12.755620307382213</v>
      </c>
      <c r="F5454" s="24">
        <v>0.85142958794229884</v>
      </c>
      <c r="G5454" s="24">
        <v>0.96322684642438461</v>
      </c>
      <c r="H5454" s="132">
        <v>9.0897233096705463</v>
      </c>
      <c r="I5454" s="24"/>
    </row>
    <row r="5455" spans="1:9" ht="15.75" x14ac:dyDescent="0.25">
      <c r="A5455" s="240" t="s">
        <v>5788</v>
      </c>
      <c r="B5455" s="240" t="s">
        <v>5767</v>
      </c>
      <c r="C5455" s="240">
        <v>32</v>
      </c>
      <c r="D5455" s="124">
        <v>5469</v>
      </c>
      <c r="E5455" s="24">
        <v>7.3029088561350477</v>
      </c>
      <c r="F5455" s="24">
        <v>1.7634609289087262</v>
      </c>
      <c r="G5455" s="24">
        <v>0.66234466588511154</v>
      </c>
      <c r="H5455" s="24">
        <v>5.5656003270641889</v>
      </c>
      <c r="I5455" s="24"/>
    </row>
    <row r="5456" spans="1:9" ht="15.75" x14ac:dyDescent="0.25">
      <c r="A5456" s="240" t="s">
        <v>5789</v>
      </c>
      <c r="B5456" s="240" t="s">
        <v>5767</v>
      </c>
      <c r="C5456" s="240">
        <v>32</v>
      </c>
      <c r="D5456" s="124">
        <v>5470</v>
      </c>
      <c r="E5456" s="24">
        <v>3.938320357772739</v>
      </c>
      <c r="F5456" s="24">
        <v>1.2200485154279059</v>
      </c>
      <c r="G5456" s="24">
        <v>0.42911049237983589</v>
      </c>
      <c r="H5456" s="24">
        <v>4.3757481755095133</v>
      </c>
      <c r="I5456" s="24"/>
    </row>
    <row r="5457" spans="1:9" ht="15.75" x14ac:dyDescent="0.25">
      <c r="A5457" s="240" t="s">
        <v>5790</v>
      </c>
      <c r="B5457" s="240" t="s">
        <v>5767</v>
      </c>
      <c r="C5457" s="240">
        <v>32</v>
      </c>
      <c r="D5457" s="124">
        <v>5471</v>
      </c>
      <c r="E5457" s="24">
        <v>3.933300831443689</v>
      </c>
      <c r="F5457" s="24">
        <v>1.3232217478491493</v>
      </c>
      <c r="G5457" s="24">
        <v>0.41800410316529896</v>
      </c>
      <c r="H5457" s="24">
        <v>3.523618166250162</v>
      </c>
      <c r="I5457" s="24"/>
    </row>
    <row r="5458" spans="1:9" ht="15.75" x14ac:dyDescent="0.25">
      <c r="A5458" s="240" t="s">
        <v>5791</v>
      </c>
      <c r="B5458" s="240" t="s">
        <v>5767</v>
      </c>
      <c r="C5458" s="240">
        <v>32</v>
      </c>
      <c r="D5458" s="124">
        <v>5472</v>
      </c>
      <c r="E5458" s="24">
        <v>0.82621403376165281</v>
      </c>
      <c r="F5458" s="24">
        <v>1.4985160747784461</v>
      </c>
      <c r="G5458" s="24">
        <v>0.20597303634232123</v>
      </c>
      <c r="H5458" s="24">
        <v>1.4023798375133165</v>
      </c>
      <c r="I5458" s="24"/>
    </row>
    <row r="5459" spans="1:9" ht="15.75" x14ac:dyDescent="0.25">
      <c r="A5459" s="240" t="s">
        <v>5792</v>
      </c>
      <c r="B5459" s="240" t="s">
        <v>5767</v>
      </c>
      <c r="C5459" s="240">
        <v>32</v>
      </c>
      <c r="D5459" s="124">
        <v>5473</v>
      </c>
      <c r="E5459" s="24">
        <v>0.82420622323003279</v>
      </c>
      <c r="F5459" s="24">
        <v>1.6447616275308881</v>
      </c>
      <c r="G5459" s="24">
        <v>0.20193434935521692</v>
      </c>
      <c r="H5459" s="24">
        <v>1.3983413066637462</v>
      </c>
      <c r="I5459" s="24"/>
    </row>
    <row r="5460" spans="1:9" ht="15.75" x14ac:dyDescent="0.25">
      <c r="A5460" s="240" t="s">
        <v>5793</v>
      </c>
      <c r="B5460" s="240" t="s">
        <v>5767</v>
      </c>
      <c r="C5460" s="240">
        <v>32</v>
      </c>
      <c r="D5460" s="124">
        <v>5474</v>
      </c>
      <c r="E5460" s="24">
        <v>0.75292894935752086</v>
      </c>
      <c r="F5460" s="24">
        <v>0.59595485119614178</v>
      </c>
      <c r="G5460" s="24">
        <v>0.24232121922626026</v>
      </c>
      <c r="H5460" s="24">
        <v>1.4427651460090205</v>
      </c>
      <c r="I5460" s="24"/>
    </row>
    <row r="5461" spans="1:9" ht="15.75" x14ac:dyDescent="0.25">
      <c r="A5461" s="240" t="s">
        <v>5794</v>
      </c>
      <c r="B5461" s="240" t="s">
        <v>5767</v>
      </c>
      <c r="C5461" s="240">
        <v>32</v>
      </c>
      <c r="D5461" s="124">
        <v>5475</v>
      </c>
      <c r="E5461" s="24">
        <v>0.74188599143361056</v>
      </c>
      <c r="F5461" s="24">
        <v>0.80672536328447231</v>
      </c>
      <c r="G5461" s="24">
        <v>0.21304073856975383</v>
      </c>
      <c r="H5461" s="24">
        <v>1.4144954300620278</v>
      </c>
      <c r="I5461" s="24"/>
    </row>
    <row r="5462" spans="1:9" ht="15.75" x14ac:dyDescent="0.25">
      <c r="A5462" s="240" t="s">
        <v>5795</v>
      </c>
      <c r="B5462" s="240" t="s">
        <v>5767</v>
      </c>
      <c r="C5462" s="240">
        <v>34</v>
      </c>
      <c r="D5462" s="124">
        <v>5476</v>
      </c>
      <c r="E5462" s="24">
        <v>7.1588484504913081</v>
      </c>
      <c r="F5462" s="24">
        <v>0.93053461514055458</v>
      </c>
      <c r="G5462" s="24">
        <v>0.81278575615474813</v>
      </c>
      <c r="H5462" s="24">
        <v>11.456302387518793</v>
      </c>
      <c r="I5462" s="24"/>
    </row>
    <row r="5463" spans="1:9" ht="15.75" x14ac:dyDescent="0.25">
      <c r="A5463" s="240" t="s">
        <v>5796</v>
      </c>
      <c r="B5463" s="240" t="s">
        <v>5767</v>
      </c>
      <c r="C5463" s="240">
        <v>34</v>
      </c>
      <c r="D5463" s="124">
        <v>5477</v>
      </c>
      <c r="E5463" s="24">
        <v>7.1457976820357771</v>
      </c>
      <c r="F5463" s="24">
        <v>1.0425525096770101</v>
      </c>
      <c r="G5463" s="24">
        <v>0.82591148886283716</v>
      </c>
      <c r="H5463" s="24">
        <v>11.39420997570665</v>
      </c>
      <c r="I5463" s="24"/>
    </row>
    <row r="5464" spans="1:9" ht="15.75" x14ac:dyDescent="0.25">
      <c r="A5464" s="240" t="s">
        <v>5797</v>
      </c>
      <c r="B5464" s="240" t="s">
        <v>5767</v>
      </c>
      <c r="C5464" s="240">
        <v>34</v>
      </c>
      <c r="D5464" s="124">
        <v>5478</v>
      </c>
      <c r="E5464" s="24">
        <v>3.4955981355505172</v>
      </c>
      <c r="F5464" s="24">
        <v>1.4287194618947903</v>
      </c>
      <c r="G5464" s="24">
        <v>0.64114155920281368</v>
      </c>
      <c r="H5464" s="24">
        <v>6.0052953733111645</v>
      </c>
      <c r="I5464" s="24"/>
    </row>
    <row r="5465" spans="1:9" ht="15.75" x14ac:dyDescent="0.25">
      <c r="A5465" s="240" t="s">
        <v>5798</v>
      </c>
      <c r="B5465" s="240" t="s">
        <v>5767</v>
      </c>
      <c r="C5465" s="240">
        <v>34</v>
      </c>
      <c r="D5465" s="124">
        <v>5479</v>
      </c>
      <c r="E5465" s="24">
        <v>3.4935903250188969</v>
      </c>
      <c r="F5465" s="24">
        <v>1.5515461006409035</v>
      </c>
      <c r="G5465" s="24">
        <v>0.63205451348182895</v>
      </c>
      <c r="H5465" s="24">
        <v>5.8366867103416</v>
      </c>
      <c r="I5465" s="24"/>
    </row>
    <row r="5466" spans="1:9" ht="15.75" x14ac:dyDescent="0.25">
      <c r="A5466" s="240" t="s">
        <v>5799</v>
      </c>
      <c r="B5466" s="240" t="s">
        <v>5767</v>
      </c>
      <c r="C5466" s="240">
        <v>34</v>
      </c>
      <c r="D5466" s="124">
        <v>5480</v>
      </c>
      <c r="E5466" s="24">
        <v>3.4554419249181159</v>
      </c>
      <c r="F5466" s="24">
        <v>1.9809480296973156</v>
      </c>
      <c r="G5466" s="24">
        <v>0.66638335287221584</v>
      </c>
      <c r="H5466" s="132">
        <v>22.918662571311941</v>
      </c>
      <c r="I5466" s="24"/>
    </row>
    <row r="5467" spans="1:9" ht="15.75" x14ac:dyDescent="0.25">
      <c r="A5467" s="240" t="s">
        <v>5800</v>
      </c>
      <c r="B5467" s="240" t="s">
        <v>5767</v>
      </c>
      <c r="C5467" s="240">
        <v>34</v>
      </c>
      <c r="D5467" s="124">
        <v>5481</v>
      </c>
      <c r="E5467" s="24">
        <v>3.4142818090199043</v>
      </c>
      <c r="F5467" s="24">
        <v>1.8993911415698967</v>
      </c>
      <c r="G5467" s="24">
        <v>0.61892878077373981</v>
      </c>
      <c r="H5467" s="24">
        <v>6.6161231643086849</v>
      </c>
      <c r="I5467" s="24"/>
    </row>
  </sheetData>
  <autoFilter ref="A1:I5467" xr:uid="{00000000-0009-0000-0000-000000000000}"/>
  <conditionalFormatting sqref="E1:H2 F3:H3 F516:H575 E576:H976 E1151:H1344 E3971:H4456 E5468:H1048576">
    <cfRule type="containsText" dxfId="24" priority="8" operator="containsText" text="&lt;">
      <formula>NOT(ISERROR(SEARCH("&lt;",E1)))</formula>
    </cfRule>
  </conditionalFormatting>
  <conditionalFormatting sqref="E4:H515">
    <cfRule type="containsText" dxfId="23" priority="7" operator="containsText" text="&lt;">
      <formula>NOT(ISERROR(SEARCH("&lt;",E4)))</formula>
    </cfRule>
  </conditionalFormatting>
  <conditionalFormatting sqref="I4527">
    <cfRule type="cellIs" dxfId="22" priority="1" operator="equal">
      <formula>"F"</formula>
    </cfRule>
    <cfRule type="cellIs" dxfId="21" priority="2" operator="equal">
      <formula>"R"</formula>
    </cfRule>
    <cfRule type="cellIs" dxfId="20" priority="3" operator="equal">
      <formula>"D"</formula>
    </cfRule>
    <cfRule type="cellIs" dxfId="19" priority="4" operator="equal">
      <formula>"Y"</formula>
    </cfRule>
    <cfRule type="cellIs" dxfId="18" priority="5" operator="equal">
      <formula>"N"</formula>
    </cfRule>
    <cfRule type="containsBlanks" dxfId="17" priority="6">
      <formula>LEN(TRIM(I4527))=0</formula>
    </cfRule>
  </conditionalFormatting>
  <pageMargins left="0.7" right="0.7" top="0.75" bottom="0.75" header="0.3" footer="0.3"/>
  <pageSetup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CA002F-5E4E-49FB-90CD-3ADF2A89E4CA}">
  <dimension ref="A1:T342"/>
  <sheetViews>
    <sheetView topLeftCell="A264" zoomScale="80" zoomScaleNormal="80" workbookViewId="0">
      <selection activeCell="H19" sqref="H19:P312"/>
    </sheetView>
  </sheetViews>
  <sheetFormatPr defaultColWidth="12.5703125" defaultRowHeight="15.75" x14ac:dyDescent="0.25"/>
  <cols>
    <col min="1" max="5" width="12.5703125" style="5"/>
    <col min="6" max="6" width="15.5703125" style="5" customWidth="1"/>
    <col min="7" max="16384" width="12.5703125" style="5"/>
  </cols>
  <sheetData>
    <row r="1" spans="1:11" x14ac:dyDescent="0.25">
      <c r="A1" s="5" t="s">
        <v>23</v>
      </c>
      <c r="D1" s="5" t="s">
        <v>24</v>
      </c>
      <c r="E1" s="5" t="s">
        <v>25</v>
      </c>
      <c r="F1" s="5" t="s">
        <v>26</v>
      </c>
      <c r="H1" s="264"/>
      <c r="I1" s="265"/>
      <c r="J1" s="266"/>
      <c r="K1" s="266"/>
    </row>
    <row r="2" spans="1:11" x14ac:dyDescent="0.25">
      <c r="A2" s="5" t="s">
        <v>27</v>
      </c>
      <c r="C2" s="188" t="s">
        <v>28</v>
      </c>
      <c r="D2" s="198">
        <v>324</v>
      </c>
      <c r="E2" s="199">
        <v>31</v>
      </c>
      <c r="F2" s="170">
        <f>E2*D2</f>
        <v>10044</v>
      </c>
      <c r="G2" s="244"/>
      <c r="H2" s="267"/>
      <c r="I2" s="268"/>
      <c r="J2" s="268"/>
      <c r="K2" s="268"/>
    </row>
    <row r="3" spans="1:11" x14ac:dyDescent="0.25">
      <c r="A3" s="5" t="s">
        <v>29</v>
      </c>
      <c r="C3" s="188" t="s">
        <v>30</v>
      </c>
      <c r="D3" s="198">
        <v>0</v>
      </c>
      <c r="E3" s="199">
        <v>15.5</v>
      </c>
      <c r="F3" s="170">
        <f>E3*D3</f>
        <v>0</v>
      </c>
      <c r="H3" s="267"/>
      <c r="I3" s="268"/>
      <c r="J3" s="268"/>
      <c r="K3" s="268"/>
    </row>
    <row r="4" spans="1:11" x14ac:dyDescent="0.25">
      <c r="A4" s="5" t="s">
        <v>4212</v>
      </c>
      <c r="C4" s="188" t="s">
        <v>32</v>
      </c>
      <c r="D4" s="198">
        <v>0</v>
      </c>
      <c r="E4" s="199">
        <v>31</v>
      </c>
      <c r="F4" s="188">
        <v>0</v>
      </c>
    </row>
    <row r="5" spans="1:11" x14ac:dyDescent="0.25">
      <c r="A5" s="5" t="s">
        <v>1488</v>
      </c>
      <c r="C5" s="188" t="s">
        <v>34</v>
      </c>
      <c r="D5" s="198">
        <v>0</v>
      </c>
      <c r="E5" s="199">
        <v>21</v>
      </c>
      <c r="F5" s="188">
        <v>0</v>
      </c>
    </row>
    <row r="6" spans="1:11" x14ac:dyDescent="0.25">
      <c r="A6" s="5" t="s">
        <v>1489</v>
      </c>
      <c r="E6" s="188" t="s">
        <v>4214</v>
      </c>
      <c r="F6" s="245">
        <f>SUM(F2:F5)</f>
        <v>10044</v>
      </c>
      <c r="G6" s="154"/>
    </row>
    <row r="7" spans="1:11" ht="16.5" thickBot="1" x14ac:dyDescent="0.3">
      <c r="E7" s="246" t="s">
        <v>4215</v>
      </c>
      <c r="F7" s="247">
        <f>F6*0.6415</f>
        <v>6443.2259999999997</v>
      </c>
      <c r="G7" s="154"/>
    </row>
    <row r="8" spans="1:11" ht="16.5" thickBot="1" x14ac:dyDescent="0.3">
      <c r="C8" s="204" t="s">
        <v>36</v>
      </c>
      <c r="D8" s="248"/>
      <c r="E8" s="248"/>
      <c r="F8" s="249">
        <f>SUM(F6:F7)</f>
        <v>16487.225999999999</v>
      </c>
      <c r="G8" s="250"/>
    </row>
    <row r="9" spans="1:11" x14ac:dyDescent="0.25">
      <c r="D9" s="122"/>
    </row>
    <row r="10" spans="1:11" x14ac:dyDescent="0.25">
      <c r="A10" s="5" t="s">
        <v>37</v>
      </c>
    </row>
    <row r="11" spans="1:11" x14ac:dyDescent="0.25">
      <c r="A11" s="5" t="s">
        <v>38</v>
      </c>
      <c r="D11" s="120"/>
      <c r="E11" s="120"/>
      <c r="F11" s="120"/>
      <c r="G11" s="120"/>
      <c r="H11" s="120"/>
      <c r="I11" s="120"/>
      <c r="J11" s="120"/>
    </row>
    <row r="12" spans="1:11" x14ac:dyDescent="0.25">
      <c r="A12" s="5" t="s">
        <v>39</v>
      </c>
      <c r="D12" s="120"/>
      <c r="E12" s="120"/>
      <c r="F12" s="120"/>
      <c r="G12" s="120"/>
    </row>
    <row r="13" spans="1:11" x14ac:dyDescent="0.25">
      <c r="A13" s="5" t="s">
        <v>5499</v>
      </c>
    </row>
    <row r="14" spans="1:11" x14ac:dyDescent="0.25">
      <c r="A14" s="5" t="s">
        <v>5500</v>
      </c>
      <c r="D14" s="269"/>
      <c r="E14" s="120"/>
      <c r="F14" s="120"/>
      <c r="G14" s="120"/>
      <c r="H14" s="120"/>
      <c r="I14" s="120"/>
    </row>
    <row r="15" spans="1:11" x14ac:dyDescent="0.25">
      <c r="A15" s="5" t="s">
        <v>5501</v>
      </c>
      <c r="J15" s="120"/>
    </row>
    <row r="17" spans="1:20" x14ac:dyDescent="0.25">
      <c r="B17" s="270" t="s">
        <v>0</v>
      </c>
      <c r="C17" s="270" t="s">
        <v>0</v>
      </c>
      <c r="D17" s="270" t="s">
        <v>0</v>
      </c>
      <c r="E17" s="270" t="s">
        <v>0</v>
      </c>
      <c r="F17" s="270"/>
    </row>
    <row r="18" spans="1:20" ht="31.5" x14ac:dyDescent="0.25">
      <c r="A18" s="271" t="s">
        <v>5502</v>
      </c>
      <c r="B18" s="192" t="s">
        <v>5503</v>
      </c>
      <c r="C18" s="192" t="s">
        <v>4</v>
      </c>
      <c r="D18" s="192" t="s">
        <v>5</v>
      </c>
      <c r="E18" s="192" t="s">
        <v>6</v>
      </c>
      <c r="F18" s="192" t="s">
        <v>41</v>
      </c>
      <c r="H18" s="185" t="s">
        <v>376</v>
      </c>
      <c r="I18" s="76" t="s">
        <v>8</v>
      </c>
      <c r="J18" s="76" t="s">
        <v>9</v>
      </c>
      <c r="K18" s="100" t="s">
        <v>375</v>
      </c>
      <c r="L18" s="48" t="s">
        <v>225</v>
      </c>
      <c r="M18" s="76" t="s">
        <v>4</v>
      </c>
      <c r="N18" s="76" t="s">
        <v>5</v>
      </c>
      <c r="O18" s="76" t="s">
        <v>6</v>
      </c>
      <c r="P18" s="76" t="s">
        <v>7</v>
      </c>
      <c r="T18" s="254" t="s">
        <v>3654</v>
      </c>
    </row>
    <row r="19" spans="1:20" x14ac:dyDescent="0.25">
      <c r="A19" s="124">
        <v>5186</v>
      </c>
      <c r="B19" s="24">
        <v>0.49046993946692874</v>
      </c>
      <c r="C19" s="24">
        <v>0.51499203511053315</v>
      </c>
      <c r="D19" s="24">
        <v>0.38831317093989032</v>
      </c>
      <c r="E19" s="24">
        <v>2.3648387106431068</v>
      </c>
      <c r="F19" s="147"/>
      <c r="G19" s="24"/>
      <c r="H19" s="240" t="s">
        <v>5504</v>
      </c>
      <c r="I19" s="240" t="s">
        <v>5505</v>
      </c>
      <c r="J19" s="240">
        <v>1</v>
      </c>
      <c r="K19" s="124">
        <v>5186</v>
      </c>
      <c r="L19" s="24">
        <v>0.49046993946692874</v>
      </c>
      <c r="M19" s="24">
        <v>0.51499203511053315</v>
      </c>
      <c r="N19" s="24">
        <v>0.38831317093989032</v>
      </c>
      <c r="O19" s="24">
        <v>2.3648387106431068</v>
      </c>
      <c r="P19" s="24"/>
      <c r="Q19" s="24"/>
      <c r="R19" s="24"/>
      <c r="T19" s="240">
        <v>2</v>
      </c>
    </row>
    <row r="20" spans="1:20" x14ac:dyDescent="0.25">
      <c r="A20" s="124">
        <v>5187</v>
      </c>
      <c r="B20" s="24">
        <v>0.4859238741165659</v>
      </c>
      <c r="C20" s="24">
        <v>0.52455689206762024</v>
      </c>
      <c r="D20" s="24">
        <v>0.38780424148911719</v>
      </c>
      <c r="E20" s="24">
        <v>2.3344813459365201</v>
      </c>
      <c r="F20" s="147"/>
      <c r="G20" s="24"/>
      <c r="H20" s="240" t="s">
        <v>5506</v>
      </c>
      <c r="I20" s="240" t="s">
        <v>5505</v>
      </c>
      <c r="J20" s="240">
        <v>1</v>
      </c>
      <c r="K20" s="124">
        <v>5187</v>
      </c>
      <c r="L20" s="24">
        <v>0.4859238741165659</v>
      </c>
      <c r="M20" s="24">
        <v>0.52455689206762024</v>
      </c>
      <c r="N20" s="24">
        <v>0.38780424148911719</v>
      </c>
      <c r="O20" s="24">
        <v>2.3344813459365201</v>
      </c>
      <c r="P20" s="24"/>
      <c r="Q20" s="24"/>
      <c r="R20" s="24"/>
      <c r="T20" s="240">
        <v>2</v>
      </c>
    </row>
    <row r="21" spans="1:20" x14ac:dyDescent="0.25">
      <c r="A21" s="124">
        <v>5188</v>
      </c>
      <c r="B21" s="24">
        <v>0.22932374100719433</v>
      </c>
      <c r="C21" s="24">
        <v>0.41078543563068926</v>
      </c>
      <c r="D21" s="24">
        <v>0.34403630872262891</v>
      </c>
      <c r="E21" s="24">
        <v>1.7941202541592762</v>
      </c>
      <c r="F21" s="147"/>
      <c r="G21" s="24"/>
      <c r="H21" s="240" t="s">
        <v>5507</v>
      </c>
      <c r="I21" s="240" t="s">
        <v>5505</v>
      </c>
      <c r="J21" s="240">
        <v>1</v>
      </c>
      <c r="K21" s="124">
        <v>5188</v>
      </c>
      <c r="L21" s="24">
        <v>0.22932374100719433</v>
      </c>
      <c r="M21" s="24">
        <v>0.41078543563068926</v>
      </c>
      <c r="N21" s="24">
        <v>0.34403630872262891</v>
      </c>
      <c r="O21" s="24">
        <v>1.7941202541592762</v>
      </c>
      <c r="P21" s="24"/>
      <c r="Q21" s="24"/>
      <c r="R21" s="24"/>
      <c r="T21" s="240">
        <v>8</v>
      </c>
    </row>
    <row r="22" spans="1:20" x14ac:dyDescent="0.25">
      <c r="A22" s="124">
        <v>5189</v>
      </c>
      <c r="B22" s="24">
        <v>0.23791075333565753</v>
      </c>
      <c r="C22" s="24">
        <v>0.36950552665799741</v>
      </c>
      <c r="D22" s="24">
        <v>0.34810774432881386</v>
      </c>
      <c r="E22" s="24">
        <v>1.775399879256881</v>
      </c>
      <c r="F22" s="147"/>
      <c r="G22" s="24"/>
      <c r="H22" s="240" t="s">
        <v>5508</v>
      </c>
      <c r="I22" s="240" t="s">
        <v>5505</v>
      </c>
      <c r="J22" s="240">
        <v>1</v>
      </c>
      <c r="K22" s="124">
        <v>5189</v>
      </c>
      <c r="L22" s="24">
        <v>0.23791075333565753</v>
      </c>
      <c r="M22" s="24">
        <v>0.36950552665799741</v>
      </c>
      <c r="N22" s="24">
        <v>0.34810774432881386</v>
      </c>
      <c r="O22" s="24">
        <v>1.775399879256881</v>
      </c>
      <c r="P22" s="24"/>
      <c r="Q22" s="24"/>
      <c r="R22" s="24"/>
      <c r="T22" s="240">
        <v>8</v>
      </c>
    </row>
    <row r="23" spans="1:20" x14ac:dyDescent="0.25">
      <c r="A23" s="124">
        <v>5190</v>
      </c>
      <c r="B23" s="24" t="s">
        <v>11</v>
      </c>
      <c r="C23" s="24">
        <v>0.24767945383615084</v>
      </c>
      <c r="D23" s="24">
        <v>0.24326827746955121</v>
      </c>
      <c r="E23" s="24">
        <v>0.63952848315209398</v>
      </c>
      <c r="F23" s="147"/>
      <c r="G23" s="24"/>
      <c r="H23" s="240" t="s">
        <v>5509</v>
      </c>
      <c r="I23" s="240" t="s">
        <v>5505</v>
      </c>
      <c r="J23" s="240">
        <v>1</v>
      </c>
      <c r="K23" s="124">
        <v>5190</v>
      </c>
      <c r="L23" s="24" t="s">
        <v>11</v>
      </c>
      <c r="M23" s="24">
        <v>0.24767945383615084</v>
      </c>
      <c r="N23" s="24">
        <v>0.24326827746955121</v>
      </c>
      <c r="O23" s="24">
        <v>0.63952848315209398</v>
      </c>
      <c r="P23" s="24"/>
      <c r="Q23" s="24"/>
      <c r="R23" s="24"/>
      <c r="T23" s="240">
        <v>15</v>
      </c>
    </row>
    <row r="24" spans="1:20" x14ac:dyDescent="0.25">
      <c r="A24" s="124">
        <v>5191</v>
      </c>
      <c r="B24" s="24" t="s">
        <v>11</v>
      </c>
      <c r="C24" s="24">
        <v>0.24566579973992198</v>
      </c>
      <c r="D24" s="24">
        <v>0.23919684186336623</v>
      </c>
      <c r="E24" s="24">
        <v>0.66482628707424962</v>
      </c>
      <c r="F24" s="147"/>
      <c r="G24" s="24"/>
      <c r="H24" s="240" t="s">
        <v>5510</v>
      </c>
      <c r="I24" s="240" t="s">
        <v>5505</v>
      </c>
      <c r="J24" s="240">
        <v>1</v>
      </c>
      <c r="K24" s="124">
        <v>5191</v>
      </c>
      <c r="L24" s="24" t="s">
        <v>11</v>
      </c>
      <c r="M24" s="24">
        <v>0.24566579973992198</v>
      </c>
      <c r="N24" s="24">
        <v>0.23919684186336623</v>
      </c>
      <c r="O24" s="24">
        <v>0.66482628707424962</v>
      </c>
      <c r="P24" s="24"/>
      <c r="Q24" s="24"/>
      <c r="R24" s="24"/>
      <c r="T24" s="240">
        <v>15</v>
      </c>
    </row>
    <row r="25" spans="1:20" x14ac:dyDescent="0.25">
      <c r="A25" s="124">
        <v>5192</v>
      </c>
      <c r="B25" s="24">
        <v>1.8366104015466047</v>
      </c>
      <c r="C25" s="24">
        <v>0.30607542262678805</v>
      </c>
      <c r="D25" s="24">
        <v>0.47126867141590884</v>
      </c>
      <c r="E25" s="24">
        <v>4.0780059922514855</v>
      </c>
      <c r="F25" s="147"/>
      <c r="G25" s="24"/>
      <c r="H25" s="240" t="s">
        <v>5511</v>
      </c>
      <c r="I25" s="240" t="s">
        <v>5505</v>
      </c>
      <c r="J25" s="240">
        <v>2</v>
      </c>
      <c r="K25" s="124">
        <v>5192</v>
      </c>
      <c r="L25" s="24">
        <v>1.8366104015466047</v>
      </c>
      <c r="M25" s="24">
        <v>0.30607542262678805</v>
      </c>
      <c r="N25" s="24">
        <v>0.47126867141590884</v>
      </c>
      <c r="O25" s="24">
        <v>4.0780059922514855</v>
      </c>
      <c r="P25" s="24"/>
      <c r="Q25" s="24"/>
      <c r="R25" s="24"/>
      <c r="T25" s="240">
        <v>1</v>
      </c>
    </row>
    <row r="26" spans="1:20" x14ac:dyDescent="0.25">
      <c r="A26" s="124">
        <v>5193</v>
      </c>
      <c r="B26" s="24">
        <v>1.721443412670745</v>
      </c>
      <c r="C26" s="24">
        <v>0.35339629388816651</v>
      </c>
      <c r="D26" s="24">
        <v>0.45905436459735399</v>
      </c>
      <c r="E26" s="24">
        <v>3.9322906416598689</v>
      </c>
      <c r="F26" s="147"/>
      <c r="G26" s="24"/>
      <c r="H26" s="240" t="s">
        <v>5512</v>
      </c>
      <c r="I26" s="240" t="s">
        <v>5505</v>
      </c>
      <c r="J26" s="240">
        <v>2</v>
      </c>
      <c r="K26" s="124">
        <v>5193</v>
      </c>
      <c r="L26" s="24">
        <v>1.721443412670745</v>
      </c>
      <c r="M26" s="24">
        <v>0.35339629388816651</v>
      </c>
      <c r="N26" s="24">
        <v>0.45905436459735399</v>
      </c>
      <c r="O26" s="24">
        <v>3.9322906416598689</v>
      </c>
      <c r="P26" s="24"/>
      <c r="Q26" s="24"/>
      <c r="R26" s="24"/>
      <c r="T26" s="240">
        <v>1</v>
      </c>
    </row>
    <row r="27" spans="1:20" x14ac:dyDescent="0.25">
      <c r="A27" s="124">
        <v>5194</v>
      </c>
      <c r="B27" s="24">
        <v>1.5810205051817583</v>
      </c>
      <c r="C27" s="24">
        <v>0.47775770508894244</v>
      </c>
      <c r="D27" s="24">
        <v>0.49824193230688418</v>
      </c>
      <c r="E27" s="24">
        <v>4.1012799718598689</v>
      </c>
      <c r="F27" s="147"/>
      <c r="G27" s="24"/>
      <c r="H27" s="240" t="s">
        <v>5513</v>
      </c>
      <c r="I27" s="240" t="s">
        <v>5505</v>
      </c>
      <c r="J27" s="240">
        <v>2</v>
      </c>
      <c r="K27" s="124">
        <v>5194</v>
      </c>
      <c r="L27" s="24">
        <v>1.5810205051817583</v>
      </c>
      <c r="M27" s="24">
        <v>0.47775770508894244</v>
      </c>
      <c r="N27" s="24">
        <v>0.49824193230688418</v>
      </c>
      <c r="O27" s="24">
        <v>4.1012799718598689</v>
      </c>
      <c r="P27" s="24"/>
      <c r="Q27" s="24"/>
      <c r="R27" s="24"/>
      <c r="T27" s="240">
        <v>6</v>
      </c>
    </row>
    <row r="28" spans="1:20" x14ac:dyDescent="0.25">
      <c r="A28" s="124">
        <v>5195</v>
      </c>
      <c r="B28" s="24">
        <v>1.5709181377365071</v>
      </c>
      <c r="C28" s="24">
        <v>0.45303740144653681</v>
      </c>
      <c r="D28" s="24">
        <v>0.49976872065920352</v>
      </c>
      <c r="E28" s="24">
        <v>4.0314580330347187</v>
      </c>
      <c r="F28" s="147"/>
      <c r="G28" s="24"/>
      <c r="H28" s="240" t="s">
        <v>5514</v>
      </c>
      <c r="I28" s="240" t="s">
        <v>5505</v>
      </c>
      <c r="J28" s="240">
        <v>2</v>
      </c>
      <c r="K28" s="124">
        <v>5195</v>
      </c>
      <c r="L28" s="24">
        <v>1.5709181377365071</v>
      </c>
      <c r="M28" s="24">
        <v>0.45303740144653681</v>
      </c>
      <c r="N28" s="24">
        <v>0.49976872065920352</v>
      </c>
      <c r="O28" s="24">
        <v>4.0314580330347187</v>
      </c>
      <c r="P28" s="24"/>
      <c r="Q28" s="24"/>
      <c r="R28" s="24"/>
      <c r="T28" s="240">
        <v>6</v>
      </c>
    </row>
    <row r="29" spans="1:20" x14ac:dyDescent="0.25">
      <c r="A29" s="124">
        <v>5196</v>
      </c>
      <c r="B29" s="24">
        <v>0.13537172376636142</v>
      </c>
      <c r="C29" s="24">
        <v>0.18464553332898936</v>
      </c>
      <c r="D29" s="24">
        <v>0.23614326515872755</v>
      </c>
      <c r="E29" s="24">
        <v>2.2241829208359216</v>
      </c>
      <c r="F29" s="147"/>
      <c r="G29" s="24"/>
      <c r="H29" s="240" t="s">
        <v>5515</v>
      </c>
      <c r="I29" s="240" t="s">
        <v>5505</v>
      </c>
      <c r="J29" s="240">
        <v>2</v>
      </c>
      <c r="K29" s="124">
        <v>5196</v>
      </c>
      <c r="L29" s="24">
        <v>0.13537172376636142</v>
      </c>
      <c r="M29" s="24">
        <v>0.18464553332898936</v>
      </c>
      <c r="N29" s="24">
        <v>0.23614326515872755</v>
      </c>
      <c r="O29" s="24">
        <v>2.2241829208359216</v>
      </c>
      <c r="P29" s="24"/>
      <c r="Q29" s="24"/>
      <c r="R29" s="24"/>
      <c r="T29" s="240">
        <v>10</v>
      </c>
    </row>
    <row r="30" spans="1:20" x14ac:dyDescent="0.25">
      <c r="A30" s="124">
        <v>5197</v>
      </c>
      <c r="B30" s="24">
        <v>0.13284613190504868</v>
      </c>
      <c r="C30" s="24">
        <v>0.212392812927608</v>
      </c>
      <c r="D30" s="24">
        <v>0.22952718229867697</v>
      </c>
      <c r="E30" s="24">
        <v>2.1624562792658621</v>
      </c>
      <c r="F30" s="147"/>
      <c r="G30" s="24"/>
      <c r="H30" s="240" t="s">
        <v>5516</v>
      </c>
      <c r="I30" s="240" t="s">
        <v>5505</v>
      </c>
      <c r="J30" s="240">
        <v>2</v>
      </c>
      <c r="K30" s="124">
        <v>5197</v>
      </c>
      <c r="L30" s="24">
        <v>0.13284613190504868</v>
      </c>
      <c r="M30" s="24">
        <v>0.212392812927608</v>
      </c>
      <c r="N30" s="24">
        <v>0.22952718229867697</v>
      </c>
      <c r="O30" s="24">
        <v>2.1624562792658621</v>
      </c>
      <c r="P30" s="24"/>
      <c r="Q30" s="24"/>
      <c r="R30" s="24"/>
      <c r="T30" s="240">
        <v>10</v>
      </c>
    </row>
    <row r="31" spans="1:20" x14ac:dyDescent="0.25">
      <c r="A31" s="124">
        <v>5198</v>
      </c>
      <c r="B31" s="24" t="s">
        <v>11</v>
      </c>
      <c r="C31" s="24">
        <v>0.24922102039486543</v>
      </c>
      <c r="D31" s="24">
        <v>0.21171465152161778</v>
      </c>
      <c r="E31" s="24">
        <v>0.89149461021676391</v>
      </c>
      <c r="F31" s="147"/>
      <c r="G31" s="24"/>
      <c r="H31" s="240" t="s">
        <v>5517</v>
      </c>
      <c r="I31" s="240" t="s">
        <v>5505</v>
      </c>
      <c r="J31" s="240">
        <v>2</v>
      </c>
      <c r="K31" s="124">
        <v>5198</v>
      </c>
      <c r="L31" s="24" t="s">
        <v>11</v>
      </c>
      <c r="M31" s="24">
        <v>0.24922102039486543</v>
      </c>
      <c r="N31" s="24">
        <v>0.21171465152161778</v>
      </c>
      <c r="O31" s="24">
        <v>0.89149461021676391</v>
      </c>
      <c r="P31" s="24"/>
      <c r="Q31" s="24"/>
      <c r="R31" s="24"/>
      <c r="T31" s="240">
        <v>17</v>
      </c>
    </row>
    <row r="32" spans="1:20" x14ac:dyDescent="0.25">
      <c r="A32" s="124">
        <v>5199</v>
      </c>
      <c r="B32" s="24" t="s">
        <v>11</v>
      </c>
      <c r="C32" s="24">
        <v>0.2986616276796768</v>
      </c>
      <c r="D32" s="24">
        <v>0.20967893371852531</v>
      </c>
      <c r="E32" s="24">
        <v>0.78322000942993786</v>
      </c>
      <c r="F32" s="147"/>
      <c r="G32" s="24"/>
      <c r="H32" s="240" t="s">
        <v>5518</v>
      </c>
      <c r="I32" s="240" t="s">
        <v>5505</v>
      </c>
      <c r="J32" s="240">
        <v>2</v>
      </c>
      <c r="K32" s="124">
        <v>5199</v>
      </c>
      <c r="L32" s="24" t="s">
        <v>11</v>
      </c>
      <c r="M32" s="24">
        <v>0.2986616276796768</v>
      </c>
      <c r="N32" s="24">
        <v>0.20967893371852531</v>
      </c>
      <c r="O32" s="24">
        <v>0.78322000942993786</v>
      </c>
      <c r="P32" s="24"/>
      <c r="Q32" s="24"/>
      <c r="R32" s="24"/>
      <c r="T32" s="240">
        <v>17</v>
      </c>
    </row>
    <row r="33" spans="1:20" x14ac:dyDescent="0.25">
      <c r="A33" s="124">
        <v>5200</v>
      </c>
      <c r="B33" s="24">
        <v>7.1464147307704513</v>
      </c>
      <c r="C33" s="24">
        <v>0.22803218870137487</v>
      </c>
      <c r="D33" s="24">
        <v>0.80410853222152912</v>
      </c>
      <c r="E33" s="24">
        <v>11.604608615171223</v>
      </c>
      <c r="F33" s="147"/>
      <c r="G33" s="24"/>
      <c r="H33" s="240" t="s">
        <v>5519</v>
      </c>
      <c r="I33" s="240" t="s">
        <v>5505</v>
      </c>
      <c r="J33" s="240">
        <v>6</v>
      </c>
      <c r="K33" s="124">
        <v>5200</v>
      </c>
      <c r="L33" s="24">
        <v>7.1464147307704513</v>
      </c>
      <c r="M33" s="24">
        <v>0.22803218870137487</v>
      </c>
      <c r="N33" s="24">
        <v>0.80410853222152912</v>
      </c>
      <c r="O33" s="24">
        <v>11.604608615171223</v>
      </c>
      <c r="P33" s="24"/>
      <c r="Q33" s="24"/>
      <c r="R33" s="24"/>
      <c r="T33" s="240">
        <v>2</v>
      </c>
    </row>
    <row r="34" spans="1:20" x14ac:dyDescent="0.25">
      <c r="A34" s="124">
        <v>5201</v>
      </c>
      <c r="B34" s="24">
        <v>7.1494454410040271</v>
      </c>
      <c r="C34" s="24">
        <v>0.17253762950413765</v>
      </c>
      <c r="D34" s="24">
        <v>0.8153049801385378</v>
      </c>
      <c r="E34" s="24">
        <v>11.585382284190386</v>
      </c>
      <c r="F34" s="147"/>
      <c r="G34" s="24"/>
      <c r="H34" s="240" t="s">
        <v>5520</v>
      </c>
      <c r="I34" s="240" t="s">
        <v>5505</v>
      </c>
      <c r="J34" s="240">
        <v>6</v>
      </c>
      <c r="K34" s="124">
        <v>5201</v>
      </c>
      <c r="L34" s="24">
        <v>7.1494454410040271</v>
      </c>
      <c r="M34" s="24">
        <v>0.17253762950413765</v>
      </c>
      <c r="N34" s="24">
        <v>0.8153049801385378</v>
      </c>
      <c r="O34" s="24">
        <v>11.585382284190386</v>
      </c>
      <c r="P34" s="24"/>
      <c r="Q34" s="24"/>
      <c r="R34" s="24"/>
      <c r="T34" s="240">
        <v>2</v>
      </c>
    </row>
    <row r="35" spans="1:20" x14ac:dyDescent="0.25">
      <c r="A35" s="124">
        <v>5202</v>
      </c>
      <c r="B35" s="24">
        <v>4.5410141666402577</v>
      </c>
      <c r="C35" s="24">
        <v>0.26141409203493671</v>
      </c>
      <c r="D35" s="24">
        <v>0.59392066905223062</v>
      </c>
      <c r="E35" s="24">
        <v>5.8913525773915998</v>
      </c>
      <c r="F35" s="147"/>
      <c r="G35" s="24"/>
      <c r="H35" s="240" t="s">
        <v>5521</v>
      </c>
      <c r="I35" s="240" t="s">
        <v>5505</v>
      </c>
      <c r="J35" s="240">
        <v>6</v>
      </c>
      <c r="K35" s="124">
        <v>5202</v>
      </c>
      <c r="L35" s="24">
        <v>4.5410141666402577</v>
      </c>
      <c r="M35" s="24">
        <v>0.26141409203493671</v>
      </c>
      <c r="N35" s="24">
        <v>0.59392066905223062</v>
      </c>
      <c r="O35" s="24">
        <v>5.8913525773915998</v>
      </c>
      <c r="P35" s="24"/>
      <c r="Q35" s="24"/>
      <c r="R35" s="24"/>
      <c r="T35" s="240">
        <v>3</v>
      </c>
    </row>
    <row r="36" spans="1:20" x14ac:dyDescent="0.25">
      <c r="A36" s="124">
        <v>5203</v>
      </c>
      <c r="B36" s="24">
        <v>4.5278810889614318</v>
      </c>
      <c r="C36" s="24">
        <v>0.24223699648025024</v>
      </c>
      <c r="D36" s="24">
        <v>0.59035816289681875</v>
      </c>
      <c r="E36" s="24">
        <v>5.9328409758239351</v>
      </c>
      <c r="F36" s="147"/>
      <c r="G36" s="24"/>
      <c r="H36" s="240" t="s">
        <v>5522</v>
      </c>
      <c r="I36" s="240" t="s">
        <v>5505</v>
      </c>
      <c r="J36" s="240">
        <v>6</v>
      </c>
      <c r="K36" s="124">
        <v>5203</v>
      </c>
      <c r="L36" s="24">
        <v>4.5278810889614318</v>
      </c>
      <c r="M36" s="24">
        <v>0.24223699648025024</v>
      </c>
      <c r="N36" s="24">
        <v>0.59035816289681875</v>
      </c>
      <c r="O36" s="24">
        <v>5.9328409758239351</v>
      </c>
      <c r="P36" s="24"/>
      <c r="Q36" s="24"/>
      <c r="R36" s="24"/>
      <c r="T36" s="240">
        <v>3</v>
      </c>
    </row>
    <row r="37" spans="1:20" x14ac:dyDescent="0.25">
      <c r="A37" s="124">
        <v>5204</v>
      </c>
      <c r="B37" s="24">
        <v>1.0375131366272623</v>
      </c>
      <c r="C37" s="24">
        <v>0.17965910572285226</v>
      </c>
      <c r="D37" s="24">
        <v>0.3593041922458225</v>
      </c>
      <c r="E37" s="24">
        <v>0.43512222746107659</v>
      </c>
      <c r="F37" s="147"/>
      <c r="G37" s="24"/>
      <c r="H37" s="240" t="s">
        <v>5523</v>
      </c>
      <c r="I37" s="240" t="s">
        <v>5505</v>
      </c>
      <c r="J37" s="240">
        <v>6</v>
      </c>
      <c r="K37" s="124">
        <v>5204</v>
      </c>
      <c r="L37" s="24">
        <v>1.0375131366272623</v>
      </c>
      <c r="M37" s="24">
        <v>0.17965910572285226</v>
      </c>
      <c r="N37" s="24">
        <v>0.3593041922458225</v>
      </c>
      <c r="O37" s="24">
        <v>0.43512222746107659</v>
      </c>
      <c r="P37" s="24"/>
      <c r="Q37" s="24"/>
      <c r="R37" s="24"/>
      <c r="T37" s="240">
        <v>8</v>
      </c>
    </row>
    <row r="38" spans="1:20" x14ac:dyDescent="0.25">
      <c r="A38" s="124">
        <v>5205</v>
      </c>
      <c r="B38" s="24">
        <v>1.0370080182549999</v>
      </c>
      <c r="C38" s="24">
        <v>0.18117308695085382</v>
      </c>
      <c r="D38" s="24">
        <v>0.34861667377958705</v>
      </c>
      <c r="E38" s="24">
        <v>0.44473539295149572</v>
      </c>
      <c r="F38" s="147"/>
      <c r="G38" s="24"/>
      <c r="H38" s="240" t="s">
        <v>5524</v>
      </c>
      <c r="I38" s="240" t="s">
        <v>5505</v>
      </c>
      <c r="J38" s="240">
        <v>6</v>
      </c>
      <c r="K38" s="124">
        <v>5205</v>
      </c>
      <c r="L38" s="24">
        <v>1.0370080182549999</v>
      </c>
      <c r="M38" s="24">
        <v>0.18117308695085382</v>
      </c>
      <c r="N38" s="24">
        <v>0.34861667377958705</v>
      </c>
      <c r="O38" s="24">
        <v>0.44473539295149572</v>
      </c>
      <c r="P38" s="24"/>
      <c r="Q38" s="24"/>
      <c r="R38" s="24"/>
      <c r="T38" s="240">
        <v>8</v>
      </c>
    </row>
    <row r="39" spans="1:20" x14ac:dyDescent="0.25">
      <c r="A39" s="124">
        <v>5206</v>
      </c>
      <c r="B39" s="24" t="s">
        <v>11</v>
      </c>
      <c r="C39" s="24">
        <v>0.12111849824012512</v>
      </c>
      <c r="D39" s="24">
        <v>6.3107251895866842E-2</v>
      </c>
      <c r="E39" s="24">
        <v>0.78827957021436901</v>
      </c>
      <c r="F39" s="147"/>
      <c r="G39" s="24"/>
      <c r="H39" s="240" t="s">
        <v>5525</v>
      </c>
      <c r="I39" s="240" t="s">
        <v>5505</v>
      </c>
      <c r="J39" s="240">
        <v>6</v>
      </c>
      <c r="K39" s="124">
        <v>5206</v>
      </c>
      <c r="L39" s="24" t="s">
        <v>11</v>
      </c>
      <c r="M39" s="24">
        <v>0.12111849824012512</v>
      </c>
      <c r="N39" s="24">
        <v>6.3107251895866842E-2</v>
      </c>
      <c r="O39" s="24">
        <v>0.78827957021436901</v>
      </c>
      <c r="P39" s="24"/>
      <c r="Q39" s="24"/>
      <c r="R39" s="24"/>
      <c r="T39" s="240">
        <v>13</v>
      </c>
    </row>
    <row r="40" spans="1:20" x14ac:dyDescent="0.25">
      <c r="A40" s="124">
        <v>5207</v>
      </c>
      <c r="B40" s="24" t="s">
        <v>11</v>
      </c>
      <c r="C40" s="24">
        <v>0.1392862729761439</v>
      </c>
      <c r="D40" s="24">
        <v>4.4785791668034529E-2</v>
      </c>
      <c r="E40" s="24">
        <v>0.76196985413532714</v>
      </c>
      <c r="F40" s="147"/>
      <c r="G40" s="24"/>
      <c r="H40" s="240" t="s">
        <v>5526</v>
      </c>
      <c r="I40" s="240" t="s">
        <v>5505</v>
      </c>
      <c r="J40" s="240">
        <v>6</v>
      </c>
      <c r="K40" s="124">
        <v>5207</v>
      </c>
      <c r="L40" s="24" t="s">
        <v>11</v>
      </c>
      <c r="M40" s="24">
        <v>0.1392862729761439</v>
      </c>
      <c r="N40" s="24">
        <v>4.4785791668034529E-2</v>
      </c>
      <c r="O40" s="24">
        <v>0.76196985413532714</v>
      </c>
      <c r="P40" s="24"/>
      <c r="Q40" s="24"/>
      <c r="R40" s="24"/>
      <c r="T40" s="240">
        <v>13</v>
      </c>
    </row>
    <row r="41" spans="1:20" x14ac:dyDescent="0.25">
      <c r="A41" s="124">
        <v>5208</v>
      </c>
      <c r="B41" s="24" t="s">
        <v>11</v>
      </c>
      <c r="C41" s="24">
        <v>0.16754725589883973</v>
      </c>
      <c r="D41" s="24" t="s">
        <v>47</v>
      </c>
      <c r="E41" s="24">
        <v>0.50089651765868115</v>
      </c>
      <c r="F41" s="147"/>
      <c r="G41" s="24"/>
      <c r="H41" s="240" t="s">
        <v>5527</v>
      </c>
      <c r="I41" s="240" t="s">
        <v>5505</v>
      </c>
      <c r="J41" s="240">
        <v>6</v>
      </c>
      <c r="K41" s="124">
        <v>5208</v>
      </c>
      <c r="L41" s="24" t="s">
        <v>11</v>
      </c>
      <c r="M41" s="24">
        <v>0.16754725589883973</v>
      </c>
      <c r="N41" s="24" t="s">
        <v>47</v>
      </c>
      <c r="O41" s="24">
        <v>0.50089651765868115</v>
      </c>
      <c r="P41" s="24"/>
      <c r="Q41" s="24"/>
      <c r="R41" s="24"/>
      <c r="T41" s="240">
        <v>17</v>
      </c>
    </row>
    <row r="42" spans="1:20" x14ac:dyDescent="0.25">
      <c r="A42" s="124">
        <v>5209</v>
      </c>
      <c r="B42" s="24" t="s">
        <v>11</v>
      </c>
      <c r="C42" s="24">
        <v>0.13423966888280536</v>
      </c>
      <c r="D42" s="24" t="s">
        <v>47</v>
      </c>
      <c r="E42" s="24">
        <v>0.49988460550179492</v>
      </c>
      <c r="F42" s="147"/>
      <c r="G42" s="24"/>
      <c r="H42" s="240" t="s">
        <v>5528</v>
      </c>
      <c r="I42" s="240" t="s">
        <v>5505</v>
      </c>
      <c r="J42" s="240">
        <v>6</v>
      </c>
      <c r="K42" s="124">
        <v>5209</v>
      </c>
      <c r="L42" s="24" t="s">
        <v>11</v>
      </c>
      <c r="M42" s="24">
        <v>0.13423966888280536</v>
      </c>
      <c r="N42" s="24" t="s">
        <v>47</v>
      </c>
      <c r="O42" s="24">
        <v>0.49988460550179492</v>
      </c>
      <c r="P42" s="24"/>
      <c r="Q42" s="24"/>
      <c r="R42" s="24"/>
      <c r="T42" s="240">
        <v>17</v>
      </c>
    </row>
    <row r="43" spans="1:20" x14ac:dyDescent="0.25">
      <c r="A43" s="124">
        <v>5210</v>
      </c>
      <c r="B43" s="24" t="s">
        <v>11</v>
      </c>
      <c r="C43" s="24">
        <v>0.22960135266957141</v>
      </c>
      <c r="D43" s="24" t="s">
        <v>47</v>
      </c>
      <c r="E43" s="24">
        <v>0.99926325492514678</v>
      </c>
      <c r="F43" s="147"/>
      <c r="G43" s="24"/>
      <c r="H43" s="240" t="s">
        <v>5529</v>
      </c>
      <c r="I43" s="240" t="s">
        <v>5505</v>
      </c>
      <c r="J43" s="240">
        <v>6</v>
      </c>
      <c r="K43" s="124">
        <v>5210</v>
      </c>
      <c r="L43" s="24" t="s">
        <v>11</v>
      </c>
      <c r="M43" s="24">
        <v>0.22960135266957141</v>
      </c>
      <c r="N43" s="24" t="s">
        <v>47</v>
      </c>
      <c r="O43" s="24">
        <v>0.99926325492514678</v>
      </c>
      <c r="P43" s="24"/>
      <c r="Q43" s="24"/>
      <c r="R43" s="24"/>
      <c r="T43" s="240">
        <v>19</v>
      </c>
    </row>
    <row r="44" spans="1:20" x14ac:dyDescent="0.25">
      <c r="A44" s="124">
        <v>5211</v>
      </c>
      <c r="B44" s="24" t="s">
        <v>11</v>
      </c>
      <c r="C44" s="24">
        <v>0.29304383169668985</v>
      </c>
      <c r="D44" s="24" t="s">
        <v>47</v>
      </c>
      <c r="E44" s="24">
        <v>0.80548207688143481</v>
      </c>
      <c r="F44" s="147"/>
      <c r="G44" s="24"/>
      <c r="H44" s="240" t="s">
        <v>5530</v>
      </c>
      <c r="I44" s="240" t="s">
        <v>5505</v>
      </c>
      <c r="J44" s="240">
        <v>6</v>
      </c>
      <c r="K44" s="124">
        <v>5211</v>
      </c>
      <c r="L44" s="24" t="s">
        <v>11</v>
      </c>
      <c r="M44" s="24">
        <v>0.29304383169668985</v>
      </c>
      <c r="N44" s="24" t="s">
        <v>47</v>
      </c>
      <c r="O44" s="24">
        <v>0.80548207688143481</v>
      </c>
      <c r="P44" s="24"/>
      <c r="Q44" s="24"/>
      <c r="R44" s="24"/>
      <c r="T44" s="240">
        <v>19</v>
      </c>
    </row>
    <row r="45" spans="1:20" x14ac:dyDescent="0.25">
      <c r="A45" s="124">
        <v>5212</v>
      </c>
      <c r="B45" s="24">
        <v>8.0909860869014061</v>
      </c>
      <c r="C45" s="24">
        <v>0.28095954997723871</v>
      </c>
      <c r="D45" s="24">
        <v>0.74100128032566226</v>
      </c>
      <c r="E45" s="24">
        <v>8.0952972550897968</v>
      </c>
      <c r="F45" s="147"/>
      <c r="G45" s="24"/>
      <c r="H45" s="240" t="s">
        <v>5531</v>
      </c>
      <c r="I45" s="240" t="s">
        <v>5505</v>
      </c>
      <c r="J45" s="240">
        <v>7</v>
      </c>
      <c r="K45" s="124">
        <v>5212</v>
      </c>
      <c r="L45" s="24">
        <v>8.0909860869014061</v>
      </c>
      <c r="M45" s="24">
        <v>0.28095954997723871</v>
      </c>
      <c r="N45" s="24">
        <v>0.74100128032566226</v>
      </c>
      <c r="O45" s="24">
        <v>8.0952972550897968</v>
      </c>
      <c r="P45" s="24"/>
      <c r="Q45" s="24"/>
      <c r="R45" s="24"/>
      <c r="T45" s="240">
        <v>2</v>
      </c>
    </row>
    <row r="46" spans="1:20" x14ac:dyDescent="0.25">
      <c r="A46" s="124">
        <v>5213</v>
      </c>
      <c r="B46" s="24">
        <v>8.0859349031787815</v>
      </c>
      <c r="C46" s="24">
        <v>0.32073697730376527</v>
      </c>
      <c r="D46" s="24">
        <v>0.7639031056104526</v>
      </c>
      <c r="E46" s="24">
        <v>8.097321079403569</v>
      </c>
      <c r="F46" s="147"/>
      <c r="G46" s="24"/>
      <c r="H46" s="240" t="s">
        <v>5532</v>
      </c>
      <c r="I46" s="240" t="s">
        <v>5505</v>
      </c>
      <c r="J46" s="240">
        <v>7</v>
      </c>
      <c r="K46" s="124">
        <v>5213</v>
      </c>
      <c r="L46" s="24">
        <v>8.0859349031787815</v>
      </c>
      <c r="M46" s="24">
        <v>0.32073697730376527</v>
      </c>
      <c r="N46" s="24">
        <v>0.7639031056104526</v>
      </c>
      <c r="O46" s="24">
        <v>8.097321079403569</v>
      </c>
      <c r="P46" s="24"/>
      <c r="Q46" s="24"/>
      <c r="R46" s="24"/>
      <c r="T46" s="240">
        <v>2</v>
      </c>
    </row>
    <row r="47" spans="1:20" x14ac:dyDescent="0.25">
      <c r="A47" s="124">
        <v>5214</v>
      </c>
      <c r="B47" s="24">
        <v>1.6274913954299119</v>
      </c>
      <c r="C47" s="24">
        <v>0.33231774728490593</v>
      </c>
      <c r="D47" s="24">
        <v>0.38780424148911719</v>
      </c>
      <c r="E47" s="24">
        <v>3.6590743593005883</v>
      </c>
      <c r="F47" s="147"/>
      <c r="G47" s="24"/>
      <c r="H47" s="240" t="s">
        <v>5533</v>
      </c>
      <c r="I47" s="240" t="s">
        <v>5505</v>
      </c>
      <c r="J47" s="240">
        <v>7</v>
      </c>
      <c r="K47" s="124">
        <v>5214</v>
      </c>
      <c r="L47" s="24">
        <v>1.6274913954299119</v>
      </c>
      <c r="M47" s="24">
        <v>0.33231774728490593</v>
      </c>
      <c r="N47" s="24">
        <v>0.38780424148911719</v>
      </c>
      <c r="O47" s="24">
        <v>3.6590743593005883</v>
      </c>
      <c r="P47" s="24"/>
      <c r="Q47" s="24"/>
      <c r="R47" s="24"/>
      <c r="T47" s="240">
        <v>4</v>
      </c>
    </row>
    <row r="48" spans="1:20" x14ac:dyDescent="0.25">
      <c r="A48" s="124">
        <v>5215</v>
      </c>
      <c r="B48" s="24">
        <v>1.6375937628751629</v>
      </c>
      <c r="C48" s="24">
        <v>0.37864082720946862</v>
      </c>
      <c r="D48" s="24">
        <v>0.37864351137520103</v>
      </c>
      <c r="E48" s="24">
        <v>3.6863959875365162</v>
      </c>
      <c r="F48" s="147"/>
      <c r="G48" s="24"/>
      <c r="H48" s="240" t="s">
        <v>5534</v>
      </c>
      <c r="I48" s="240" t="s">
        <v>5505</v>
      </c>
      <c r="J48" s="240">
        <v>7</v>
      </c>
      <c r="K48" s="124">
        <v>5215</v>
      </c>
      <c r="L48" s="24">
        <v>1.6375937628751629</v>
      </c>
      <c r="M48" s="24">
        <v>0.37864082720946862</v>
      </c>
      <c r="N48" s="24">
        <v>0.37864351137520103</v>
      </c>
      <c r="O48" s="24">
        <v>3.6863959875365162</v>
      </c>
      <c r="P48" s="24"/>
      <c r="Q48" s="24"/>
      <c r="R48" s="24"/>
      <c r="T48" s="240">
        <v>4</v>
      </c>
    </row>
    <row r="49" spans="1:20" x14ac:dyDescent="0.25">
      <c r="A49" s="124">
        <v>5216</v>
      </c>
      <c r="B49" s="24">
        <v>0.11415675213133461</v>
      </c>
      <c r="C49" s="24">
        <v>0.38266892111595235</v>
      </c>
      <c r="D49" s="24">
        <v>0.27380404451593843</v>
      </c>
      <c r="E49" s="24">
        <v>1.6403096063125702</v>
      </c>
      <c r="F49" s="147"/>
      <c r="G49" s="24"/>
      <c r="H49" s="240" t="s">
        <v>5535</v>
      </c>
      <c r="I49" s="240" t="s">
        <v>5505</v>
      </c>
      <c r="J49" s="240">
        <v>7</v>
      </c>
      <c r="K49" s="124">
        <v>5216</v>
      </c>
      <c r="L49" s="24">
        <v>0.11415675213133461</v>
      </c>
      <c r="M49" s="24">
        <v>0.38266892111595235</v>
      </c>
      <c r="N49" s="24">
        <v>0.27380404451593843</v>
      </c>
      <c r="O49" s="24">
        <v>1.6403096063125702</v>
      </c>
      <c r="P49" s="24"/>
      <c r="Q49" s="24"/>
      <c r="R49" s="24"/>
      <c r="T49" s="240">
        <v>7</v>
      </c>
    </row>
    <row r="50" spans="1:20" x14ac:dyDescent="0.25">
      <c r="A50" s="124">
        <v>5217</v>
      </c>
      <c r="B50" s="24">
        <v>0.10708509491965901</v>
      </c>
      <c r="C50" s="24">
        <v>0.35447226377056634</v>
      </c>
      <c r="D50" s="24">
        <v>0.27278618561439216</v>
      </c>
      <c r="E50" s="24">
        <v>1.928704571025144</v>
      </c>
      <c r="F50" s="147"/>
      <c r="G50" s="24"/>
      <c r="H50" s="240" t="s">
        <v>5536</v>
      </c>
      <c r="I50" s="240" t="s">
        <v>5505</v>
      </c>
      <c r="J50" s="240">
        <v>7</v>
      </c>
      <c r="K50" s="124">
        <v>5217</v>
      </c>
      <c r="L50" s="24">
        <v>0.10708509491965901</v>
      </c>
      <c r="M50" s="24">
        <v>0.35447226377056634</v>
      </c>
      <c r="N50" s="24">
        <v>0.27278618561439216</v>
      </c>
      <c r="O50" s="24">
        <v>1.928704571025144</v>
      </c>
      <c r="P50" s="24"/>
      <c r="Q50" s="24"/>
      <c r="R50" s="24"/>
      <c r="T50" s="240">
        <v>7</v>
      </c>
    </row>
    <row r="51" spans="1:20" x14ac:dyDescent="0.25">
      <c r="A51" s="124">
        <v>5218</v>
      </c>
      <c r="B51" s="24" t="s">
        <v>11</v>
      </c>
      <c r="C51" s="24">
        <v>0.25657407407407407</v>
      </c>
      <c r="D51" s="24">
        <v>0.21069679262007152</v>
      </c>
      <c r="E51" s="24">
        <v>0.8282501004113747</v>
      </c>
      <c r="F51" s="147"/>
      <c r="G51" s="24"/>
      <c r="H51" s="240" t="s">
        <v>5537</v>
      </c>
      <c r="I51" s="240" t="s">
        <v>5505</v>
      </c>
      <c r="J51" s="240">
        <v>7</v>
      </c>
      <c r="K51" s="124">
        <v>5218</v>
      </c>
      <c r="L51" s="24" t="s">
        <v>11</v>
      </c>
      <c r="M51" s="24">
        <v>0.25657407407407407</v>
      </c>
      <c r="N51" s="24">
        <v>0.21069679262007152</v>
      </c>
      <c r="O51" s="24">
        <v>0.8282501004113747</v>
      </c>
      <c r="P51" s="24"/>
      <c r="Q51" s="24"/>
      <c r="R51" s="24"/>
      <c r="T51" s="240">
        <v>10</v>
      </c>
    </row>
    <row r="52" spans="1:20" x14ac:dyDescent="0.25">
      <c r="A52" s="124">
        <v>5219</v>
      </c>
      <c r="B52" s="24" t="s">
        <v>11</v>
      </c>
      <c r="C52" s="24">
        <v>0.27569135802469141</v>
      </c>
      <c r="D52" s="24">
        <v>0.20051820360460917</v>
      </c>
      <c r="E52" s="24">
        <v>0.82470840786227295</v>
      </c>
      <c r="F52" s="147"/>
      <c r="G52" s="24"/>
      <c r="H52" s="240" t="s">
        <v>5538</v>
      </c>
      <c r="I52" s="240" t="s">
        <v>5505</v>
      </c>
      <c r="J52" s="240">
        <v>7</v>
      </c>
      <c r="K52" s="124">
        <v>5219</v>
      </c>
      <c r="L52" s="24" t="s">
        <v>11</v>
      </c>
      <c r="M52" s="24">
        <v>0.27569135802469141</v>
      </c>
      <c r="N52" s="24">
        <v>0.20051820360460917</v>
      </c>
      <c r="O52" s="24">
        <v>0.82470840786227295</v>
      </c>
      <c r="P52" s="24"/>
      <c r="Q52" s="24"/>
      <c r="R52" s="24"/>
      <c r="T52" s="240">
        <v>10</v>
      </c>
    </row>
    <row r="53" spans="1:20" x14ac:dyDescent="0.25">
      <c r="A53" s="124">
        <v>5220</v>
      </c>
      <c r="B53" s="24" t="s">
        <v>11</v>
      </c>
      <c r="C53" s="24">
        <v>0.21330864197530866</v>
      </c>
      <c r="D53" s="24" t="s">
        <v>47</v>
      </c>
      <c r="E53" s="24">
        <v>0.4320864909904179</v>
      </c>
      <c r="F53" s="147"/>
      <c r="G53" s="24"/>
      <c r="H53" s="240" t="s">
        <v>5539</v>
      </c>
      <c r="I53" s="240" t="s">
        <v>5505</v>
      </c>
      <c r="J53" s="240">
        <v>7</v>
      </c>
      <c r="K53" s="124">
        <v>5220</v>
      </c>
      <c r="L53" s="24" t="s">
        <v>11</v>
      </c>
      <c r="M53" s="24">
        <v>0.21330864197530866</v>
      </c>
      <c r="N53" s="24" t="s">
        <v>47</v>
      </c>
      <c r="O53" s="24">
        <v>0.4320864909904179</v>
      </c>
      <c r="P53" s="24"/>
      <c r="Q53" s="24"/>
      <c r="R53" s="24"/>
      <c r="T53" s="240">
        <v>12</v>
      </c>
    </row>
    <row r="54" spans="1:20" x14ac:dyDescent="0.25">
      <c r="A54" s="124">
        <v>5221</v>
      </c>
      <c r="B54" s="24" t="s">
        <v>11</v>
      </c>
      <c r="C54" s="24">
        <v>0.22588580246913581</v>
      </c>
      <c r="D54" s="24" t="s">
        <v>47</v>
      </c>
      <c r="E54" s="24">
        <v>0.4113422917742503</v>
      </c>
      <c r="F54" s="147"/>
      <c r="G54" s="24"/>
      <c r="H54" s="240" t="s">
        <v>5540</v>
      </c>
      <c r="I54" s="240" t="s">
        <v>5505</v>
      </c>
      <c r="J54" s="240">
        <v>7</v>
      </c>
      <c r="K54" s="124">
        <v>5221</v>
      </c>
      <c r="L54" s="24" t="s">
        <v>11</v>
      </c>
      <c r="M54" s="24">
        <v>0.22588580246913581</v>
      </c>
      <c r="N54" s="24" t="s">
        <v>47</v>
      </c>
      <c r="O54" s="24">
        <v>0.4113422917742503</v>
      </c>
      <c r="P54" s="24"/>
      <c r="Q54" s="24"/>
      <c r="R54" s="24"/>
      <c r="T54" s="240">
        <v>12</v>
      </c>
    </row>
    <row r="55" spans="1:20" x14ac:dyDescent="0.25">
      <c r="A55" s="124">
        <v>5222</v>
      </c>
      <c r="B55" s="24" t="s">
        <v>11</v>
      </c>
      <c r="C55" s="24">
        <v>0.22135802469135807</v>
      </c>
      <c r="D55" s="24" t="s">
        <v>47</v>
      </c>
      <c r="E55" s="24">
        <v>0.48470592314850158</v>
      </c>
      <c r="F55" s="147"/>
      <c r="G55" s="24"/>
      <c r="H55" s="240" t="s">
        <v>5541</v>
      </c>
      <c r="I55" s="240" t="s">
        <v>5505</v>
      </c>
      <c r="J55" s="240">
        <v>7</v>
      </c>
      <c r="K55" s="124">
        <v>5222</v>
      </c>
      <c r="L55" s="24" t="s">
        <v>11</v>
      </c>
      <c r="M55" s="24">
        <v>0.22135802469135807</v>
      </c>
      <c r="N55" s="24" t="s">
        <v>47</v>
      </c>
      <c r="O55" s="24">
        <v>0.48470592314850158</v>
      </c>
      <c r="P55" s="24"/>
      <c r="Q55" s="24"/>
      <c r="R55" s="24"/>
      <c r="T55" s="240">
        <v>16</v>
      </c>
    </row>
    <row r="56" spans="1:20" x14ac:dyDescent="0.25">
      <c r="A56" s="124">
        <v>5223</v>
      </c>
      <c r="B56" s="24" t="s">
        <v>11</v>
      </c>
      <c r="C56" s="24">
        <v>0.26764197530864198</v>
      </c>
      <c r="D56" s="24" t="s">
        <v>47</v>
      </c>
      <c r="E56" s="24">
        <v>0.48672974746227404</v>
      </c>
      <c r="F56" s="147"/>
      <c r="G56" s="24"/>
      <c r="H56" s="240" t="s">
        <v>5542</v>
      </c>
      <c r="I56" s="240" t="s">
        <v>5505</v>
      </c>
      <c r="J56" s="240">
        <v>7</v>
      </c>
      <c r="K56" s="124">
        <v>5223</v>
      </c>
      <c r="L56" s="24" t="s">
        <v>11</v>
      </c>
      <c r="M56" s="24">
        <v>0.26764197530864198</v>
      </c>
      <c r="N56" s="24" t="s">
        <v>47</v>
      </c>
      <c r="O56" s="24">
        <v>0.48672974746227404</v>
      </c>
      <c r="P56" s="24"/>
      <c r="Q56" s="24"/>
      <c r="R56" s="24"/>
      <c r="T56" s="240">
        <v>16</v>
      </c>
    </row>
    <row r="57" spans="1:20" x14ac:dyDescent="0.25">
      <c r="A57" s="124">
        <v>5224</v>
      </c>
      <c r="B57" s="24">
        <v>22.572729819668503</v>
      </c>
      <c r="C57" s="24">
        <v>0.1972098765432099</v>
      </c>
      <c r="D57" s="24">
        <v>1.4820025606513245</v>
      </c>
      <c r="E57" s="24">
        <v>13.149798478736487</v>
      </c>
      <c r="F57" s="147"/>
      <c r="G57" s="24"/>
      <c r="H57" s="240" t="s">
        <v>5543</v>
      </c>
      <c r="I57" s="240" t="s">
        <v>5505</v>
      </c>
      <c r="J57" s="240">
        <v>8</v>
      </c>
      <c r="K57" s="124">
        <v>5224</v>
      </c>
      <c r="L57" s="24">
        <v>22.572729819668503</v>
      </c>
      <c r="M57" s="24">
        <v>0.1972098765432099</v>
      </c>
      <c r="N57" s="24">
        <v>1.4820025606513245</v>
      </c>
      <c r="O57" s="24">
        <v>13.149798478736487</v>
      </c>
      <c r="P57" s="24"/>
      <c r="Q57" s="24"/>
      <c r="R57" s="24"/>
      <c r="T57" s="240">
        <v>2</v>
      </c>
    </row>
    <row r="58" spans="1:20" x14ac:dyDescent="0.25">
      <c r="A58" s="124">
        <v>5225</v>
      </c>
      <c r="B58" s="24">
        <v>22.420184071245213</v>
      </c>
      <c r="C58" s="24">
        <v>0.28072222222222226</v>
      </c>
      <c r="D58" s="24">
        <v>1.4789489839466858</v>
      </c>
      <c r="E58" s="24">
        <v>13.607182773649061</v>
      </c>
      <c r="F58" s="147"/>
      <c r="G58" s="24"/>
      <c r="H58" s="240" t="s">
        <v>5544</v>
      </c>
      <c r="I58" s="240" t="s">
        <v>5505</v>
      </c>
      <c r="J58" s="240">
        <v>8</v>
      </c>
      <c r="K58" s="124">
        <v>5225</v>
      </c>
      <c r="L58" s="24">
        <v>22.420184071245213</v>
      </c>
      <c r="M58" s="24">
        <v>0.28072222222222226</v>
      </c>
      <c r="N58" s="24">
        <v>1.4789489839466858</v>
      </c>
      <c r="O58" s="24">
        <v>13.607182773649061</v>
      </c>
      <c r="P58" s="24"/>
      <c r="Q58" s="24"/>
      <c r="R58" s="24"/>
      <c r="T58" s="240">
        <v>2</v>
      </c>
    </row>
    <row r="59" spans="1:20" x14ac:dyDescent="0.25">
      <c r="A59" s="124">
        <v>5226</v>
      </c>
      <c r="B59" s="24">
        <v>13.226524577694676</v>
      </c>
      <c r="C59" s="24">
        <v>0.18875483321318565</v>
      </c>
      <c r="D59" s="24">
        <v>0.769501329568957</v>
      </c>
      <c r="E59" s="24">
        <v>4.6416410636371115</v>
      </c>
      <c r="F59" s="147"/>
      <c r="G59" s="24"/>
      <c r="H59" s="240" t="s">
        <v>5545</v>
      </c>
      <c r="I59" s="240" t="s">
        <v>5505</v>
      </c>
      <c r="J59" s="240">
        <v>8</v>
      </c>
      <c r="K59" s="124">
        <v>5226</v>
      </c>
      <c r="L59" s="24">
        <v>13.226524577694676</v>
      </c>
      <c r="M59" s="24">
        <v>0.18875483321318565</v>
      </c>
      <c r="N59" s="24">
        <v>0.769501329568957</v>
      </c>
      <c r="O59" s="24">
        <v>4.6416410636371115</v>
      </c>
      <c r="P59" s="24"/>
      <c r="Q59" s="24"/>
      <c r="R59" s="24"/>
      <c r="T59" s="240">
        <v>3</v>
      </c>
    </row>
    <row r="60" spans="1:20" x14ac:dyDescent="0.25">
      <c r="A60" s="124">
        <v>5227</v>
      </c>
      <c r="B60" s="24">
        <v>13.22905016955599</v>
      </c>
      <c r="C60" s="24">
        <v>0.20905105183825937</v>
      </c>
      <c r="D60" s="24">
        <v>0.77662634187978064</v>
      </c>
      <c r="E60" s="24">
        <v>4.6649150432454958</v>
      </c>
      <c r="F60" s="147"/>
      <c r="G60" s="24"/>
      <c r="H60" s="240" t="s">
        <v>5546</v>
      </c>
      <c r="I60" s="240" t="s">
        <v>5505</v>
      </c>
      <c r="J60" s="240">
        <v>8</v>
      </c>
      <c r="K60" s="124">
        <v>5227</v>
      </c>
      <c r="L60" s="24">
        <v>13.22905016955599</v>
      </c>
      <c r="M60" s="24">
        <v>0.20905105183825937</v>
      </c>
      <c r="N60" s="24">
        <v>0.77662634187978064</v>
      </c>
      <c r="O60" s="24">
        <v>4.6649150432454958</v>
      </c>
      <c r="P60" s="24"/>
      <c r="Q60" s="24"/>
      <c r="R60" s="24"/>
      <c r="T60" s="240">
        <v>3</v>
      </c>
    </row>
    <row r="61" spans="1:20" x14ac:dyDescent="0.25">
      <c r="A61" s="124">
        <v>5228</v>
      </c>
      <c r="B61" s="24">
        <v>6.4301568789021664</v>
      </c>
      <c r="C61" s="24">
        <v>0.37243561177010287</v>
      </c>
      <c r="D61" s="24">
        <v>0.55371524244115422</v>
      </c>
      <c r="E61" s="24">
        <v>4.2571144440203463</v>
      </c>
      <c r="F61" s="147"/>
      <c r="G61" s="24"/>
      <c r="H61" s="240" t="s">
        <v>5547</v>
      </c>
      <c r="I61" s="240" t="s">
        <v>5505</v>
      </c>
      <c r="J61" s="240">
        <v>8</v>
      </c>
      <c r="K61" s="124">
        <v>5228</v>
      </c>
      <c r="L61" s="24">
        <v>6.4301568789021664</v>
      </c>
      <c r="M61" s="24">
        <v>0.37243561177010287</v>
      </c>
      <c r="N61" s="24">
        <v>0.55371524244115422</v>
      </c>
      <c r="O61" s="24">
        <v>4.2571144440203463</v>
      </c>
      <c r="P61" s="24"/>
      <c r="Q61" s="24"/>
      <c r="R61" s="24"/>
      <c r="T61" s="240">
        <v>5</v>
      </c>
    </row>
    <row r="62" spans="1:20" x14ac:dyDescent="0.25">
      <c r="A62" s="124">
        <v>5229</v>
      </c>
      <c r="B62" s="24">
        <v>6.4251056951795409</v>
      </c>
      <c r="C62" s="24">
        <v>0.36634674618258078</v>
      </c>
      <c r="D62" s="24">
        <v>0.55320631299038114</v>
      </c>
      <c r="E62" s="24">
        <v>4.3431269773556753</v>
      </c>
      <c r="F62" s="147"/>
      <c r="G62" s="24"/>
      <c r="H62" s="240" t="s">
        <v>5548</v>
      </c>
      <c r="I62" s="240" t="s">
        <v>5505</v>
      </c>
      <c r="J62" s="240">
        <v>8</v>
      </c>
      <c r="K62" s="124">
        <v>5229</v>
      </c>
      <c r="L62" s="24">
        <v>6.4251056951795409</v>
      </c>
      <c r="M62" s="24">
        <v>0.36634674618258078</v>
      </c>
      <c r="N62" s="24">
        <v>0.55320631299038114</v>
      </c>
      <c r="O62" s="24">
        <v>4.3431269773556753</v>
      </c>
      <c r="P62" s="24"/>
      <c r="Q62" s="24"/>
      <c r="R62" s="24"/>
      <c r="T62" s="240">
        <v>5</v>
      </c>
    </row>
    <row r="63" spans="1:20" x14ac:dyDescent="0.25">
      <c r="A63" s="124">
        <v>5230</v>
      </c>
      <c r="B63" s="24">
        <v>4.5460653503628823E-2</v>
      </c>
      <c r="C63" s="24">
        <v>0.45565010813290518</v>
      </c>
      <c r="D63" s="24">
        <v>0.13741095170874232</v>
      </c>
      <c r="E63" s="24">
        <v>2.0815033067149638</v>
      </c>
      <c r="F63" s="147"/>
      <c r="G63" s="24"/>
      <c r="H63" s="240" t="s">
        <v>5549</v>
      </c>
      <c r="I63" s="240" t="s">
        <v>5505</v>
      </c>
      <c r="J63" s="240">
        <v>8</v>
      </c>
      <c r="K63" s="124">
        <v>5230</v>
      </c>
      <c r="L63" s="24">
        <v>4.5460653503628823E-2</v>
      </c>
      <c r="M63" s="24">
        <v>0.45565010813290518</v>
      </c>
      <c r="N63" s="24">
        <v>0.13741095170874232</v>
      </c>
      <c r="O63" s="24">
        <v>2.0815033067149638</v>
      </c>
      <c r="P63" s="24"/>
      <c r="Q63" s="24"/>
      <c r="R63" s="24"/>
      <c r="T63" s="240">
        <v>9</v>
      </c>
    </row>
    <row r="64" spans="1:20" x14ac:dyDescent="0.25">
      <c r="A64" s="124">
        <v>5231</v>
      </c>
      <c r="B64" s="24" t="s">
        <v>11</v>
      </c>
      <c r="C64" s="24">
        <v>0.46782783930794947</v>
      </c>
      <c r="D64" s="24">
        <v>0.12825022159482616</v>
      </c>
      <c r="E64" s="24">
        <v>2.0491221176946048</v>
      </c>
      <c r="F64" s="147"/>
      <c r="G64" s="24"/>
      <c r="H64" s="240" t="s">
        <v>5550</v>
      </c>
      <c r="I64" s="240" t="s">
        <v>5505</v>
      </c>
      <c r="J64" s="240">
        <v>8</v>
      </c>
      <c r="K64" s="124">
        <v>5231</v>
      </c>
      <c r="L64" s="24" t="s">
        <v>11</v>
      </c>
      <c r="M64" s="24">
        <v>0.46782783930794947</v>
      </c>
      <c r="N64" s="24">
        <v>0.12825022159482616</v>
      </c>
      <c r="O64" s="24">
        <v>2.0491221176946048</v>
      </c>
      <c r="P64" s="24"/>
      <c r="Q64" s="24"/>
      <c r="R64" s="24"/>
      <c r="T64" s="240">
        <v>9</v>
      </c>
    </row>
    <row r="65" spans="1:20" x14ac:dyDescent="0.25">
      <c r="A65" s="124">
        <v>5232</v>
      </c>
      <c r="B65" s="24" t="s">
        <v>11</v>
      </c>
      <c r="C65" s="24">
        <v>0.5216128186643948</v>
      </c>
      <c r="D65" s="24">
        <v>2.9517908144840944E-2</v>
      </c>
      <c r="E65" s="24">
        <v>1.1697704533604756</v>
      </c>
      <c r="F65" s="147"/>
      <c r="G65" s="24"/>
      <c r="H65" s="240" t="s">
        <v>5551</v>
      </c>
      <c r="I65" s="240" t="s">
        <v>5505</v>
      </c>
      <c r="J65" s="240">
        <v>8</v>
      </c>
      <c r="K65" s="124">
        <v>5232</v>
      </c>
      <c r="L65" s="24" t="s">
        <v>11</v>
      </c>
      <c r="M65" s="24">
        <v>0.5216128186643948</v>
      </c>
      <c r="N65" s="24">
        <v>2.9517908144840944E-2</v>
      </c>
      <c r="O65" s="24">
        <v>1.1697704533604756</v>
      </c>
      <c r="P65" s="24"/>
      <c r="Q65" s="24"/>
      <c r="R65" s="24"/>
      <c r="T65" s="240">
        <v>14</v>
      </c>
    </row>
    <row r="66" spans="1:20" x14ac:dyDescent="0.25">
      <c r="A66" s="124">
        <v>5233</v>
      </c>
      <c r="B66" s="24" t="s">
        <v>11</v>
      </c>
      <c r="C66" s="24">
        <v>0.46072416278917361</v>
      </c>
      <c r="D66" s="24">
        <v>2.1375036932471028E-2</v>
      </c>
      <c r="E66" s="24">
        <v>1.2153065004203558</v>
      </c>
      <c r="F66" s="147"/>
      <c r="G66" s="24"/>
      <c r="H66" s="240" t="s">
        <v>5552</v>
      </c>
      <c r="I66" s="240" t="s">
        <v>5505</v>
      </c>
      <c r="J66" s="240">
        <v>8</v>
      </c>
      <c r="K66" s="124">
        <v>5233</v>
      </c>
      <c r="L66" s="24" t="s">
        <v>11</v>
      </c>
      <c r="M66" s="24">
        <v>0.46072416278917361</v>
      </c>
      <c r="N66" s="24">
        <v>2.1375036932471028E-2</v>
      </c>
      <c r="O66" s="24">
        <v>1.2153065004203558</v>
      </c>
      <c r="P66" s="24"/>
      <c r="Q66" s="24"/>
      <c r="R66" s="24"/>
      <c r="T66" s="240">
        <v>14</v>
      </c>
    </row>
    <row r="67" spans="1:20" x14ac:dyDescent="0.25">
      <c r="A67" s="124">
        <v>5234</v>
      </c>
      <c r="B67" s="24" t="s">
        <v>11</v>
      </c>
      <c r="C67" s="24">
        <v>0.2426096717922212</v>
      </c>
      <c r="D67" s="24" t="s">
        <v>47</v>
      </c>
      <c r="E67" s="24">
        <v>0.36378242040059772</v>
      </c>
      <c r="F67" s="147"/>
      <c r="G67" s="24"/>
      <c r="H67" s="240" t="s">
        <v>5553</v>
      </c>
      <c r="I67" s="240" t="s">
        <v>5505</v>
      </c>
      <c r="J67" s="240">
        <v>8</v>
      </c>
      <c r="K67" s="124">
        <v>5234</v>
      </c>
      <c r="L67" s="24" t="s">
        <v>11</v>
      </c>
      <c r="M67" s="24">
        <v>0.2426096717922212</v>
      </c>
      <c r="N67" s="24" t="s">
        <v>47</v>
      </c>
      <c r="O67" s="24">
        <v>0.36378242040059772</v>
      </c>
      <c r="P67" s="24"/>
      <c r="Q67" s="24"/>
      <c r="R67" s="24"/>
      <c r="T67" s="240">
        <v>16</v>
      </c>
    </row>
    <row r="68" spans="1:20" x14ac:dyDescent="0.25">
      <c r="A68" s="124">
        <v>5235</v>
      </c>
      <c r="B68" s="24" t="s">
        <v>11</v>
      </c>
      <c r="C68" s="24">
        <v>0.41518768574751258</v>
      </c>
      <c r="D68" s="24" t="s">
        <v>47</v>
      </c>
      <c r="E68" s="24">
        <v>0.38452661961676537</v>
      </c>
      <c r="F68" s="147"/>
      <c r="G68" s="24"/>
      <c r="H68" s="240" t="s">
        <v>5554</v>
      </c>
      <c r="I68" s="240" t="s">
        <v>5505</v>
      </c>
      <c r="J68" s="240">
        <v>8</v>
      </c>
      <c r="K68" s="124">
        <v>5235</v>
      </c>
      <c r="L68" s="24" t="s">
        <v>11</v>
      </c>
      <c r="M68" s="24">
        <v>0.41518768574751258</v>
      </c>
      <c r="N68" s="24" t="s">
        <v>47</v>
      </c>
      <c r="O68" s="24">
        <v>0.38452661961676537</v>
      </c>
      <c r="P68" s="24"/>
      <c r="Q68" s="24"/>
      <c r="R68" s="24"/>
      <c r="T68" s="240">
        <v>16</v>
      </c>
    </row>
    <row r="69" spans="1:20" x14ac:dyDescent="0.25">
      <c r="A69" s="124">
        <v>5236</v>
      </c>
      <c r="B69" s="24" t="s">
        <v>11</v>
      </c>
      <c r="C69" s="24">
        <v>0.49422341387776192</v>
      </c>
      <c r="D69" s="24" t="s">
        <v>47</v>
      </c>
      <c r="E69" s="24">
        <v>0.36530028863592706</v>
      </c>
      <c r="F69" s="147"/>
      <c r="G69" s="24"/>
      <c r="H69" s="240" t="s">
        <v>5555</v>
      </c>
      <c r="I69" s="240" t="s">
        <v>5505</v>
      </c>
      <c r="J69" s="240">
        <v>8</v>
      </c>
      <c r="K69" s="124">
        <v>5236</v>
      </c>
      <c r="L69" s="24" t="s">
        <v>11</v>
      </c>
      <c r="M69" s="24">
        <v>0.49422341387776192</v>
      </c>
      <c r="N69" s="24" t="s">
        <v>47</v>
      </c>
      <c r="O69" s="24">
        <v>0.36530028863592706</v>
      </c>
      <c r="P69" s="24"/>
      <c r="Q69" s="24"/>
      <c r="R69" s="24"/>
      <c r="T69" s="240">
        <v>18</v>
      </c>
    </row>
    <row r="70" spans="1:20" x14ac:dyDescent="0.25">
      <c r="A70" s="124">
        <v>5237</v>
      </c>
      <c r="B70" s="24" t="s">
        <v>11</v>
      </c>
      <c r="C70" s="24">
        <v>0.45120396692079068</v>
      </c>
      <c r="D70" s="24" t="s">
        <v>47</v>
      </c>
      <c r="E70" s="24">
        <v>0.36378242040059772</v>
      </c>
      <c r="F70" s="147"/>
      <c r="G70" s="24"/>
      <c r="H70" s="240" t="s">
        <v>5556</v>
      </c>
      <c r="I70" s="240" t="s">
        <v>5505</v>
      </c>
      <c r="J70" s="240">
        <v>8</v>
      </c>
      <c r="K70" s="124">
        <v>5237</v>
      </c>
      <c r="L70" s="24" t="s">
        <v>11</v>
      </c>
      <c r="M70" s="24">
        <v>0.45120396692079068</v>
      </c>
      <c r="N70" s="24" t="s">
        <v>47</v>
      </c>
      <c r="O70" s="24">
        <v>0.36378242040059772</v>
      </c>
      <c r="P70" s="24"/>
      <c r="Q70" s="24"/>
      <c r="R70" s="24"/>
      <c r="T70" s="240">
        <v>18</v>
      </c>
    </row>
    <row r="71" spans="1:20" x14ac:dyDescent="0.25">
      <c r="A71" s="124">
        <v>5238</v>
      </c>
      <c r="B71" s="24">
        <v>21.357415016004822</v>
      </c>
      <c r="C71" s="24">
        <v>0.43019446956971186</v>
      </c>
      <c r="D71" s="24">
        <v>1.3822523882997932</v>
      </c>
      <c r="E71" s="24">
        <v>12.389852448914933</v>
      </c>
      <c r="F71" s="147"/>
      <c r="G71" s="24"/>
      <c r="H71" s="240" t="s">
        <v>5557</v>
      </c>
      <c r="I71" s="240" t="s">
        <v>5505</v>
      </c>
      <c r="J71" s="240">
        <v>11</v>
      </c>
      <c r="K71" s="124">
        <v>5238</v>
      </c>
      <c r="L71" s="24">
        <v>21.357415016004822</v>
      </c>
      <c r="M71" s="24">
        <v>0.43019446956971186</v>
      </c>
      <c r="N71" s="24">
        <v>1.3822523882997932</v>
      </c>
      <c r="O71" s="24">
        <v>12.389852448914933</v>
      </c>
      <c r="P71" s="24"/>
      <c r="Q71" s="24"/>
      <c r="R71" s="24"/>
      <c r="T71" s="240">
        <v>2</v>
      </c>
    </row>
    <row r="72" spans="1:20" x14ac:dyDescent="0.25">
      <c r="A72" s="124">
        <v>5239</v>
      </c>
      <c r="B72" s="24">
        <v>21.380650461128901</v>
      </c>
      <c r="C72" s="24">
        <v>0.5172338157384675</v>
      </c>
      <c r="D72" s="24">
        <v>1.4107524375430878</v>
      </c>
      <c r="E72" s="24">
        <v>12.385804800287389</v>
      </c>
      <c r="F72" s="147"/>
      <c r="G72" s="24"/>
      <c r="H72" s="240" t="s">
        <v>5558</v>
      </c>
      <c r="I72" s="240" t="s">
        <v>5505</v>
      </c>
      <c r="J72" s="240">
        <v>11</v>
      </c>
      <c r="K72" s="124">
        <v>5239</v>
      </c>
      <c r="L72" s="24">
        <v>21.380650461128901</v>
      </c>
      <c r="M72" s="24">
        <v>0.5172338157384675</v>
      </c>
      <c r="N72" s="24">
        <v>1.4107524375430878</v>
      </c>
      <c r="O72" s="24">
        <v>12.385804800287389</v>
      </c>
      <c r="P72" s="24"/>
      <c r="Q72" s="24"/>
      <c r="R72" s="24"/>
      <c r="T72" s="240">
        <v>2</v>
      </c>
    </row>
    <row r="73" spans="1:20" x14ac:dyDescent="0.25">
      <c r="A73" s="124">
        <v>5240</v>
      </c>
      <c r="B73" s="24">
        <v>13.47554793522011</v>
      </c>
      <c r="C73" s="24">
        <v>0.4632093939785501</v>
      </c>
      <c r="D73" s="24">
        <v>0.77967991858441932</v>
      </c>
      <c r="E73" s="24">
        <v>4.7347369820706451</v>
      </c>
      <c r="F73" s="147"/>
      <c r="G73" s="24"/>
      <c r="H73" s="240" t="s">
        <v>5559</v>
      </c>
      <c r="I73" s="240" t="s">
        <v>5505</v>
      </c>
      <c r="J73" s="240">
        <v>11</v>
      </c>
      <c r="K73" s="124">
        <v>5240</v>
      </c>
      <c r="L73" s="24">
        <v>13.47554793522011</v>
      </c>
      <c r="M73" s="24">
        <v>0.4632093939785501</v>
      </c>
      <c r="N73" s="24">
        <v>0.77967991858441932</v>
      </c>
      <c r="O73" s="24">
        <v>4.7347369820706451</v>
      </c>
      <c r="P73" s="24"/>
      <c r="Q73" s="24"/>
      <c r="R73" s="24"/>
      <c r="T73" s="240">
        <v>3</v>
      </c>
    </row>
    <row r="74" spans="1:20" x14ac:dyDescent="0.25">
      <c r="A74" s="124">
        <v>5241</v>
      </c>
      <c r="B74" s="24">
        <v>13.458373910563182</v>
      </c>
      <c r="C74" s="24">
        <v>0.50822974544514787</v>
      </c>
      <c r="D74" s="24">
        <v>0.78069777748596558</v>
      </c>
      <c r="E74" s="24">
        <v>4.5525927938311241</v>
      </c>
      <c r="F74" s="147"/>
      <c r="G74" s="24"/>
      <c r="H74" s="240" t="s">
        <v>5560</v>
      </c>
      <c r="I74" s="240" t="s">
        <v>5505</v>
      </c>
      <c r="J74" s="240">
        <v>11</v>
      </c>
      <c r="K74" s="124">
        <v>5241</v>
      </c>
      <c r="L74" s="24">
        <v>13.458373910563182</v>
      </c>
      <c r="M74" s="24">
        <v>0.50822974544514787</v>
      </c>
      <c r="N74" s="24">
        <v>0.78069777748596558</v>
      </c>
      <c r="O74" s="24">
        <v>4.5525927938311241</v>
      </c>
      <c r="P74" s="24"/>
      <c r="Q74" s="24"/>
      <c r="R74" s="24"/>
      <c r="T74" s="240">
        <v>3</v>
      </c>
    </row>
    <row r="75" spans="1:20" x14ac:dyDescent="0.25">
      <c r="A75" s="124">
        <v>5242</v>
      </c>
      <c r="B75" s="24">
        <v>10.047814661046496</v>
      </c>
      <c r="C75" s="24">
        <v>0.45677426174060098</v>
      </c>
      <c r="D75" s="24">
        <v>0.62496536554939097</v>
      </c>
      <c r="E75" s="24">
        <v>4.3653890448071735</v>
      </c>
      <c r="F75" s="147"/>
      <c r="G75" s="24"/>
      <c r="H75" s="240" t="s">
        <v>5561</v>
      </c>
      <c r="I75" s="240" t="s">
        <v>5505</v>
      </c>
      <c r="J75" s="240">
        <v>11</v>
      </c>
      <c r="K75" s="124">
        <v>5242</v>
      </c>
      <c r="L75" s="24">
        <v>10.047814661046496</v>
      </c>
      <c r="M75" s="24">
        <v>0.45677426174060098</v>
      </c>
      <c r="N75" s="24">
        <v>0.62496536554939097</v>
      </c>
      <c r="O75" s="24">
        <v>4.3653890448071735</v>
      </c>
      <c r="P75" s="24"/>
      <c r="Q75" s="24"/>
      <c r="R75" s="24"/>
      <c r="T75" s="240">
        <v>4</v>
      </c>
    </row>
    <row r="76" spans="1:20" x14ac:dyDescent="0.25">
      <c r="A76" s="124">
        <v>5243</v>
      </c>
      <c r="B76" s="24">
        <v>10.019528032199792</v>
      </c>
      <c r="C76" s="24">
        <v>0.41094575256927274</v>
      </c>
      <c r="D76" s="24">
        <v>0.63412609566330713</v>
      </c>
      <c r="E76" s="24">
        <v>3.554847407141307</v>
      </c>
      <c r="F76" s="147"/>
      <c r="G76" s="24"/>
      <c r="H76" s="240" t="s">
        <v>5562</v>
      </c>
      <c r="I76" s="240" t="s">
        <v>5505</v>
      </c>
      <c r="J76" s="240">
        <v>11</v>
      </c>
      <c r="K76" s="124">
        <v>5243</v>
      </c>
      <c r="L76" s="24">
        <v>10.019528032199792</v>
      </c>
      <c r="M76" s="24">
        <v>0.41094575256927274</v>
      </c>
      <c r="N76" s="24">
        <v>0.63412609566330713</v>
      </c>
      <c r="O76" s="24">
        <v>3.554847407141307</v>
      </c>
      <c r="P76" s="24"/>
      <c r="Q76" s="24"/>
      <c r="R76" s="24"/>
      <c r="T76" s="240">
        <v>4</v>
      </c>
    </row>
    <row r="77" spans="1:20" x14ac:dyDescent="0.25">
      <c r="A77" s="124">
        <v>5244</v>
      </c>
      <c r="B77" s="24">
        <v>3.608565651443604</v>
      </c>
      <c r="C77" s="24">
        <v>0.52677605047482756</v>
      </c>
      <c r="D77" s="24">
        <v>0.24225041856800497</v>
      </c>
      <c r="E77" s="24">
        <v>1.7566795043544858</v>
      </c>
      <c r="F77" s="147"/>
      <c r="G77" s="24"/>
      <c r="H77" s="240" t="s">
        <v>5563</v>
      </c>
      <c r="I77" s="240" t="s">
        <v>5505</v>
      </c>
      <c r="J77" s="240">
        <v>11</v>
      </c>
      <c r="K77" s="124">
        <v>5244</v>
      </c>
      <c r="L77" s="24">
        <v>3.608565651443604</v>
      </c>
      <c r="M77" s="24">
        <v>0.52677605047482756</v>
      </c>
      <c r="N77" s="24">
        <v>0.24225041856800497</v>
      </c>
      <c r="O77" s="24">
        <v>1.7566795043544858</v>
      </c>
      <c r="P77" s="24"/>
      <c r="Q77" s="24"/>
      <c r="R77" s="24"/>
      <c r="T77" s="240">
        <v>6</v>
      </c>
    </row>
    <row r="78" spans="1:20" x14ac:dyDescent="0.25">
      <c r="A78" s="124">
        <v>5245</v>
      </c>
      <c r="B78" s="24">
        <v>3.5095624504801455</v>
      </c>
      <c r="C78" s="24">
        <v>0.47137895147651876</v>
      </c>
      <c r="D78" s="24">
        <v>0.22189324053708018</v>
      </c>
      <c r="E78" s="24">
        <v>1.7005183796473005</v>
      </c>
      <c r="F78" s="147"/>
      <c r="G78" s="24"/>
      <c r="H78" s="240" t="s">
        <v>5564</v>
      </c>
      <c r="I78" s="240" t="s">
        <v>5505</v>
      </c>
      <c r="J78" s="240">
        <v>11</v>
      </c>
      <c r="K78" s="124">
        <v>5245</v>
      </c>
      <c r="L78" s="24">
        <v>3.5095624504801455</v>
      </c>
      <c r="M78" s="24">
        <v>0.47137895147651876</v>
      </c>
      <c r="N78" s="24">
        <v>0.22189324053708018</v>
      </c>
      <c r="O78" s="24">
        <v>1.7005183796473005</v>
      </c>
      <c r="P78" s="24"/>
      <c r="Q78" s="24"/>
      <c r="R78" s="24"/>
      <c r="T78" s="240">
        <v>6</v>
      </c>
    </row>
    <row r="79" spans="1:20" x14ac:dyDescent="0.25">
      <c r="A79" s="124">
        <v>5246</v>
      </c>
      <c r="B79" s="24">
        <v>2.0558317751085484</v>
      </c>
      <c r="C79" s="24">
        <v>0.59728144919994797</v>
      </c>
      <c r="D79" s="24">
        <v>0.35014346213190634</v>
      </c>
      <c r="E79" s="24">
        <v>2.7271032628083751</v>
      </c>
      <c r="F79" s="147"/>
      <c r="G79" s="24"/>
      <c r="H79" s="240" t="s">
        <v>5565</v>
      </c>
      <c r="I79" s="240" t="s">
        <v>5505</v>
      </c>
      <c r="J79" s="240">
        <v>11</v>
      </c>
      <c r="K79" s="124">
        <v>5246</v>
      </c>
      <c r="L79" s="24">
        <v>2.0558317751085484</v>
      </c>
      <c r="M79" s="24">
        <v>0.59728144919994797</v>
      </c>
      <c r="N79" s="24">
        <v>0.35014346213190634</v>
      </c>
      <c r="O79" s="24">
        <v>2.7271032628083751</v>
      </c>
      <c r="P79" s="24"/>
      <c r="Q79" s="24"/>
      <c r="R79" s="24"/>
      <c r="T79" s="240">
        <v>9</v>
      </c>
    </row>
    <row r="80" spans="1:20" x14ac:dyDescent="0.25">
      <c r="A80" s="124">
        <v>5247</v>
      </c>
      <c r="B80" s="24">
        <v>2.0245144360282703</v>
      </c>
      <c r="C80" s="24">
        <v>0.70303954728762841</v>
      </c>
      <c r="D80" s="24">
        <v>0.35421489773809128</v>
      </c>
      <c r="E80" s="24">
        <v>2.6926982494742435</v>
      </c>
      <c r="F80" s="147"/>
      <c r="G80" s="24"/>
      <c r="H80" s="240" t="s">
        <v>5566</v>
      </c>
      <c r="I80" s="240" t="s">
        <v>5505</v>
      </c>
      <c r="J80" s="240">
        <v>11</v>
      </c>
      <c r="K80" s="124">
        <v>5247</v>
      </c>
      <c r="L80" s="24">
        <v>2.0245144360282703</v>
      </c>
      <c r="M80" s="24">
        <v>0.70303954728762841</v>
      </c>
      <c r="N80" s="24">
        <v>0.35421489773809128</v>
      </c>
      <c r="O80" s="24">
        <v>2.6926982494742435</v>
      </c>
      <c r="P80" s="24"/>
      <c r="Q80" s="24"/>
      <c r="R80" s="24"/>
      <c r="T80" s="240">
        <v>9</v>
      </c>
    </row>
    <row r="81" spans="1:20" x14ac:dyDescent="0.25">
      <c r="A81" s="124">
        <v>5248</v>
      </c>
      <c r="B81" s="24" t="s">
        <v>11</v>
      </c>
      <c r="C81" s="24">
        <v>0.70001788734226611</v>
      </c>
      <c r="D81" s="24">
        <v>6.8196546403598041E-2</v>
      </c>
      <c r="E81" s="24">
        <v>1.3094143310107746</v>
      </c>
      <c r="F81" s="147"/>
      <c r="G81" s="24"/>
      <c r="H81" s="240" t="s">
        <v>5567</v>
      </c>
      <c r="I81" s="240" t="s">
        <v>5505</v>
      </c>
      <c r="J81" s="240">
        <v>11</v>
      </c>
      <c r="K81" s="124">
        <v>5248</v>
      </c>
      <c r="L81" s="24" t="s">
        <v>11</v>
      </c>
      <c r="M81" s="24">
        <v>0.70001788734226611</v>
      </c>
      <c r="N81" s="24">
        <v>6.8196546403598041E-2</v>
      </c>
      <c r="O81" s="24">
        <v>1.3094143310107746</v>
      </c>
      <c r="P81" s="24"/>
      <c r="Q81" s="24"/>
      <c r="R81" s="24"/>
      <c r="T81" s="240">
        <v>14</v>
      </c>
    </row>
    <row r="82" spans="1:20" x14ac:dyDescent="0.25">
      <c r="A82" s="124">
        <v>5249</v>
      </c>
      <c r="B82" s="24" t="s">
        <v>11</v>
      </c>
      <c r="C82" s="24">
        <v>0.69296734746975408</v>
      </c>
      <c r="D82" s="24">
        <v>5.9035816289681887E-2</v>
      </c>
      <c r="E82" s="24">
        <v>2.3698982714275383</v>
      </c>
      <c r="F82" s="147"/>
      <c r="G82" s="24"/>
      <c r="H82" s="240" t="s">
        <v>5568</v>
      </c>
      <c r="I82" s="240" t="s">
        <v>5505</v>
      </c>
      <c r="J82" s="240">
        <v>11</v>
      </c>
      <c r="K82" s="124">
        <v>5249</v>
      </c>
      <c r="L82" s="24" t="s">
        <v>11</v>
      </c>
      <c r="M82" s="24">
        <v>0.69296734746975408</v>
      </c>
      <c r="N82" s="24">
        <v>5.9035816289681887E-2</v>
      </c>
      <c r="O82" s="24">
        <v>2.3698982714275383</v>
      </c>
      <c r="P82" s="24"/>
      <c r="Q82" s="24"/>
      <c r="R82" s="24"/>
      <c r="T82" s="240">
        <v>14</v>
      </c>
    </row>
    <row r="83" spans="1:20" x14ac:dyDescent="0.25">
      <c r="A83" s="124">
        <v>5250</v>
      </c>
      <c r="B83" s="24" t="s">
        <v>11</v>
      </c>
      <c r="C83" s="24">
        <v>0.67702465585212934</v>
      </c>
      <c r="D83" s="24" t="s">
        <v>47</v>
      </c>
      <c r="E83" s="24">
        <v>0.6091711184455072</v>
      </c>
      <c r="F83" s="147"/>
      <c r="G83" s="24"/>
      <c r="H83" s="240" t="s">
        <v>5569</v>
      </c>
      <c r="I83" s="240" t="s">
        <v>5505</v>
      </c>
      <c r="J83" s="240">
        <v>11</v>
      </c>
      <c r="K83" s="124">
        <v>5250</v>
      </c>
      <c r="L83" s="24" t="s">
        <v>11</v>
      </c>
      <c r="M83" s="24">
        <v>0.67702465585212934</v>
      </c>
      <c r="N83" s="24" t="s">
        <v>47</v>
      </c>
      <c r="O83" s="24">
        <v>0.6091711184455072</v>
      </c>
      <c r="P83" s="24"/>
      <c r="Q83" s="24"/>
      <c r="R83" s="24"/>
      <c r="T83" s="240">
        <v>15</v>
      </c>
    </row>
    <row r="84" spans="1:20" x14ac:dyDescent="0.25">
      <c r="A84" s="124">
        <v>5251</v>
      </c>
      <c r="B84" s="24" t="s">
        <v>11</v>
      </c>
      <c r="C84" s="24">
        <v>0.44134201512311755</v>
      </c>
      <c r="D84" s="24" t="s">
        <v>47</v>
      </c>
      <c r="E84" s="24">
        <v>0.70530277334969849</v>
      </c>
      <c r="F84" s="147"/>
      <c r="G84" s="24"/>
      <c r="H84" s="240" t="s">
        <v>5570</v>
      </c>
      <c r="I84" s="240" t="s">
        <v>5505</v>
      </c>
      <c r="J84" s="240">
        <v>11</v>
      </c>
      <c r="K84" s="124">
        <v>5251</v>
      </c>
      <c r="L84" s="24" t="s">
        <v>11</v>
      </c>
      <c r="M84" s="24">
        <v>0.44134201512311755</v>
      </c>
      <c r="N84" s="24" t="s">
        <v>47</v>
      </c>
      <c r="O84" s="24">
        <v>0.70530277334969849</v>
      </c>
      <c r="P84" s="24"/>
      <c r="Q84" s="24"/>
      <c r="R84" s="24"/>
      <c r="T84" s="240">
        <v>15</v>
      </c>
    </row>
    <row r="85" spans="1:20" x14ac:dyDescent="0.25">
      <c r="A85" s="124">
        <v>5252</v>
      </c>
      <c r="B85" s="24" t="s">
        <v>11</v>
      </c>
      <c r="C85" s="24">
        <v>0.49138079234796089</v>
      </c>
      <c r="D85" s="24" t="s">
        <v>47</v>
      </c>
      <c r="E85" s="24">
        <v>0.5990519968766449</v>
      </c>
      <c r="F85" s="147"/>
      <c r="G85" s="24"/>
      <c r="H85" s="240" t="s">
        <v>5571</v>
      </c>
      <c r="I85" s="240" t="s">
        <v>5505</v>
      </c>
      <c r="J85" s="240">
        <v>11</v>
      </c>
      <c r="K85" s="124">
        <v>5252</v>
      </c>
      <c r="L85" s="24" t="s">
        <v>11</v>
      </c>
      <c r="M85" s="24">
        <v>0.49138079234796089</v>
      </c>
      <c r="N85" s="24" t="s">
        <v>47</v>
      </c>
      <c r="O85" s="24">
        <v>0.5990519968766449</v>
      </c>
      <c r="P85" s="24"/>
      <c r="Q85" s="24"/>
      <c r="R85" s="24"/>
      <c r="T85" s="240">
        <v>19</v>
      </c>
    </row>
    <row r="86" spans="1:20" x14ac:dyDescent="0.25">
      <c r="A86" s="124">
        <v>5253</v>
      </c>
      <c r="B86" s="24" t="s">
        <v>11</v>
      </c>
      <c r="C86" s="24">
        <v>0.57844826471918809</v>
      </c>
      <c r="D86" s="24" t="s">
        <v>47</v>
      </c>
      <c r="E86" s="24">
        <v>0.31015107608562786</v>
      </c>
      <c r="F86" s="147"/>
      <c r="G86" s="24"/>
      <c r="H86" s="240" t="s">
        <v>5572</v>
      </c>
      <c r="I86" s="240" t="s">
        <v>5505</v>
      </c>
      <c r="J86" s="240">
        <v>11</v>
      </c>
      <c r="K86" s="124">
        <v>5253</v>
      </c>
      <c r="L86" s="24" t="s">
        <v>11</v>
      </c>
      <c r="M86" s="24">
        <v>0.57844826471918809</v>
      </c>
      <c r="N86" s="24" t="s">
        <v>47</v>
      </c>
      <c r="O86" s="24">
        <v>0.31015107608562786</v>
      </c>
      <c r="P86" s="24"/>
      <c r="Q86" s="24"/>
      <c r="R86" s="24"/>
      <c r="T86" s="240">
        <v>19</v>
      </c>
    </row>
    <row r="87" spans="1:20" x14ac:dyDescent="0.25">
      <c r="A87" s="124">
        <v>5254</v>
      </c>
      <c r="B87" s="24">
        <v>9.3618639115139626</v>
      </c>
      <c r="C87" s="24">
        <v>0.57344438699670375</v>
      </c>
      <c r="D87" s="24">
        <v>0.75219772824267084</v>
      </c>
      <c r="E87" s="24">
        <v>7.8241047970442885</v>
      </c>
      <c r="F87" s="147"/>
      <c r="G87" s="24"/>
      <c r="H87" s="240" t="s">
        <v>5573</v>
      </c>
      <c r="I87" s="240" t="s">
        <v>5505</v>
      </c>
      <c r="J87" s="240">
        <v>12</v>
      </c>
      <c r="K87" s="124">
        <v>5254</v>
      </c>
      <c r="L87" s="24">
        <v>9.3618639115139626</v>
      </c>
      <c r="M87" s="24">
        <v>0.57344438699670375</v>
      </c>
      <c r="N87" s="24">
        <v>0.75219772824267084</v>
      </c>
      <c r="O87" s="24">
        <v>7.8241047970442885</v>
      </c>
      <c r="P87" s="24"/>
      <c r="Q87" s="24"/>
      <c r="R87" s="24"/>
      <c r="T87" s="240">
        <v>2</v>
      </c>
    </row>
    <row r="88" spans="1:20" x14ac:dyDescent="0.25">
      <c r="A88" s="124">
        <v>5255</v>
      </c>
      <c r="B88" s="24">
        <v>9.3648946217475384</v>
      </c>
      <c r="C88" s="24">
        <v>0.65550798164544688</v>
      </c>
      <c r="D88" s="24">
        <v>0.77051918847050316</v>
      </c>
      <c r="E88" s="24">
        <v>7.8099380268478811</v>
      </c>
      <c r="F88" s="147"/>
      <c r="G88" s="24"/>
      <c r="H88" s="240" t="s">
        <v>5574</v>
      </c>
      <c r="I88" s="240" t="s">
        <v>5505</v>
      </c>
      <c r="J88" s="240">
        <v>12</v>
      </c>
      <c r="K88" s="124">
        <v>5255</v>
      </c>
      <c r="L88" s="24">
        <v>9.3648946217475384</v>
      </c>
      <c r="M88" s="24">
        <v>0.65550798164544688</v>
      </c>
      <c r="N88" s="24">
        <v>0.77051918847050316</v>
      </c>
      <c r="O88" s="24">
        <v>7.8099380268478811</v>
      </c>
      <c r="P88" s="24"/>
      <c r="Q88" s="24"/>
      <c r="R88" s="24"/>
      <c r="T88" s="240">
        <v>2</v>
      </c>
    </row>
    <row r="89" spans="1:20" x14ac:dyDescent="0.25">
      <c r="A89" s="124">
        <v>5256</v>
      </c>
      <c r="B89" s="24">
        <v>6.9908382721135887</v>
      </c>
      <c r="C89" s="24">
        <v>0.74557778065016467</v>
      </c>
      <c r="D89" s="24">
        <v>0.63717967236794582</v>
      </c>
      <c r="E89" s="24">
        <v>5.0180723859987877</v>
      </c>
      <c r="F89" s="147"/>
      <c r="G89" s="24"/>
      <c r="H89" s="240" t="s">
        <v>5575</v>
      </c>
      <c r="I89" s="240" t="s">
        <v>5505</v>
      </c>
      <c r="J89" s="240">
        <v>12</v>
      </c>
      <c r="K89" s="124">
        <v>5256</v>
      </c>
      <c r="L89" s="24">
        <v>6.9908382721135887</v>
      </c>
      <c r="M89" s="24">
        <v>0.74557778065016467</v>
      </c>
      <c r="N89" s="24">
        <v>0.63717967236794582</v>
      </c>
      <c r="O89" s="24">
        <v>5.0180723859987877</v>
      </c>
      <c r="P89" s="24"/>
      <c r="Q89" s="24"/>
      <c r="R89" s="24"/>
      <c r="T89" s="240">
        <v>4</v>
      </c>
    </row>
    <row r="90" spans="1:20" x14ac:dyDescent="0.25">
      <c r="A90" s="124">
        <v>5257</v>
      </c>
      <c r="B90" s="24">
        <v>6.9938689823471636</v>
      </c>
      <c r="C90" s="24">
        <v>0.77259872035158006</v>
      </c>
      <c r="D90" s="24">
        <v>0.63717967236794582</v>
      </c>
      <c r="E90" s="24">
        <v>4.9968222307041765</v>
      </c>
      <c r="F90" s="147"/>
      <c r="G90" s="24"/>
      <c r="H90" s="240" t="s">
        <v>5576</v>
      </c>
      <c r="I90" s="240" t="s">
        <v>5505</v>
      </c>
      <c r="J90" s="240">
        <v>12</v>
      </c>
      <c r="K90" s="124">
        <v>5257</v>
      </c>
      <c r="L90" s="24">
        <v>6.9938689823471636</v>
      </c>
      <c r="M90" s="24">
        <v>0.77259872035158006</v>
      </c>
      <c r="N90" s="24">
        <v>0.63717967236794582</v>
      </c>
      <c r="O90" s="24">
        <v>4.9968222307041765</v>
      </c>
      <c r="P90" s="24"/>
      <c r="Q90" s="24"/>
      <c r="R90" s="24"/>
      <c r="T90" s="240">
        <v>4</v>
      </c>
    </row>
    <row r="91" spans="1:20" x14ac:dyDescent="0.25">
      <c r="A91" s="124">
        <v>5258</v>
      </c>
      <c r="B91" s="24">
        <v>3.5050163851297826</v>
      </c>
      <c r="C91" s="24">
        <v>0.6663072265751474</v>
      </c>
      <c r="D91" s="24">
        <v>0.44225969272184096</v>
      </c>
      <c r="E91" s="24">
        <v>3.5249959985131634</v>
      </c>
      <c r="F91" s="147"/>
      <c r="G91" s="24"/>
      <c r="H91" s="240" t="s">
        <v>5577</v>
      </c>
      <c r="I91" s="240" t="s">
        <v>5505</v>
      </c>
      <c r="J91" s="240">
        <v>12</v>
      </c>
      <c r="K91" s="124">
        <v>5258</v>
      </c>
      <c r="L91" s="24">
        <v>3.5050163851297826</v>
      </c>
      <c r="M91" s="24">
        <v>0.6663072265751474</v>
      </c>
      <c r="N91" s="24">
        <v>0.44225969272184096</v>
      </c>
      <c r="O91" s="24">
        <v>3.5249959985131634</v>
      </c>
      <c r="P91" s="24"/>
      <c r="Q91" s="24"/>
      <c r="R91" s="24"/>
      <c r="T91" s="240">
        <v>8</v>
      </c>
    </row>
    <row r="92" spans="1:20" x14ac:dyDescent="0.25">
      <c r="A92" s="124">
        <v>5259</v>
      </c>
      <c r="B92" s="24">
        <v>3.5136033974582461</v>
      </c>
      <c r="C92" s="24">
        <v>0.80017030369746811</v>
      </c>
      <c r="D92" s="24">
        <v>0.44175076327106788</v>
      </c>
      <c r="E92" s="24">
        <v>3.689431724007175</v>
      </c>
      <c r="F92" s="147"/>
      <c r="G92" s="24"/>
      <c r="H92" s="240" t="s">
        <v>5578</v>
      </c>
      <c r="I92" s="240" t="s">
        <v>5505</v>
      </c>
      <c r="J92" s="240">
        <v>12</v>
      </c>
      <c r="K92" s="124">
        <v>5259</v>
      </c>
      <c r="L92" s="24">
        <v>3.5136033974582461</v>
      </c>
      <c r="M92" s="24">
        <v>0.80017030369746811</v>
      </c>
      <c r="N92" s="24">
        <v>0.44175076327106788</v>
      </c>
      <c r="O92" s="24">
        <v>3.689431724007175</v>
      </c>
      <c r="P92" s="24"/>
      <c r="Q92" s="24"/>
      <c r="R92" s="24"/>
      <c r="T92" s="240">
        <v>8</v>
      </c>
    </row>
    <row r="93" spans="1:20" x14ac:dyDescent="0.25">
      <c r="A93" s="124">
        <v>5260</v>
      </c>
      <c r="B93" s="24">
        <v>0.15254574842328783</v>
      </c>
      <c r="C93" s="24">
        <v>0.77309687236935831</v>
      </c>
      <c r="D93" s="24">
        <v>0.20458963921079412</v>
      </c>
      <c r="E93" s="24">
        <v>1.7283459639616716</v>
      </c>
      <c r="F93" s="147"/>
      <c r="G93" s="24"/>
      <c r="H93" s="240" t="s">
        <v>5579</v>
      </c>
      <c r="I93" s="240" t="s">
        <v>5505</v>
      </c>
      <c r="J93" s="240">
        <v>12</v>
      </c>
      <c r="K93" s="124">
        <v>5260</v>
      </c>
      <c r="L93" s="24">
        <v>0.15254574842328783</v>
      </c>
      <c r="M93" s="24">
        <v>0.77309687236935831</v>
      </c>
      <c r="N93" s="24">
        <v>0.20458963921079412</v>
      </c>
      <c r="O93" s="24">
        <v>1.7283459639616716</v>
      </c>
      <c r="P93" s="24"/>
      <c r="Q93" s="24"/>
      <c r="R93" s="24"/>
      <c r="T93" s="240">
        <v>12</v>
      </c>
    </row>
    <row r="94" spans="1:20" x14ac:dyDescent="0.25">
      <c r="A94" s="124">
        <v>5261</v>
      </c>
      <c r="B94" s="24">
        <v>0.14446385446708715</v>
      </c>
      <c r="C94" s="24">
        <v>0.78212134947872824</v>
      </c>
      <c r="D94" s="24">
        <v>0.20611642756311349</v>
      </c>
      <c r="E94" s="24">
        <v>1.7981679027868211</v>
      </c>
      <c r="F94" s="147"/>
      <c r="G94" s="24"/>
      <c r="H94" s="240" t="s">
        <v>5580</v>
      </c>
      <c r="I94" s="240" t="s">
        <v>5505</v>
      </c>
      <c r="J94" s="240">
        <v>12</v>
      </c>
      <c r="K94" s="124">
        <v>5261</v>
      </c>
      <c r="L94" s="24">
        <v>0.14446385446708715</v>
      </c>
      <c r="M94" s="24">
        <v>0.78212134947872824</v>
      </c>
      <c r="N94" s="24">
        <v>0.20611642756311349</v>
      </c>
      <c r="O94" s="24">
        <v>1.7981679027868211</v>
      </c>
      <c r="P94" s="24"/>
      <c r="Q94" s="24"/>
      <c r="R94" s="24"/>
      <c r="T94" s="240">
        <v>12</v>
      </c>
    </row>
    <row r="95" spans="1:20" x14ac:dyDescent="0.25">
      <c r="A95" s="124">
        <v>5262</v>
      </c>
      <c r="B95" s="24" t="s">
        <v>11</v>
      </c>
      <c r="C95" s="24">
        <v>0.88139059768179762</v>
      </c>
      <c r="D95" s="24">
        <v>0.10789304356390136</v>
      </c>
      <c r="E95" s="24">
        <v>2.284897650249095</v>
      </c>
      <c r="F95" s="147"/>
      <c r="G95" s="24"/>
      <c r="H95" s="240" t="s">
        <v>5581</v>
      </c>
      <c r="I95" s="240" t="s">
        <v>5505</v>
      </c>
      <c r="J95" s="240">
        <v>12</v>
      </c>
      <c r="K95" s="124">
        <v>5262</v>
      </c>
      <c r="L95" s="24" t="s">
        <v>11</v>
      </c>
      <c r="M95" s="24">
        <v>0.88139059768179762</v>
      </c>
      <c r="N95" s="24">
        <v>0.10789304356390136</v>
      </c>
      <c r="O95" s="24">
        <v>2.284897650249095</v>
      </c>
      <c r="P95" s="24"/>
      <c r="Q95" s="24"/>
      <c r="R95" s="24"/>
      <c r="T95" s="240">
        <v>14</v>
      </c>
    </row>
    <row r="96" spans="1:20" x14ac:dyDescent="0.25">
      <c r="A96" s="124">
        <v>5263</v>
      </c>
      <c r="B96" s="24" t="s">
        <v>11</v>
      </c>
      <c r="C96" s="24">
        <v>1.0538583824386454</v>
      </c>
      <c r="D96" s="24">
        <v>0.10483946685926265</v>
      </c>
      <c r="E96" s="24">
        <v>1.4490582086610735</v>
      </c>
      <c r="F96" s="147"/>
      <c r="G96" s="24"/>
      <c r="H96" s="240" t="s">
        <v>5582</v>
      </c>
      <c r="I96" s="240" t="s">
        <v>5505</v>
      </c>
      <c r="J96" s="240">
        <v>12</v>
      </c>
      <c r="K96" s="124">
        <v>5263</v>
      </c>
      <c r="L96" s="24" t="s">
        <v>11</v>
      </c>
      <c r="M96" s="24">
        <v>1.0538583824386454</v>
      </c>
      <c r="N96" s="24">
        <v>0.10483946685926265</v>
      </c>
      <c r="O96" s="24">
        <v>1.4490582086610735</v>
      </c>
      <c r="P96" s="24"/>
      <c r="Q96" s="24"/>
      <c r="R96" s="24"/>
      <c r="T96" s="240">
        <v>14</v>
      </c>
    </row>
    <row r="97" spans="1:20" x14ac:dyDescent="0.25">
      <c r="A97" s="124">
        <v>5264</v>
      </c>
      <c r="B97" s="24">
        <v>7.2737045605806114E-2</v>
      </c>
      <c r="C97" s="24">
        <v>1.0368121478987244</v>
      </c>
      <c r="D97" s="24" t="s">
        <v>47</v>
      </c>
      <c r="E97" s="24">
        <v>0.42399119373532806</v>
      </c>
      <c r="F97" s="147"/>
      <c r="G97" s="24"/>
      <c r="H97" s="240" t="s">
        <v>5583</v>
      </c>
      <c r="I97" s="240" t="s">
        <v>5505</v>
      </c>
      <c r="J97" s="240">
        <v>12</v>
      </c>
      <c r="K97" s="124">
        <v>5264</v>
      </c>
      <c r="L97" s="24">
        <v>7.2737045605806114E-2</v>
      </c>
      <c r="M97" s="24">
        <v>1.0368121478987244</v>
      </c>
      <c r="N97" s="24" t="s">
        <v>47</v>
      </c>
      <c r="O97" s="24">
        <v>0.42399119373532806</v>
      </c>
      <c r="P97" s="24"/>
      <c r="Q97" s="24"/>
      <c r="R97" s="24"/>
      <c r="T97" s="240">
        <v>18</v>
      </c>
    </row>
    <row r="98" spans="1:20" x14ac:dyDescent="0.25">
      <c r="A98" s="124">
        <v>5265</v>
      </c>
      <c r="B98" s="24">
        <v>4.950160048172917E-2</v>
      </c>
      <c r="C98" s="24">
        <v>1.039820306935181</v>
      </c>
      <c r="D98" s="24" t="s">
        <v>47</v>
      </c>
      <c r="E98" s="24">
        <v>0.41488398432335205</v>
      </c>
      <c r="F98" s="147"/>
      <c r="G98" s="24"/>
      <c r="H98" s="240" t="s">
        <v>5584</v>
      </c>
      <c r="I98" s="240" t="s">
        <v>5505</v>
      </c>
      <c r="J98" s="240">
        <v>12</v>
      </c>
      <c r="K98" s="124">
        <v>5265</v>
      </c>
      <c r="L98" s="24">
        <v>4.950160048172917E-2</v>
      </c>
      <c r="M98" s="24">
        <v>1.039820306935181</v>
      </c>
      <c r="N98" s="24" t="s">
        <v>47</v>
      </c>
      <c r="O98" s="24">
        <v>0.41488398432335205</v>
      </c>
      <c r="P98" s="24"/>
      <c r="Q98" s="24"/>
      <c r="R98" s="24"/>
      <c r="T98" s="240">
        <v>18</v>
      </c>
    </row>
    <row r="99" spans="1:20" x14ac:dyDescent="0.25">
      <c r="A99" s="124">
        <v>5266</v>
      </c>
      <c r="B99" s="24">
        <v>14.329197984343805</v>
      </c>
      <c r="C99" s="24">
        <v>0.44615986330574364</v>
      </c>
      <c r="D99" s="24">
        <v>0.94711770788877581</v>
      </c>
      <c r="E99" s="24">
        <v>8.4428890809802155</v>
      </c>
      <c r="F99" s="147"/>
      <c r="G99" s="24"/>
      <c r="H99" s="240" t="s">
        <v>5585</v>
      </c>
      <c r="I99" s="240" t="s">
        <v>5505</v>
      </c>
      <c r="J99" s="240">
        <v>17</v>
      </c>
      <c r="K99" s="124">
        <v>5266</v>
      </c>
      <c r="L99" s="24">
        <v>14.329197984343805</v>
      </c>
      <c r="M99" s="24">
        <v>0.44615986330574364</v>
      </c>
      <c r="N99" s="24">
        <v>0.94711770788877581</v>
      </c>
      <c r="O99" s="24">
        <v>8.4428890809802155</v>
      </c>
      <c r="P99" s="24"/>
      <c r="Q99" s="24"/>
      <c r="R99" s="24"/>
      <c r="T99" s="240">
        <v>2</v>
      </c>
    </row>
    <row r="100" spans="1:20" x14ac:dyDescent="0.25">
      <c r="A100" s="124">
        <v>5267</v>
      </c>
      <c r="B100" s="24">
        <v>14.341320825278107</v>
      </c>
      <c r="C100" s="24">
        <v>0.62724542262352645</v>
      </c>
      <c r="D100" s="24">
        <v>0.95984094415810373</v>
      </c>
      <c r="E100" s="24">
        <v>8.442383124901772</v>
      </c>
      <c r="F100" s="147"/>
      <c r="G100" s="24"/>
      <c r="H100" s="240" t="s">
        <v>5586</v>
      </c>
      <c r="I100" s="240" t="s">
        <v>5505</v>
      </c>
      <c r="J100" s="240">
        <v>17</v>
      </c>
      <c r="K100" s="124">
        <v>5267</v>
      </c>
      <c r="L100" s="24">
        <v>14.341320825278107</v>
      </c>
      <c r="M100" s="24">
        <v>0.62724542262352645</v>
      </c>
      <c r="N100" s="24">
        <v>0.95984094415810373</v>
      </c>
      <c r="O100" s="24">
        <v>8.442383124901772</v>
      </c>
      <c r="P100" s="24"/>
      <c r="Q100" s="24"/>
      <c r="R100" s="24"/>
      <c r="T100" s="240">
        <v>2</v>
      </c>
    </row>
    <row r="101" spans="1:20" x14ac:dyDescent="0.25">
      <c r="A101" s="124">
        <v>5268</v>
      </c>
      <c r="B101" s="24">
        <v>10.925710392038795</v>
      </c>
      <c r="C101" s="24">
        <v>0.69424222473037378</v>
      </c>
      <c r="D101" s="24">
        <v>0.7990192377137979</v>
      </c>
      <c r="E101" s="24">
        <v>5.3459319248299249</v>
      </c>
      <c r="F101" s="147"/>
      <c r="G101" s="24"/>
      <c r="H101" s="240" t="s">
        <v>5587</v>
      </c>
      <c r="I101" s="240" t="s">
        <v>5505</v>
      </c>
      <c r="J101" s="240">
        <v>17</v>
      </c>
      <c r="K101" s="124">
        <v>5268</v>
      </c>
      <c r="L101" s="24">
        <v>10.925710392038795</v>
      </c>
      <c r="M101" s="24">
        <v>0.69424222473037378</v>
      </c>
      <c r="N101" s="24">
        <v>0.7990192377137979</v>
      </c>
      <c r="O101" s="24">
        <v>5.3459319248299249</v>
      </c>
      <c r="P101" s="24"/>
      <c r="Q101" s="24"/>
      <c r="R101" s="24"/>
      <c r="T101" s="240">
        <v>3</v>
      </c>
    </row>
    <row r="102" spans="1:20" x14ac:dyDescent="0.25">
      <c r="A102" s="124">
        <v>5269</v>
      </c>
      <c r="B102" s="24">
        <v>10.890352105980417</v>
      </c>
      <c r="C102" s="24">
        <v>0.74376160020065207</v>
      </c>
      <c r="D102" s="24">
        <v>0.77001025901973008</v>
      </c>
      <c r="E102" s="24">
        <v>5.4749507248329179</v>
      </c>
      <c r="F102" s="147"/>
      <c r="G102" s="24"/>
      <c r="H102" s="240" t="s">
        <v>5588</v>
      </c>
      <c r="I102" s="240" t="s">
        <v>5505</v>
      </c>
      <c r="J102" s="240">
        <v>17</v>
      </c>
      <c r="K102" s="124">
        <v>5269</v>
      </c>
      <c r="L102" s="24">
        <v>10.890352105980417</v>
      </c>
      <c r="M102" s="24">
        <v>0.74376160020065207</v>
      </c>
      <c r="N102" s="24">
        <v>0.77001025901973008</v>
      </c>
      <c r="O102" s="24">
        <v>5.4749507248329179</v>
      </c>
      <c r="P102" s="24"/>
      <c r="Q102" s="24"/>
      <c r="R102" s="24"/>
      <c r="T102" s="240">
        <v>3</v>
      </c>
    </row>
    <row r="103" spans="1:20" x14ac:dyDescent="0.25">
      <c r="A103" s="124">
        <v>5270</v>
      </c>
      <c r="B103" s="24">
        <v>5.0723986942604515</v>
      </c>
      <c r="C103" s="24">
        <v>0.88552294958615485</v>
      </c>
      <c r="D103" s="24">
        <v>0.47126867141590884</v>
      </c>
      <c r="E103" s="24">
        <v>3.6550267106730434</v>
      </c>
      <c r="F103" s="147"/>
      <c r="G103" s="24"/>
      <c r="H103" s="240" t="s">
        <v>5589</v>
      </c>
      <c r="I103" s="240" t="s">
        <v>5505</v>
      </c>
      <c r="J103" s="240">
        <v>17</v>
      </c>
      <c r="K103" s="124">
        <v>5270</v>
      </c>
      <c r="L103" s="24">
        <v>5.0723986942604515</v>
      </c>
      <c r="M103" s="24">
        <v>0.88552294958615485</v>
      </c>
      <c r="N103" s="24">
        <v>0.47126867141590884</v>
      </c>
      <c r="O103" s="24">
        <v>3.6550267106730434</v>
      </c>
      <c r="P103" s="24"/>
      <c r="Q103" s="24"/>
      <c r="R103" s="24"/>
      <c r="T103" s="240">
        <v>5</v>
      </c>
    </row>
    <row r="104" spans="1:20" x14ac:dyDescent="0.25">
      <c r="A104" s="124">
        <v>5271</v>
      </c>
      <c r="B104" s="24">
        <v>5.0723986942604515</v>
      </c>
      <c r="C104" s="24">
        <v>0.91368102583396038</v>
      </c>
      <c r="D104" s="24">
        <v>0.46109008240044647</v>
      </c>
      <c r="E104" s="24">
        <v>3.5467521098862171</v>
      </c>
      <c r="F104" s="147"/>
      <c r="G104" s="24"/>
      <c r="H104" s="240" t="s">
        <v>5590</v>
      </c>
      <c r="I104" s="240" t="s">
        <v>5505</v>
      </c>
      <c r="J104" s="240">
        <v>17</v>
      </c>
      <c r="K104" s="124">
        <v>5271</v>
      </c>
      <c r="L104" s="24">
        <v>5.0723986942604515</v>
      </c>
      <c r="M104" s="24">
        <v>0.91368102583396038</v>
      </c>
      <c r="N104" s="24">
        <v>0.46109008240044647</v>
      </c>
      <c r="O104" s="24">
        <v>3.5467521098862171</v>
      </c>
      <c r="P104" s="24"/>
      <c r="Q104" s="24"/>
      <c r="R104" s="24"/>
      <c r="T104" s="240">
        <v>5</v>
      </c>
    </row>
    <row r="105" spans="1:20" x14ac:dyDescent="0.25">
      <c r="A105" s="124">
        <v>5272</v>
      </c>
      <c r="B105" s="24">
        <v>1.925511235064812</v>
      </c>
      <c r="C105" s="24">
        <v>1.0360230122899423</v>
      </c>
      <c r="D105" s="24">
        <v>0.30841124716851054</v>
      </c>
      <c r="E105" s="24">
        <v>2.7402581208478964</v>
      </c>
      <c r="F105" s="147"/>
      <c r="G105" s="24"/>
      <c r="H105" s="240" t="s">
        <v>5591</v>
      </c>
      <c r="I105" s="240" t="s">
        <v>5505</v>
      </c>
      <c r="J105" s="240">
        <v>17</v>
      </c>
      <c r="K105" s="124">
        <v>5272</v>
      </c>
      <c r="L105" s="24">
        <v>1.925511235064812</v>
      </c>
      <c r="M105" s="24">
        <v>1.0360230122899423</v>
      </c>
      <c r="N105" s="24">
        <v>0.30841124716851054</v>
      </c>
      <c r="O105" s="24">
        <v>2.7402581208478964</v>
      </c>
      <c r="P105" s="24"/>
      <c r="Q105" s="24"/>
      <c r="R105" s="24"/>
      <c r="T105" s="240">
        <v>9</v>
      </c>
    </row>
    <row r="106" spans="1:20" x14ac:dyDescent="0.25">
      <c r="A106" s="124">
        <v>5273</v>
      </c>
      <c r="B106" s="24">
        <v>1.913388394130511</v>
      </c>
      <c r="C106" s="24">
        <v>1.2418682593428645</v>
      </c>
      <c r="D106" s="24">
        <v>0.31248268277469549</v>
      </c>
      <c r="E106" s="24">
        <v>2.7220437020239441</v>
      </c>
      <c r="F106" s="147"/>
      <c r="G106" s="24"/>
      <c r="H106" s="240" t="s">
        <v>5592</v>
      </c>
      <c r="I106" s="240" t="s">
        <v>5505</v>
      </c>
      <c r="J106" s="240">
        <v>17</v>
      </c>
      <c r="K106" s="124">
        <v>5273</v>
      </c>
      <c r="L106" s="24">
        <v>1.913388394130511</v>
      </c>
      <c r="M106" s="24">
        <v>1.2418682593428645</v>
      </c>
      <c r="N106" s="24">
        <v>0.31248268277469549</v>
      </c>
      <c r="O106" s="24">
        <v>2.7220437020239441</v>
      </c>
      <c r="P106" s="24"/>
      <c r="Q106" s="24"/>
      <c r="R106" s="24"/>
      <c r="T106" s="240">
        <v>9</v>
      </c>
    </row>
    <row r="107" spans="1:20" x14ac:dyDescent="0.25">
      <c r="A107" s="124">
        <v>5274</v>
      </c>
      <c r="B107" s="24">
        <v>9.1931543751782738E-2</v>
      </c>
      <c r="C107" s="24">
        <v>0.7787754512171623</v>
      </c>
      <c r="D107" s="24">
        <v>0.16082170644430582</v>
      </c>
      <c r="E107" s="24">
        <v>2.0405208643610719</v>
      </c>
      <c r="F107" s="147"/>
      <c r="G107" s="24"/>
      <c r="H107" s="240" t="s">
        <v>5593</v>
      </c>
      <c r="I107" s="240" t="s">
        <v>5505</v>
      </c>
      <c r="J107" s="240">
        <v>17</v>
      </c>
      <c r="K107" s="124">
        <v>5274</v>
      </c>
      <c r="L107" s="24">
        <v>9.1931543751782738E-2</v>
      </c>
      <c r="M107" s="24">
        <v>0.7787754512171623</v>
      </c>
      <c r="N107" s="24">
        <v>0.16082170644430582</v>
      </c>
      <c r="O107" s="24">
        <v>2.0405208643610719</v>
      </c>
      <c r="P107" s="24"/>
      <c r="Q107" s="24"/>
      <c r="R107" s="24"/>
      <c r="T107" s="240">
        <v>14</v>
      </c>
    </row>
    <row r="108" spans="1:20" x14ac:dyDescent="0.25">
      <c r="A108" s="124">
        <v>5275</v>
      </c>
      <c r="B108" s="24">
        <v>8.4859886540107149E-2</v>
      </c>
      <c r="C108" s="24">
        <v>0.86331684758173277</v>
      </c>
      <c r="D108" s="24">
        <v>0.14962525852729719</v>
      </c>
      <c r="E108" s="24">
        <v>2.0369791718119701</v>
      </c>
      <c r="F108" s="147"/>
      <c r="G108" s="24"/>
      <c r="H108" s="240" t="s">
        <v>5594</v>
      </c>
      <c r="I108" s="240" t="s">
        <v>5505</v>
      </c>
      <c r="J108" s="240">
        <v>17</v>
      </c>
      <c r="K108" s="124">
        <v>5275</v>
      </c>
      <c r="L108" s="24">
        <v>8.4859886540107149E-2</v>
      </c>
      <c r="M108" s="24">
        <v>0.86331684758173277</v>
      </c>
      <c r="N108" s="24">
        <v>0.14962525852729719</v>
      </c>
      <c r="O108" s="24">
        <v>2.0369791718119701</v>
      </c>
      <c r="P108" s="24"/>
      <c r="Q108" s="24"/>
      <c r="R108" s="24"/>
      <c r="T108" s="240">
        <v>14</v>
      </c>
    </row>
    <row r="109" spans="1:20" x14ac:dyDescent="0.25">
      <c r="A109" s="124">
        <v>5276</v>
      </c>
      <c r="B109" s="24" t="s">
        <v>11</v>
      </c>
      <c r="C109" s="24">
        <v>0.80960819577365273</v>
      </c>
      <c r="D109" s="24" t="s">
        <v>47</v>
      </c>
      <c r="E109" s="24">
        <v>0.53125388236526794</v>
      </c>
      <c r="F109" s="147"/>
      <c r="G109" s="24"/>
      <c r="H109" s="240" t="s">
        <v>5595</v>
      </c>
      <c r="I109" s="240" t="s">
        <v>5505</v>
      </c>
      <c r="J109" s="240">
        <v>17</v>
      </c>
      <c r="K109" s="124">
        <v>5276</v>
      </c>
      <c r="L109" s="24" t="s">
        <v>11</v>
      </c>
      <c r="M109" s="24">
        <v>0.80960819577365273</v>
      </c>
      <c r="N109" s="24" t="s">
        <v>47</v>
      </c>
      <c r="O109" s="24">
        <v>0.53125388236526794</v>
      </c>
      <c r="P109" s="24"/>
      <c r="Q109" s="24"/>
      <c r="R109" s="24"/>
      <c r="T109" s="240">
        <v>17</v>
      </c>
    </row>
    <row r="110" spans="1:20" x14ac:dyDescent="0.25">
      <c r="A110" s="124">
        <v>5277</v>
      </c>
      <c r="B110" s="24" t="s">
        <v>11</v>
      </c>
      <c r="C110" s="24">
        <v>0.89216038281199794</v>
      </c>
      <c r="D110" s="24" t="s">
        <v>47</v>
      </c>
      <c r="E110" s="24">
        <v>0.50646203452155536</v>
      </c>
      <c r="F110" s="147"/>
      <c r="G110" s="24"/>
      <c r="H110" s="240" t="s">
        <v>5596</v>
      </c>
      <c r="I110" s="240" t="s">
        <v>5505</v>
      </c>
      <c r="J110" s="240">
        <v>17</v>
      </c>
      <c r="K110" s="124">
        <v>5277</v>
      </c>
      <c r="L110" s="24" t="s">
        <v>11</v>
      </c>
      <c r="M110" s="24">
        <v>0.89216038281199794</v>
      </c>
      <c r="N110" s="24" t="s">
        <v>47</v>
      </c>
      <c r="O110" s="24">
        <v>0.50646203452155536</v>
      </c>
      <c r="P110" s="24"/>
      <c r="Q110" s="24"/>
      <c r="R110" s="24"/>
      <c r="T110" s="240">
        <v>17</v>
      </c>
    </row>
    <row r="111" spans="1:20" x14ac:dyDescent="0.25">
      <c r="A111" s="124">
        <v>5278</v>
      </c>
      <c r="B111" s="24" t="s">
        <v>11</v>
      </c>
      <c r="C111" s="24">
        <v>0.9975884771019331</v>
      </c>
      <c r="D111" s="24" t="s">
        <v>47</v>
      </c>
      <c r="E111" s="24">
        <v>0.27119245804550823</v>
      </c>
      <c r="F111" s="147"/>
      <c r="G111" s="24"/>
      <c r="H111" s="240" t="s">
        <v>5597</v>
      </c>
      <c r="I111" s="240" t="s">
        <v>5505</v>
      </c>
      <c r="J111" s="240">
        <v>17</v>
      </c>
      <c r="K111" s="124">
        <v>5278</v>
      </c>
      <c r="L111" s="24" t="s">
        <v>11</v>
      </c>
      <c r="M111" s="24">
        <v>0.9975884771019331</v>
      </c>
      <c r="N111" s="24" t="s">
        <v>47</v>
      </c>
      <c r="O111" s="24">
        <v>0.27119245804550823</v>
      </c>
      <c r="P111" s="24"/>
      <c r="Q111" s="24"/>
      <c r="R111" s="24"/>
      <c r="T111" s="240">
        <v>20</v>
      </c>
    </row>
    <row r="112" spans="1:20" x14ac:dyDescent="0.25">
      <c r="A112" s="124">
        <v>5279</v>
      </c>
      <c r="B112" s="24" t="s">
        <v>11</v>
      </c>
      <c r="C112" s="24">
        <v>1.0701946175091526</v>
      </c>
      <c r="D112" s="24" t="s">
        <v>47</v>
      </c>
      <c r="E112" s="24">
        <v>0.35821690353772351</v>
      </c>
      <c r="F112" s="147"/>
      <c r="G112" s="24"/>
      <c r="H112" s="240" t="s">
        <v>5598</v>
      </c>
      <c r="I112" s="240" t="s">
        <v>5505</v>
      </c>
      <c r="J112" s="240">
        <v>17</v>
      </c>
      <c r="K112" s="124">
        <v>5279</v>
      </c>
      <c r="L112" s="24" t="s">
        <v>11</v>
      </c>
      <c r="M112" s="24">
        <v>1.0701946175091526</v>
      </c>
      <c r="N112" s="24" t="s">
        <v>47</v>
      </c>
      <c r="O112" s="24">
        <v>0.35821690353772351</v>
      </c>
      <c r="P112" s="24"/>
      <c r="Q112" s="24"/>
      <c r="R112" s="24"/>
      <c r="T112" s="240">
        <v>20</v>
      </c>
    </row>
    <row r="113" spans="1:20" x14ac:dyDescent="0.25">
      <c r="A113" s="124">
        <v>5280</v>
      </c>
      <c r="B113" s="24">
        <v>19.361187208823253</v>
      </c>
      <c r="C113" s="24">
        <v>1.0960543387500801</v>
      </c>
      <c r="D113" s="24">
        <v>1.2010735038245623</v>
      </c>
      <c r="E113" s="24">
        <v>9.3551278904131454</v>
      </c>
      <c r="F113" s="147"/>
      <c r="G113" s="24"/>
      <c r="H113" s="240" t="s">
        <v>5599</v>
      </c>
      <c r="I113" s="240" t="s">
        <v>5505</v>
      </c>
      <c r="J113" s="240">
        <v>20</v>
      </c>
      <c r="K113" s="124">
        <v>5280</v>
      </c>
      <c r="L113" s="24">
        <v>19.361187208823253</v>
      </c>
      <c r="M113" s="24">
        <v>1.0960543387500801</v>
      </c>
      <c r="N113" s="24">
        <v>1.2010735038245623</v>
      </c>
      <c r="O113" s="24">
        <v>9.3551278904131454</v>
      </c>
      <c r="P113" s="24"/>
      <c r="Q113" s="24"/>
      <c r="R113" s="24"/>
      <c r="T113" s="240">
        <v>2</v>
      </c>
    </row>
    <row r="114" spans="1:20" x14ac:dyDescent="0.25">
      <c r="A114" s="124">
        <v>5281</v>
      </c>
      <c r="B114" s="24">
        <v>19.374320286502083</v>
      </c>
      <c r="C114" s="24">
        <v>1.1467791765688227</v>
      </c>
      <c r="D114" s="24">
        <v>1.1023411903745772</v>
      </c>
      <c r="E114" s="24">
        <v>9.3824495186490751</v>
      </c>
      <c r="F114" s="147"/>
      <c r="G114" s="24"/>
      <c r="H114" s="240" t="s">
        <v>5600</v>
      </c>
      <c r="I114" s="240" t="s">
        <v>5505</v>
      </c>
      <c r="J114" s="240">
        <v>20</v>
      </c>
      <c r="K114" s="124">
        <v>5281</v>
      </c>
      <c r="L114" s="24">
        <v>19.374320286502083</v>
      </c>
      <c r="M114" s="24">
        <v>1.1467791765688227</v>
      </c>
      <c r="N114" s="24">
        <v>1.1023411903745772</v>
      </c>
      <c r="O114" s="24">
        <v>9.3824495186490751</v>
      </c>
      <c r="P114" s="24"/>
      <c r="Q114" s="24"/>
      <c r="R114" s="24"/>
      <c r="T114" s="240">
        <v>2</v>
      </c>
    </row>
    <row r="115" spans="1:20" x14ac:dyDescent="0.25">
      <c r="A115" s="124">
        <v>5282</v>
      </c>
      <c r="B115" s="24">
        <v>11.361627547301369</v>
      </c>
      <c r="C115" s="24">
        <v>0.6350550773973922</v>
      </c>
      <c r="D115" s="24">
        <v>0.80105495551689043</v>
      </c>
      <c r="E115" s="24">
        <v>6.200997697398785</v>
      </c>
      <c r="F115" s="147"/>
      <c r="G115" s="24"/>
      <c r="H115" s="240" t="s">
        <v>5601</v>
      </c>
      <c r="I115" s="240" t="s">
        <v>5505</v>
      </c>
      <c r="J115" s="240">
        <v>20</v>
      </c>
      <c r="K115" s="124">
        <v>5282</v>
      </c>
      <c r="L115" s="24">
        <v>11.361627547301369</v>
      </c>
      <c r="M115" s="24">
        <v>0.6350550773973922</v>
      </c>
      <c r="N115" s="24">
        <v>0.80105495551689043</v>
      </c>
      <c r="O115" s="24">
        <v>6.200997697398785</v>
      </c>
      <c r="P115" s="24"/>
      <c r="Q115" s="24"/>
      <c r="R115" s="24"/>
      <c r="T115" s="240">
        <v>4</v>
      </c>
    </row>
    <row r="116" spans="1:20" x14ac:dyDescent="0.25">
      <c r="A116" s="124">
        <v>5283</v>
      </c>
      <c r="B116" s="24">
        <v>11.343948404272179</v>
      </c>
      <c r="C116" s="24">
        <v>0.66936893827477673</v>
      </c>
      <c r="D116" s="24">
        <v>0.81937641574472275</v>
      </c>
      <c r="E116" s="24">
        <v>6.1291519342598626</v>
      </c>
      <c r="F116" s="147"/>
      <c r="G116" s="24"/>
      <c r="H116" s="240" t="s">
        <v>5602</v>
      </c>
      <c r="I116" s="240" t="s">
        <v>5505</v>
      </c>
      <c r="J116" s="240">
        <v>20</v>
      </c>
      <c r="K116" s="124">
        <v>5283</v>
      </c>
      <c r="L116" s="24">
        <v>11.343948404272179</v>
      </c>
      <c r="M116" s="24">
        <v>0.66936893827477673</v>
      </c>
      <c r="N116" s="24">
        <v>0.81937641574472275</v>
      </c>
      <c r="O116" s="24">
        <v>6.1291519342598626</v>
      </c>
      <c r="P116" s="24"/>
      <c r="Q116" s="24"/>
      <c r="R116" s="24"/>
      <c r="T116" s="240">
        <v>4</v>
      </c>
    </row>
    <row r="117" spans="1:20" x14ac:dyDescent="0.25">
      <c r="A117" s="124">
        <v>5284</v>
      </c>
      <c r="B117" s="24">
        <v>6.6190711501283568</v>
      </c>
      <c r="C117" s="24">
        <v>0.82353266105722889</v>
      </c>
      <c r="D117" s="24">
        <v>0.55778667804733917</v>
      </c>
      <c r="E117" s="24">
        <v>4.2905075451975927</v>
      </c>
      <c r="F117" s="147"/>
      <c r="G117" s="24"/>
      <c r="H117" s="240" t="s">
        <v>5603</v>
      </c>
      <c r="I117" s="240" t="s">
        <v>5505</v>
      </c>
      <c r="J117" s="240">
        <v>20</v>
      </c>
      <c r="K117" s="124">
        <v>5284</v>
      </c>
      <c r="L117" s="24">
        <v>6.6190711501283568</v>
      </c>
      <c r="M117" s="24">
        <v>0.82353266105722889</v>
      </c>
      <c r="N117" s="24">
        <v>0.55778667804733917</v>
      </c>
      <c r="O117" s="24">
        <v>4.2905075451975927</v>
      </c>
      <c r="P117" s="24"/>
      <c r="Q117" s="24"/>
      <c r="R117" s="24"/>
      <c r="T117" s="240">
        <v>7</v>
      </c>
    </row>
    <row r="118" spans="1:20" x14ac:dyDescent="0.25">
      <c r="A118" s="124">
        <v>5285</v>
      </c>
      <c r="B118" s="24">
        <v>6.5978561784933305</v>
      </c>
      <c r="C118" s="24">
        <v>0.87475480120752769</v>
      </c>
      <c r="D118" s="24">
        <v>0.55269738353960807</v>
      </c>
      <c r="E118" s="24">
        <v>4.3127696126490891</v>
      </c>
      <c r="F118" s="147"/>
      <c r="G118" s="24"/>
      <c r="H118" s="240" t="s">
        <v>5604</v>
      </c>
      <c r="I118" s="240" t="s">
        <v>5505</v>
      </c>
      <c r="J118" s="240">
        <v>20</v>
      </c>
      <c r="K118" s="124">
        <v>5285</v>
      </c>
      <c r="L118" s="24">
        <v>6.5978561784933305</v>
      </c>
      <c r="M118" s="24">
        <v>0.87475480120752769</v>
      </c>
      <c r="N118" s="24">
        <v>0.55269738353960807</v>
      </c>
      <c r="O118" s="24">
        <v>4.3127696126490891</v>
      </c>
      <c r="P118" s="24"/>
      <c r="Q118" s="24"/>
      <c r="R118" s="24"/>
      <c r="T118" s="240">
        <v>7</v>
      </c>
    </row>
    <row r="119" spans="1:20" x14ac:dyDescent="0.25">
      <c r="A119" s="124">
        <v>5286</v>
      </c>
      <c r="B119" s="24">
        <v>5.0905829556619029</v>
      </c>
      <c r="C119" s="24">
        <v>1.1268870833065707</v>
      </c>
      <c r="D119" s="24">
        <v>0.48246511933291741</v>
      </c>
      <c r="E119" s="24">
        <v>4.0830655530359161</v>
      </c>
      <c r="F119" s="147"/>
      <c r="G119" s="24"/>
      <c r="H119" s="240" t="s">
        <v>5605</v>
      </c>
      <c r="I119" s="240" t="s">
        <v>5505</v>
      </c>
      <c r="J119" s="240">
        <v>20</v>
      </c>
      <c r="K119" s="124">
        <v>5286</v>
      </c>
      <c r="L119" s="24">
        <v>5.0905829556619029</v>
      </c>
      <c r="M119" s="24">
        <v>1.1268870833065707</v>
      </c>
      <c r="N119" s="24">
        <v>0.48246511933291741</v>
      </c>
      <c r="O119" s="24">
        <v>4.0830655530359161</v>
      </c>
      <c r="P119" s="24"/>
      <c r="Q119" s="24"/>
      <c r="R119" s="24"/>
      <c r="T119" s="240">
        <v>10</v>
      </c>
    </row>
    <row r="120" spans="1:20" x14ac:dyDescent="0.25">
      <c r="A120" s="124">
        <v>5287</v>
      </c>
      <c r="B120" s="24">
        <v>5.087552245428328</v>
      </c>
      <c r="C120" s="24">
        <v>1.1616982465155115</v>
      </c>
      <c r="D120" s="24">
        <v>0.48348297823446368</v>
      </c>
      <c r="E120" s="24">
        <v>3.996041107543701</v>
      </c>
      <c r="F120" s="147"/>
      <c r="G120" s="24"/>
      <c r="H120" s="240" t="s">
        <v>5606</v>
      </c>
      <c r="I120" s="240" t="s">
        <v>5505</v>
      </c>
      <c r="J120" s="240">
        <v>20</v>
      </c>
      <c r="K120" s="124">
        <v>5287</v>
      </c>
      <c r="L120" s="24">
        <v>5.087552245428328</v>
      </c>
      <c r="M120" s="24">
        <v>1.1616982465155115</v>
      </c>
      <c r="N120" s="24">
        <v>0.48348297823446368</v>
      </c>
      <c r="O120" s="24">
        <v>3.996041107543701</v>
      </c>
      <c r="P120" s="24"/>
      <c r="Q120" s="24"/>
      <c r="R120" s="24"/>
      <c r="T120" s="240">
        <v>10</v>
      </c>
    </row>
    <row r="121" spans="1:20" x14ac:dyDescent="0.25">
      <c r="A121" s="124">
        <v>5288</v>
      </c>
      <c r="B121" s="24" t="s">
        <v>11</v>
      </c>
      <c r="C121" s="24">
        <v>1.2084446656818033</v>
      </c>
      <c r="D121" s="24">
        <v>0.10891090246544761</v>
      </c>
      <c r="E121" s="24">
        <v>1.0523886431616736</v>
      </c>
      <c r="F121" s="147"/>
      <c r="G121" s="24"/>
      <c r="H121" s="240" t="s">
        <v>5607</v>
      </c>
      <c r="I121" s="240" t="s">
        <v>5505</v>
      </c>
      <c r="J121" s="240">
        <v>20</v>
      </c>
      <c r="K121" s="124">
        <v>5288</v>
      </c>
      <c r="L121" s="24" t="s">
        <v>11</v>
      </c>
      <c r="M121" s="24">
        <v>1.2084446656818033</v>
      </c>
      <c r="N121" s="24">
        <v>0.10891090246544761</v>
      </c>
      <c r="O121" s="24">
        <v>1.0523886431616736</v>
      </c>
      <c r="P121" s="24"/>
      <c r="Q121" s="24"/>
      <c r="R121" s="24"/>
      <c r="T121" s="240">
        <v>12</v>
      </c>
    </row>
    <row r="122" spans="1:20" x14ac:dyDescent="0.25">
      <c r="A122" s="124">
        <v>5289</v>
      </c>
      <c r="B122" s="24" t="s">
        <v>11</v>
      </c>
      <c r="C122" s="24">
        <v>1.3516677371700172</v>
      </c>
      <c r="D122" s="24">
        <v>9.8732313449985218E-2</v>
      </c>
      <c r="E122" s="24">
        <v>2.0632888878910123</v>
      </c>
      <c r="F122" s="147"/>
      <c r="G122" s="24"/>
      <c r="H122" s="240" t="s">
        <v>5608</v>
      </c>
      <c r="I122" s="240" t="s">
        <v>5505</v>
      </c>
      <c r="J122" s="240">
        <v>20</v>
      </c>
      <c r="K122" s="124">
        <v>5289</v>
      </c>
      <c r="L122" s="24" t="s">
        <v>11</v>
      </c>
      <c r="M122" s="24">
        <v>1.3516677371700172</v>
      </c>
      <c r="N122" s="24">
        <v>9.8732313449985218E-2</v>
      </c>
      <c r="O122" s="24">
        <v>2.0632888878910123</v>
      </c>
      <c r="P122" s="24"/>
      <c r="Q122" s="24"/>
      <c r="R122" s="24"/>
      <c r="T122" s="240">
        <v>12</v>
      </c>
    </row>
    <row r="123" spans="1:20" x14ac:dyDescent="0.25">
      <c r="A123" s="124">
        <v>5290</v>
      </c>
      <c r="B123" s="24" t="s">
        <v>11</v>
      </c>
      <c r="C123" s="24">
        <v>1.5595401117605496</v>
      </c>
      <c r="D123" s="24" t="s">
        <v>47</v>
      </c>
      <c r="E123" s="24">
        <v>0.60714729413173474</v>
      </c>
      <c r="F123" s="147"/>
      <c r="G123" s="24"/>
      <c r="H123" s="240" t="s">
        <v>5609</v>
      </c>
      <c r="I123" s="240" t="s">
        <v>5505</v>
      </c>
      <c r="J123" s="240">
        <v>20</v>
      </c>
      <c r="K123" s="124">
        <v>5290</v>
      </c>
      <c r="L123" s="24" t="s">
        <v>11</v>
      </c>
      <c r="M123" s="24">
        <v>1.5595401117605496</v>
      </c>
      <c r="N123" s="24" t="s">
        <v>47</v>
      </c>
      <c r="O123" s="24">
        <v>0.60714729413173474</v>
      </c>
      <c r="P123" s="24"/>
      <c r="Q123" s="24"/>
      <c r="R123" s="24"/>
      <c r="T123" s="240">
        <v>15</v>
      </c>
    </row>
    <row r="124" spans="1:20" x14ac:dyDescent="0.25">
      <c r="A124" s="124">
        <v>5291</v>
      </c>
      <c r="B124" s="24">
        <v>6.7685861883180709E-2</v>
      </c>
      <c r="C124" s="24">
        <v>1.61722718222108</v>
      </c>
      <c r="D124" s="24" t="s">
        <v>47</v>
      </c>
      <c r="E124" s="24">
        <v>0.43613413961796282</v>
      </c>
      <c r="F124" s="147"/>
      <c r="G124" s="24"/>
      <c r="H124" s="240" t="s">
        <v>5610</v>
      </c>
      <c r="I124" s="240" t="s">
        <v>5505</v>
      </c>
      <c r="J124" s="240">
        <v>20</v>
      </c>
      <c r="K124" s="124">
        <v>5291</v>
      </c>
      <c r="L124" s="24">
        <v>6.7685861883180709E-2</v>
      </c>
      <c r="M124" s="24">
        <v>1.61722718222108</v>
      </c>
      <c r="N124" s="24" t="s">
        <v>47</v>
      </c>
      <c r="O124" s="24">
        <v>0.43613413961796282</v>
      </c>
      <c r="P124" s="24"/>
      <c r="Q124" s="24"/>
      <c r="R124" s="24"/>
      <c r="T124" s="240">
        <v>15</v>
      </c>
    </row>
    <row r="125" spans="1:20" x14ac:dyDescent="0.25">
      <c r="A125" s="124">
        <v>5292</v>
      </c>
      <c r="B125" s="24" t="s">
        <v>11</v>
      </c>
      <c r="C125" s="24">
        <v>1.6510437407669083</v>
      </c>
      <c r="D125" s="24" t="s">
        <v>47</v>
      </c>
      <c r="E125" s="24">
        <v>0.56667080785628587</v>
      </c>
      <c r="F125" s="147"/>
      <c r="G125" s="24"/>
      <c r="H125" s="240" t="s">
        <v>5611</v>
      </c>
      <c r="I125" s="240" t="s">
        <v>5505</v>
      </c>
      <c r="J125" s="240">
        <v>20</v>
      </c>
      <c r="K125" s="124">
        <v>5292</v>
      </c>
      <c r="L125" s="24" t="s">
        <v>11</v>
      </c>
      <c r="M125" s="24">
        <v>1.6510437407669083</v>
      </c>
      <c r="N125" s="24" t="s">
        <v>47</v>
      </c>
      <c r="O125" s="24">
        <v>0.56667080785628587</v>
      </c>
      <c r="P125" s="24"/>
      <c r="Q125" s="24"/>
      <c r="R125" s="24"/>
      <c r="T125" s="240">
        <v>18</v>
      </c>
    </row>
    <row r="126" spans="1:20" x14ac:dyDescent="0.25">
      <c r="A126" s="124">
        <v>5293</v>
      </c>
      <c r="B126" s="24" t="s">
        <v>11</v>
      </c>
      <c r="C126" s="24">
        <v>1.7833261609608835</v>
      </c>
      <c r="D126" s="24" t="s">
        <v>47</v>
      </c>
      <c r="E126" s="24">
        <v>0.29345452549700513</v>
      </c>
      <c r="F126" s="147"/>
      <c r="G126" s="24"/>
      <c r="H126" s="240" t="s">
        <v>5612</v>
      </c>
      <c r="I126" s="240" t="s">
        <v>5505</v>
      </c>
      <c r="J126" s="240">
        <v>20</v>
      </c>
      <c r="K126" s="124">
        <v>5293</v>
      </c>
      <c r="L126" s="24" t="s">
        <v>11</v>
      </c>
      <c r="M126" s="24">
        <v>1.7833261609608835</v>
      </c>
      <c r="N126" s="24" t="s">
        <v>47</v>
      </c>
      <c r="O126" s="24">
        <v>0.29345452549700513</v>
      </c>
      <c r="P126" s="24"/>
      <c r="Q126" s="24"/>
      <c r="R126" s="24"/>
      <c r="T126" s="240">
        <v>18</v>
      </c>
    </row>
    <row r="127" spans="1:20" x14ac:dyDescent="0.25">
      <c r="A127" s="124">
        <v>5294</v>
      </c>
      <c r="B127" s="24">
        <v>12.889372518987113</v>
      </c>
      <c r="C127" s="24">
        <v>0.20906521739130435</v>
      </c>
      <c r="D127" s="24">
        <v>0.89490362513955457</v>
      </c>
      <c r="E127" s="24">
        <v>8.8103200219623883</v>
      </c>
      <c r="F127" s="147"/>
      <c r="G127" s="24"/>
      <c r="H127" s="240" t="s">
        <v>5613</v>
      </c>
      <c r="I127" s="240" t="s">
        <v>5505</v>
      </c>
      <c r="J127" s="240">
        <v>21</v>
      </c>
      <c r="K127" s="124">
        <v>5294</v>
      </c>
      <c r="L127" s="24">
        <v>12.889372518987113</v>
      </c>
      <c r="M127" s="24">
        <v>0.20906521739130435</v>
      </c>
      <c r="N127" s="24">
        <v>0.89490362513955457</v>
      </c>
      <c r="O127" s="24">
        <v>8.8103200219623883</v>
      </c>
      <c r="P127" s="24"/>
      <c r="Q127" s="24"/>
      <c r="R127" s="24"/>
      <c r="T127" s="240">
        <v>2</v>
      </c>
    </row>
    <row r="128" spans="1:20" x14ac:dyDescent="0.25">
      <c r="A128" s="124">
        <v>5295</v>
      </c>
      <c r="B128" s="24">
        <v>12.908078413601842</v>
      </c>
      <c r="C128" s="24">
        <v>0.22475776397515529</v>
      </c>
      <c r="D128" s="24">
        <v>0.8938855322781899</v>
      </c>
      <c r="E128" s="24">
        <v>8.8437269575851349</v>
      </c>
      <c r="F128" s="147"/>
      <c r="G128" s="24"/>
      <c r="H128" s="240" t="s">
        <v>5614</v>
      </c>
      <c r="I128" s="240" t="s">
        <v>5505</v>
      </c>
      <c r="J128" s="240">
        <v>21</v>
      </c>
      <c r="K128" s="124">
        <v>5295</v>
      </c>
      <c r="L128" s="24">
        <v>12.908078413601842</v>
      </c>
      <c r="M128" s="24">
        <v>0.22475776397515529</v>
      </c>
      <c r="N128" s="24">
        <v>0.8938855322781899</v>
      </c>
      <c r="O128" s="24">
        <v>8.8437269575851349</v>
      </c>
      <c r="P128" s="24"/>
      <c r="Q128" s="24"/>
      <c r="R128" s="24"/>
      <c r="T128" s="240">
        <v>2</v>
      </c>
    </row>
    <row r="129" spans="1:20" x14ac:dyDescent="0.25">
      <c r="A129" s="124">
        <v>5296</v>
      </c>
      <c r="B129" s="24">
        <v>7.3337218184125144</v>
      </c>
      <c r="C129" s="24">
        <v>0.18122360248447206</v>
      </c>
      <c r="D129" s="24">
        <v>0.49377503776187021</v>
      </c>
      <c r="E129" s="24">
        <v>3.199979500106068</v>
      </c>
      <c r="F129" s="147"/>
      <c r="G129" s="24"/>
      <c r="H129" s="240" t="s">
        <v>5615</v>
      </c>
      <c r="I129" s="240" t="s">
        <v>5505</v>
      </c>
      <c r="J129" s="240">
        <v>21</v>
      </c>
      <c r="K129" s="124">
        <v>5296</v>
      </c>
      <c r="L129" s="24">
        <v>7.3337218184125144</v>
      </c>
      <c r="M129" s="24">
        <v>0.18122360248447206</v>
      </c>
      <c r="N129" s="24">
        <v>0.49377503776187021</v>
      </c>
      <c r="O129" s="24">
        <v>3.199979500106068</v>
      </c>
      <c r="P129" s="24"/>
      <c r="Q129" s="24"/>
      <c r="R129" s="24"/>
      <c r="T129" s="240">
        <v>5</v>
      </c>
    </row>
    <row r="130" spans="1:20" x14ac:dyDescent="0.25">
      <c r="A130" s="124">
        <v>5297</v>
      </c>
      <c r="B130" s="24">
        <v>7.3271494770613934</v>
      </c>
      <c r="C130" s="24">
        <v>0.26120496894409939</v>
      </c>
      <c r="D130" s="24">
        <v>0.48257601628685876</v>
      </c>
      <c r="E130" s="24">
        <v>3.1640417360270532</v>
      </c>
      <c r="F130" s="147"/>
      <c r="G130" s="24"/>
      <c r="H130" s="240" t="s">
        <v>5616</v>
      </c>
      <c r="I130" s="240" t="s">
        <v>5505</v>
      </c>
      <c r="J130" s="240">
        <v>21</v>
      </c>
      <c r="K130" s="124">
        <v>5297</v>
      </c>
      <c r="L130" s="24">
        <v>7.3271494770613934</v>
      </c>
      <c r="M130" s="24">
        <v>0.26120496894409939</v>
      </c>
      <c r="N130" s="24">
        <v>0.48257601628685876</v>
      </c>
      <c r="O130" s="24">
        <v>3.1640417360270532</v>
      </c>
      <c r="P130" s="24"/>
      <c r="Q130" s="24"/>
      <c r="R130" s="24"/>
      <c r="T130" s="240">
        <v>5</v>
      </c>
    </row>
    <row r="131" spans="1:20" x14ac:dyDescent="0.25">
      <c r="A131" s="124">
        <v>5298</v>
      </c>
      <c r="B131" s="24">
        <v>4.7755643386684552</v>
      </c>
      <c r="C131" s="24">
        <v>0.33106211180124223</v>
      </c>
      <c r="D131" s="24">
        <v>0.53958921652328096</v>
      </c>
      <c r="E131" s="24">
        <v>4.6192680983815206</v>
      </c>
      <c r="F131" s="147"/>
      <c r="G131" s="24"/>
      <c r="H131" s="240" t="s">
        <v>5617</v>
      </c>
      <c r="I131" s="240" t="s">
        <v>5505</v>
      </c>
      <c r="J131" s="240">
        <v>21</v>
      </c>
      <c r="K131" s="124">
        <v>5298</v>
      </c>
      <c r="L131" s="24">
        <v>4.7755643386684552</v>
      </c>
      <c r="M131" s="24">
        <v>0.33106211180124223</v>
      </c>
      <c r="N131" s="24">
        <v>0.53958921652328096</v>
      </c>
      <c r="O131" s="24">
        <v>4.6192680983815206</v>
      </c>
      <c r="P131" s="24"/>
      <c r="Q131" s="24"/>
      <c r="R131" s="24"/>
      <c r="T131" s="240">
        <v>8</v>
      </c>
    </row>
    <row r="132" spans="1:20" x14ac:dyDescent="0.25">
      <c r="A132" s="124">
        <v>5299</v>
      </c>
      <c r="B132" s="24">
        <v>4.7725309503525528</v>
      </c>
      <c r="C132" s="24">
        <v>0.36548447204968942</v>
      </c>
      <c r="D132" s="24">
        <v>0.5416254022460103</v>
      </c>
      <c r="E132" s="24">
        <v>4.3550496075470742</v>
      </c>
      <c r="F132" s="147"/>
      <c r="G132" s="24"/>
      <c r="H132" s="240" t="s">
        <v>5618</v>
      </c>
      <c r="I132" s="240" t="s">
        <v>5505</v>
      </c>
      <c r="J132" s="240">
        <v>21</v>
      </c>
      <c r="K132" s="124">
        <v>5299</v>
      </c>
      <c r="L132" s="24">
        <v>4.7725309503525528</v>
      </c>
      <c r="M132" s="24">
        <v>0.36548447204968942</v>
      </c>
      <c r="N132" s="24">
        <v>0.5416254022460103</v>
      </c>
      <c r="O132" s="24">
        <v>4.3550496075470742</v>
      </c>
      <c r="P132" s="24"/>
      <c r="Q132" s="24"/>
      <c r="R132" s="24"/>
      <c r="T132" s="240">
        <v>8</v>
      </c>
    </row>
    <row r="133" spans="1:20" x14ac:dyDescent="0.25">
      <c r="A133" s="124">
        <v>5300</v>
      </c>
      <c r="B133" s="24">
        <v>2.3134641555946271</v>
      </c>
      <c r="C133" s="24">
        <v>0.28347826086956524</v>
      </c>
      <c r="D133" s="24">
        <v>0.36854961581401446</v>
      </c>
      <c r="E133" s="24">
        <v>2.6887521519398025</v>
      </c>
      <c r="F133" s="147"/>
      <c r="G133" s="24"/>
      <c r="H133" s="240" t="s">
        <v>5619</v>
      </c>
      <c r="I133" s="240" t="s">
        <v>5505</v>
      </c>
      <c r="J133" s="240">
        <v>21</v>
      </c>
      <c r="K133" s="124">
        <v>5300</v>
      </c>
      <c r="L133" s="24">
        <v>2.3134641555946271</v>
      </c>
      <c r="M133" s="24">
        <v>0.28347826086956524</v>
      </c>
      <c r="N133" s="24">
        <v>0.36854961581401446</v>
      </c>
      <c r="O133" s="24">
        <v>2.6887521519398025</v>
      </c>
      <c r="P133" s="24"/>
      <c r="Q133" s="24"/>
      <c r="R133" s="24"/>
      <c r="T133" s="240">
        <v>12</v>
      </c>
    </row>
    <row r="134" spans="1:20" x14ac:dyDescent="0.25">
      <c r="A134" s="124">
        <v>5301</v>
      </c>
      <c r="B134" s="24">
        <v>2.3164975439105295</v>
      </c>
      <c r="C134" s="24">
        <v>0.30271428571428571</v>
      </c>
      <c r="D134" s="24">
        <v>0.36956770867537914</v>
      </c>
      <c r="E134" s="24">
        <v>2.7555660231852945</v>
      </c>
      <c r="F134" s="147"/>
      <c r="G134" s="24"/>
      <c r="H134" s="240" t="s">
        <v>5620</v>
      </c>
      <c r="I134" s="240" t="s">
        <v>5505</v>
      </c>
      <c r="J134" s="240">
        <v>21</v>
      </c>
      <c r="K134" s="124">
        <v>5301</v>
      </c>
      <c r="L134" s="24">
        <v>2.3164975439105295</v>
      </c>
      <c r="M134" s="24">
        <v>0.30271428571428571</v>
      </c>
      <c r="N134" s="24">
        <v>0.36956770867537914</v>
      </c>
      <c r="O134" s="24">
        <v>2.7555660231852945</v>
      </c>
      <c r="P134" s="24"/>
      <c r="Q134" s="24"/>
      <c r="R134" s="24"/>
      <c r="T134" s="240">
        <v>12</v>
      </c>
    </row>
    <row r="135" spans="1:20" x14ac:dyDescent="0.25">
      <c r="A135" s="124">
        <v>5302</v>
      </c>
      <c r="B135" s="24" t="s">
        <v>11</v>
      </c>
      <c r="C135" s="24">
        <v>0.28477346965440647</v>
      </c>
      <c r="D135" s="24">
        <v>2.239804295002298E-2</v>
      </c>
      <c r="E135" s="24">
        <v>0.83871655040742721</v>
      </c>
      <c r="F135" s="147"/>
      <c r="G135" s="24"/>
      <c r="H135" s="240" t="s">
        <v>5621</v>
      </c>
      <c r="I135" s="240" t="s">
        <v>5505</v>
      </c>
      <c r="J135" s="240">
        <v>21</v>
      </c>
      <c r="K135" s="124">
        <v>5302</v>
      </c>
      <c r="L135" s="24" t="s">
        <v>11</v>
      </c>
      <c r="M135" s="24">
        <v>0.28477346965440647</v>
      </c>
      <c r="N135" s="24">
        <v>2.239804295002298E-2</v>
      </c>
      <c r="O135" s="24">
        <v>0.83871655040742721</v>
      </c>
      <c r="P135" s="24"/>
      <c r="Q135" s="24"/>
      <c r="R135" s="24"/>
      <c r="T135" s="240">
        <v>17</v>
      </c>
    </row>
    <row r="136" spans="1:20" x14ac:dyDescent="0.25">
      <c r="A136" s="124">
        <v>5303</v>
      </c>
      <c r="B136" s="24" t="s">
        <v>11</v>
      </c>
      <c r="C136" s="24">
        <v>0.2731397399882407</v>
      </c>
      <c r="D136" s="24">
        <v>1.119902147501149E-2</v>
      </c>
      <c r="E136" s="24">
        <v>0.71166896190274143</v>
      </c>
      <c r="F136" s="147"/>
      <c r="G136" s="24"/>
      <c r="H136" s="240" t="s">
        <v>5622</v>
      </c>
      <c r="I136" s="240" t="s">
        <v>5505</v>
      </c>
      <c r="J136" s="240">
        <v>21</v>
      </c>
      <c r="K136" s="124">
        <v>5303</v>
      </c>
      <c r="L136" s="24" t="s">
        <v>11</v>
      </c>
      <c r="M136" s="24">
        <v>0.2731397399882407</v>
      </c>
      <c r="N136" s="24">
        <v>1.119902147501149E-2</v>
      </c>
      <c r="O136" s="24">
        <v>0.71166896190274143</v>
      </c>
      <c r="P136" s="24"/>
      <c r="Q136" s="24"/>
      <c r="R136" s="24"/>
      <c r="T136" s="240">
        <v>17</v>
      </c>
    </row>
    <row r="137" spans="1:20" x14ac:dyDescent="0.25">
      <c r="A137" s="124">
        <v>5304</v>
      </c>
      <c r="B137" s="24" t="s">
        <v>11</v>
      </c>
      <c r="C137" s="24">
        <v>0.36216306265107462</v>
      </c>
      <c r="D137" s="24" t="s">
        <v>47</v>
      </c>
      <c r="E137" s="24">
        <v>0.35937764079014678</v>
      </c>
      <c r="F137" s="147"/>
      <c r="G137" s="24"/>
      <c r="H137" s="240" t="s">
        <v>5623</v>
      </c>
      <c r="I137" s="240" t="s">
        <v>5505</v>
      </c>
      <c r="J137" s="240">
        <v>21</v>
      </c>
      <c r="K137" s="124">
        <v>5304</v>
      </c>
      <c r="L137" s="24" t="s">
        <v>11</v>
      </c>
      <c r="M137" s="24">
        <v>0.36216306265107462</v>
      </c>
      <c r="N137" s="24" t="s">
        <v>47</v>
      </c>
      <c r="O137" s="24">
        <v>0.35937764079014678</v>
      </c>
      <c r="P137" s="24"/>
      <c r="Q137" s="24"/>
      <c r="R137" s="24"/>
      <c r="T137" s="240">
        <v>19</v>
      </c>
    </row>
    <row r="138" spans="1:20" x14ac:dyDescent="0.25">
      <c r="A138" s="124">
        <v>5305</v>
      </c>
      <c r="B138" s="24" t="s">
        <v>11</v>
      </c>
      <c r="C138" s="24">
        <v>0.2655525249885673</v>
      </c>
      <c r="D138" s="24" t="s">
        <v>47</v>
      </c>
      <c r="E138" s="24">
        <v>0.35077282403883342</v>
      </c>
      <c r="F138" s="147"/>
      <c r="G138" s="24"/>
      <c r="H138" s="240" t="s">
        <v>5624</v>
      </c>
      <c r="I138" s="240" t="s">
        <v>5505</v>
      </c>
      <c r="J138" s="240">
        <v>21</v>
      </c>
      <c r="K138" s="124">
        <v>5305</v>
      </c>
      <c r="L138" s="24" t="s">
        <v>11</v>
      </c>
      <c r="M138" s="24">
        <v>0.2655525249885673</v>
      </c>
      <c r="N138" s="24" t="s">
        <v>47</v>
      </c>
      <c r="O138" s="24">
        <v>0.35077282403883342</v>
      </c>
      <c r="P138" s="24"/>
      <c r="Q138" s="24"/>
      <c r="R138" s="24"/>
      <c r="T138" s="240">
        <v>19</v>
      </c>
    </row>
    <row r="139" spans="1:20" x14ac:dyDescent="0.25">
      <c r="A139" s="124">
        <v>5306</v>
      </c>
      <c r="B139" s="24">
        <v>6.5409963385234464</v>
      </c>
      <c r="C139" s="24">
        <v>0.31158162931991895</v>
      </c>
      <c r="D139" s="24">
        <v>0.76458773888487541</v>
      </c>
      <c r="E139" s="24">
        <v>15.7093583937507</v>
      </c>
      <c r="F139" s="147"/>
      <c r="G139" s="24"/>
      <c r="H139" s="240" t="s">
        <v>5625</v>
      </c>
      <c r="I139" s="240" t="s">
        <v>5505</v>
      </c>
      <c r="J139" s="240">
        <v>22</v>
      </c>
      <c r="K139" s="124">
        <v>5306</v>
      </c>
      <c r="L139" s="24">
        <v>6.5409963385234464</v>
      </c>
      <c r="M139" s="24">
        <v>0.31158162931991895</v>
      </c>
      <c r="N139" s="24">
        <v>0.76458773888487541</v>
      </c>
      <c r="O139" s="24">
        <v>15.7093583937507</v>
      </c>
      <c r="P139" s="24"/>
      <c r="Q139" s="24"/>
      <c r="R139" s="24"/>
      <c r="T139" s="240">
        <v>2</v>
      </c>
    </row>
    <row r="140" spans="1:20" x14ac:dyDescent="0.25">
      <c r="A140" s="124">
        <v>5307</v>
      </c>
      <c r="B140" s="24">
        <v>6.5349295618916425</v>
      </c>
      <c r="C140" s="24">
        <v>0.33181420265238126</v>
      </c>
      <c r="D140" s="24">
        <v>0.7880038746962631</v>
      </c>
      <c r="E140" s="24">
        <v>15.706321399603178</v>
      </c>
      <c r="F140" s="147"/>
      <c r="G140" s="24"/>
      <c r="H140" s="240" t="s">
        <v>5626</v>
      </c>
      <c r="I140" s="240" t="s">
        <v>5505</v>
      </c>
      <c r="J140" s="240">
        <v>22</v>
      </c>
      <c r="K140" s="124">
        <v>5307</v>
      </c>
      <c r="L140" s="24">
        <v>6.5349295618916425</v>
      </c>
      <c r="M140" s="24">
        <v>0.33181420265238126</v>
      </c>
      <c r="N140" s="24">
        <v>0.7880038746962631</v>
      </c>
      <c r="O140" s="24">
        <v>15.706321399603178</v>
      </c>
      <c r="P140" s="24"/>
      <c r="Q140" s="24"/>
      <c r="R140" s="24"/>
      <c r="T140" s="240">
        <v>2</v>
      </c>
    </row>
    <row r="141" spans="1:20" x14ac:dyDescent="0.25">
      <c r="A141" s="124">
        <v>5308</v>
      </c>
      <c r="B141" s="24">
        <v>0.96057296670231462</v>
      </c>
      <c r="C141" s="24">
        <v>0.36013980531782841</v>
      </c>
      <c r="D141" s="24">
        <v>0.38076673015039064</v>
      </c>
      <c r="E141" s="24">
        <v>1.672371443902317</v>
      </c>
      <c r="F141" s="147"/>
      <c r="G141" s="24"/>
      <c r="H141" s="240" t="s">
        <v>5627</v>
      </c>
      <c r="I141" s="240" t="s">
        <v>5505</v>
      </c>
      <c r="J141" s="240">
        <v>22</v>
      </c>
      <c r="K141" s="124">
        <v>5308</v>
      </c>
      <c r="L141" s="24">
        <v>0.96057296670231462</v>
      </c>
      <c r="M141" s="24">
        <v>0.36013980531782841</v>
      </c>
      <c r="N141" s="24">
        <v>0.38076673015039064</v>
      </c>
      <c r="O141" s="24">
        <v>1.672371443902317</v>
      </c>
      <c r="P141" s="24"/>
      <c r="Q141" s="24"/>
      <c r="R141" s="24"/>
      <c r="T141" s="240">
        <v>5</v>
      </c>
    </row>
    <row r="142" spans="1:20" x14ac:dyDescent="0.25">
      <c r="A142" s="124">
        <v>5309</v>
      </c>
      <c r="B142" s="24">
        <v>0.96562861389548471</v>
      </c>
      <c r="C142" s="24">
        <v>0.38745377931665248</v>
      </c>
      <c r="D142" s="24">
        <v>0.38891147304130813</v>
      </c>
      <c r="E142" s="24">
        <v>1.685531751874914</v>
      </c>
      <c r="F142" s="147"/>
      <c r="G142" s="24"/>
      <c r="H142" s="240" t="s">
        <v>5628</v>
      </c>
      <c r="I142" s="240" t="s">
        <v>5505</v>
      </c>
      <c r="J142" s="240">
        <v>22</v>
      </c>
      <c r="K142" s="124">
        <v>5309</v>
      </c>
      <c r="L142" s="24">
        <v>0.96562861389548471</v>
      </c>
      <c r="M142" s="24">
        <v>0.38745377931665248</v>
      </c>
      <c r="N142" s="24">
        <v>0.38891147304130813</v>
      </c>
      <c r="O142" s="24">
        <v>1.685531751874914</v>
      </c>
      <c r="P142" s="24"/>
      <c r="Q142" s="24"/>
      <c r="R142" s="24"/>
      <c r="T142" s="240">
        <v>5</v>
      </c>
    </row>
    <row r="143" spans="1:20" x14ac:dyDescent="0.25">
      <c r="A143" s="124">
        <v>5310</v>
      </c>
      <c r="B143" s="24" t="s">
        <v>11</v>
      </c>
      <c r="C143" s="24">
        <v>0.37346176470588233</v>
      </c>
      <c r="D143" s="24">
        <v>0.28862932619688703</v>
      </c>
      <c r="E143" s="24" t="s">
        <v>49</v>
      </c>
      <c r="F143" s="147"/>
      <c r="G143" s="24"/>
      <c r="H143" s="240" t="s">
        <v>5629</v>
      </c>
      <c r="I143" s="240" t="s">
        <v>5505</v>
      </c>
      <c r="J143" s="240">
        <v>22</v>
      </c>
      <c r="K143" s="124">
        <v>5310</v>
      </c>
      <c r="L143" s="24" t="s">
        <v>11</v>
      </c>
      <c r="M143" s="24">
        <v>0.37346176470588233</v>
      </c>
      <c r="N143" s="24">
        <v>0.28862932619688703</v>
      </c>
      <c r="O143" s="24" t="s">
        <v>49</v>
      </c>
      <c r="P143" s="24"/>
      <c r="Q143" s="24"/>
      <c r="R143" s="24"/>
      <c r="T143" s="240">
        <v>9</v>
      </c>
    </row>
    <row r="144" spans="1:20" x14ac:dyDescent="0.25">
      <c r="A144" s="124">
        <v>5311</v>
      </c>
      <c r="B144" s="24" t="s">
        <v>11</v>
      </c>
      <c r="C144" s="24">
        <v>0.35423202614379079</v>
      </c>
      <c r="D144" s="24">
        <v>0.30237357982531021</v>
      </c>
      <c r="E144" s="24">
        <v>0.35836530940763933</v>
      </c>
      <c r="F144" s="147"/>
      <c r="G144" s="24"/>
      <c r="H144" s="240" t="s">
        <v>5630</v>
      </c>
      <c r="I144" s="240" t="s">
        <v>5505</v>
      </c>
      <c r="J144" s="240">
        <v>22</v>
      </c>
      <c r="K144" s="124">
        <v>5311</v>
      </c>
      <c r="L144" s="24" t="s">
        <v>11</v>
      </c>
      <c r="M144" s="24">
        <v>0.35423202614379079</v>
      </c>
      <c r="N144" s="24">
        <v>0.30237357982531021</v>
      </c>
      <c r="O144" s="24">
        <v>0.35836530940763933</v>
      </c>
      <c r="P144" s="24"/>
      <c r="Q144" s="24"/>
      <c r="R144" s="24"/>
      <c r="T144" s="240">
        <v>9</v>
      </c>
    </row>
    <row r="145" spans="1:20" x14ac:dyDescent="0.25">
      <c r="A145" s="124">
        <v>5312</v>
      </c>
      <c r="B145" s="24" t="s">
        <v>11</v>
      </c>
      <c r="C145" s="24">
        <v>0.33399019607843133</v>
      </c>
      <c r="D145" s="24">
        <v>0.22499852236159448</v>
      </c>
      <c r="E145" s="24">
        <v>1.3180554600247074</v>
      </c>
      <c r="F145" s="147"/>
      <c r="G145" s="24"/>
      <c r="H145" s="240" t="s">
        <v>5631</v>
      </c>
      <c r="I145" s="240" t="s">
        <v>5505</v>
      </c>
      <c r="J145" s="240">
        <v>22</v>
      </c>
      <c r="K145" s="124">
        <v>5312</v>
      </c>
      <c r="L145" s="24" t="s">
        <v>11</v>
      </c>
      <c r="M145" s="24">
        <v>0.33399019607843133</v>
      </c>
      <c r="N145" s="24">
        <v>0.22499852236159448</v>
      </c>
      <c r="O145" s="24">
        <v>1.3180554600247074</v>
      </c>
      <c r="P145" s="24"/>
      <c r="Q145" s="24"/>
      <c r="R145" s="24"/>
      <c r="T145" s="240">
        <v>13</v>
      </c>
    </row>
    <row r="146" spans="1:20" x14ac:dyDescent="0.25">
      <c r="A146" s="124">
        <v>5313</v>
      </c>
      <c r="B146" s="24" t="s">
        <v>11</v>
      </c>
      <c r="C146" s="24">
        <v>0.32032696078431372</v>
      </c>
      <c r="D146" s="24">
        <v>0.21176331516385363</v>
      </c>
      <c r="E146" s="24">
        <v>1.3352650935273342</v>
      </c>
      <c r="F146" s="147"/>
      <c r="G146" s="24"/>
      <c r="H146" s="240" t="s">
        <v>5632</v>
      </c>
      <c r="I146" s="240" t="s">
        <v>5505</v>
      </c>
      <c r="J146" s="240">
        <v>22</v>
      </c>
      <c r="K146" s="124">
        <v>5313</v>
      </c>
      <c r="L146" s="24" t="s">
        <v>11</v>
      </c>
      <c r="M146" s="24">
        <v>0.32032696078431372</v>
      </c>
      <c r="N146" s="24">
        <v>0.21176331516385363</v>
      </c>
      <c r="O146" s="24">
        <v>1.3352650935273342</v>
      </c>
      <c r="P146" s="24"/>
      <c r="Q146" s="24"/>
      <c r="R146" s="24"/>
      <c r="T146" s="240">
        <v>13</v>
      </c>
    </row>
    <row r="147" spans="1:20" x14ac:dyDescent="0.25">
      <c r="A147" s="124">
        <v>5314</v>
      </c>
      <c r="B147" s="24" t="s">
        <v>11</v>
      </c>
      <c r="C147" s="24">
        <v>0.26516797385620916</v>
      </c>
      <c r="D147" s="24" t="s">
        <v>47</v>
      </c>
      <c r="E147" s="24">
        <v>0.62359613162459282</v>
      </c>
      <c r="F147" s="147"/>
      <c r="G147" s="24"/>
      <c r="H147" s="240" t="s">
        <v>5633</v>
      </c>
      <c r="I147" s="240" t="s">
        <v>5505</v>
      </c>
      <c r="J147" s="240">
        <v>22</v>
      </c>
      <c r="K147" s="124">
        <v>5314</v>
      </c>
      <c r="L147" s="24" t="s">
        <v>11</v>
      </c>
      <c r="M147" s="24">
        <v>0.26516797385620916</v>
      </c>
      <c r="N147" s="24" t="s">
        <v>47</v>
      </c>
      <c r="O147" s="24">
        <v>0.62359613162459282</v>
      </c>
      <c r="P147" s="24"/>
      <c r="Q147" s="24"/>
      <c r="R147" s="24"/>
      <c r="T147" s="240">
        <v>17</v>
      </c>
    </row>
    <row r="148" spans="1:20" x14ac:dyDescent="0.25">
      <c r="A148" s="124">
        <v>5315</v>
      </c>
      <c r="B148" s="24" t="s">
        <v>11</v>
      </c>
      <c r="C148" s="24">
        <v>0.36030457516339864</v>
      </c>
      <c r="D148" s="24" t="s">
        <v>47</v>
      </c>
      <c r="E148" s="24">
        <v>0.65396607309981647</v>
      </c>
      <c r="F148" s="147"/>
      <c r="G148" s="24"/>
      <c r="H148" s="240" t="s">
        <v>5634</v>
      </c>
      <c r="I148" s="240" t="s">
        <v>5505</v>
      </c>
      <c r="J148" s="240">
        <v>22</v>
      </c>
      <c r="K148" s="124">
        <v>5315</v>
      </c>
      <c r="L148" s="24" t="s">
        <v>11</v>
      </c>
      <c r="M148" s="24">
        <v>0.36030457516339864</v>
      </c>
      <c r="N148" s="24" t="s">
        <v>47</v>
      </c>
      <c r="O148" s="24">
        <v>0.65396607309981647</v>
      </c>
      <c r="P148" s="24"/>
      <c r="Q148" s="24"/>
      <c r="R148" s="24"/>
      <c r="T148" s="240">
        <v>17</v>
      </c>
    </row>
    <row r="149" spans="1:20" x14ac:dyDescent="0.25">
      <c r="A149" s="124">
        <v>5316</v>
      </c>
      <c r="B149" s="24" t="s">
        <v>11</v>
      </c>
      <c r="C149" s="24">
        <v>0.37751013071895423</v>
      </c>
      <c r="D149" s="24">
        <v>0.39705621593222556</v>
      </c>
      <c r="E149" s="24">
        <v>1.4921764578159897</v>
      </c>
      <c r="F149" s="147"/>
      <c r="G149" s="24"/>
      <c r="H149" s="240" t="s">
        <v>5635</v>
      </c>
      <c r="I149" s="240" t="s">
        <v>5505</v>
      </c>
      <c r="J149" s="240">
        <v>26</v>
      </c>
      <c r="K149" s="124">
        <v>5316</v>
      </c>
      <c r="L149" s="24" t="s">
        <v>11</v>
      </c>
      <c r="M149" s="24">
        <v>0.37751013071895423</v>
      </c>
      <c r="N149" s="24">
        <v>0.39705621593222556</v>
      </c>
      <c r="O149" s="24">
        <v>1.4921764578159897</v>
      </c>
      <c r="P149" s="24"/>
      <c r="Q149" s="24"/>
      <c r="R149" s="24"/>
      <c r="T149" s="240">
        <v>2</v>
      </c>
    </row>
    <row r="150" spans="1:20" x14ac:dyDescent="0.25">
      <c r="A150" s="124">
        <v>5317</v>
      </c>
      <c r="B150" s="24" t="s">
        <v>11</v>
      </c>
      <c r="C150" s="24">
        <v>0.40483660130718957</v>
      </c>
      <c r="D150" s="24">
        <v>0.41029142312996641</v>
      </c>
      <c r="E150" s="24">
        <v>1.3808200057401698</v>
      </c>
      <c r="F150" s="147"/>
      <c r="G150" s="24"/>
      <c r="H150" s="240" t="s">
        <v>5636</v>
      </c>
      <c r="I150" s="240" t="s">
        <v>5505</v>
      </c>
      <c r="J150" s="240">
        <v>26</v>
      </c>
      <c r="K150" s="124">
        <v>5317</v>
      </c>
      <c r="L150" s="24" t="s">
        <v>11</v>
      </c>
      <c r="M150" s="24">
        <v>0.40483660130718957</v>
      </c>
      <c r="N150" s="24">
        <v>0.41029142312996641</v>
      </c>
      <c r="O150" s="24">
        <v>1.3808200057401698</v>
      </c>
      <c r="P150" s="24"/>
      <c r="Q150" s="24"/>
      <c r="R150" s="24"/>
      <c r="T150" s="240">
        <v>2</v>
      </c>
    </row>
    <row r="151" spans="1:20" x14ac:dyDescent="0.25">
      <c r="A151" s="124">
        <v>5318</v>
      </c>
      <c r="B151" s="24" t="s">
        <v>11</v>
      </c>
      <c r="C151" s="24">
        <v>0.46830048045281025</v>
      </c>
      <c r="D151" s="24">
        <v>0.40265572666973132</v>
      </c>
      <c r="E151" s="24">
        <v>1.2932533411532749</v>
      </c>
      <c r="F151" s="147"/>
      <c r="G151" s="24"/>
      <c r="H151" s="240" t="s">
        <v>5637</v>
      </c>
      <c r="I151" s="240" t="s">
        <v>5505</v>
      </c>
      <c r="J151" s="240">
        <v>26</v>
      </c>
      <c r="K151" s="124">
        <v>5318</v>
      </c>
      <c r="L151" s="24" t="s">
        <v>11</v>
      </c>
      <c r="M151" s="24">
        <v>0.46830048045281025</v>
      </c>
      <c r="N151" s="24">
        <v>0.40265572666973132</v>
      </c>
      <c r="O151" s="24">
        <v>1.2932533411532749</v>
      </c>
      <c r="P151" s="24"/>
      <c r="Q151" s="24"/>
      <c r="R151" s="24"/>
      <c r="T151" s="240">
        <v>5</v>
      </c>
    </row>
    <row r="152" spans="1:20" x14ac:dyDescent="0.25">
      <c r="A152" s="124">
        <v>5319</v>
      </c>
      <c r="B152" s="24" t="s">
        <v>11</v>
      </c>
      <c r="C152" s="24">
        <v>0.50040377780702905</v>
      </c>
      <c r="D152" s="24">
        <v>0.40418286596177833</v>
      </c>
      <c r="E152" s="24">
        <v>1.330203436614797</v>
      </c>
      <c r="F152" s="147"/>
      <c r="G152" s="24"/>
      <c r="H152" s="240" t="s">
        <v>5638</v>
      </c>
      <c r="I152" s="240" t="s">
        <v>5505</v>
      </c>
      <c r="J152" s="240">
        <v>26</v>
      </c>
      <c r="K152" s="124">
        <v>5319</v>
      </c>
      <c r="L152" s="24" t="s">
        <v>11</v>
      </c>
      <c r="M152" s="24">
        <v>0.50040377780702905</v>
      </c>
      <c r="N152" s="24">
        <v>0.40418286596177833</v>
      </c>
      <c r="O152" s="24">
        <v>1.330203436614797</v>
      </c>
      <c r="P152" s="24"/>
      <c r="Q152" s="24"/>
      <c r="R152" s="24"/>
      <c r="T152" s="240">
        <v>5</v>
      </c>
    </row>
    <row r="153" spans="1:20" x14ac:dyDescent="0.25">
      <c r="A153" s="124">
        <v>5320</v>
      </c>
      <c r="B153" s="24">
        <v>0.51365375482607989</v>
      </c>
      <c r="C153" s="24">
        <v>1.5552264051599314</v>
      </c>
      <c r="D153" s="24">
        <v>0.63528994549156093</v>
      </c>
      <c r="E153" s="24">
        <v>4.3307536543668954</v>
      </c>
      <c r="F153" s="147"/>
      <c r="G153" s="24"/>
      <c r="H153" s="240" t="s">
        <v>5639</v>
      </c>
      <c r="I153" s="240" t="s">
        <v>5640</v>
      </c>
      <c r="J153" s="240">
        <v>1</v>
      </c>
      <c r="K153" s="124">
        <v>5320</v>
      </c>
      <c r="L153" s="24">
        <v>0.51365375482607989</v>
      </c>
      <c r="M153" s="24">
        <v>1.5552264051599314</v>
      </c>
      <c r="N153" s="24">
        <v>0.63528994549156093</v>
      </c>
      <c r="O153" s="24">
        <v>4.3307536543668954</v>
      </c>
      <c r="P153" s="24"/>
      <c r="Q153" s="24"/>
      <c r="R153" s="24"/>
      <c r="T153" s="240">
        <v>2</v>
      </c>
    </row>
    <row r="154" spans="1:20" x14ac:dyDescent="0.25">
      <c r="A154" s="124">
        <v>5321</v>
      </c>
      <c r="B154" s="24">
        <v>0.50910367235222687</v>
      </c>
      <c r="C154" s="24">
        <v>1.5781573318415161</v>
      </c>
      <c r="D154" s="24">
        <v>0.64292564195179602</v>
      </c>
      <c r="E154" s="24">
        <v>4.3348029798969261</v>
      </c>
      <c r="F154" s="147"/>
      <c r="G154" s="24"/>
      <c r="H154" s="240" t="s">
        <v>5641</v>
      </c>
      <c r="I154" s="240" t="s">
        <v>5640</v>
      </c>
      <c r="J154" s="240">
        <v>1</v>
      </c>
      <c r="K154" s="124">
        <v>5321</v>
      </c>
      <c r="L154" s="24">
        <v>0.50910367235222687</v>
      </c>
      <c r="M154" s="24">
        <v>1.5781573318415161</v>
      </c>
      <c r="N154" s="24">
        <v>0.64292564195179602</v>
      </c>
      <c r="O154" s="24">
        <v>4.3348029798969261</v>
      </c>
      <c r="P154" s="24"/>
      <c r="Q154" s="24"/>
      <c r="R154" s="24"/>
      <c r="T154" s="240">
        <v>2</v>
      </c>
    </row>
    <row r="155" spans="1:20" x14ac:dyDescent="0.25">
      <c r="A155" s="124">
        <v>5322</v>
      </c>
      <c r="B155" s="24">
        <v>0.49242003661476552</v>
      </c>
      <c r="C155" s="24">
        <v>1.5970116493352635</v>
      </c>
      <c r="D155" s="24">
        <v>0.64547087410520776</v>
      </c>
      <c r="E155" s="24">
        <v>4.7164519111022365</v>
      </c>
      <c r="F155" s="147"/>
      <c r="G155" s="24"/>
      <c r="H155" s="240" t="s">
        <v>5642</v>
      </c>
      <c r="I155" s="240" t="s">
        <v>5640</v>
      </c>
      <c r="J155" s="240">
        <v>1</v>
      </c>
      <c r="K155" s="124">
        <v>5322</v>
      </c>
      <c r="L155" s="24">
        <v>0.49242003661476552</v>
      </c>
      <c r="M155" s="24">
        <v>1.5970116493352635</v>
      </c>
      <c r="N155" s="24">
        <v>0.64547087410520776</v>
      </c>
      <c r="O155" s="24">
        <v>4.7164519111022365</v>
      </c>
      <c r="P155" s="24"/>
      <c r="Q155" s="24"/>
      <c r="R155" s="24"/>
      <c r="T155" s="240">
        <v>8</v>
      </c>
    </row>
    <row r="156" spans="1:20" x14ac:dyDescent="0.25">
      <c r="A156" s="124">
        <v>5323</v>
      </c>
      <c r="B156" s="24">
        <v>0.4853421305443274</v>
      </c>
      <c r="C156" s="24">
        <v>1.5796860602869551</v>
      </c>
      <c r="D156" s="24">
        <v>0.6475070598279371</v>
      </c>
      <c r="E156" s="24">
        <v>4.3682099155196719</v>
      </c>
      <c r="F156" s="147"/>
      <c r="G156" s="24"/>
      <c r="H156" s="240" t="s">
        <v>5643</v>
      </c>
      <c r="I156" s="240" t="s">
        <v>5640</v>
      </c>
      <c r="J156" s="240">
        <v>1</v>
      </c>
      <c r="K156" s="124">
        <v>5323</v>
      </c>
      <c r="L156" s="24">
        <v>0.4853421305443274</v>
      </c>
      <c r="M156" s="24">
        <v>1.5796860602869551</v>
      </c>
      <c r="N156" s="24">
        <v>0.6475070598279371</v>
      </c>
      <c r="O156" s="24">
        <v>4.3682099155196719</v>
      </c>
      <c r="P156" s="24"/>
      <c r="Q156" s="24"/>
      <c r="R156" s="24"/>
      <c r="T156" s="240">
        <v>8</v>
      </c>
    </row>
    <row r="157" spans="1:20" x14ac:dyDescent="0.25">
      <c r="A157" s="124">
        <v>5324</v>
      </c>
      <c r="B157" s="24">
        <v>0.49747568380793561</v>
      </c>
      <c r="C157" s="24">
        <v>1.5694945373173619</v>
      </c>
      <c r="D157" s="24">
        <v>0.6434346883824783</v>
      </c>
      <c r="E157" s="24">
        <v>4.2892480676840901</v>
      </c>
      <c r="F157" s="147"/>
      <c r="G157" s="24"/>
      <c r="H157" s="240" t="s">
        <v>5644</v>
      </c>
      <c r="I157" s="240" t="s">
        <v>5640</v>
      </c>
      <c r="J157" s="240">
        <v>1</v>
      </c>
      <c r="K157" s="124">
        <v>5324</v>
      </c>
      <c r="L157" s="24">
        <v>0.49747568380793561</v>
      </c>
      <c r="M157" s="24">
        <v>1.5694945373173619</v>
      </c>
      <c r="N157" s="24">
        <v>0.6434346883824783</v>
      </c>
      <c r="O157" s="24">
        <v>4.2892480676840901</v>
      </c>
      <c r="P157" s="24"/>
      <c r="Q157" s="24"/>
      <c r="R157" s="24"/>
      <c r="T157" s="240">
        <v>16</v>
      </c>
    </row>
    <row r="158" spans="1:20" x14ac:dyDescent="0.25">
      <c r="A158" s="124">
        <v>5325</v>
      </c>
      <c r="B158" s="24">
        <v>0.50556471931700775</v>
      </c>
      <c r="C158" s="24">
        <v>1.6061840200078976</v>
      </c>
      <c r="D158" s="24">
        <v>0.64241659552111363</v>
      </c>
      <c r="E158" s="24">
        <v>4.2386314985587177</v>
      </c>
      <c r="F158" s="147"/>
      <c r="G158" s="24"/>
      <c r="H158" s="240" t="s">
        <v>5645</v>
      </c>
      <c r="I158" s="240" t="s">
        <v>5640</v>
      </c>
      <c r="J158" s="240">
        <v>1</v>
      </c>
      <c r="K158" s="124">
        <v>5325</v>
      </c>
      <c r="L158" s="24">
        <v>0.50556471931700775</v>
      </c>
      <c r="M158" s="24">
        <v>1.6061840200078976</v>
      </c>
      <c r="N158" s="24">
        <v>0.64241659552111363</v>
      </c>
      <c r="O158" s="24">
        <v>4.2386314985587177</v>
      </c>
      <c r="P158" s="24"/>
      <c r="Q158" s="24"/>
      <c r="R158" s="24"/>
      <c r="T158" s="240">
        <v>16</v>
      </c>
    </row>
    <row r="159" spans="1:20" x14ac:dyDescent="0.25">
      <c r="A159" s="124">
        <v>5326</v>
      </c>
      <c r="B159" s="24">
        <v>1.4368149322989359</v>
      </c>
      <c r="C159" s="24">
        <v>1.3692847854356307</v>
      </c>
      <c r="D159" s="24">
        <v>0.53297161292441042</v>
      </c>
      <c r="E159" s="24">
        <v>4.4805786989779994</v>
      </c>
      <c r="F159" s="147"/>
      <c r="G159" s="24"/>
      <c r="H159" s="240" t="s">
        <v>5646</v>
      </c>
      <c r="I159" s="240" t="s">
        <v>5640</v>
      </c>
      <c r="J159" s="240">
        <v>2</v>
      </c>
      <c r="K159" s="124">
        <v>5326</v>
      </c>
      <c r="L159" s="24">
        <v>1.4368149322989359</v>
      </c>
      <c r="M159" s="24">
        <v>1.3692847854356307</v>
      </c>
      <c r="N159" s="24">
        <v>0.53297161292441042</v>
      </c>
      <c r="O159" s="24">
        <v>4.4805786989779994</v>
      </c>
      <c r="P159" s="24"/>
      <c r="Q159" s="24"/>
      <c r="R159" s="24"/>
      <c r="T159" s="240">
        <v>1</v>
      </c>
    </row>
    <row r="160" spans="1:20" x14ac:dyDescent="0.25">
      <c r="A160" s="124">
        <v>5327</v>
      </c>
      <c r="B160" s="24">
        <v>1.4469262266852763</v>
      </c>
      <c r="C160" s="24">
        <v>1.3642506501950584</v>
      </c>
      <c r="D160" s="24">
        <v>0.54875205227556301</v>
      </c>
      <c r="E160" s="24">
        <v>4.5008253266281484</v>
      </c>
      <c r="F160" s="147"/>
      <c r="G160" s="24"/>
      <c r="H160" s="240" t="s">
        <v>5647</v>
      </c>
      <c r="I160" s="240" t="s">
        <v>5640</v>
      </c>
      <c r="J160" s="240">
        <v>2</v>
      </c>
      <c r="K160" s="124">
        <v>5327</v>
      </c>
      <c r="L160" s="24">
        <v>1.4469262266852763</v>
      </c>
      <c r="M160" s="24">
        <v>1.3642506501950584</v>
      </c>
      <c r="N160" s="24">
        <v>0.54875205227556301</v>
      </c>
      <c r="O160" s="24">
        <v>4.5008253266281484</v>
      </c>
      <c r="P160" s="24"/>
      <c r="Q160" s="24"/>
      <c r="R160" s="24"/>
      <c r="T160" s="240">
        <v>1</v>
      </c>
    </row>
    <row r="161" spans="1:20" x14ac:dyDescent="0.25">
      <c r="A161" s="124">
        <v>5328</v>
      </c>
      <c r="B161" s="24">
        <v>1.1092089941815151</v>
      </c>
      <c r="C161" s="24">
        <v>1.4699674902470741</v>
      </c>
      <c r="D161" s="24">
        <v>0.53653493793918683</v>
      </c>
      <c r="E161" s="24">
        <v>4.3003837128916729</v>
      </c>
      <c r="F161" s="147"/>
      <c r="G161" s="24"/>
      <c r="H161" s="240" t="s">
        <v>5648</v>
      </c>
      <c r="I161" s="240" t="s">
        <v>5640</v>
      </c>
      <c r="J161" s="240">
        <v>2</v>
      </c>
      <c r="K161" s="124">
        <v>5328</v>
      </c>
      <c r="L161" s="24">
        <v>1.1092089941815151</v>
      </c>
      <c r="M161" s="24">
        <v>1.4699674902470741</v>
      </c>
      <c r="N161" s="24">
        <v>0.53653493793918683</v>
      </c>
      <c r="O161" s="24">
        <v>4.3003837128916729</v>
      </c>
      <c r="P161" s="24"/>
      <c r="Q161" s="24"/>
      <c r="R161" s="24"/>
      <c r="T161" s="240">
        <v>3</v>
      </c>
    </row>
    <row r="162" spans="1:20" x14ac:dyDescent="0.25">
      <c r="A162" s="124">
        <v>5329</v>
      </c>
      <c r="B162" s="24">
        <v>1.098086570356541</v>
      </c>
      <c r="C162" s="24">
        <v>1.5092337451235369</v>
      </c>
      <c r="D162" s="24">
        <v>0.53297161292441042</v>
      </c>
      <c r="E162" s="24">
        <v>4.2457178182362707</v>
      </c>
      <c r="F162" s="147"/>
      <c r="G162" s="24"/>
      <c r="H162" s="240" t="s">
        <v>5649</v>
      </c>
      <c r="I162" s="240" t="s">
        <v>5640</v>
      </c>
      <c r="J162" s="240">
        <v>2</v>
      </c>
      <c r="K162" s="124">
        <v>5329</v>
      </c>
      <c r="L162" s="24">
        <v>1.098086570356541</v>
      </c>
      <c r="M162" s="24">
        <v>1.5092337451235369</v>
      </c>
      <c r="N162" s="24">
        <v>0.53297161292441042</v>
      </c>
      <c r="O162" s="24">
        <v>4.2457178182362707</v>
      </c>
      <c r="P162" s="24"/>
      <c r="Q162" s="24"/>
      <c r="R162" s="24"/>
      <c r="T162" s="240">
        <v>3</v>
      </c>
    </row>
    <row r="163" spans="1:20" x14ac:dyDescent="0.25">
      <c r="A163" s="124">
        <v>5330</v>
      </c>
      <c r="B163" s="24">
        <v>0.72295754862332107</v>
      </c>
      <c r="C163" s="24">
        <v>1.404523732119636</v>
      </c>
      <c r="D163" s="24">
        <v>0.49886550206869362</v>
      </c>
      <c r="E163" s="24">
        <v>3.7395521269825416</v>
      </c>
      <c r="F163" s="147"/>
      <c r="G163" s="24"/>
      <c r="H163" s="240" t="s">
        <v>5650</v>
      </c>
      <c r="I163" s="240" t="s">
        <v>5640</v>
      </c>
      <c r="J163" s="240">
        <v>2</v>
      </c>
      <c r="K163" s="124">
        <v>5330</v>
      </c>
      <c r="L163" s="24">
        <v>0.72295754862332107</v>
      </c>
      <c r="M163" s="24">
        <v>1.404523732119636</v>
      </c>
      <c r="N163" s="24">
        <v>0.49886550206869362</v>
      </c>
      <c r="O163" s="24">
        <v>3.7395521269825416</v>
      </c>
      <c r="P163" s="24"/>
      <c r="Q163" s="24"/>
      <c r="R163" s="24"/>
      <c r="T163" s="240">
        <v>11</v>
      </c>
    </row>
    <row r="164" spans="1:20" x14ac:dyDescent="0.25">
      <c r="A164" s="124">
        <v>5331</v>
      </c>
      <c r="B164" s="24">
        <v>0.73610223132556329</v>
      </c>
      <c r="C164" s="24">
        <v>1.3833803641092326</v>
      </c>
      <c r="D164" s="24">
        <v>0.49988359493005829</v>
      </c>
      <c r="E164" s="24">
        <v>3.5958010706664831</v>
      </c>
      <c r="F164" s="147"/>
      <c r="G164" s="24"/>
      <c r="H164" s="240" t="s">
        <v>5651</v>
      </c>
      <c r="I164" s="240" t="s">
        <v>5640</v>
      </c>
      <c r="J164" s="240">
        <v>2</v>
      </c>
      <c r="K164" s="124">
        <v>5331</v>
      </c>
      <c r="L164" s="24">
        <v>0.73610223132556329</v>
      </c>
      <c r="M164" s="24">
        <v>1.3833803641092326</v>
      </c>
      <c r="N164" s="24">
        <v>0.49988359493005829</v>
      </c>
      <c r="O164" s="24">
        <v>3.5958010706664831</v>
      </c>
      <c r="P164" s="24"/>
      <c r="Q164" s="24"/>
      <c r="R164" s="24"/>
      <c r="T164" s="240">
        <v>11</v>
      </c>
    </row>
    <row r="165" spans="1:20" x14ac:dyDescent="0.25">
      <c r="A165" s="124">
        <v>5332</v>
      </c>
      <c r="B165" s="24">
        <v>0.67543446500752236</v>
      </c>
      <c r="C165" s="24">
        <v>1.3511618985695708</v>
      </c>
      <c r="D165" s="24">
        <v>0.48359410914822343</v>
      </c>
      <c r="E165" s="24">
        <v>3.49355560103323</v>
      </c>
      <c r="F165" s="147"/>
      <c r="G165" s="24"/>
      <c r="H165" s="240" t="s">
        <v>5652</v>
      </c>
      <c r="I165" s="240" t="s">
        <v>5640</v>
      </c>
      <c r="J165" s="240">
        <v>2</v>
      </c>
      <c r="K165" s="124">
        <v>5332</v>
      </c>
      <c r="L165" s="24">
        <v>0.67543446500752236</v>
      </c>
      <c r="M165" s="24">
        <v>1.3511618985695708</v>
      </c>
      <c r="N165" s="24">
        <v>0.48359410914822343</v>
      </c>
      <c r="O165" s="24">
        <v>3.49355560103323</v>
      </c>
      <c r="P165" s="24"/>
      <c r="Q165" s="24"/>
      <c r="R165" s="24"/>
      <c r="T165" s="240">
        <v>17</v>
      </c>
    </row>
    <row r="166" spans="1:20" x14ac:dyDescent="0.25">
      <c r="A166" s="124">
        <v>5333</v>
      </c>
      <c r="B166" s="24">
        <v>0.67644559444615637</v>
      </c>
      <c r="C166" s="24">
        <v>1.4468104681404419</v>
      </c>
      <c r="D166" s="24">
        <v>0.47952173770276468</v>
      </c>
      <c r="E166" s="24">
        <v>3.484444618590663</v>
      </c>
      <c r="F166" s="147"/>
      <c r="G166" s="24"/>
      <c r="H166" s="240" t="s">
        <v>5653</v>
      </c>
      <c r="I166" s="240" t="s">
        <v>5640</v>
      </c>
      <c r="J166" s="240">
        <v>2</v>
      </c>
      <c r="K166" s="124">
        <v>5333</v>
      </c>
      <c r="L166" s="24">
        <v>0.67644559444615637</v>
      </c>
      <c r="M166" s="24">
        <v>1.4468104681404419</v>
      </c>
      <c r="N166" s="24">
        <v>0.47952173770276468</v>
      </c>
      <c r="O166" s="24">
        <v>3.484444618590663</v>
      </c>
      <c r="P166" s="24"/>
      <c r="Q166" s="24"/>
      <c r="R166" s="24"/>
      <c r="T166" s="240">
        <v>17</v>
      </c>
    </row>
    <row r="167" spans="1:20" x14ac:dyDescent="0.25">
      <c r="A167" s="124">
        <v>5334</v>
      </c>
      <c r="B167" s="24">
        <v>5.6694027624209244</v>
      </c>
      <c r="C167" s="24">
        <v>0.57053753536416885</v>
      </c>
      <c r="D167" s="24">
        <v>0.68415840283706564</v>
      </c>
      <c r="E167" s="24">
        <v>7.4436726555773225</v>
      </c>
      <c r="F167" s="147"/>
      <c r="G167" s="24"/>
      <c r="H167" s="240" t="s">
        <v>5654</v>
      </c>
      <c r="I167" s="240" t="s">
        <v>5640</v>
      </c>
      <c r="J167" s="240">
        <v>5</v>
      </c>
      <c r="K167" s="124">
        <v>5334</v>
      </c>
      <c r="L167" s="24">
        <v>5.6694027624209244</v>
      </c>
      <c r="M167" s="24">
        <v>0.57053753536416885</v>
      </c>
      <c r="N167" s="24">
        <v>0.68415840283706564</v>
      </c>
      <c r="O167" s="24">
        <v>7.4436726555773225</v>
      </c>
      <c r="P167" s="24"/>
      <c r="Q167" s="24"/>
      <c r="R167" s="24"/>
      <c r="T167" s="240">
        <v>1</v>
      </c>
    </row>
    <row r="168" spans="1:20" x14ac:dyDescent="0.25">
      <c r="A168" s="124">
        <v>5335</v>
      </c>
      <c r="B168" s="24">
        <v>5.6653582446663888</v>
      </c>
      <c r="C168" s="24">
        <v>0.61638430159878954</v>
      </c>
      <c r="D168" s="24">
        <v>0.69128505286661834</v>
      </c>
      <c r="E168" s="24">
        <v>7.406216394424546</v>
      </c>
      <c r="F168" s="147"/>
      <c r="G168" s="24"/>
      <c r="H168" s="240" t="s">
        <v>5655</v>
      </c>
      <c r="I168" s="240" t="s">
        <v>5640</v>
      </c>
      <c r="J168" s="240">
        <v>5</v>
      </c>
      <c r="K168" s="124">
        <v>5335</v>
      </c>
      <c r="L168" s="24">
        <v>5.6653582446663888</v>
      </c>
      <c r="M168" s="24">
        <v>0.61638430159878954</v>
      </c>
      <c r="N168" s="24">
        <v>0.69128505286661834</v>
      </c>
      <c r="O168" s="24">
        <v>7.406216394424546</v>
      </c>
      <c r="P168" s="24"/>
      <c r="Q168" s="24"/>
      <c r="R168" s="24"/>
      <c r="T168" s="240">
        <v>1</v>
      </c>
    </row>
    <row r="169" spans="1:20" x14ac:dyDescent="0.25">
      <c r="A169" s="124">
        <v>5336</v>
      </c>
      <c r="B169" s="24">
        <v>1.6481409849734452</v>
      </c>
      <c r="C169" s="24">
        <v>0.73558589380880335</v>
      </c>
      <c r="D169" s="24">
        <v>0.3369887371117094</v>
      </c>
      <c r="E169" s="24">
        <v>2.2990045696744321</v>
      </c>
      <c r="F169" s="147"/>
      <c r="G169" s="24"/>
      <c r="H169" s="240" t="s">
        <v>5656</v>
      </c>
      <c r="I169" s="240" t="s">
        <v>5640</v>
      </c>
      <c r="J169" s="240">
        <v>5</v>
      </c>
      <c r="K169" s="124">
        <v>5336</v>
      </c>
      <c r="L169" s="24">
        <v>1.6481409849734452</v>
      </c>
      <c r="M169" s="24">
        <v>0.73558589380880335</v>
      </c>
      <c r="N169" s="24">
        <v>0.3369887371117094</v>
      </c>
      <c r="O169" s="24">
        <v>2.2990045696744321</v>
      </c>
      <c r="P169" s="24"/>
      <c r="Q169" s="24"/>
      <c r="R169" s="24"/>
      <c r="T169" s="240">
        <v>3</v>
      </c>
    </row>
    <row r="170" spans="1:20" x14ac:dyDescent="0.25">
      <c r="A170" s="124">
        <v>5337</v>
      </c>
      <c r="B170" s="24">
        <v>1.6542077616052495</v>
      </c>
      <c r="C170" s="24">
        <v>0.81454421343509442</v>
      </c>
      <c r="D170" s="24">
        <v>0.33495255138898006</v>
      </c>
      <c r="E170" s="24">
        <v>2.2610421428304024</v>
      </c>
      <c r="F170" s="147"/>
      <c r="G170" s="24"/>
      <c r="H170" s="240" t="s">
        <v>5657</v>
      </c>
      <c r="I170" s="240" t="s">
        <v>5640</v>
      </c>
      <c r="J170" s="240">
        <v>5</v>
      </c>
      <c r="K170" s="124">
        <v>5337</v>
      </c>
      <c r="L170" s="24">
        <v>1.6542077616052495</v>
      </c>
      <c r="M170" s="24">
        <v>0.81454421343509442</v>
      </c>
      <c r="N170" s="24">
        <v>0.33495255138898006</v>
      </c>
      <c r="O170" s="24">
        <v>2.2610421428304024</v>
      </c>
      <c r="P170" s="24"/>
      <c r="Q170" s="24"/>
      <c r="R170" s="24"/>
      <c r="T170" s="240">
        <v>3</v>
      </c>
    </row>
    <row r="171" spans="1:20" x14ac:dyDescent="0.25">
      <c r="A171" s="124">
        <v>5338</v>
      </c>
      <c r="B171" s="24">
        <v>1.4519818738784462</v>
      </c>
      <c r="C171" s="24">
        <v>0.79977136653727221</v>
      </c>
      <c r="D171" s="24">
        <v>0.3257897156366979</v>
      </c>
      <c r="E171" s="24">
        <v>2.1107109325280451</v>
      </c>
      <c r="F171" s="147"/>
      <c r="G171" s="24"/>
      <c r="H171" s="240" t="s">
        <v>5658</v>
      </c>
      <c r="I171" s="240" t="s">
        <v>5640</v>
      </c>
      <c r="J171" s="240">
        <v>5</v>
      </c>
      <c r="K171" s="124">
        <v>5338</v>
      </c>
      <c r="L171" s="24">
        <v>1.4519818738784462</v>
      </c>
      <c r="M171" s="24">
        <v>0.79977136653727221</v>
      </c>
      <c r="N171" s="24">
        <v>0.3257897156366979</v>
      </c>
      <c r="O171" s="24">
        <v>2.1107109325280451</v>
      </c>
      <c r="P171" s="24"/>
      <c r="Q171" s="24"/>
      <c r="R171" s="24"/>
      <c r="T171" s="240">
        <v>8</v>
      </c>
    </row>
    <row r="172" spans="1:20" x14ac:dyDescent="0.25">
      <c r="A172" s="124">
        <v>5339</v>
      </c>
      <c r="B172" s="24">
        <v>1.4540041327557143</v>
      </c>
      <c r="C172" s="24">
        <v>0.87516382656753744</v>
      </c>
      <c r="D172" s="24">
        <v>0.32375352991396855</v>
      </c>
      <c r="E172" s="24">
        <v>2.2291537042814178</v>
      </c>
      <c r="F172" s="147"/>
      <c r="G172" s="24"/>
      <c r="H172" s="240" t="s">
        <v>5659</v>
      </c>
      <c r="I172" s="240" t="s">
        <v>5640</v>
      </c>
      <c r="J172" s="240">
        <v>5</v>
      </c>
      <c r="K172" s="124">
        <v>5339</v>
      </c>
      <c r="L172" s="24">
        <v>1.4540041327557143</v>
      </c>
      <c r="M172" s="24">
        <v>0.87516382656753744</v>
      </c>
      <c r="N172" s="24">
        <v>0.32375352991396855</v>
      </c>
      <c r="O172" s="24">
        <v>2.2291537042814178</v>
      </c>
      <c r="P172" s="24"/>
      <c r="Q172" s="24"/>
      <c r="R172" s="24"/>
      <c r="T172" s="240">
        <v>8</v>
      </c>
    </row>
    <row r="173" spans="1:20" x14ac:dyDescent="0.25">
      <c r="A173" s="124">
        <v>5340</v>
      </c>
      <c r="B173" s="24">
        <v>1.7947547535753774</v>
      </c>
      <c r="C173" s="24">
        <v>0.95157510362523856</v>
      </c>
      <c r="D173" s="24">
        <v>0.3899295659026728</v>
      </c>
      <c r="E173" s="24">
        <v>2.8031455981631455</v>
      </c>
      <c r="F173" s="147"/>
      <c r="G173" s="24"/>
      <c r="H173" s="240" t="s">
        <v>5660</v>
      </c>
      <c r="I173" s="240" t="s">
        <v>5640</v>
      </c>
      <c r="J173" s="240">
        <v>5</v>
      </c>
      <c r="K173" s="124">
        <v>5340</v>
      </c>
      <c r="L173" s="24">
        <v>1.7947547535753774</v>
      </c>
      <c r="M173" s="24">
        <v>0.95157510362523856</v>
      </c>
      <c r="N173" s="24">
        <v>0.3899295659026728</v>
      </c>
      <c r="O173" s="24">
        <v>2.8031455981631455</v>
      </c>
      <c r="P173" s="24"/>
      <c r="Q173" s="24"/>
      <c r="R173" s="24"/>
      <c r="T173" s="240">
        <v>13</v>
      </c>
    </row>
    <row r="174" spans="1:20" x14ac:dyDescent="0.25">
      <c r="A174" s="124">
        <v>5341</v>
      </c>
      <c r="B174" s="24">
        <v>1.8008215302071815</v>
      </c>
      <c r="C174" s="24">
        <v>0.9821396144483191</v>
      </c>
      <c r="D174" s="24">
        <v>0.39400193734813155</v>
      </c>
      <c r="E174" s="24">
        <v>2.8031455981631455</v>
      </c>
      <c r="F174" s="147"/>
      <c r="G174" s="24"/>
      <c r="H174" s="240" t="s">
        <v>5661</v>
      </c>
      <c r="I174" s="240" t="s">
        <v>5640</v>
      </c>
      <c r="J174" s="240">
        <v>5</v>
      </c>
      <c r="K174" s="124">
        <v>5341</v>
      </c>
      <c r="L174" s="24">
        <v>1.8008215302071815</v>
      </c>
      <c r="M174" s="24">
        <v>0.9821396144483191</v>
      </c>
      <c r="N174" s="24">
        <v>0.39400193734813155</v>
      </c>
      <c r="O174" s="24">
        <v>2.8031455981631455</v>
      </c>
      <c r="P174" s="24"/>
      <c r="Q174" s="24"/>
      <c r="R174" s="24"/>
      <c r="T174" s="240">
        <v>13</v>
      </c>
    </row>
    <row r="175" spans="1:20" x14ac:dyDescent="0.25">
      <c r="A175" s="124">
        <v>5342</v>
      </c>
      <c r="B175" s="24">
        <v>1.7462205405209446</v>
      </c>
      <c r="C175" s="24">
        <v>0.94503894439332192</v>
      </c>
      <c r="D175" s="24">
        <v>0.39145670519471981</v>
      </c>
      <c r="E175" s="24">
        <v>2.7920099529555626</v>
      </c>
      <c r="F175" s="147"/>
      <c r="G175" s="24"/>
      <c r="H175" s="240" t="s">
        <v>5662</v>
      </c>
      <c r="I175" s="240" t="s">
        <v>5640</v>
      </c>
      <c r="J175" s="240">
        <v>5</v>
      </c>
      <c r="K175" s="124">
        <v>5342</v>
      </c>
      <c r="L175" s="24">
        <v>1.7462205405209446</v>
      </c>
      <c r="M175" s="24">
        <v>0.94503894439332192</v>
      </c>
      <c r="N175" s="24">
        <v>0.39145670519471981</v>
      </c>
      <c r="O175" s="24">
        <v>2.7920099529555626</v>
      </c>
      <c r="P175" s="24"/>
      <c r="Q175" s="24"/>
      <c r="R175" s="24"/>
      <c r="T175" s="240">
        <v>18</v>
      </c>
    </row>
    <row r="176" spans="1:20" x14ac:dyDescent="0.25">
      <c r="A176" s="124">
        <v>5343</v>
      </c>
      <c r="B176" s="24">
        <v>1.7472316699595787</v>
      </c>
      <c r="C176" s="24">
        <v>1.0300262915735505</v>
      </c>
      <c r="D176" s="24">
        <v>0.39807430879359024</v>
      </c>
      <c r="E176" s="24">
        <v>2.8001086040156227</v>
      </c>
      <c r="F176" s="147"/>
      <c r="G176" s="24"/>
      <c r="H176" s="240" t="s">
        <v>5663</v>
      </c>
      <c r="I176" s="240" t="s">
        <v>5640</v>
      </c>
      <c r="J176" s="240">
        <v>5</v>
      </c>
      <c r="K176" s="124">
        <v>5343</v>
      </c>
      <c r="L176" s="24">
        <v>1.7472316699595787</v>
      </c>
      <c r="M176" s="24">
        <v>1.0300262915735505</v>
      </c>
      <c r="N176" s="24">
        <v>0.39807430879359024</v>
      </c>
      <c r="O176" s="24">
        <v>2.8001086040156227</v>
      </c>
      <c r="P176" s="24"/>
      <c r="Q176" s="24"/>
      <c r="R176" s="24"/>
      <c r="T176" s="240">
        <v>18</v>
      </c>
    </row>
    <row r="177" spans="1:20" x14ac:dyDescent="0.25">
      <c r="A177" s="124">
        <v>5344</v>
      </c>
      <c r="B177" s="24">
        <v>7.7371624644274863</v>
      </c>
      <c r="C177" s="24">
        <v>0.7022906533456027</v>
      </c>
      <c r="D177" s="24">
        <v>0.810401917646286</v>
      </c>
      <c r="E177" s="24">
        <v>8.9854533511361776</v>
      </c>
      <c r="F177" s="147"/>
      <c r="G177" s="24"/>
      <c r="H177" s="240" t="s">
        <v>5664</v>
      </c>
      <c r="I177" s="240" t="s">
        <v>5640</v>
      </c>
      <c r="J177" s="240">
        <v>6</v>
      </c>
      <c r="K177" s="124">
        <v>5344</v>
      </c>
      <c r="L177" s="24">
        <v>7.7371624644274863</v>
      </c>
      <c r="M177" s="24">
        <v>0.7022906533456027</v>
      </c>
      <c r="N177" s="24">
        <v>0.810401917646286</v>
      </c>
      <c r="O177" s="24">
        <v>8.9854533511361776</v>
      </c>
      <c r="P177" s="24"/>
      <c r="Q177" s="24"/>
      <c r="R177" s="24"/>
      <c r="T177" s="240">
        <v>2</v>
      </c>
    </row>
    <row r="178" spans="1:20" x14ac:dyDescent="0.25">
      <c r="A178" s="124">
        <v>5345</v>
      </c>
      <c r="B178" s="24">
        <v>7.7103675343036855</v>
      </c>
      <c r="C178" s="24">
        <v>0.70788862232154592</v>
      </c>
      <c r="D178" s="24">
        <v>0.81956475339856816</v>
      </c>
      <c r="E178" s="24">
        <v>8.4367697418171375</v>
      </c>
      <c r="F178" s="147"/>
      <c r="G178" s="24"/>
      <c r="H178" s="240" t="s">
        <v>5665</v>
      </c>
      <c r="I178" s="240" t="s">
        <v>5640</v>
      </c>
      <c r="J178" s="240">
        <v>6</v>
      </c>
      <c r="K178" s="124">
        <v>5345</v>
      </c>
      <c r="L178" s="24">
        <v>7.7103675343036855</v>
      </c>
      <c r="M178" s="24">
        <v>0.70788862232154592</v>
      </c>
      <c r="N178" s="24">
        <v>0.81956475339856816</v>
      </c>
      <c r="O178" s="24">
        <v>8.4367697418171375</v>
      </c>
      <c r="P178" s="24"/>
      <c r="Q178" s="24"/>
      <c r="R178" s="24"/>
      <c r="T178" s="240">
        <v>2</v>
      </c>
    </row>
    <row r="179" spans="1:20" x14ac:dyDescent="0.25">
      <c r="A179" s="124">
        <v>5346</v>
      </c>
      <c r="B179" s="24">
        <v>1.2770564809947615</v>
      </c>
      <c r="C179" s="24">
        <v>1.0961841067437885</v>
      </c>
      <c r="D179" s="24">
        <v>0.31968115846850981</v>
      </c>
      <c r="E179" s="24">
        <v>1.7179263561151525</v>
      </c>
      <c r="F179" s="147"/>
      <c r="G179" s="24"/>
      <c r="H179" s="240" t="s">
        <v>5666</v>
      </c>
      <c r="I179" s="240" t="s">
        <v>5640</v>
      </c>
      <c r="J179" s="240">
        <v>6</v>
      </c>
      <c r="K179" s="124">
        <v>5346</v>
      </c>
      <c r="L179" s="24">
        <v>1.2770564809947615</v>
      </c>
      <c r="M179" s="24">
        <v>1.0961841067437885</v>
      </c>
      <c r="N179" s="24">
        <v>0.31968115846850981</v>
      </c>
      <c r="O179" s="24">
        <v>1.7179263561151525</v>
      </c>
      <c r="P179" s="24"/>
      <c r="Q179" s="24"/>
      <c r="R179" s="24"/>
      <c r="T179" s="240">
        <v>5</v>
      </c>
    </row>
    <row r="180" spans="1:20" x14ac:dyDescent="0.25">
      <c r="A180" s="124">
        <v>5347</v>
      </c>
      <c r="B180" s="24">
        <v>1.2811009987492976</v>
      </c>
      <c r="C180" s="24">
        <v>0.96692191402655447</v>
      </c>
      <c r="D180" s="24">
        <v>0.31255450843895705</v>
      </c>
      <c r="E180" s="24">
        <v>1.7219756816451823</v>
      </c>
      <c r="F180" s="147"/>
      <c r="G180" s="24"/>
      <c r="H180" s="240" t="s">
        <v>5667</v>
      </c>
      <c r="I180" s="240" t="s">
        <v>5640</v>
      </c>
      <c r="J180" s="240">
        <v>6</v>
      </c>
      <c r="K180" s="124">
        <v>5347</v>
      </c>
      <c r="L180" s="24">
        <v>1.2811009987492976</v>
      </c>
      <c r="M180" s="24">
        <v>0.96692191402655447</v>
      </c>
      <c r="N180" s="24">
        <v>0.31255450843895705</v>
      </c>
      <c r="O180" s="24">
        <v>1.7219756816451823</v>
      </c>
      <c r="P180" s="24"/>
      <c r="Q180" s="24"/>
      <c r="R180" s="24"/>
      <c r="T180" s="240">
        <v>5</v>
      </c>
    </row>
    <row r="181" spans="1:20" x14ac:dyDescent="0.25">
      <c r="A181" s="124">
        <v>5348</v>
      </c>
      <c r="B181" s="24">
        <v>0.54196537910783238</v>
      </c>
      <c r="C181" s="24">
        <v>0.97506441435519919</v>
      </c>
      <c r="D181" s="24">
        <v>0.2575774939252643</v>
      </c>
      <c r="E181" s="24">
        <v>1.1095151952281717</v>
      </c>
      <c r="F181" s="147"/>
      <c r="G181" s="24"/>
      <c r="H181" s="240" t="s">
        <v>5668</v>
      </c>
      <c r="I181" s="240" t="s">
        <v>5640</v>
      </c>
      <c r="J181" s="240">
        <v>6</v>
      </c>
      <c r="K181" s="124">
        <v>5348</v>
      </c>
      <c r="L181" s="24">
        <v>0.54196537910783238</v>
      </c>
      <c r="M181" s="24">
        <v>0.97506441435519919</v>
      </c>
      <c r="N181" s="24">
        <v>0.2575774939252643</v>
      </c>
      <c r="O181" s="24">
        <v>1.1095151952281717</v>
      </c>
      <c r="P181" s="24"/>
      <c r="Q181" s="24"/>
      <c r="R181" s="24"/>
      <c r="T181" s="240">
        <v>9</v>
      </c>
    </row>
    <row r="182" spans="1:20" x14ac:dyDescent="0.25">
      <c r="A182" s="124">
        <v>5349</v>
      </c>
      <c r="B182" s="24">
        <v>0.53387634359876024</v>
      </c>
      <c r="C182" s="24">
        <v>0.97302878927303804</v>
      </c>
      <c r="D182" s="24">
        <v>0.25350512247980556</v>
      </c>
      <c r="E182" s="24">
        <v>1.103441206933127</v>
      </c>
      <c r="F182" s="147"/>
      <c r="G182" s="24"/>
      <c r="H182" s="240" t="s">
        <v>5669</v>
      </c>
      <c r="I182" s="240" t="s">
        <v>5640</v>
      </c>
      <c r="J182" s="240">
        <v>6</v>
      </c>
      <c r="K182" s="124">
        <v>5349</v>
      </c>
      <c r="L182" s="24">
        <v>0.53387634359876024</v>
      </c>
      <c r="M182" s="24">
        <v>0.97302878927303804</v>
      </c>
      <c r="N182" s="24">
        <v>0.25350512247980556</v>
      </c>
      <c r="O182" s="24">
        <v>1.103441206933127</v>
      </c>
      <c r="P182" s="24"/>
      <c r="Q182" s="24"/>
      <c r="R182" s="24"/>
      <c r="T182" s="240">
        <v>9</v>
      </c>
    </row>
    <row r="183" spans="1:20" x14ac:dyDescent="0.25">
      <c r="A183" s="124">
        <v>5350</v>
      </c>
      <c r="B183" s="24">
        <v>0.53387634359876024</v>
      </c>
      <c r="C183" s="24">
        <v>0.69206982664174777</v>
      </c>
      <c r="D183" s="24">
        <v>0.25350512247980556</v>
      </c>
      <c r="E183" s="24">
        <v>1.0492814779689779</v>
      </c>
      <c r="F183" s="147"/>
      <c r="G183" s="24"/>
      <c r="H183" s="240" t="s">
        <v>5670</v>
      </c>
      <c r="I183" s="240" t="s">
        <v>5640</v>
      </c>
      <c r="J183" s="240">
        <v>6</v>
      </c>
      <c r="K183" s="124">
        <v>5350</v>
      </c>
      <c r="L183" s="24">
        <v>0.53387634359876024</v>
      </c>
      <c r="M183" s="24">
        <v>0.69206982664174777</v>
      </c>
      <c r="N183" s="24">
        <v>0.25350512247980556</v>
      </c>
      <c r="O183" s="24">
        <v>1.0492814779689779</v>
      </c>
      <c r="P183" s="24"/>
      <c r="Q183" s="24"/>
      <c r="R183" s="24"/>
      <c r="T183" s="240">
        <v>13</v>
      </c>
    </row>
    <row r="184" spans="1:20" x14ac:dyDescent="0.25">
      <c r="A184" s="124">
        <v>5351</v>
      </c>
      <c r="B184" s="24">
        <v>0.55511006181007461</v>
      </c>
      <c r="C184" s="24">
        <v>0.7125275504285622</v>
      </c>
      <c r="D184" s="24">
        <v>0.25350512247980556</v>
      </c>
      <c r="E184" s="24">
        <v>1.0467506495127092</v>
      </c>
      <c r="F184" s="147"/>
      <c r="G184" s="24"/>
      <c r="H184" s="240" t="s">
        <v>5671</v>
      </c>
      <c r="I184" s="240" t="s">
        <v>5640</v>
      </c>
      <c r="J184" s="240">
        <v>6</v>
      </c>
      <c r="K184" s="124">
        <v>5351</v>
      </c>
      <c r="L184" s="24">
        <v>0.55511006181007461</v>
      </c>
      <c r="M184" s="24">
        <v>0.7125275504285622</v>
      </c>
      <c r="N184" s="24">
        <v>0.25350512247980556</v>
      </c>
      <c r="O184" s="24">
        <v>1.0467506495127092</v>
      </c>
      <c r="P184" s="24"/>
      <c r="Q184" s="24"/>
      <c r="R184" s="24"/>
      <c r="T184" s="240">
        <v>13</v>
      </c>
    </row>
    <row r="185" spans="1:20" x14ac:dyDescent="0.25">
      <c r="A185" s="124">
        <v>5352</v>
      </c>
      <c r="B185" s="24">
        <v>0.52983182584422417</v>
      </c>
      <c r="C185" s="24">
        <v>0.79535638332151837</v>
      </c>
      <c r="D185" s="24">
        <v>0.25146893675707616</v>
      </c>
      <c r="E185" s="24">
        <v>1.0315656787750973</v>
      </c>
      <c r="F185" s="147"/>
      <c r="G185" s="24"/>
      <c r="H185" s="240" t="s">
        <v>5672</v>
      </c>
      <c r="I185" s="240" t="s">
        <v>5640</v>
      </c>
      <c r="J185" s="240">
        <v>6</v>
      </c>
      <c r="K185" s="124">
        <v>5352</v>
      </c>
      <c r="L185" s="24">
        <v>0.52983182584422417</v>
      </c>
      <c r="M185" s="24">
        <v>0.79535638332151837</v>
      </c>
      <c r="N185" s="24">
        <v>0.25146893675707616</v>
      </c>
      <c r="O185" s="24">
        <v>1.0315656787750973</v>
      </c>
      <c r="P185" s="24"/>
      <c r="Q185" s="24"/>
      <c r="R185" s="24"/>
      <c r="T185" s="240">
        <v>17</v>
      </c>
    </row>
    <row r="186" spans="1:20" x14ac:dyDescent="0.25">
      <c r="A186" s="124">
        <v>5353</v>
      </c>
      <c r="B186" s="24">
        <v>0.53337077887944329</v>
      </c>
      <c r="C186" s="24">
        <v>0.93207385448218094</v>
      </c>
      <c r="D186" s="24">
        <v>0.25248702961844088</v>
      </c>
      <c r="E186" s="24">
        <v>1.0923055617255448</v>
      </c>
      <c r="F186" s="147"/>
      <c r="G186" s="24"/>
      <c r="H186" s="240" t="s">
        <v>5673</v>
      </c>
      <c r="I186" s="240" t="s">
        <v>5640</v>
      </c>
      <c r="J186" s="240">
        <v>6</v>
      </c>
      <c r="K186" s="124">
        <v>5353</v>
      </c>
      <c r="L186" s="24">
        <v>0.53337077887944329</v>
      </c>
      <c r="M186" s="24">
        <v>0.93207385448218094</v>
      </c>
      <c r="N186" s="24">
        <v>0.25248702961844088</v>
      </c>
      <c r="O186" s="24">
        <v>1.0923055617255448</v>
      </c>
      <c r="P186" s="24"/>
      <c r="Q186" s="24"/>
      <c r="R186" s="24"/>
      <c r="T186" s="240">
        <v>17</v>
      </c>
    </row>
    <row r="187" spans="1:20" x14ac:dyDescent="0.25">
      <c r="A187" s="124">
        <v>5354</v>
      </c>
      <c r="B187" s="24">
        <v>21.142716561837265</v>
      </c>
      <c r="C187" s="24">
        <v>0.84625120835212986</v>
      </c>
      <c r="D187" s="24">
        <v>1.3795158271491426</v>
      </c>
      <c r="E187" s="24">
        <v>12.219852118247498</v>
      </c>
      <c r="F187" s="147"/>
      <c r="G187" s="24"/>
      <c r="H187" s="240" t="s">
        <v>5674</v>
      </c>
      <c r="I187" s="240" t="s">
        <v>5640</v>
      </c>
      <c r="J187" s="240">
        <v>7</v>
      </c>
      <c r="K187" s="124">
        <v>5354</v>
      </c>
      <c r="L187" s="24">
        <v>21.142716561837265</v>
      </c>
      <c r="M187" s="24">
        <v>0.84625120835212986</v>
      </c>
      <c r="N187" s="24">
        <v>1.3795158271491426</v>
      </c>
      <c r="O187" s="24">
        <v>12.219852118247498</v>
      </c>
      <c r="P187" s="24"/>
      <c r="Q187" s="24"/>
      <c r="R187" s="24"/>
      <c r="T187" s="240">
        <v>2</v>
      </c>
    </row>
    <row r="188" spans="1:20" x14ac:dyDescent="0.25">
      <c r="A188" s="124">
        <v>5355</v>
      </c>
      <c r="B188" s="24">
        <v>21.194284163207598</v>
      </c>
      <c r="C188" s="24">
        <v>0.86720790101179357</v>
      </c>
      <c r="D188" s="24">
        <v>1.3917329414855188</v>
      </c>
      <c r="E188" s="24">
        <v>12.174297206034664</v>
      </c>
      <c r="F188" s="147"/>
      <c r="G188" s="24"/>
      <c r="H188" s="240" t="s">
        <v>5675</v>
      </c>
      <c r="I188" s="240" t="s">
        <v>5640</v>
      </c>
      <c r="J188" s="240">
        <v>7</v>
      </c>
      <c r="K188" s="124">
        <v>5355</v>
      </c>
      <c r="L188" s="24">
        <v>21.194284163207598</v>
      </c>
      <c r="M188" s="24">
        <v>0.86720790101179357</v>
      </c>
      <c r="N188" s="24">
        <v>1.3917329414855188</v>
      </c>
      <c r="O188" s="24">
        <v>12.174297206034664</v>
      </c>
      <c r="P188" s="24"/>
      <c r="Q188" s="24"/>
      <c r="R188" s="24"/>
      <c r="T188" s="240">
        <v>2</v>
      </c>
    </row>
    <row r="189" spans="1:20" x14ac:dyDescent="0.25">
      <c r="A189" s="124">
        <v>5356</v>
      </c>
      <c r="B189" s="24">
        <v>10.295319944171546</v>
      </c>
      <c r="C189" s="24">
        <v>0.9879583682412838</v>
      </c>
      <c r="D189" s="24">
        <v>0.86436083929861407</v>
      </c>
      <c r="E189" s="24">
        <v>6.052729336012078</v>
      </c>
      <c r="F189" s="147"/>
      <c r="G189" s="24"/>
      <c r="H189" s="240" t="s">
        <v>5676</v>
      </c>
      <c r="I189" s="240" t="s">
        <v>5640</v>
      </c>
      <c r="J189" s="240">
        <v>7</v>
      </c>
      <c r="K189" s="124">
        <v>5356</v>
      </c>
      <c r="L189" s="24">
        <v>10.295319944171546</v>
      </c>
      <c r="M189" s="24">
        <v>0.9879583682412838</v>
      </c>
      <c r="N189" s="24">
        <v>0.86436083929861407</v>
      </c>
      <c r="O189" s="24">
        <v>6.052729336012078</v>
      </c>
      <c r="P189" s="24"/>
      <c r="Q189" s="24"/>
      <c r="R189" s="24"/>
      <c r="T189" s="240">
        <v>3</v>
      </c>
    </row>
    <row r="190" spans="1:20" x14ac:dyDescent="0.25">
      <c r="A190" s="124">
        <v>5357</v>
      </c>
      <c r="B190" s="24">
        <v>10.276108484837501</v>
      </c>
      <c r="C190" s="24">
        <v>0.9879583682412838</v>
      </c>
      <c r="D190" s="24">
        <v>0.86843321074407276</v>
      </c>
      <c r="E190" s="24">
        <v>6.0456430163345267</v>
      </c>
      <c r="F190" s="147"/>
      <c r="G190" s="24"/>
      <c r="H190" s="240" t="s">
        <v>5677</v>
      </c>
      <c r="I190" s="240" t="s">
        <v>5640</v>
      </c>
      <c r="J190" s="240">
        <v>7</v>
      </c>
      <c r="K190" s="124">
        <v>5357</v>
      </c>
      <c r="L190" s="24">
        <v>10.276108484837501</v>
      </c>
      <c r="M190" s="24">
        <v>0.9879583682412838</v>
      </c>
      <c r="N190" s="24">
        <v>0.86843321074407276</v>
      </c>
      <c r="O190" s="24">
        <v>6.0456430163345267</v>
      </c>
      <c r="P190" s="24"/>
      <c r="Q190" s="24"/>
      <c r="R190" s="24"/>
      <c r="T190" s="240">
        <v>3</v>
      </c>
    </row>
    <row r="191" spans="1:20" x14ac:dyDescent="0.25">
      <c r="A191" s="124">
        <v>5358</v>
      </c>
      <c r="B191" s="24">
        <v>8.9874240152984477</v>
      </c>
      <c r="C191" s="24">
        <v>0.54793695623944938</v>
      </c>
      <c r="D191" s="24">
        <v>0.80938382478492132</v>
      </c>
      <c r="E191" s="24">
        <v>6.2921457079750915</v>
      </c>
      <c r="F191" s="147"/>
      <c r="G191" s="24"/>
      <c r="H191" s="240" t="s">
        <v>5678</v>
      </c>
      <c r="I191" s="240" t="s">
        <v>5640</v>
      </c>
      <c r="J191" s="240">
        <v>7</v>
      </c>
      <c r="K191" s="124">
        <v>5358</v>
      </c>
      <c r="L191" s="24">
        <v>8.9874240152984477</v>
      </c>
      <c r="M191" s="24">
        <v>0.54793695623944938</v>
      </c>
      <c r="N191" s="24">
        <v>0.80938382478492132</v>
      </c>
      <c r="O191" s="24">
        <v>6.2921457079750915</v>
      </c>
      <c r="P191" s="24"/>
      <c r="Q191" s="24"/>
      <c r="R191" s="24"/>
      <c r="T191" s="240">
        <v>5</v>
      </c>
    </row>
    <row r="192" spans="1:20" x14ac:dyDescent="0.25">
      <c r="A192" s="124">
        <v>5359</v>
      </c>
      <c r="B192" s="24">
        <v>8.996018615526836</v>
      </c>
      <c r="C192" s="24">
        <v>0.63942734709777949</v>
      </c>
      <c r="D192" s="24">
        <v>0.83076377487357955</v>
      </c>
      <c r="E192" s="24">
        <v>6.1104322248150025</v>
      </c>
      <c r="F192" s="147"/>
      <c r="G192" s="24"/>
      <c r="H192" s="240" t="s">
        <v>5679</v>
      </c>
      <c r="I192" s="240" t="s">
        <v>5640</v>
      </c>
      <c r="J192" s="240">
        <v>7</v>
      </c>
      <c r="K192" s="124">
        <v>5359</v>
      </c>
      <c r="L192" s="24">
        <v>8.996018615526836</v>
      </c>
      <c r="M192" s="24">
        <v>0.63942734709777949</v>
      </c>
      <c r="N192" s="24">
        <v>0.83076377487357955</v>
      </c>
      <c r="O192" s="24">
        <v>6.1104322248150025</v>
      </c>
      <c r="P192" s="24"/>
      <c r="Q192" s="24"/>
      <c r="R192" s="24"/>
      <c r="T192" s="240">
        <v>5</v>
      </c>
    </row>
    <row r="193" spans="1:20" x14ac:dyDescent="0.25">
      <c r="A193" s="124">
        <v>5360</v>
      </c>
      <c r="B193" s="24">
        <v>3.1648351429244683</v>
      </c>
      <c r="C193" s="24">
        <v>0.69673451499805217</v>
      </c>
      <c r="D193" s="24">
        <v>0.37974863728902597</v>
      </c>
      <c r="E193" s="24">
        <v>2.6259876062243404</v>
      </c>
      <c r="F193" s="147"/>
      <c r="G193" s="24"/>
      <c r="H193" s="240" t="s">
        <v>5680</v>
      </c>
      <c r="I193" s="240" t="s">
        <v>5640</v>
      </c>
      <c r="J193" s="240">
        <v>7</v>
      </c>
      <c r="K193" s="124">
        <v>5360</v>
      </c>
      <c r="L193" s="24">
        <v>3.1648351429244683</v>
      </c>
      <c r="M193" s="24">
        <v>0.69673451499805217</v>
      </c>
      <c r="N193" s="24">
        <v>0.37974863728902597</v>
      </c>
      <c r="O193" s="24">
        <v>2.6259876062243404</v>
      </c>
      <c r="P193" s="24"/>
      <c r="Q193" s="24"/>
      <c r="R193" s="24"/>
      <c r="T193" s="240">
        <v>8</v>
      </c>
    </row>
    <row r="194" spans="1:20" x14ac:dyDescent="0.25">
      <c r="A194" s="124">
        <v>5361</v>
      </c>
      <c r="B194" s="24">
        <v>3.1425902952745206</v>
      </c>
      <c r="C194" s="24">
        <v>0.993826938059992</v>
      </c>
      <c r="D194" s="24">
        <v>0.36295010507650871</v>
      </c>
      <c r="E194" s="24">
        <v>2.6811596665709967</v>
      </c>
      <c r="F194" s="147"/>
      <c r="G194" s="24"/>
      <c r="H194" s="240" t="s">
        <v>5681</v>
      </c>
      <c r="I194" s="240" t="s">
        <v>5640</v>
      </c>
      <c r="J194" s="240">
        <v>7</v>
      </c>
      <c r="K194" s="124">
        <v>5361</v>
      </c>
      <c r="L194" s="24">
        <v>3.1425902952745206</v>
      </c>
      <c r="M194" s="24">
        <v>0.993826938059992</v>
      </c>
      <c r="N194" s="24">
        <v>0.36295010507650871</v>
      </c>
      <c r="O194" s="24">
        <v>2.6811596665709967</v>
      </c>
      <c r="P194" s="24"/>
      <c r="Q194" s="24"/>
      <c r="R194" s="24"/>
      <c r="T194" s="240">
        <v>8</v>
      </c>
    </row>
    <row r="195" spans="1:20" x14ac:dyDescent="0.25">
      <c r="A195" s="124">
        <v>5362</v>
      </c>
      <c r="B195" s="24">
        <v>0.89383842375246969</v>
      </c>
      <c r="C195" s="24">
        <v>0.96718413193091801</v>
      </c>
      <c r="D195" s="24">
        <v>0.15067774348197277</v>
      </c>
      <c r="E195" s="24">
        <v>1.3980296392427964</v>
      </c>
      <c r="F195" s="147"/>
      <c r="G195" s="24"/>
      <c r="H195" s="240" t="s">
        <v>5682</v>
      </c>
      <c r="I195" s="240" t="s">
        <v>5640</v>
      </c>
      <c r="J195" s="240">
        <v>7</v>
      </c>
      <c r="K195" s="124">
        <v>5362</v>
      </c>
      <c r="L195" s="24">
        <v>0.89383842375246969</v>
      </c>
      <c r="M195" s="24">
        <v>0.96718413193091801</v>
      </c>
      <c r="N195" s="24">
        <v>0.15067774348197277</v>
      </c>
      <c r="O195" s="24">
        <v>1.3980296392427964</v>
      </c>
      <c r="P195" s="24"/>
      <c r="Q195" s="24"/>
      <c r="R195" s="24"/>
      <c r="T195" s="240">
        <v>13</v>
      </c>
    </row>
    <row r="196" spans="1:20" x14ac:dyDescent="0.25">
      <c r="A196" s="124">
        <v>5363</v>
      </c>
      <c r="B196" s="24">
        <v>0.89788294150700576</v>
      </c>
      <c r="C196" s="24">
        <v>0.96215718737826261</v>
      </c>
      <c r="D196" s="24">
        <v>0.1333701648387732</v>
      </c>
      <c r="E196" s="24">
        <v>1.3696843605325877</v>
      </c>
      <c r="F196" s="147"/>
      <c r="G196" s="24"/>
      <c r="H196" s="240" t="s">
        <v>5683</v>
      </c>
      <c r="I196" s="240" t="s">
        <v>5640</v>
      </c>
      <c r="J196" s="240">
        <v>7</v>
      </c>
      <c r="K196" s="124">
        <v>5363</v>
      </c>
      <c r="L196" s="24">
        <v>0.89788294150700576</v>
      </c>
      <c r="M196" s="24">
        <v>0.96215718737826261</v>
      </c>
      <c r="N196" s="24">
        <v>0.1333701648387732</v>
      </c>
      <c r="O196" s="24">
        <v>1.3696843605325877</v>
      </c>
      <c r="P196" s="24"/>
      <c r="Q196" s="24"/>
      <c r="R196" s="24"/>
      <c r="T196" s="240">
        <v>13</v>
      </c>
    </row>
    <row r="197" spans="1:20" x14ac:dyDescent="0.25">
      <c r="A197" s="124">
        <v>5364</v>
      </c>
      <c r="B197" s="24" t="s">
        <v>11</v>
      </c>
      <c r="C197" s="24">
        <v>1.068728411894559</v>
      </c>
      <c r="D197" s="24">
        <v>9.7736914691009369E-2</v>
      </c>
      <c r="E197" s="24">
        <v>1.1540577760584996</v>
      </c>
      <c r="F197" s="147"/>
      <c r="G197" s="24"/>
      <c r="H197" s="240" t="s">
        <v>5684</v>
      </c>
      <c r="I197" s="240" t="s">
        <v>5640</v>
      </c>
      <c r="J197" s="240">
        <v>7</v>
      </c>
      <c r="K197" s="124">
        <v>5364</v>
      </c>
      <c r="L197" s="24" t="s">
        <v>11</v>
      </c>
      <c r="M197" s="24">
        <v>1.068728411894559</v>
      </c>
      <c r="N197" s="24">
        <v>9.7736914691009369E-2</v>
      </c>
      <c r="O197" s="24">
        <v>1.1540577760584996</v>
      </c>
      <c r="P197" s="24"/>
      <c r="Q197" s="24"/>
      <c r="R197" s="24"/>
      <c r="T197" s="240">
        <v>19</v>
      </c>
    </row>
    <row r="198" spans="1:20" x14ac:dyDescent="0.25">
      <c r="A198" s="124">
        <v>5365</v>
      </c>
      <c r="B198" s="24" t="s">
        <v>11</v>
      </c>
      <c r="C198" s="24">
        <v>1.1179924685105831</v>
      </c>
      <c r="D198" s="24">
        <v>9.9773100413738727E-2</v>
      </c>
      <c r="E198" s="24">
        <v>1.155070107441007</v>
      </c>
      <c r="F198" s="147"/>
      <c r="G198" s="24"/>
      <c r="H198" s="240" t="s">
        <v>5685</v>
      </c>
      <c r="I198" s="240" t="s">
        <v>5640</v>
      </c>
      <c r="J198" s="240">
        <v>7</v>
      </c>
      <c r="K198" s="124">
        <v>5365</v>
      </c>
      <c r="L198" s="24" t="s">
        <v>11</v>
      </c>
      <c r="M198" s="24">
        <v>1.1179924685105831</v>
      </c>
      <c r="N198" s="24">
        <v>9.9773100413738727E-2</v>
      </c>
      <c r="O198" s="24">
        <v>1.155070107441007</v>
      </c>
      <c r="P198" s="24"/>
      <c r="Q198" s="24"/>
      <c r="R198" s="24"/>
      <c r="T198" s="240">
        <v>19</v>
      </c>
    </row>
    <row r="199" spans="1:20" x14ac:dyDescent="0.25">
      <c r="A199" s="124">
        <v>5366</v>
      </c>
      <c r="B199" s="24">
        <v>20.850500154072034</v>
      </c>
      <c r="C199" s="24">
        <v>0.83038374321303099</v>
      </c>
      <c r="D199" s="24">
        <v>1.3550815984763904</v>
      </c>
      <c r="E199" s="24">
        <v>12.164680057900842</v>
      </c>
      <c r="F199" s="147"/>
      <c r="G199" s="24"/>
      <c r="H199" s="240" t="s">
        <v>5686</v>
      </c>
      <c r="I199" s="240" t="s">
        <v>5640</v>
      </c>
      <c r="J199" s="240">
        <v>10</v>
      </c>
      <c r="K199" s="124">
        <v>5366</v>
      </c>
      <c r="L199" s="24">
        <v>20.850500154072034</v>
      </c>
      <c r="M199" s="24">
        <v>0.83038374321303099</v>
      </c>
      <c r="N199" s="24">
        <v>1.3550815984763904</v>
      </c>
      <c r="O199" s="24">
        <v>12.164680057900842</v>
      </c>
      <c r="P199" s="24"/>
      <c r="Q199" s="24"/>
      <c r="R199" s="24"/>
      <c r="T199" s="240">
        <v>2</v>
      </c>
    </row>
    <row r="200" spans="1:20" x14ac:dyDescent="0.25">
      <c r="A200" s="124">
        <v>5367</v>
      </c>
      <c r="B200" s="24">
        <v>20.85454467182657</v>
      </c>
      <c r="C200" s="24">
        <v>0.93671638454167994</v>
      </c>
      <c r="D200" s="24">
        <v>1.3734072699809545</v>
      </c>
      <c r="E200" s="24">
        <v>12.072051736401411</v>
      </c>
      <c r="F200" s="147"/>
      <c r="G200" s="24"/>
      <c r="H200" s="240" t="s">
        <v>5687</v>
      </c>
      <c r="I200" s="240" t="s">
        <v>5640</v>
      </c>
      <c r="J200" s="240">
        <v>10</v>
      </c>
      <c r="K200" s="124">
        <v>5367</v>
      </c>
      <c r="L200" s="24">
        <v>20.85454467182657</v>
      </c>
      <c r="M200" s="24">
        <v>0.93671638454167994</v>
      </c>
      <c r="N200" s="24">
        <v>1.3734072699809545</v>
      </c>
      <c r="O200" s="24">
        <v>12.072051736401411</v>
      </c>
      <c r="P200" s="24"/>
      <c r="Q200" s="24"/>
      <c r="R200" s="24"/>
      <c r="T200" s="240">
        <v>2</v>
      </c>
    </row>
    <row r="201" spans="1:20" x14ac:dyDescent="0.25">
      <c r="A201" s="124">
        <v>5368</v>
      </c>
      <c r="B201" s="24">
        <v>23.330800667041274</v>
      </c>
      <c r="C201" s="24">
        <v>1.0079345257106356</v>
      </c>
      <c r="D201" s="24">
        <v>1.5118678991265513</v>
      </c>
      <c r="E201" s="24">
        <v>12.438515696869111</v>
      </c>
      <c r="F201" s="147"/>
      <c r="G201" s="24"/>
      <c r="H201" s="240" t="s">
        <v>5688</v>
      </c>
      <c r="I201" s="240" t="s">
        <v>5640</v>
      </c>
      <c r="J201" s="240">
        <v>10</v>
      </c>
      <c r="K201" s="124">
        <v>5368</v>
      </c>
      <c r="L201" s="24">
        <v>23.330800667041274</v>
      </c>
      <c r="M201" s="24">
        <v>1.0079345257106356</v>
      </c>
      <c r="N201" s="24">
        <v>1.5118678991265513</v>
      </c>
      <c r="O201" s="24">
        <v>12.438515696869111</v>
      </c>
      <c r="P201" s="24"/>
      <c r="Q201" s="24"/>
      <c r="R201" s="24"/>
      <c r="T201" s="240">
        <v>3</v>
      </c>
    </row>
    <row r="202" spans="1:20" x14ac:dyDescent="0.25">
      <c r="A202" s="124">
        <v>5369</v>
      </c>
      <c r="B202" s="24">
        <v>23.216543040475631</v>
      </c>
      <c r="C202" s="24">
        <v>1.039587032896838</v>
      </c>
      <c r="D202" s="24">
        <v>1.5179764562947393</v>
      </c>
      <c r="E202" s="24">
        <v>12.513428219174662</v>
      </c>
      <c r="F202" s="147"/>
      <c r="G202" s="24"/>
      <c r="H202" s="240" t="s">
        <v>5689</v>
      </c>
      <c r="I202" s="240" t="s">
        <v>5640</v>
      </c>
      <c r="J202" s="240">
        <v>10</v>
      </c>
      <c r="K202" s="124">
        <v>5369</v>
      </c>
      <c r="L202" s="24">
        <v>23.216543040475631</v>
      </c>
      <c r="M202" s="24">
        <v>1.039587032896838</v>
      </c>
      <c r="N202" s="24">
        <v>1.5179764562947393</v>
      </c>
      <c r="O202" s="24">
        <v>12.513428219174662</v>
      </c>
      <c r="P202" s="24"/>
      <c r="Q202" s="24"/>
      <c r="R202" s="24"/>
      <c r="T202" s="240">
        <v>3</v>
      </c>
    </row>
    <row r="203" spans="1:20" x14ac:dyDescent="0.25">
      <c r="A203" s="124">
        <v>5370</v>
      </c>
      <c r="B203" s="24">
        <v>11.155791096449093</v>
      </c>
      <c r="C203" s="24">
        <v>1.3165464707761099</v>
      </c>
      <c r="D203" s="24">
        <v>0.93257306101004778</v>
      </c>
      <c r="E203" s="24">
        <v>7.1065663052023389</v>
      </c>
      <c r="F203" s="147"/>
      <c r="G203" s="24"/>
      <c r="H203" s="240" t="s">
        <v>5690</v>
      </c>
      <c r="I203" s="240" t="s">
        <v>5640</v>
      </c>
      <c r="J203" s="240">
        <v>10</v>
      </c>
      <c r="K203" s="124">
        <v>5370</v>
      </c>
      <c r="L203" s="24">
        <v>11.155791096449093</v>
      </c>
      <c r="M203" s="24">
        <v>1.3165464707761099</v>
      </c>
      <c r="N203" s="24">
        <v>0.93257306101004778</v>
      </c>
      <c r="O203" s="24">
        <v>7.1065663052023389</v>
      </c>
      <c r="P203" s="24"/>
      <c r="Q203" s="24"/>
      <c r="R203" s="24"/>
      <c r="T203" s="240">
        <v>5</v>
      </c>
    </row>
    <row r="204" spans="1:20" x14ac:dyDescent="0.25">
      <c r="A204" s="124">
        <v>5371</v>
      </c>
      <c r="B204" s="24">
        <v>11.106245753956026</v>
      </c>
      <c r="C204" s="24">
        <v>1.3551229639092941</v>
      </c>
      <c r="D204" s="24">
        <v>0.92951878242595376</v>
      </c>
      <c r="E204" s="24">
        <v>6.7198557170844913</v>
      </c>
      <c r="F204" s="147"/>
      <c r="G204" s="24"/>
      <c r="H204" s="240" t="s">
        <v>5691</v>
      </c>
      <c r="I204" s="240" t="s">
        <v>5640</v>
      </c>
      <c r="J204" s="240">
        <v>10</v>
      </c>
      <c r="K204" s="124">
        <v>5371</v>
      </c>
      <c r="L204" s="24">
        <v>11.106245753956026</v>
      </c>
      <c r="M204" s="24">
        <v>1.3551229639092941</v>
      </c>
      <c r="N204" s="24">
        <v>0.92951878242595376</v>
      </c>
      <c r="O204" s="24">
        <v>6.7198557170844913</v>
      </c>
      <c r="P204" s="24"/>
      <c r="Q204" s="24"/>
      <c r="R204" s="24"/>
      <c r="T204" s="240">
        <v>5</v>
      </c>
    </row>
    <row r="205" spans="1:20" x14ac:dyDescent="0.25">
      <c r="A205" s="124">
        <v>5372</v>
      </c>
      <c r="B205" s="24">
        <v>8.6047115227754709</v>
      </c>
      <c r="C205" s="24">
        <v>1.371938358351964</v>
      </c>
      <c r="D205" s="24">
        <v>0.81345619623038012</v>
      </c>
      <c r="E205" s="24">
        <v>5.9292249073461685</v>
      </c>
      <c r="F205" s="147"/>
      <c r="G205" s="24"/>
      <c r="H205" s="240" t="s">
        <v>5692</v>
      </c>
      <c r="I205" s="240" t="s">
        <v>5640</v>
      </c>
      <c r="J205" s="240">
        <v>10</v>
      </c>
      <c r="K205" s="124">
        <v>5372</v>
      </c>
      <c r="L205" s="24">
        <v>8.6047115227754709</v>
      </c>
      <c r="M205" s="24">
        <v>1.371938358351964</v>
      </c>
      <c r="N205" s="24">
        <v>0.81345619623038012</v>
      </c>
      <c r="O205" s="24">
        <v>5.9292249073461685</v>
      </c>
      <c r="P205" s="24"/>
      <c r="Q205" s="24"/>
      <c r="R205" s="24"/>
      <c r="T205" s="240">
        <v>6</v>
      </c>
    </row>
    <row r="206" spans="1:20" x14ac:dyDescent="0.25">
      <c r="A206" s="124">
        <v>5373</v>
      </c>
      <c r="B206" s="24">
        <v>8.5025874494734364</v>
      </c>
      <c r="C206" s="24">
        <v>1.441178217821782</v>
      </c>
      <c r="D206" s="24">
        <v>0.80632954620082731</v>
      </c>
      <c r="E206" s="24">
        <v>5.8725343499257514</v>
      </c>
      <c r="F206" s="147"/>
      <c r="G206" s="24"/>
      <c r="H206" s="240" t="s">
        <v>5693</v>
      </c>
      <c r="I206" s="240" t="s">
        <v>5640</v>
      </c>
      <c r="J206" s="240">
        <v>10</v>
      </c>
      <c r="K206" s="124">
        <v>5373</v>
      </c>
      <c r="L206" s="24">
        <v>8.5025874494734364</v>
      </c>
      <c r="M206" s="24">
        <v>1.441178217821782</v>
      </c>
      <c r="N206" s="24">
        <v>0.80632954620082731</v>
      </c>
      <c r="O206" s="24">
        <v>5.8725343499257514</v>
      </c>
      <c r="P206" s="24"/>
      <c r="Q206" s="24"/>
      <c r="R206" s="24"/>
      <c r="T206" s="240">
        <v>6</v>
      </c>
    </row>
    <row r="207" spans="1:20" x14ac:dyDescent="0.25">
      <c r="A207" s="124">
        <v>5374</v>
      </c>
      <c r="B207" s="24">
        <v>1.5146718990737553</v>
      </c>
      <c r="C207" s="24">
        <v>0.74061280312240063</v>
      </c>
      <c r="D207" s="24">
        <v>0.1873290864911013</v>
      </c>
      <c r="E207" s="24">
        <v>1.7619627712542267</v>
      </c>
      <c r="F207" s="147"/>
      <c r="G207" s="24"/>
      <c r="H207" s="240" t="s">
        <v>5694</v>
      </c>
      <c r="I207" s="240" t="s">
        <v>5640</v>
      </c>
      <c r="J207" s="240">
        <v>10</v>
      </c>
      <c r="K207" s="124">
        <v>5374</v>
      </c>
      <c r="L207" s="24">
        <v>1.5146718990737553</v>
      </c>
      <c r="M207" s="24">
        <v>0.74061280312240063</v>
      </c>
      <c r="N207" s="24">
        <v>0.1873290864911013</v>
      </c>
      <c r="O207" s="24">
        <v>1.7619627712542267</v>
      </c>
      <c r="P207" s="24"/>
      <c r="Q207" s="24"/>
      <c r="R207" s="24"/>
      <c r="T207" s="240">
        <v>8</v>
      </c>
    </row>
    <row r="208" spans="1:20" x14ac:dyDescent="0.25">
      <c r="A208" s="124">
        <v>5375</v>
      </c>
      <c r="B208" s="24">
        <v>1.5500614294259456</v>
      </c>
      <c r="C208" s="24">
        <v>0.81938031863842864</v>
      </c>
      <c r="D208" s="24">
        <v>0.18020243646154852</v>
      </c>
      <c r="E208" s="24">
        <v>1.7493086289728836</v>
      </c>
      <c r="F208" s="147"/>
      <c r="G208" s="24"/>
      <c r="H208" s="240" t="s">
        <v>5695</v>
      </c>
      <c r="I208" s="240" t="s">
        <v>5640</v>
      </c>
      <c r="J208" s="240">
        <v>10</v>
      </c>
      <c r="K208" s="124">
        <v>5375</v>
      </c>
      <c r="L208" s="24">
        <v>1.5500614294259456</v>
      </c>
      <c r="M208" s="24">
        <v>0.81938031863842864</v>
      </c>
      <c r="N208" s="24">
        <v>0.18020243646154852</v>
      </c>
      <c r="O208" s="24">
        <v>1.7493086289728836</v>
      </c>
      <c r="P208" s="24"/>
      <c r="Q208" s="24"/>
      <c r="R208" s="24"/>
      <c r="T208" s="240">
        <v>8</v>
      </c>
    </row>
    <row r="209" spans="1:20" x14ac:dyDescent="0.25">
      <c r="A209" s="124">
        <v>5376</v>
      </c>
      <c r="B209" s="24">
        <v>0.28513850169479232</v>
      </c>
      <c r="C209" s="24">
        <v>0.89368929554034171</v>
      </c>
      <c r="D209" s="24">
        <v>6.7194128850068938E-2</v>
      </c>
      <c r="E209" s="24">
        <v>1.5124230854661389</v>
      </c>
      <c r="F209" s="147"/>
      <c r="G209" s="24"/>
      <c r="H209" s="240" t="s">
        <v>5696</v>
      </c>
      <c r="I209" s="240" t="s">
        <v>5640</v>
      </c>
      <c r="J209" s="240">
        <v>10</v>
      </c>
      <c r="K209" s="124">
        <v>5376</v>
      </c>
      <c r="L209" s="24">
        <v>0.28513850169479232</v>
      </c>
      <c r="M209" s="24">
        <v>0.89368929554034171</v>
      </c>
      <c r="N209" s="24">
        <v>6.7194128850068938E-2</v>
      </c>
      <c r="O209" s="24">
        <v>1.5124230854661389</v>
      </c>
      <c r="P209" s="24"/>
      <c r="Q209" s="24"/>
      <c r="R209" s="24"/>
      <c r="T209" s="240">
        <v>12</v>
      </c>
    </row>
    <row r="210" spans="1:20" x14ac:dyDescent="0.25">
      <c r="A210" s="124">
        <v>5377</v>
      </c>
      <c r="B210" s="24">
        <v>0.28412737225615836</v>
      </c>
      <c r="C210" s="24">
        <v>1.1344503807025399</v>
      </c>
      <c r="D210" s="24">
        <v>5.7522246667104475E-2</v>
      </c>
      <c r="E210" s="24">
        <v>1.1682304154136038</v>
      </c>
      <c r="F210" s="147"/>
      <c r="G210" s="24"/>
      <c r="H210" s="240" t="s">
        <v>5697</v>
      </c>
      <c r="I210" s="240" t="s">
        <v>5640</v>
      </c>
      <c r="J210" s="240">
        <v>10</v>
      </c>
      <c r="K210" s="124">
        <v>5377</v>
      </c>
      <c r="L210" s="24">
        <v>0.28412737225615836</v>
      </c>
      <c r="M210" s="24">
        <v>1.1344503807025399</v>
      </c>
      <c r="N210" s="24">
        <v>5.7522246667104475E-2</v>
      </c>
      <c r="O210" s="24">
        <v>1.1682304154136038</v>
      </c>
      <c r="P210" s="24"/>
      <c r="Q210" s="24"/>
      <c r="R210" s="24"/>
      <c r="T210" s="240">
        <v>12</v>
      </c>
    </row>
    <row r="211" spans="1:20" x14ac:dyDescent="0.25">
      <c r="A211" s="124">
        <v>5378</v>
      </c>
      <c r="B211" s="24">
        <v>0.11223536768837572</v>
      </c>
      <c r="C211" s="24">
        <v>1.2166856484739905</v>
      </c>
      <c r="D211" s="24">
        <v>3.8687528731857872E-2</v>
      </c>
      <c r="E211" s="24">
        <v>1.2765498733419016</v>
      </c>
      <c r="F211" s="147"/>
      <c r="G211" s="24"/>
      <c r="H211" s="240" t="s">
        <v>5698</v>
      </c>
      <c r="I211" s="240" t="s">
        <v>5640</v>
      </c>
      <c r="J211" s="240">
        <v>10</v>
      </c>
      <c r="K211" s="124">
        <v>5378</v>
      </c>
      <c r="L211" s="24">
        <v>0.11223536768837572</v>
      </c>
      <c r="M211" s="24">
        <v>1.2166856484739905</v>
      </c>
      <c r="N211" s="24">
        <v>3.8687528731857872E-2</v>
      </c>
      <c r="O211" s="24">
        <v>1.2765498733419016</v>
      </c>
      <c r="P211" s="24"/>
      <c r="Q211" s="24"/>
      <c r="R211" s="24"/>
      <c r="T211" s="240">
        <v>16</v>
      </c>
    </row>
    <row r="212" spans="1:20" x14ac:dyDescent="0.25">
      <c r="A212" s="124">
        <v>5379</v>
      </c>
      <c r="B212" s="24">
        <v>0.10717972049520565</v>
      </c>
      <c r="C212" s="24">
        <v>1.3444970887452812</v>
      </c>
      <c r="D212" s="24">
        <v>3.5633250147763834E-2</v>
      </c>
      <c r="E212" s="24">
        <v>1.1672180840310966</v>
      </c>
      <c r="F212" s="147"/>
      <c r="G212" s="24"/>
      <c r="H212" s="240" t="s">
        <v>5699</v>
      </c>
      <c r="I212" s="240" t="s">
        <v>5640</v>
      </c>
      <c r="J212" s="240">
        <v>10</v>
      </c>
      <c r="K212" s="124">
        <v>5379</v>
      </c>
      <c r="L212" s="24">
        <v>0.10717972049520565</v>
      </c>
      <c r="M212" s="24">
        <v>1.3444970887452812</v>
      </c>
      <c r="N212" s="24">
        <v>3.5633250147763834E-2</v>
      </c>
      <c r="O212" s="24">
        <v>1.1672180840310966</v>
      </c>
      <c r="P212" s="24"/>
      <c r="Q212" s="24"/>
      <c r="R212" s="24"/>
      <c r="T212" s="240">
        <v>16</v>
      </c>
    </row>
    <row r="213" spans="1:20" x14ac:dyDescent="0.25">
      <c r="A213" s="124">
        <v>5380</v>
      </c>
      <c r="B213" s="24" t="s">
        <v>11</v>
      </c>
      <c r="C213" s="24">
        <v>1.3563865250495872</v>
      </c>
      <c r="D213" s="24">
        <v>4.3777993038681275E-2</v>
      </c>
      <c r="E213" s="24">
        <v>0.87971597139897906</v>
      </c>
      <c r="F213" s="147"/>
      <c r="G213" s="24"/>
      <c r="H213" s="240" t="s">
        <v>5700</v>
      </c>
      <c r="I213" s="240" t="s">
        <v>5640</v>
      </c>
      <c r="J213" s="240">
        <v>10</v>
      </c>
      <c r="K213" s="124">
        <v>5380</v>
      </c>
      <c r="L213" s="24" t="s">
        <v>11</v>
      </c>
      <c r="M213" s="24">
        <v>1.3563865250495872</v>
      </c>
      <c r="N213" s="24">
        <v>4.3777993038681275E-2</v>
      </c>
      <c r="O213" s="24">
        <v>0.87971597139897906</v>
      </c>
      <c r="P213" s="24"/>
      <c r="Q213" s="24"/>
      <c r="R213" s="24"/>
      <c r="T213" s="240">
        <v>21</v>
      </c>
    </row>
    <row r="214" spans="1:20" x14ac:dyDescent="0.25">
      <c r="A214" s="124">
        <v>5381</v>
      </c>
      <c r="B214" s="24">
        <v>0.14256925084739616</v>
      </c>
      <c r="C214" s="24">
        <v>1.4673545972231108</v>
      </c>
      <c r="D214" s="24">
        <v>5.090464306823405E-2</v>
      </c>
      <c r="E214" s="24">
        <v>1.0639602830153361</v>
      </c>
      <c r="F214" s="147"/>
      <c r="G214" s="24"/>
      <c r="H214" s="240" t="s">
        <v>5701</v>
      </c>
      <c r="I214" s="240" t="s">
        <v>5640</v>
      </c>
      <c r="J214" s="240">
        <v>10</v>
      </c>
      <c r="K214" s="124">
        <v>5381</v>
      </c>
      <c r="L214" s="24">
        <v>0.14256925084739616</v>
      </c>
      <c r="M214" s="24">
        <v>1.4673545972231108</v>
      </c>
      <c r="N214" s="24">
        <v>5.090464306823405E-2</v>
      </c>
      <c r="O214" s="24">
        <v>1.0639602830153361</v>
      </c>
      <c r="P214" s="24"/>
      <c r="Q214" s="24"/>
      <c r="R214" s="24"/>
      <c r="T214" s="240">
        <v>21</v>
      </c>
    </row>
    <row r="215" spans="1:20" x14ac:dyDescent="0.25">
      <c r="A215" s="124">
        <v>5382</v>
      </c>
      <c r="B215" s="24">
        <v>8.0678017908608091</v>
      </c>
      <c r="C215" s="24">
        <v>1.3120344716494845</v>
      </c>
      <c r="D215" s="24">
        <v>0.74829825310304043</v>
      </c>
      <c r="E215" s="24">
        <v>7.5504736164318587</v>
      </c>
      <c r="F215" s="147"/>
      <c r="G215" s="24"/>
      <c r="H215" s="240" t="s">
        <v>5702</v>
      </c>
      <c r="I215" s="240" t="s">
        <v>5640</v>
      </c>
      <c r="J215" s="240">
        <v>11</v>
      </c>
      <c r="K215" s="124">
        <v>5382</v>
      </c>
      <c r="L215" s="24">
        <v>8.0678017908608091</v>
      </c>
      <c r="M215" s="24">
        <v>1.3120344716494845</v>
      </c>
      <c r="N215" s="24">
        <v>0.74829825310304043</v>
      </c>
      <c r="O215" s="24">
        <v>7.5504736164318587</v>
      </c>
      <c r="P215" s="24"/>
      <c r="Q215" s="24"/>
      <c r="R215" s="24"/>
      <c r="T215" s="240">
        <v>2</v>
      </c>
    </row>
    <row r="216" spans="1:20" x14ac:dyDescent="0.25">
      <c r="A216" s="124">
        <v>5383</v>
      </c>
      <c r="B216" s="24">
        <v>7.1709299787924374</v>
      </c>
      <c r="C216" s="24">
        <v>1.4417413015463916</v>
      </c>
      <c r="D216" s="24">
        <v>0.68721268142115965</v>
      </c>
      <c r="E216" s="24">
        <v>7.2017254551580407</v>
      </c>
      <c r="F216" s="147"/>
      <c r="G216" s="24"/>
      <c r="H216" s="240" t="s">
        <v>5703</v>
      </c>
      <c r="I216" s="240" t="s">
        <v>5640</v>
      </c>
      <c r="J216" s="240">
        <v>11</v>
      </c>
      <c r="K216" s="124">
        <v>5383</v>
      </c>
      <c r="L216" s="24">
        <v>7.1709299787924374</v>
      </c>
      <c r="M216" s="24">
        <v>1.4417413015463916</v>
      </c>
      <c r="N216" s="24">
        <v>0.68721268142115965</v>
      </c>
      <c r="O216" s="24">
        <v>7.2017254551580407</v>
      </c>
      <c r="P216" s="24"/>
      <c r="Q216" s="24"/>
      <c r="R216" s="24"/>
      <c r="T216" s="240">
        <v>2</v>
      </c>
    </row>
    <row r="217" spans="1:20" x14ac:dyDescent="0.25">
      <c r="A217" s="124">
        <v>5384</v>
      </c>
      <c r="B217" s="24">
        <v>4.548060214975802</v>
      </c>
      <c r="C217" s="24">
        <v>1.4866398195876289</v>
      </c>
      <c r="D217" s="24">
        <v>0.48359410914822343</v>
      </c>
      <c r="E217" s="24">
        <v>4.4309744612351336</v>
      </c>
      <c r="F217" s="147"/>
      <c r="G217" s="24"/>
      <c r="H217" s="240" t="s">
        <v>5704</v>
      </c>
      <c r="I217" s="240" t="s">
        <v>5640</v>
      </c>
      <c r="J217" s="240">
        <v>11</v>
      </c>
      <c r="K217" s="124">
        <v>5384</v>
      </c>
      <c r="L217" s="24">
        <v>4.548060214975802</v>
      </c>
      <c r="M217" s="24">
        <v>1.4866398195876289</v>
      </c>
      <c r="N217" s="24">
        <v>0.48359410914822343</v>
      </c>
      <c r="O217" s="24">
        <v>4.4309744612351336</v>
      </c>
      <c r="P217" s="24"/>
      <c r="Q217" s="24"/>
      <c r="R217" s="24"/>
      <c r="T217" s="240">
        <v>3</v>
      </c>
    </row>
    <row r="218" spans="1:20" x14ac:dyDescent="0.25">
      <c r="A218" s="124">
        <v>5385</v>
      </c>
      <c r="B218" s="24">
        <v>4.5419934383439973</v>
      </c>
      <c r="C218" s="24">
        <v>1.6762113402061856</v>
      </c>
      <c r="D218" s="24">
        <v>0.47290413410389431</v>
      </c>
      <c r="E218" s="24">
        <v>4.1318305377041806</v>
      </c>
      <c r="F218" s="147"/>
      <c r="G218" s="24"/>
      <c r="H218" s="240" t="s">
        <v>5705</v>
      </c>
      <c r="I218" s="240" t="s">
        <v>5640</v>
      </c>
      <c r="J218" s="240">
        <v>11</v>
      </c>
      <c r="K218" s="124">
        <v>5385</v>
      </c>
      <c r="L218" s="24">
        <v>4.5419934383439973</v>
      </c>
      <c r="M218" s="24">
        <v>1.6762113402061856</v>
      </c>
      <c r="N218" s="24">
        <v>0.47290413410389431</v>
      </c>
      <c r="O218" s="24">
        <v>4.1318305377041806</v>
      </c>
      <c r="P218" s="24"/>
      <c r="Q218" s="24"/>
      <c r="R218" s="24"/>
      <c r="T218" s="240">
        <v>3</v>
      </c>
    </row>
    <row r="219" spans="1:20" x14ac:dyDescent="0.25">
      <c r="A219" s="124">
        <v>5386</v>
      </c>
      <c r="B219" s="24">
        <v>0.26997156011528217</v>
      </c>
      <c r="C219" s="24">
        <v>1.8478234536082474</v>
      </c>
      <c r="D219" s="24">
        <v>0.10079119327510341</v>
      </c>
      <c r="E219" s="24">
        <v>1.1267248287307983</v>
      </c>
      <c r="F219" s="147"/>
      <c r="G219" s="24"/>
      <c r="H219" s="240" t="s">
        <v>5706</v>
      </c>
      <c r="I219" s="240" t="s">
        <v>5640</v>
      </c>
      <c r="J219" s="240">
        <v>11</v>
      </c>
      <c r="K219" s="124">
        <v>5386</v>
      </c>
      <c r="L219" s="24">
        <v>0.26997156011528217</v>
      </c>
      <c r="M219" s="24">
        <v>1.8478234536082474</v>
      </c>
      <c r="N219" s="24">
        <v>0.10079119327510341</v>
      </c>
      <c r="O219" s="24">
        <v>1.1267248287307983</v>
      </c>
      <c r="P219" s="24"/>
      <c r="Q219" s="24"/>
      <c r="R219" s="24"/>
      <c r="T219" s="240">
        <v>4</v>
      </c>
    </row>
    <row r="220" spans="1:20" x14ac:dyDescent="0.25">
      <c r="A220" s="124">
        <v>5387</v>
      </c>
      <c r="B220" s="24">
        <v>0.28311624281752434</v>
      </c>
      <c r="C220" s="24">
        <v>1.9994806701030927</v>
      </c>
      <c r="D220" s="24">
        <v>8.5519800354633205E-2</v>
      </c>
      <c r="E220" s="24">
        <v>1.1449467936159325</v>
      </c>
      <c r="F220" s="147"/>
      <c r="G220" s="24"/>
      <c r="H220" s="240" t="s">
        <v>5707</v>
      </c>
      <c r="I220" s="240" t="s">
        <v>5640</v>
      </c>
      <c r="J220" s="240">
        <v>11</v>
      </c>
      <c r="K220" s="124">
        <v>5387</v>
      </c>
      <c r="L220" s="24">
        <v>0.28311624281752434</v>
      </c>
      <c r="M220" s="24">
        <v>1.9994806701030927</v>
      </c>
      <c r="N220" s="24">
        <v>8.5519800354633205E-2</v>
      </c>
      <c r="O220" s="24">
        <v>1.1449467936159325</v>
      </c>
      <c r="P220" s="24"/>
      <c r="Q220" s="24"/>
      <c r="R220" s="24"/>
      <c r="T220" s="240">
        <v>4</v>
      </c>
    </row>
    <row r="221" spans="1:20" x14ac:dyDescent="0.25">
      <c r="A221" s="124">
        <v>5388</v>
      </c>
      <c r="B221" s="24">
        <v>2.5783800685167395</v>
      </c>
      <c r="C221" s="24">
        <v>2.1990296391752575</v>
      </c>
      <c r="D221" s="24">
        <v>0.33495255138898006</v>
      </c>
      <c r="E221" s="24">
        <v>2.5439887642412362</v>
      </c>
      <c r="F221" s="147"/>
      <c r="G221" s="24"/>
      <c r="H221" s="240" t="s">
        <v>5708</v>
      </c>
      <c r="I221" s="240" t="s">
        <v>5640</v>
      </c>
      <c r="J221" s="240">
        <v>11</v>
      </c>
      <c r="K221" s="124">
        <v>5388</v>
      </c>
      <c r="L221" s="24">
        <v>2.5783800685167395</v>
      </c>
      <c r="M221" s="24">
        <v>2.1990296391752575</v>
      </c>
      <c r="N221" s="24">
        <v>0.33495255138898006</v>
      </c>
      <c r="O221" s="24">
        <v>2.5439887642412362</v>
      </c>
      <c r="P221" s="24"/>
      <c r="Q221" s="24"/>
      <c r="R221" s="24"/>
      <c r="T221" s="240">
        <v>8</v>
      </c>
    </row>
    <row r="222" spans="1:20" x14ac:dyDescent="0.25">
      <c r="A222" s="124">
        <v>5389</v>
      </c>
      <c r="B222" s="24">
        <v>2.5824245862712756</v>
      </c>
      <c r="C222" s="24">
        <v>2.3546778350515463</v>
      </c>
      <c r="D222" s="24">
        <v>0.34106110855716815</v>
      </c>
      <c r="E222" s="24">
        <v>2.5460134270062516</v>
      </c>
      <c r="F222" s="147"/>
      <c r="G222" s="24"/>
      <c r="H222" s="240" t="s">
        <v>5709</v>
      </c>
      <c r="I222" s="240" t="s">
        <v>5640</v>
      </c>
      <c r="J222" s="240">
        <v>11</v>
      </c>
      <c r="K222" s="124">
        <v>5389</v>
      </c>
      <c r="L222" s="24">
        <v>2.5824245862712756</v>
      </c>
      <c r="M222" s="24">
        <v>2.3546778350515463</v>
      </c>
      <c r="N222" s="24">
        <v>0.34106110855716815</v>
      </c>
      <c r="O222" s="24">
        <v>2.5460134270062516</v>
      </c>
      <c r="P222" s="24"/>
      <c r="Q222" s="24"/>
      <c r="R222" s="24"/>
      <c r="T222" s="240">
        <v>8</v>
      </c>
    </row>
    <row r="223" spans="1:20" x14ac:dyDescent="0.25">
      <c r="A223" s="124">
        <v>5390</v>
      </c>
      <c r="B223" s="24">
        <v>1.3260962587685112</v>
      </c>
      <c r="C223" s="24">
        <v>1.0450725144710895</v>
      </c>
      <c r="D223" s="24">
        <v>0.284047908320746</v>
      </c>
      <c r="E223" s="24">
        <v>1.826751979734704</v>
      </c>
      <c r="F223" s="147"/>
      <c r="G223" s="24"/>
      <c r="H223" s="240" t="s">
        <v>5710</v>
      </c>
      <c r="I223" s="240" t="s">
        <v>5640</v>
      </c>
      <c r="J223" s="240">
        <v>11</v>
      </c>
      <c r="K223" s="124">
        <v>5390</v>
      </c>
      <c r="L223" s="24">
        <v>1.3260962587685112</v>
      </c>
      <c r="M223" s="24">
        <v>1.0450725144710895</v>
      </c>
      <c r="N223" s="24">
        <v>0.284047908320746</v>
      </c>
      <c r="O223" s="24">
        <v>1.826751979734704</v>
      </c>
      <c r="P223" s="24"/>
      <c r="Q223" s="24"/>
      <c r="R223" s="24"/>
      <c r="T223" s="240">
        <v>12</v>
      </c>
    </row>
    <row r="224" spans="1:20" x14ac:dyDescent="0.25">
      <c r="A224" s="124">
        <v>5391</v>
      </c>
      <c r="B224" s="24">
        <v>1.3488466711377767</v>
      </c>
      <c r="C224" s="24">
        <v>1.2302503021436293</v>
      </c>
      <c r="D224" s="24">
        <v>0.27590316542982857</v>
      </c>
      <c r="E224" s="24">
        <v>1.728049669940227</v>
      </c>
      <c r="F224" s="147"/>
      <c r="G224" s="24"/>
      <c r="H224" s="240" t="s">
        <v>5711</v>
      </c>
      <c r="I224" s="240" t="s">
        <v>5640</v>
      </c>
      <c r="J224" s="240">
        <v>11</v>
      </c>
      <c r="K224" s="124">
        <v>5391</v>
      </c>
      <c r="L224" s="24">
        <v>1.3488466711377767</v>
      </c>
      <c r="M224" s="24">
        <v>1.2302503021436293</v>
      </c>
      <c r="N224" s="24">
        <v>0.27590316542982857</v>
      </c>
      <c r="O224" s="24">
        <v>1.728049669940227</v>
      </c>
      <c r="P224" s="24"/>
      <c r="Q224" s="24"/>
      <c r="R224" s="24"/>
      <c r="T224" s="240">
        <v>12</v>
      </c>
    </row>
    <row r="225" spans="1:20" x14ac:dyDescent="0.25">
      <c r="A225" s="124">
        <v>5392</v>
      </c>
      <c r="B225" s="24">
        <v>1.2598672805379834</v>
      </c>
      <c r="C225" s="24">
        <v>1.3454939253228164</v>
      </c>
      <c r="D225" s="24">
        <v>0.27895744401392258</v>
      </c>
      <c r="E225" s="24">
        <v>1.6764207694323467</v>
      </c>
      <c r="F225" s="147"/>
      <c r="G225" s="24"/>
      <c r="H225" s="240" t="s">
        <v>5712</v>
      </c>
      <c r="I225" s="240" t="s">
        <v>5640</v>
      </c>
      <c r="J225" s="240">
        <v>11</v>
      </c>
      <c r="K225" s="124">
        <v>5392</v>
      </c>
      <c r="L225" s="24">
        <v>1.2598672805379834</v>
      </c>
      <c r="M225" s="24">
        <v>1.3454939253228164</v>
      </c>
      <c r="N225" s="24">
        <v>0.27895744401392258</v>
      </c>
      <c r="O225" s="24">
        <v>1.6764207694323467</v>
      </c>
      <c r="P225" s="24"/>
      <c r="Q225" s="24"/>
      <c r="R225" s="24"/>
      <c r="T225" s="240">
        <v>18</v>
      </c>
    </row>
    <row r="226" spans="1:20" x14ac:dyDescent="0.25">
      <c r="A226" s="124">
        <v>5393</v>
      </c>
      <c r="B226" s="24">
        <v>1.2704841396436406</v>
      </c>
      <c r="C226" s="24">
        <v>1.6010983716048597</v>
      </c>
      <c r="D226" s="24">
        <v>0.27386697970709917</v>
      </c>
      <c r="E226" s="24">
        <v>1.7209633502626749</v>
      </c>
      <c r="F226" s="147"/>
      <c r="G226" s="24"/>
      <c r="H226" s="240" t="s">
        <v>5713</v>
      </c>
      <c r="I226" s="240" t="s">
        <v>5640</v>
      </c>
      <c r="J226" s="240">
        <v>11</v>
      </c>
      <c r="K226" s="124">
        <v>5393</v>
      </c>
      <c r="L226" s="24">
        <v>1.2704841396436406</v>
      </c>
      <c r="M226" s="24">
        <v>1.6010983716048597</v>
      </c>
      <c r="N226" s="24">
        <v>0.27386697970709917</v>
      </c>
      <c r="O226" s="24">
        <v>1.7209633502626749</v>
      </c>
      <c r="P226" s="24"/>
      <c r="Q226" s="24"/>
      <c r="R226" s="24"/>
      <c r="T226" s="240">
        <v>18</v>
      </c>
    </row>
    <row r="227" spans="1:20" x14ac:dyDescent="0.25">
      <c r="A227" s="124">
        <v>5394</v>
      </c>
      <c r="B227" s="24">
        <v>18.225608131378127</v>
      </c>
      <c r="C227" s="24">
        <v>1.675464983143566</v>
      </c>
      <c r="D227" s="24">
        <v>1.1942229263807707</v>
      </c>
      <c r="E227" s="24">
        <v>9.1413523840423245</v>
      </c>
      <c r="F227" s="147"/>
      <c r="G227" s="24"/>
      <c r="H227" s="240" t="s">
        <v>5714</v>
      </c>
      <c r="I227" s="240" t="s">
        <v>5640</v>
      </c>
      <c r="J227" s="240">
        <v>16</v>
      </c>
      <c r="K227" s="124">
        <v>5394</v>
      </c>
      <c r="L227" s="24">
        <v>18.225608131378127</v>
      </c>
      <c r="M227" s="24">
        <v>1.675464983143566</v>
      </c>
      <c r="N227" s="24">
        <v>1.1942229263807707</v>
      </c>
      <c r="O227" s="24">
        <v>9.1413523840423245</v>
      </c>
      <c r="P227" s="24"/>
      <c r="Q227" s="24"/>
      <c r="R227" s="24"/>
      <c r="T227" s="240">
        <v>2</v>
      </c>
    </row>
    <row r="228" spans="1:20" x14ac:dyDescent="0.25">
      <c r="A228" s="124">
        <v>5395</v>
      </c>
      <c r="B228" s="24">
        <v>18.217519095869058</v>
      </c>
      <c r="C228" s="24">
        <v>1.8773875707652183</v>
      </c>
      <c r="D228" s="24">
        <v>1.1911686477966765</v>
      </c>
      <c r="E228" s="24">
        <v>9.2861157717408922</v>
      </c>
      <c r="F228" s="147"/>
      <c r="G228" s="24"/>
      <c r="H228" s="240" t="s">
        <v>5715</v>
      </c>
      <c r="I228" s="240" t="s">
        <v>5640</v>
      </c>
      <c r="J228" s="240">
        <v>16</v>
      </c>
      <c r="K228" s="124">
        <v>5395</v>
      </c>
      <c r="L228" s="24">
        <v>18.217519095869058</v>
      </c>
      <c r="M228" s="24">
        <v>1.8773875707652183</v>
      </c>
      <c r="N228" s="24">
        <v>1.1911686477966765</v>
      </c>
      <c r="O228" s="24">
        <v>9.2861157717408922</v>
      </c>
      <c r="P228" s="24"/>
      <c r="Q228" s="24"/>
      <c r="R228" s="24"/>
      <c r="T228" s="240">
        <v>2</v>
      </c>
    </row>
    <row r="229" spans="1:20" x14ac:dyDescent="0.25">
      <c r="A229" s="124">
        <v>5396</v>
      </c>
      <c r="B229" s="24">
        <v>12.316567692000943</v>
      </c>
      <c r="C229" s="24">
        <v>1.9098921824311428</v>
      </c>
      <c r="D229" s="24">
        <v>0.91017501806002477</v>
      </c>
      <c r="E229" s="24">
        <v>6.4768961852827021</v>
      </c>
      <c r="F229" s="147"/>
      <c r="G229" s="24"/>
      <c r="H229" s="240" t="s">
        <v>5716</v>
      </c>
      <c r="I229" s="240" t="s">
        <v>5640</v>
      </c>
      <c r="J229" s="240">
        <v>16</v>
      </c>
      <c r="K229" s="124">
        <v>5396</v>
      </c>
      <c r="L229" s="24">
        <v>12.316567692000943</v>
      </c>
      <c r="M229" s="24">
        <v>1.9098921824311428</v>
      </c>
      <c r="N229" s="24">
        <v>0.91017501806002477</v>
      </c>
      <c r="O229" s="24">
        <v>6.4768961852827021</v>
      </c>
      <c r="P229" s="24"/>
      <c r="Q229" s="24"/>
      <c r="R229" s="24"/>
      <c r="T229" s="240">
        <v>3</v>
      </c>
    </row>
    <row r="230" spans="1:20" x14ac:dyDescent="0.25">
      <c r="A230" s="124">
        <v>5397</v>
      </c>
      <c r="B230" s="24">
        <v>12.290278326596457</v>
      </c>
      <c r="C230" s="24">
        <v>1.9768713822275936</v>
      </c>
      <c r="D230" s="24">
        <v>0.91017501806002477</v>
      </c>
      <c r="E230" s="24">
        <v>6.4698098656051499</v>
      </c>
      <c r="F230" s="147"/>
      <c r="G230" s="24"/>
      <c r="H230" s="240" t="s">
        <v>5717</v>
      </c>
      <c r="I230" s="240" t="s">
        <v>5640</v>
      </c>
      <c r="J230" s="240">
        <v>16</v>
      </c>
      <c r="K230" s="124">
        <v>5397</v>
      </c>
      <c r="L230" s="24">
        <v>12.290278326596457</v>
      </c>
      <c r="M230" s="24">
        <v>1.9768713822275936</v>
      </c>
      <c r="N230" s="24">
        <v>0.91017501806002477</v>
      </c>
      <c r="O230" s="24">
        <v>6.4698098656051499</v>
      </c>
      <c r="P230" s="24"/>
      <c r="Q230" s="24"/>
      <c r="R230" s="24"/>
      <c r="T230" s="240">
        <v>3</v>
      </c>
    </row>
    <row r="231" spans="1:20" x14ac:dyDescent="0.25">
      <c r="A231" s="124">
        <v>5398</v>
      </c>
      <c r="B231" s="24">
        <v>9.8473896028566763</v>
      </c>
      <c r="C231" s="24">
        <v>1.2987672884151755</v>
      </c>
      <c r="D231" s="24">
        <v>0.85265277139292017</v>
      </c>
      <c r="E231" s="24">
        <v>6.6434246977051785</v>
      </c>
      <c r="F231" s="147"/>
      <c r="G231" s="24"/>
      <c r="H231" s="240" t="s">
        <v>5718</v>
      </c>
      <c r="I231" s="240" t="s">
        <v>5640</v>
      </c>
      <c r="J231" s="240">
        <v>16</v>
      </c>
      <c r="K231" s="124">
        <v>5398</v>
      </c>
      <c r="L231" s="24">
        <v>9.8473896028566763</v>
      </c>
      <c r="M231" s="24">
        <v>1.2987672884151755</v>
      </c>
      <c r="N231" s="24">
        <v>0.85265277139292017</v>
      </c>
      <c r="O231" s="24">
        <v>6.6434246977051785</v>
      </c>
      <c r="P231" s="24"/>
      <c r="Q231" s="24"/>
      <c r="R231" s="24"/>
      <c r="T231" s="240">
        <v>6</v>
      </c>
    </row>
    <row r="232" spans="1:20" x14ac:dyDescent="0.25">
      <c r="A232" s="124">
        <v>5399</v>
      </c>
      <c r="B232" s="24">
        <v>9.8686233210679912</v>
      </c>
      <c r="C232" s="24">
        <v>1.5099888973480522</v>
      </c>
      <c r="D232" s="24">
        <v>0.87148748932816689</v>
      </c>
      <c r="E232" s="24">
        <v>6.5335867427031191</v>
      </c>
      <c r="F232" s="147"/>
      <c r="G232" s="24"/>
      <c r="H232" s="240" t="s">
        <v>5719</v>
      </c>
      <c r="I232" s="240" t="s">
        <v>5640</v>
      </c>
      <c r="J232" s="240">
        <v>16</v>
      </c>
      <c r="K232" s="124">
        <v>5399</v>
      </c>
      <c r="L232" s="24">
        <v>9.8686233210679912</v>
      </c>
      <c r="M232" s="24">
        <v>1.5099888973480522</v>
      </c>
      <c r="N232" s="24">
        <v>0.87148748932816689</v>
      </c>
      <c r="O232" s="24">
        <v>6.5335867427031191</v>
      </c>
      <c r="P232" s="24"/>
      <c r="Q232" s="24"/>
      <c r="R232" s="24"/>
      <c r="T232" s="240">
        <v>6</v>
      </c>
    </row>
    <row r="233" spans="1:20" x14ac:dyDescent="0.25">
      <c r="A233" s="124">
        <v>5400</v>
      </c>
      <c r="B233" s="24">
        <v>3.0515886457974584</v>
      </c>
      <c r="C233" s="24">
        <v>1.62002061921076</v>
      </c>
      <c r="D233" s="24">
        <v>0.35124203717081487</v>
      </c>
      <c r="E233" s="24">
        <v>2.537914775946192</v>
      </c>
      <c r="F233" s="147"/>
      <c r="G233" s="24"/>
      <c r="H233" s="240" t="s">
        <v>5720</v>
      </c>
      <c r="I233" s="240" t="s">
        <v>5640</v>
      </c>
      <c r="J233" s="240">
        <v>16</v>
      </c>
      <c r="K233" s="124">
        <v>5400</v>
      </c>
      <c r="L233" s="24">
        <v>3.0515886457974584</v>
      </c>
      <c r="M233" s="24">
        <v>1.62002061921076</v>
      </c>
      <c r="N233" s="24">
        <v>0.35124203717081487</v>
      </c>
      <c r="O233" s="24">
        <v>2.537914775946192</v>
      </c>
      <c r="P233" s="24"/>
      <c r="Q233" s="24"/>
      <c r="R233" s="24"/>
      <c r="T233" s="240">
        <v>7</v>
      </c>
    </row>
    <row r="234" spans="1:20" x14ac:dyDescent="0.25">
      <c r="A234" s="124">
        <v>5401</v>
      </c>
      <c r="B234" s="24">
        <v>3.0440051750077037</v>
      </c>
      <c r="C234" s="24">
        <v>1.8950999238675292</v>
      </c>
      <c r="D234" s="24">
        <v>0.34767871215603857</v>
      </c>
      <c r="E234" s="24">
        <v>2.5358901131811771</v>
      </c>
      <c r="F234" s="147"/>
      <c r="G234" s="24"/>
      <c r="H234" s="240" t="s">
        <v>5721</v>
      </c>
      <c r="I234" s="240" t="s">
        <v>5640</v>
      </c>
      <c r="J234" s="240">
        <v>16</v>
      </c>
      <c r="K234" s="124">
        <v>5401</v>
      </c>
      <c r="L234" s="24">
        <v>3.0440051750077037</v>
      </c>
      <c r="M234" s="24">
        <v>1.8950999238675292</v>
      </c>
      <c r="N234" s="24">
        <v>0.34767871215603857</v>
      </c>
      <c r="O234" s="24">
        <v>2.5358901131811771</v>
      </c>
      <c r="P234" s="24"/>
      <c r="Q234" s="24"/>
      <c r="R234" s="24"/>
      <c r="T234" s="240">
        <v>7</v>
      </c>
    </row>
    <row r="235" spans="1:20" x14ac:dyDescent="0.25">
      <c r="A235" s="124">
        <v>5402</v>
      </c>
      <c r="B235" s="24">
        <v>0.94136150736826851</v>
      </c>
      <c r="C235" s="24">
        <v>2.0837257327750285</v>
      </c>
      <c r="D235" s="24">
        <v>0.1333701648387732</v>
      </c>
      <c r="E235" s="24">
        <v>1.5934095960667356</v>
      </c>
      <c r="F235" s="147"/>
      <c r="G235" s="24"/>
      <c r="H235" s="240" t="s">
        <v>5722</v>
      </c>
      <c r="I235" s="240" t="s">
        <v>5640</v>
      </c>
      <c r="J235" s="240">
        <v>16</v>
      </c>
      <c r="K235" s="124">
        <v>5402</v>
      </c>
      <c r="L235" s="24">
        <v>0.94136150736826851</v>
      </c>
      <c r="M235" s="24">
        <v>2.0837257327750285</v>
      </c>
      <c r="N235" s="24">
        <v>0.1333701648387732</v>
      </c>
      <c r="O235" s="24">
        <v>1.5934095960667356</v>
      </c>
      <c r="P235" s="24"/>
      <c r="Q235" s="24"/>
      <c r="R235" s="24"/>
      <c r="T235" s="240">
        <v>9</v>
      </c>
    </row>
    <row r="236" spans="1:20" x14ac:dyDescent="0.25">
      <c r="A236" s="124">
        <v>5403</v>
      </c>
      <c r="B236" s="24">
        <v>0.9403503779296345</v>
      </c>
      <c r="C236" s="24">
        <v>2.1642846719959392</v>
      </c>
      <c r="D236" s="24">
        <v>0.12522542194785574</v>
      </c>
      <c r="E236" s="24">
        <v>1.3818323371226771</v>
      </c>
      <c r="F236" s="147"/>
      <c r="G236" s="24"/>
      <c r="H236" s="240" t="s">
        <v>5723</v>
      </c>
      <c r="I236" s="240" t="s">
        <v>5640</v>
      </c>
      <c r="J236" s="240">
        <v>16</v>
      </c>
      <c r="K236" s="124">
        <v>5403</v>
      </c>
      <c r="L236" s="24">
        <v>0.9403503779296345</v>
      </c>
      <c r="M236" s="24">
        <v>2.1642846719959392</v>
      </c>
      <c r="N236" s="24">
        <v>0.12522542194785574</v>
      </c>
      <c r="O236" s="24">
        <v>1.3818323371226771</v>
      </c>
      <c r="P236" s="24"/>
      <c r="Q236" s="24"/>
      <c r="R236" s="24"/>
      <c r="T236" s="240">
        <v>9</v>
      </c>
    </row>
    <row r="237" spans="1:20" x14ac:dyDescent="0.25">
      <c r="A237" s="124">
        <v>5404</v>
      </c>
      <c r="B237" s="24">
        <v>7.8868096213453212E-2</v>
      </c>
      <c r="C237" s="24">
        <v>2.4148033244512113</v>
      </c>
      <c r="D237" s="24">
        <v>4.1741807315951916E-2</v>
      </c>
      <c r="E237" s="24">
        <v>1.0022080686823813</v>
      </c>
      <c r="F237" s="147"/>
      <c r="G237" s="24"/>
      <c r="H237" s="240" t="s">
        <v>5724</v>
      </c>
      <c r="I237" s="240" t="s">
        <v>5640</v>
      </c>
      <c r="J237" s="240">
        <v>16</v>
      </c>
      <c r="K237" s="124">
        <v>5404</v>
      </c>
      <c r="L237" s="24">
        <v>7.8868096213453212E-2</v>
      </c>
      <c r="M237" s="24">
        <v>2.4148033244512113</v>
      </c>
      <c r="N237" s="24">
        <v>4.1741807315951916E-2</v>
      </c>
      <c r="O237" s="24">
        <v>1.0022080686823813</v>
      </c>
      <c r="P237" s="24"/>
      <c r="Q237" s="24"/>
      <c r="R237" s="24"/>
      <c r="T237" s="240">
        <v>13</v>
      </c>
    </row>
    <row r="238" spans="1:20" x14ac:dyDescent="0.25">
      <c r="A238" s="124">
        <v>5405</v>
      </c>
      <c r="B238" s="24">
        <v>7.987922565208723E-2</v>
      </c>
      <c r="C238" s="24">
        <v>2.5012568202004819</v>
      </c>
      <c r="D238" s="24">
        <v>3.0542785840940428E-2</v>
      </c>
      <c r="E238" s="24">
        <v>0.96475180752960532</v>
      </c>
      <c r="F238" s="147"/>
      <c r="G238" s="24"/>
      <c r="H238" s="240" t="s">
        <v>5725</v>
      </c>
      <c r="I238" s="240" t="s">
        <v>5640</v>
      </c>
      <c r="J238" s="240">
        <v>16</v>
      </c>
      <c r="K238" s="124">
        <v>5405</v>
      </c>
      <c r="L238" s="24">
        <v>7.987922565208723E-2</v>
      </c>
      <c r="M238" s="24">
        <v>2.5012568202004819</v>
      </c>
      <c r="N238" s="24">
        <v>3.0542785840940428E-2</v>
      </c>
      <c r="O238" s="24">
        <v>0.96475180752960532</v>
      </c>
      <c r="P238" s="24"/>
      <c r="Q238" s="24"/>
      <c r="R238" s="24"/>
      <c r="T238" s="240">
        <v>13</v>
      </c>
    </row>
    <row r="239" spans="1:20" x14ac:dyDescent="0.25">
      <c r="A239" s="124">
        <v>5406</v>
      </c>
      <c r="B239" s="24">
        <v>7.3812449020283125E-2</v>
      </c>
      <c r="C239" s="24">
        <v>2.7763361248572518</v>
      </c>
      <c r="D239" s="24">
        <v>6.923031457279831E-2</v>
      </c>
      <c r="E239" s="24">
        <v>0.99917107453485887</v>
      </c>
      <c r="F239" s="147"/>
      <c r="G239" s="24"/>
      <c r="H239" s="240" t="s">
        <v>5726</v>
      </c>
      <c r="I239" s="240" t="s">
        <v>5640</v>
      </c>
      <c r="J239" s="240">
        <v>16</v>
      </c>
      <c r="K239" s="124">
        <v>5406</v>
      </c>
      <c r="L239" s="24">
        <v>7.3812449020283125E-2</v>
      </c>
      <c r="M239" s="24">
        <v>2.7763361248572518</v>
      </c>
      <c r="N239" s="24">
        <v>6.923031457279831E-2</v>
      </c>
      <c r="O239" s="24">
        <v>0.99917107453485887</v>
      </c>
      <c r="P239" s="24"/>
      <c r="Q239" s="24"/>
      <c r="R239" s="24"/>
      <c r="T239" s="240">
        <v>17</v>
      </c>
    </row>
    <row r="240" spans="1:20" x14ac:dyDescent="0.25">
      <c r="A240" s="124">
        <v>5407</v>
      </c>
      <c r="B240" s="24">
        <v>8.4934872845257303E-2</v>
      </c>
      <c r="C240" s="24">
        <v>2.9590673772363911</v>
      </c>
      <c r="D240" s="24">
        <v>6.6176035988704265E-2</v>
      </c>
      <c r="E240" s="24">
        <v>0.91514756978674006</v>
      </c>
      <c r="F240" s="147"/>
      <c r="G240" s="24"/>
      <c r="H240" s="240" t="s">
        <v>5727</v>
      </c>
      <c r="I240" s="240" t="s">
        <v>5640</v>
      </c>
      <c r="J240" s="240">
        <v>16</v>
      </c>
      <c r="K240" s="124">
        <v>5407</v>
      </c>
      <c r="L240" s="24">
        <v>8.4934872845257303E-2</v>
      </c>
      <c r="M240" s="24">
        <v>2.9590673772363911</v>
      </c>
      <c r="N240" s="24">
        <v>6.6176035988704265E-2</v>
      </c>
      <c r="O240" s="24">
        <v>0.91514756978674006</v>
      </c>
      <c r="P240" s="24"/>
      <c r="Q240" s="24"/>
      <c r="R240" s="24"/>
      <c r="T240" s="240">
        <v>17</v>
      </c>
    </row>
    <row r="241" spans="1:20" x14ac:dyDescent="0.25">
      <c r="A241" s="124">
        <v>5408</v>
      </c>
      <c r="B241" s="24">
        <v>11.149873834719074</v>
      </c>
      <c r="C241" s="24">
        <v>0.21787889127185284</v>
      </c>
      <c r="D241" s="24">
        <v>0.87538540445486523</v>
      </c>
      <c r="E241" s="24">
        <v>6.6236954096516296</v>
      </c>
      <c r="F241" s="147"/>
      <c r="G241" s="24"/>
      <c r="H241" s="240" t="s">
        <v>5728</v>
      </c>
      <c r="I241" s="240" t="s">
        <v>5640</v>
      </c>
      <c r="J241" s="240">
        <v>17</v>
      </c>
      <c r="K241" s="124">
        <v>5408</v>
      </c>
      <c r="L241" s="24">
        <v>11.149873834719074</v>
      </c>
      <c r="M241" s="24">
        <v>0.21787889127185284</v>
      </c>
      <c r="N241" s="24">
        <v>0.87538540445486523</v>
      </c>
      <c r="O241" s="24">
        <v>6.6236954096516296</v>
      </c>
      <c r="P241" s="24"/>
      <c r="Q241" s="24"/>
      <c r="R241" s="24"/>
      <c r="T241" s="240">
        <v>2</v>
      </c>
    </row>
    <row r="242" spans="1:20" x14ac:dyDescent="0.25">
      <c r="A242" s="124">
        <v>5409</v>
      </c>
      <c r="B242" s="24">
        <v>11.143348450491308</v>
      </c>
      <c r="C242" s="24">
        <v>0.21435659972704227</v>
      </c>
      <c r="D242" s="24">
        <v>0.88043376318874567</v>
      </c>
      <c r="E242" s="24">
        <v>6.6322772877069669</v>
      </c>
      <c r="F242" s="147"/>
      <c r="G242" s="24"/>
      <c r="H242" s="240" t="s">
        <v>5729</v>
      </c>
      <c r="I242" s="240" t="s">
        <v>5640</v>
      </c>
      <c r="J242" s="240">
        <v>17</v>
      </c>
      <c r="K242" s="124">
        <v>5409</v>
      </c>
      <c r="L242" s="24">
        <v>11.143348450491308</v>
      </c>
      <c r="M242" s="24">
        <v>0.21435659972704227</v>
      </c>
      <c r="N242" s="24">
        <v>0.88043376318874567</v>
      </c>
      <c r="O242" s="24">
        <v>6.6322772877069669</v>
      </c>
      <c r="P242" s="24"/>
      <c r="Q242" s="24"/>
      <c r="R242" s="24"/>
      <c r="T242" s="240">
        <v>2</v>
      </c>
    </row>
    <row r="243" spans="1:20" x14ac:dyDescent="0.25">
      <c r="A243" s="124">
        <v>5410</v>
      </c>
      <c r="B243" s="24">
        <v>9.1676628873771744</v>
      </c>
      <c r="C243" s="24">
        <v>0.15699356599727041</v>
      </c>
      <c r="D243" s="24">
        <v>0.81480509964830028</v>
      </c>
      <c r="E243" s="24">
        <v>6.1002008482760681</v>
      </c>
      <c r="F243" s="147"/>
      <c r="G243" s="24"/>
      <c r="H243" s="240" t="s">
        <v>5730</v>
      </c>
      <c r="I243" s="240" t="s">
        <v>5640</v>
      </c>
      <c r="J243" s="240">
        <v>17</v>
      </c>
      <c r="K243" s="124">
        <v>5410</v>
      </c>
      <c r="L243" s="24">
        <v>9.1676628873771744</v>
      </c>
      <c r="M243" s="24">
        <v>0.15699356599727041</v>
      </c>
      <c r="N243" s="24">
        <v>0.81480509964830028</v>
      </c>
      <c r="O243" s="24">
        <v>6.1002008482760681</v>
      </c>
      <c r="P243" s="24"/>
      <c r="Q243" s="24"/>
      <c r="R243" s="24"/>
      <c r="T243" s="240">
        <v>3</v>
      </c>
    </row>
    <row r="244" spans="1:20" x14ac:dyDescent="0.25">
      <c r="A244" s="124">
        <v>5411</v>
      </c>
      <c r="B244" s="24">
        <v>9.1711765558075093</v>
      </c>
      <c r="C244" s="24">
        <v>0.23096168843829204</v>
      </c>
      <c r="D244" s="24">
        <v>0.80874706916764372</v>
      </c>
      <c r="E244" s="24">
        <v>6.2486168569977796</v>
      </c>
      <c r="F244" s="147"/>
      <c r="G244" s="24"/>
      <c r="H244" s="240" t="s">
        <v>5731</v>
      </c>
      <c r="I244" s="240" t="s">
        <v>5640</v>
      </c>
      <c r="J244" s="240">
        <v>17</v>
      </c>
      <c r="K244" s="124">
        <v>5411</v>
      </c>
      <c r="L244" s="24">
        <v>9.1711765558075093</v>
      </c>
      <c r="M244" s="24">
        <v>0.23096168843829204</v>
      </c>
      <c r="N244" s="24">
        <v>0.80874706916764372</v>
      </c>
      <c r="O244" s="24">
        <v>6.2486168569977796</v>
      </c>
      <c r="P244" s="24"/>
      <c r="Q244" s="24"/>
      <c r="R244" s="24"/>
      <c r="T244" s="240">
        <v>3</v>
      </c>
    </row>
    <row r="245" spans="1:20" x14ac:dyDescent="0.25">
      <c r="A245" s="124">
        <v>5412</v>
      </c>
      <c r="B245" s="24">
        <v>6.6950442176870748</v>
      </c>
      <c r="C245" s="24">
        <v>0.22140118281666338</v>
      </c>
      <c r="D245" s="24">
        <v>0.64316090269636583</v>
      </c>
      <c r="E245" s="24">
        <v>4.4615669560628834</v>
      </c>
      <c r="F245" s="147"/>
      <c r="G245" s="24"/>
      <c r="H245" s="240" t="s">
        <v>5732</v>
      </c>
      <c r="I245" s="240" t="s">
        <v>5640</v>
      </c>
      <c r="J245" s="240">
        <v>17</v>
      </c>
      <c r="K245" s="124">
        <v>5412</v>
      </c>
      <c r="L245" s="24">
        <v>6.6950442176870748</v>
      </c>
      <c r="M245" s="24">
        <v>0.22140118281666338</v>
      </c>
      <c r="N245" s="24">
        <v>0.64316090269636583</v>
      </c>
      <c r="O245" s="24">
        <v>4.4615669560628834</v>
      </c>
      <c r="P245" s="24"/>
      <c r="Q245" s="24"/>
      <c r="R245" s="24"/>
      <c r="T245" s="240">
        <v>5</v>
      </c>
    </row>
    <row r="246" spans="1:20" x14ac:dyDescent="0.25">
      <c r="A246" s="124">
        <v>5413</v>
      </c>
      <c r="B246" s="24">
        <v>5.4301235827664405</v>
      </c>
      <c r="C246" s="24">
        <v>0.70949015402612581</v>
      </c>
      <c r="D246" s="24">
        <v>0.5220002930832357</v>
      </c>
      <c r="E246" s="24">
        <v>3.8648740230388596</v>
      </c>
      <c r="F246" s="147"/>
      <c r="G246" s="24"/>
      <c r="H246" s="240" t="s">
        <v>5733</v>
      </c>
      <c r="I246" s="240" t="s">
        <v>5640</v>
      </c>
      <c r="J246" s="240">
        <v>17</v>
      </c>
      <c r="K246" s="124">
        <v>5413</v>
      </c>
      <c r="L246" s="24">
        <v>5.4301235827664405</v>
      </c>
      <c r="M246" s="24">
        <v>0.70949015402612581</v>
      </c>
      <c r="N246" s="24">
        <v>0.5220002930832357</v>
      </c>
      <c r="O246" s="24">
        <v>3.8648740230388596</v>
      </c>
      <c r="P246" s="24"/>
      <c r="Q246" s="24"/>
      <c r="R246" s="24"/>
      <c r="T246" s="240">
        <v>5</v>
      </c>
    </row>
    <row r="247" spans="1:20" x14ac:dyDescent="0.25">
      <c r="A247" s="124">
        <v>5414</v>
      </c>
      <c r="B247" s="24">
        <v>1.6875647518266568</v>
      </c>
      <c r="C247" s="24">
        <v>0.26467505036719308</v>
      </c>
      <c r="D247" s="24">
        <v>0.21203106682297773</v>
      </c>
      <c r="E247" s="24">
        <v>1.7527223887135477</v>
      </c>
      <c r="F247" s="147"/>
      <c r="G247" s="24"/>
      <c r="H247" s="240" t="s">
        <v>5734</v>
      </c>
      <c r="I247" s="240" t="s">
        <v>5640</v>
      </c>
      <c r="J247" s="240">
        <v>17</v>
      </c>
      <c r="K247" s="124">
        <v>5414</v>
      </c>
      <c r="L247" s="24">
        <v>1.6875647518266568</v>
      </c>
      <c r="M247" s="24">
        <v>0.26467505036719308</v>
      </c>
      <c r="N247" s="24">
        <v>0.21203106682297773</v>
      </c>
      <c r="O247" s="24">
        <v>1.7527223887135477</v>
      </c>
      <c r="P247" s="24"/>
      <c r="Q247" s="24"/>
      <c r="R247" s="24"/>
      <c r="T247" s="240">
        <v>6</v>
      </c>
    </row>
    <row r="248" spans="1:20" x14ac:dyDescent="0.25">
      <c r="A248" s="124">
        <v>5415</v>
      </c>
      <c r="B248" s="24">
        <v>1.5008383723859917</v>
      </c>
      <c r="C248" s="24">
        <v>0.34719730941704036</v>
      </c>
      <c r="D248" s="24">
        <v>0.17871189917936695</v>
      </c>
      <c r="E248" s="24">
        <v>1.563921071496132</v>
      </c>
      <c r="F248" s="147"/>
      <c r="G248" s="24"/>
      <c r="H248" s="240" t="s">
        <v>5735</v>
      </c>
      <c r="I248" s="240" t="s">
        <v>5640</v>
      </c>
      <c r="J248" s="240">
        <v>17</v>
      </c>
      <c r="K248" s="124">
        <v>5415</v>
      </c>
      <c r="L248" s="24">
        <v>1.5008383723859917</v>
      </c>
      <c r="M248" s="24">
        <v>0.34719730941704036</v>
      </c>
      <c r="N248" s="24">
        <v>0.17871189917936695</v>
      </c>
      <c r="O248" s="24">
        <v>1.563921071496132</v>
      </c>
      <c r="P248" s="24"/>
      <c r="Q248" s="24"/>
      <c r="R248" s="24"/>
      <c r="T248" s="240">
        <v>6</v>
      </c>
    </row>
    <row r="249" spans="1:20" x14ac:dyDescent="0.25">
      <c r="A249" s="124">
        <v>5416</v>
      </c>
      <c r="B249" s="24" t="s">
        <v>11</v>
      </c>
      <c r="C249" s="24">
        <v>0.24266257248973738</v>
      </c>
      <c r="D249" s="24">
        <v>5.6541617819460731E-2</v>
      </c>
      <c r="E249" s="24">
        <v>0.85313964197174408</v>
      </c>
      <c r="F249" s="147"/>
      <c r="G249" s="24"/>
      <c r="H249" s="240" t="s">
        <v>5736</v>
      </c>
      <c r="I249" s="240" t="s">
        <v>5640</v>
      </c>
      <c r="J249" s="240">
        <v>17</v>
      </c>
      <c r="K249" s="124">
        <v>5416</v>
      </c>
      <c r="L249" s="24" t="s">
        <v>11</v>
      </c>
      <c r="M249" s="24">
        <v>0.24266257248973738</v>
      </c>
      <c r="N249" s="24">
        <v>5.6541617819460731E-2</v>
      </c>
      <c r="O249" s="24">
        <v>0.85313964197174408</v>
      </c>
      <c r="P249" s="24"/>
      <c r="Q249" s="24"/>
      <c r="R249" s="24"/>
      <c r="T249" s="240">
        <v>10</v>
      </c>
    </row>
    <row r="250" spans="1:20" x14ac:dyDescent="0.25">
      <c r="A250" s="124">
        <v>5417</v>
      </c>
      <c r="B250" s="24" t="s">
        <v>11</v>
      </c>
      <c r="C250" s="24">
        <v>0.24114908451163092</v>
      </c>
      <c r="D250" s="24">
        <v>5.5531946072684649E-2</v>
      </c>
      <c r="E250" s="24">
        <v>0.97025703660928531</v>
      </c>
      <c r="F250" s="147"/>
      <c r="G250" s="24"/>
      <c r="H250" s="240" t="s">
        <v>5737</v>
      </c>
      <c r="I250" s="240" t="s">
        <v>5640</v>
      </c>
      <c r="J250" s="240">
        <v>17</v>
      </c>
      <c r="K250" s="124">
        <v>5417</v>
      </c>
      <c r="L250" s="24" t="s">
        <v>11</v>
      </c>
      <c r="M250" s="24">
        <v>0.24114908451163092</v>
      </c>
      <c r="N250" s="24">
        <v>5.5531946072684649E-2</v>
      </c>
      <c r="O250" s="24">
        <v>0.97025703660928531</v>
      </c>
      <c r="P250" s="24"/>
      <c r="Q250" s="24"/>
      <c r="R250" s="24"/>
      <c r="T250" s="240">
        <v>10</v>
      </c>
    </row>
    <row r="251" spans="1:20" x14ac:dyDescent="0.25">
      <c r="A251" s="124">
        <v>5418</v>
      </c>
      <c r="B251" s="24" t="s">
        <v>11</v>
      </c>
      <c r="C251" s="24">
        <v>0.25426598032188696</v>
      </c>
      <c r="D251" s="24">
        <v>5.2502930832356395E-2</v>
      </c>
      <c r="E251" s="24">
        <v>0.90967907386572955</v>
      </c>
      <c r="F251" s="147"/>
      <c r="G251" s="24"/>
      <c r="H251" s="240" t="s">
        <v>5738</v>
      </c>
      <c r="I251" s="240" t="s">
        <v>5640</v>
      </c>
      <c r="J251" s="240">
        <v>17</v>
      </c>
      <c r="K251" s="124">
        <v>5418</v>
      </c>
      <c r="L251" s="24" t="s">
        <v>11</v>
      </c>
      <c r="M251" s="24">
        <v>0.25426598032188696</v>
      </c>
      <c r="N251" s="24">
        <v>5.2502930832356395E-2</v>
      </c>
      <c r="O251" s="24">
        <v>0.90967907386572955</v>
      </c>
      <c r="P251" s="24"/>
      <c r="Q251" s="24"/>
      <c r="R251" s="24"/>
      <c r="T251" s="240">
        <v>16</v>
      </c>
    </row>
    <row r="252" spans="1:20" x14ac:dyDescent="0.25">
      <c r="A252" s="124">
        <v>5419</v>
      </c>
      <c r="B252" s="24" t="s">
        <v>11</v>
      </c>
      <c r="C252" s="24">
        <v>0.24014009252622665</v>
      </c>
      <c r="D252" s="24">
        <v>4.6444900351699889E-2</v>
      </c>
      <c r="E252" s="24">
        <v>0.89806829767321461</v>
      </c>
      <c r="F252" s="147"/>
      <c r="G252" s="24"/>
      <c r="H252" s="240" t="s">
        <v>5739</v>
      </c>
      <c r="I252" s="240" t="s">
        <v>5640</v>
      </c>
      <c r="J252" s="240">
        <v>17</v>
      </c>
      <c r="K252" s="124">
        <v>5419</v>
      </c>
      <c r="L252" s="24" t="s">
        <v>11</v>
      </c>
      <c r="M252" s="24">
        <v>0.24014009252622665</v>
      </c>
      <c r="N252" s="24">
        <v>4.6444900351699889E-2</v>
      </c>
      <c r="O252" s="24">
        <v>0.89806829767321461</v>
      </c>
      <c r="P252" s="24"/>
      <c r="Q252" s="24"/>
      <c r="R252" s="24"/>
      <c r="T252" s="240">
        <v>16</v>
      </c>
    </row>
    <row r="253" spans="1:20" x14ac:dyDescent="0.25">
      <c r="A253" s="124">
        <v>5420</v>
      </c>
      <c r="B253" s="24">
        <v>0.19375371630133537</v>
      </c>
      <c r="C253" s="24">
        <v>0.30774255554831559</v>
      </c>
      <c r="D253" s="24">
        <v>7.0677022274325929E-2</v>
      </c>
      <c r="E253" s="24">
        <v>1.7355586326028736</v>
      </c>
      <c r="F253" s="147"/>
      <c r="G253" s="24"/>
      <c r="H253" s="240" t="s">
        <v>5740</v>
      </c>
      <c r="I253" s="240" t="s">
        <v>5640</v>
      </c>
      <c r="J253" s="240">
        <v>17</v>
      </c>
      <c r="K253" s="124">
        <v>5420</v>
      </c>
      <c r="L253" s="24">
        <v>0.19375371630133537</v>
      </c>
      <c r="M253" s="24">
        <v>0.30774255554831559</v>
      </c>
      <c r="N253" s="24">
        <v>7.0677022274325929E-2</v>
      </c>
      <c r="O253" s="24">
        <v>1.7355586326028736</v>
      </c>
      <c r="P253" s="24"/>
      <c r="Q253" s="24"/>
      <c r="R253" s="24"/>
      <c r="T253" s="240">
        <v>18</v>
      </c>
    </row>
    <row r="254" spans="1:20" x14ac:dyDescent="0.25">
      <c r="A254" s="124">
        <v>5421</v>
      </c>
      <c r="B254" s="24">
        <v>0.18070294784580501</v>
      </c>
      <c r="C254" s="24">
        <v>0.22702319671597057</v>
      </c>
      <c r="D254" s="24">
        <v>6.0580304806565066E-2</v>
      </c>
      <c r="E254" s="24">
        <v>1.0015556506934558</v>
      </c>
      <c r="F254" s="147"/>
      <c r="G254" s="24"/>
      <c r="H254" s="240" t="s">
        <v>5741</v>
      </c>
      <c r="I254" s="240" t="s">
        <v>5640</v>
      </c>
      <c r="J254" s="240">
        <v>17</v>
      </c>
      <c r="K254" s="124">
        <v>5421</v>
      </c>
      <c r="L254" s="24">
        <v>0.18070294784580501</v>
      </c>
      <c r="M254" s="24">
        <v>0.22702319671597057</v>
      </c>
      <c r="N254" s="24">
        <v>6.0580304806565066E-2</v>
      </c>
      <c r="O254" s="24">
        <v>1.0015556506934558</v>
      </c>
      <c r="P254" s="24"/>
      <c r="Q254" s="24"/>
      <c r="R254" s="24"/>
      <c r="T254" s="240">
        <v>18</v>
      </c>
    </row>
    <row r="255" spans="1:20" x14ac:dyDescent="0.25">
      <c r="A255" s="124">
        <v>5422</v>
      </c>
      <c r="B255" s="24">
        <v>9.2038034769463337</v>
      </c>
      <c r="C255" s="24">
        <v>0.28049977194239917</v>
      </c>
      <c r="D255" s="24">
        <v>0.76028282532239166</v>
      </c>
      <c r="E255" s="24">
        <v>6.4192447853921282</v>
      </c>
      <c r="F255" s="147"/>
      <c r="G255" s="24"/>
      <c r="H255" s="240" t="s">
        <v>5742</v>
      </c>
      <c r="I255" s="240" t="s">
        <v>5640</v>
      </c>
      <c r="J255" s="240">
        <v>18</v>
      </c>
      <c r="K255" s="124">
        <v>5422</v>
      </c>
      <c r="L255" s="24">
        <v>9.2038034769463337</v>
      </c>
      <c r="M255" s="24">
        <v>0.28049977194239917</v>
      </c>
      <c r="N255" s="24">
        <v>0.76028282532239166</v>
      </c>
      <c r="O255" s="24">
        <v>6.4192447853921282</v>
      </c>
      <c r="P255" s="24"/>
      <c r="Q255" s="24"/>
      <c r="R255" s="24"/>
      <c r="T255" s="240">
        <v>2</v>
      </c>
    </row>
    <row r="256" spans="1:20" x14ac:dyDescent="0.25">
      <c r="A256" s="124">
        <v>5423</v>
      </c>
      <c r="B256" s="24">
        <v>9.8186954522549783</v>
      </c>
      <c r="C256" s="24">
        <v>0.24266257248973738</v>
      </c>
      <c r="D256" s="24">
        <v>0.84660975967174679</v>
      </c>
      <c r="E256" s="24">
        <v>7.0093751057856011</v>
      </c>
      <c r="F256" s="147"/>
      <c r="G256" s="24"/>
      <c r="H256" s="240" t="s">
        <v>5743</v>
      </c>
      <c r="I256" s="240" t="s">
        <v>5640</v>
      </c>
      <c r="J256" s="240">
        <v>18</v>
      </c>
      <c r="K256" s="124">
        <v>5423</v>
      </c>
      <c r="L256" s="24">
        <v>9.8186954522549783</v>
      </c>
      <c r="M256" s="24">
        <v>0.24266257248973738</v>
      </c>
      <c r="N256" s="24">
        <v>0.84660975967174679</v>
      </c>
      <c r="O256" s="24">
        <v>7.0093751057856011</v>
      </c>
      <c r="P256" s="24"/>
      <c r="Q256" s="24"/>
      <c r="R256" s="24"/>
      <c r="T256" s="240">
        <v>2</v>
      </c>
    </row>
    <row r="257" spans="1:20" x14ac:dyDescent="0.25">
      <c r="A257" s="124">
        <v>5424</v>
      </c>
      <c r="B257" s="24">
        <v>7.9966073948097769</v>
      </c>
      <c r="C257" s="24">
        <v>0.3419671516179541</v>
      </c>
      <c r="D257" s="24">
        <v>0.74059422626025806</v>
      </c>
      <c r="E257" s="24">
        <v>6.5898727137864785</v>
      </c>
      <c r="F257" s="147"/>
      <c r="G257" s="24"/>
      <c r="H257" s="240" t="s">
        <v>5744</v>
      </c>
      <c r="I257" s="240" t="s">
        <v>5640</v>
      </c>
      <c r="J257" s="240">
        <v>18</v>
      </c>
      <c r="K257" s="124">
        <v>5424</v>
      </c>
      <c r="L257" s="24">
        <v>7.9966073948097769</v>
      </c>
      <c r="M257" s="24">
        <v>0.3419671516179541</v>
      </c>
      <c r="N257" s="24">
        <v>0.74059422626025806</v>
      </c>
      <c r="O257" s="24">
        <v>6.5898727137864785</v>
      </c>
      <c r="P257" s="24"/>
      <c r="Q257" s="24"/>
      <c r="R257" s="24"/>
      <c r="T257" s="240">
        <v>3</v>
      </c>
    </row>
    <row r="258" spans="1:20" x14ac:dyDescent="0.25">
      <c r="A258" s="124">
        <v>5425</v>
      </c>
      <c r="B258" s="24">
        <v>8.97591698160746</v>
      </c>
      <c r="C258" s="24">
        <v>0.26771431367432152</v>
      </c>
      <c r="D258" s="24">
        <v>0.84610492379835878</v>
      </c>
      <c r="E258" s="24">
        <v>7.3026734087356502</v>
      </c>
      <c r="F258" s="147"/>
      <c r="G258" s="24"/>
      <c r="H258" s="240" t="s">
        <v>5745</v>
      </c>
      <c r="I258" s="240" t="s">
        <v>5640</v>
      </c>
      <c r="J258" s="240">
        <v>18</v>
      </c>
      <c r="K258" s="124">
        <v>5425</v>
      </c>
      <c r="L258" s="24">
        <v>8.97591698160746</v>
      </c>
      <c r="M258" s="24">
        <v>0.26771431367432152</v>
      </c>
      <c r="N258" s="24">
        <v>0.84610492379835878</v>
      </c>
      <c r="O258" s="24">
        <v>7.3026734087356502</v>
      </c>
      <c r="P258" s="24"/>
      <c r="Q258" s="24"/>
      <c r="R258" s="24"/>
      <c r="T258" s="240">
        <v>3</v>
      </c>
    </row>
    <row r="259" spans="1:20" x14ac:dyDescent="0.25">
      <c r="A259" s="124">
        <v>5426</v>
      </c>
      <c r="B259" s="24">
        <v>8.4297925170068044</v>
      </c>
      <c r="C259" s="24">
        <v>0.27882698329853867</v>
      </c>
      <c r="D259" s="24">
        <v>0.82692116060961318</v>
      </c>
      <c r="E259" s="24">
        <v>7.7398443732016453</v>
      </c>
      <c r="F259" s="147"/>
      <c r="G259" s="24"/>
      <c r="H259" s="240" t="s">
        <v>5746</v>
      </c>
      <c r="I259" s="240" t="s">
        <v>5640</v>
      </c>
      <c r="J259" s="240">
        <v>18</v>
      </c>
      <c r="K259" s="124">
        <v>5426</v>
      </c>
      <c r="L259" s="24">
        <v>8.4297925170068044</v>
      </c>
      <c r="M259" s="24">
        <v>0.27882698329853867</v>
      </c>
      <c r="N259" s="24">
        <v>0.82692116060961318</v>
      </c>
      <c r="O259" s="24">
        <v>7.7398443732016453</v>
      </c>
      <c r="P259" s="24"/>
      <c r="Q259" s="24"/>
      <c r="R259" s="24"/>
      <c r="T259" s="240">
        <v>5</v>
      </c>
    </row>
    <row r="260" spans="1:20" x14ac:dyDescent="0.25">
      <c r="A260" s="124">
        <v>5427</v>
      </c>
      <c r="B260" s="24">
        <v>8.3680523431594871</v>
      </c>
      <c r="C260" s="24">
        <v>0.30155744389352823</v>
      </c>
      <c r="D260" s="24">
        <v>0.81884378663540458</v>
      </c>
      <c r="E260" s="24">
        <v>7.8302065009607826</v>
      </c>
      <c r="F260" s="147"/>
      <c r="G260" s="24"/>
      <c r="H260" s="240" t="s">
        <v>5747</v>
      </c>
      <c r="I260" s="240" t="s">
        <v>5640</v>
      </c>
      <c r="J260" s="240">
        <v>18</v>
      </c>
      <c r="K260" s="124">
        <v>5427</v>
      </c>
      <c r="L260" s="24">
        <v>8.3680523431594871</v>
      </c>
      <c r="M260" s="24">
        <v>0.30155744389352823</v>
      </c>
      <c r="N260" s="24">
        <v>0.81884378663540458</v>
      </c>
      <c r="O260" s="24">
        <v>7.8302065009607826</v>
      </c>
      <c r="P260" s="24"/>
      <c r="Q260" s="24"/>
      <c r="R260" s="24"/>
      <c r="T260" s="240">
        <v>5</v>
      </c>
    </row>
    <row r="261" spans="1:20" x14ac:dyDescent="0.25">
      <c r="A261" s="124">
        <v>5428</v>
      </c>
      <c r="B261" s="24">
        <v>0.35036293776769967</v>
      </c>
      <c r="C261" s="24">
        <v>0.44450678496868479</v>
      </c>
      <c r="D261" s="24">
        <v>0.10904454865181712</v>
      </c>
      <c r="E261" s="24">
        <v>1.0045845488306335</v>
      </c>
      <c r="F261" s="147"/>
      <c r="G261" s="24"/>
      <c r="H261" s="240" t="s">
        <v>5748</v>
      </c>
      <c r="I261" s="240" t="s">
        <v>5640</v>
      </c>
      <c r="J261" s="240">
        <v>18</v>
      </c>
      <c r="K261" s="124">
        <v>5428</v>
      </c>
      <c r="L261" s="24">
        <v>0.35036293776769967</v>
      </c>
      <c r="M261" s="24">
        <v>0.44450678496868479</v>
      </c>
      <c r="N261" s="24">
        <v>0.10904454865181712</v>
      </c>
      <c r="O261" s="24">
        <v>1.0045845488306335</v>
      </c>
      <c r="P261" s="24"/>
      <c r="Q261" s="24"/>
      <c r="R261" s="24"/>
      <c r="T261" s="240">
        <v>7</v>
      </c>
    </row>
    <row r="262" spans="1:20" x14ac:dyDescent="0.25">
      <c r="A262" s="124">
        <v>5429</v>
      </c>
      <c r="B262" s="24">
        <v>0.34735122197026957</v>
      </c>
      <c r="C262" s="24">
        <v>0.59200221816283927</v>
      </c>
      <c r="D262" s="24">
        <v>9.2889800703399777E-2</v>
      </c>
      <c r="E262" s="24">
        <v>1.0621336134370116</v>
      </c>
      <c r="F262" s="147"/>
      <c r="G262" s="24"/>
      <c r="H262" s="240" t="s">
        <v>5749</v>
      </c>
      <c r="I262" s="240" t="s">
        <v>5640</v>
      </c>
      <c r="J262" s="240">
        <v>18</v>
      </c>
      <c r="K262" s="124">
        <v>5429</v>
      </c>
      <c r="L262" s="24">
        <v>0.34735122197026957</v>
      </c>
      <c r="M262" s="24">
        <v>0.59200221816283927</v>
      </c>
      <c r="N262" s="24">
        <v>9.2889800703399777E-2</v>
      </c>
      <c r="O262" s="24">
        <v>1.0621336134370116</v>
      </c>
      <c r="P262" s="24"/>
      <c r="Q262" s="24"/>
      <c r="R262" s="24"/>
      <c r="T262" s="240">
        <v>7</v>
      </c>
    </row>
    <row r="263" spans="1:20" x14ac:dyDescent="0.25">
      <c r="A263" s="124">
        <v>5430</v>
      </c>
      <c r="B263" s="24">
        <v>0.36240980095742004</v>
      </c>
      <c r="C263" s="24">
        <v>0.34550300104384135</v>
      </c>
      <c r="D263" s="24">
        <v>0.15447977725674092</v>
      </c>
      <c r="E263" s="24">
        <v>1.4387266151594502</v>
      </c>
      <c r="F263" s="147"/>
      <c r="G263" s="24"/>
      <c r="H263" s="240" t="s">
        <v>5750</v>
      </c>
      <c r="I263" s="240" t="s">
        <v>5640</v>
      </c>
      <c r="J263" s="240">
        <v>18</v>
      </c>
      <c r="K263" s="124">
        <v>5430</v>
      </c>
      <c r="L263" s="24">
        <v>0.36240980095742004</v>
      </c>
      <c r="M263" s="24">
        <v>0.34550300104384135</v>
      </c>
      <c r="N263" s="24">
        <v>0.15447977725674092</v>
      </c>
      <c r="O263" s="24">
        <v>1.4387266151594502</v>
      </c>
      <c r="P263" s="24"/>
      <c r="Q263" s="24"/>
      <c r="R263" s="24"/>
      <c r="T263" s="240">
        <v>11</v>
      </c>
    </row>
    <row r="264" spans="1:20" x14ac:dyDescent="0.25">
      <c r="A264" s="124">
        <v>5431</v>
      </c>
      <c r="B264" s="24">
        <v>0.37144494834971031</v>
      </c>
      <c r="C264" s="24">
        <v>0.329339117954071</v>
      </c>
      <c r="D264" s="24">
        <v>0.14741207502930834</v>
      </c>
      <c r="E264" s="24">
        <v>1.1449234958532044</v>
      </c>
      <c r="F264" s="147"/>
      <c r="G264" s="24"/>
      <c r="H264" s="240" t="s">
        <v>5751</v>
      </c>
      <c r="I264" s="240" t="s">
        <v>5640</v>
      </c>
      <c r="J264" s="240">
        <v>18</v>
      </c>
      <c r="K264" s="124">
        <v>5431</v>
      </c>
      <c r="L264" s="24">
        <v>0.37144494834971031</v>
      </c>
      <c r="M264" s="24">
        <v>0.329339117954071</v>
      </c>
      <c r="N264" s="24">
        <v>0.14741207502930834</v>
      </c>
      <c r="O264" s="24">
        <v>1.1449234958532044</v>
      </c>
      <c r="P264" s="24"/>
      <c r="Q264" s="24"/>
      <c r="R264" s="24"/>
      <c r="T264" s="240">
        <v>11</v>
      </c>
    </row>
    <row r="265" spans="1:20" x14ac:dyDescent="0.25">
      <c r="A265" s="124">
        <v>5432</v>
      </c>
      <c r="B265" s="24">
        <v>0.33580631141345429</v>
      </c>
      <c r="C265" s="24">
        <v>0.53323281495033981</v>
      </c>
      <c r="D265" s="24">
        <v>0.14337338804220401</v>
      </c>
      <c r="E265" s="24">
        <v>1.1560294556895232</v>
      </c>
      <c r="F265" s="147"/>
      <c r="G265" s="24"/>
      <c r="H265" s="240" t="s">
        <v>5752</v>
      </c>
      <c r="I265" s="240" t="s">
        <v>5640</v>
      </c>
      <c r="J265" s="240">
        <v>18</v>
      </c>
      <c r="K265" s="124">
        <v>5432</v>
      </c>
      <c r="L265" s="24">
        <v>0.33580631141345429</v>
      </c>
      <c r="M265" s="24">
        <v>0.53323281495033981</v>
      </c>
      <c r="N265" s="24">
        <v>0.14337338804220401</v>
      </c>
      <c r="O265" s="24">
        <v>1.1560294556895232</v>
      </c>
      <c r="P265" s="24"/>
      <c r="Q265" s="24"/>
      <c r="R265" s="24"/>
      <c r="T265" s="240">
        <v>17</v>
      </c>
    </row>
    <row r="266" spans="1:20" x14ac:dyDescent="0.25">
      <c r="A266" s="124">
        <v>5433</v>
      </c>
      <c r="B266" s="24">
        <v>0.32124968505920892</v>
      </c>
      <c r="C266" s="24">
        <v>0.5281736800836383</v>
      </c>
      <c r="D266" s="24">
        <v>0.13024765533411489</v>
      </c>
      <c r="E266" s="24">
        <v>1.1297790051673156</v>
      </c>
      <c r="F266" s="147"/>
      <c r="G266" s="24"/>
      <c r="H266" s="240" t="s">
        <v>5753</v>
      </c>
      <c r="I266" s="240" t="s">
        <v>5640</v>
      </c>
      <c r="J266" s="240">
        <v>18</v>
      </c>
      <c r="K266" s="124">
        <v>5433</v>
      </c>
      <c r="L266" s="24">
        <v>0.32124968505920892</v>
      </c>
      <c r="M266" s="24">
        <v>0.5281736800836383</v>
      </c>
      <c r="N266" s="24">
        <v>0.13024765533411489</v>
      </c>
      <c r="O266" s="24">
        <v>1.1297790051673156</v>
      </c>
      <c r="P266" s="24"/>
      <c r="Q266" s="24"/>
      <c r="R266" s="24"/>
      <c r="T266" s="240">
        <v>17</v>
      </c>
    </row>
    <row r="267" spans="1:20" x14ac:dyDescent="0.25">
      <c r="A267" s="124">
        <v>5434</v>
      </c>
      <c r="B267" s="24">
        <v>2.7768019652305371</v>
      </c>
      <c r="C267" s="24">
        <v>0.61923810768426546</v>
      </c>
      <c r="D267" s="24">
        <v>0.4351685228604924</v>
      </c>
      <c r="E267" s="24">
        <v>4.5120485916825146</v>
      </c>
      <c r="F267" s="147"/>
      <c r="G267" s="24"/>
      <c r="H267" s="240" t="s">
        <v>5754</v>
      </c>
      <c r="I267" s="240" t="s">
        <v>5640</v>
      </c>
      <c r="J267" s="240">
        <v>19</v>
      </c>
      <c r="K267" s="124">
        <v>5434</v>
      </c>
      <c r="L267" s="24">
        <v>2.7768019652305371</v>
      </c>
      <c r="M267" s="24">
        <v>0.61923810768426546</v>
      </c>
      <c r="N267" s="24">
        <v>0.4351685228604924</v>
      </c>
      <c r="O267" s="24">
        <v>4.5120485916825146</v>
      </c>
      <c r="P267" s="24"/>
      <c r="Q267" s="24"/>
      <c r="R267" s="24"/>
      <c r="T267" s="240">
        <v>1</v>
      </c>
    </row>
    <row r="268" spans="1:20" x14ac:dyDescent="0.25">
      <c r="A268" s="124">
        <v>5435</v>
      </c>
      <c r="B268" s="24">
        <v>2.4199136432350721</v>
      </c>
      <c r="C268" s="24">
        <v>0.86005292733925764</v>
      </c>
      <c r="D268" s="24">
        <v>0.36550117233294255</v>
      </c>
      <c r="E268" s="24">
        <v>4.4782258958173617</v>
      </c>
      <c r="F268" s="147"/>
      <c r="G268" s="24"/>
      <c r="H268" s="240" t="s">
        <v>5755</v>
      </c>
      <c r="I268" s="240" t="s">
        <v>5640</v>
      </c>
      <c r="J268" s="240">
        <v>19</v>
      </c>
      <c r="K268" s="124">
        <v>5435</v>
      </c>
      <c r="L268" s="24">
        <v>2.4199136432350721</v>
      </c>
      <c r="M268" s="24">
        <v>0.86005292733925764</v>
      </c>
      <c r="N268" s="24">
        <v>0.36550117233294255</v>
      </c>
      <c r="O268" s="24">
        <v>4.4782258958173617</v>
      </c>
      <c r="P268" s="24"/>
      <c r="Q268" s="24"/>
      <c r="R268" s="24"/>
      <c r="T268" s="240">
        <v>1</v>
      </c>
    </row>
    <row r="269" spans="1:20" x14ac:dyDescent="0.25">
      <c r="A269" s="124">
        <v>5436</v>
      </c>
      <c r="B269" s="24">
        <v>1.3713345930964982</v>
      </c>
      <c r="C269" s="24">
        <v>0.68601868792472542</v>
      </c>
      <c r="D269" s="24">
        <v>0.33420134818288399</v>
      </c>
      <c r="E269" s="24">
        <v>2.2928758898435868</v>
      </c>
      <c r="F269" s="147"/>
      <c r="G269" s="24"/>
      <c r="H269" s="240" t="s">
        <v>5756</v>
      </c>
      <c r="I269" s="240" t="s">
        <v>5640</v>
      </c>
      <c r="J269" s="240">
        <v>19</v>
      </c>
      <c r="K269" s="124">
        <v>5436</v>
      </c>
      <c r="L269" s="24">
        <v>1.3713345930964982</v>
      </c>
      <c r="M269" s="24">
        <v>0.68601868792472542</v>
      </c>
      <c r="N269" s="24">
        <v>0.33420134818288399</v>
      </c>
      <c r="O269" s="24">
        <v>2.2928758898435868</v>
      </c>
      <c r="P269" s="24"/>
      <c r="Q269" s="24"/>
      <c r="R269" s="24"/>
      <c r="T269" s="240">
        <v>3</v>
      </c>
    </row>
    <row r="270" spans="1:20" x14ac:dyDescent="0.25">
      <c r="A270" s="124">
        <v>5437</v>
      </c>
      <c r="B270" s="24">
        <v>1.3673189720332579</v>
      </c>
      <c r="C270" s="24">
        <v>0.65869935964453741</v>
      </c>
      <c r="D270" s="24">
        <v>0.33622069167643615</v>
      </c>
      <c r="E270" s="24">
        <v>2.5563900277780545</v>
      </c>
      <c r="F270" s="147"/>
      <c r="G270" s="24"/>
      <c r="H270" s="240" t="s">
        <v>5757</v>
      </c>
      <c r="I270" s="240" t="s">
        <v>5640</v>
      </c>
      <c r="J270" s="240">
        <v>19</v>
      </c>
      <c r="K270" s="124">
        <v>5437</v>
      </c>
      <c r="L270" s="24">
        <v>1.3673189720332579</v>
      </c>
      <c r="M270" s="24">
        <v>0.65869935964453741</v>
      </c>
      <c r="N270" s="24">
        <v>0.33622069167643615</v>
      </c>
      <c r="O270" s="24">
        <v>2.5563900277780545</v>
      </c>
      <c r="P270" s="24"/>
      <c r="Q270" s="24"/>
      <c r="R270" s="24"/>
      <c r="T270" s="240">
        <v>3</v>
      </c>
    </row>
    <row r="271" spans="1:20" x14ac:dyDescent="0.25">
      <c r="A271" s="124">
        <v>5438</v>
      </c>
      <c r="B271" s="24" t="s">
        <v>11</v>
      </c>
      <c r="C271" s="24">
        <v>0.53424464192368004</v>
      </c>
      <c r="D271" s="24">
        <v>0.20496336459554518</v>
      </c>
      <c r="E271" s="24">
        <v>1.4457940441461983</v>
      </c>
      <c r="F271" s="147"/>
      <c r="G271" s="24"/>
      <c r="H271" s="240" t="s">
        <v>5758</v>
      </c>
      <c r="I271" s="240" t="s">
        <v>5640</v>
      </c>
      <c r="J271" s="240">
        <v>19</v>
      </c>
      <c r="K271" s="124">
        <v>5438</v>
      </c>
      <c r="L271" s="24" t="s">
        <v>11</v>
      </c>
      <c r="M271" s="24">
        <v>0.53424464192368004</v>
      </c>
      <c r="N271" s="24">
        <v>0.20496336459554518</v>
      </c>
      <c r="O271" s="24">
        <v>1.4457940441461983</v>
      </c>
      <c r="P271" s="24"/>
      <c r="Q271" s="24"/>
      <c r="R271" s="24"/>
      <c r="T271" s="240">
        <v>7</v>
      </c>
    </row>
    <row r="272" spans="1:20" x14ac:dyDescent="0.25">
      <c r="A272" s="124">
        <v>5439</v>
      </c>
      <c r="B272" s="24" t="s">
        <v>11</v>
      </c>
      <c r="C272" s="24">
        <v>0.59798974124411908</v>
      </c>
      <c r="D272" s="24">
        <v>0.21001172332942558</v>
      </c>
      <c r="E272" s="24">
        <v>1.9162828881211482</v>
      </c>
      <c r="F272" s="147"/>
      <c r="G272" s="24"/>
      <c r="H272" s="240" t="s">
        <v>5759</v>
      </c>
      <c r="I272" s="240" t="s">
        <v>5640</v>
      </c>
      <c r="J272" s="240">
        <v>19</v>
      </c>
      <c r="K272" s="124">
        <v>5439</v>
      </c>
      <c r="L272" s="24" t="s">
        <v>11</v>
      </c>
      <c r="M272" s="24">
        <v>0.59798974124411908</v>
      </c>
      <c r="N272" s="24">
        <v>0.21001172332942558</v>
      </c>
      <c r="O272" s="24">
        <v>1.9162828881211482</v>
      </c>
      <c r="P272" s="24"/>
      <c r="Q272" s="24"/>
      <c r="R272" s="24"/>
      <c r="T272" s="240">
        <v>7</v>
      </c>
    </row>
    <row r="273" spans="1:20" x14ac:dyDescent="0.25">
      <c r="A273" s="124">
        <v>5440</v>
      </c>
      <c r="B273" s="24" t="s">
        <v>11</v>
      </c>
      <c r="C273" s="24">
        <v>0.381334182507022</v>
      </c>
      <c r="D273" s="24">
        <v>0.21506008206330601</v>
      </c>
      <c r="E273" s="24">
        <v>1.3852160814026424</v>
      </c>
      <c r="F273" s="147"/>
      <c r="G273" s="24"/>
      <c r="H273" s="240" t="s">
        <v>5760</v>
      </c>
      <c r="I273" s="240" t="s">
        <v>5640</v>
      </c>
      <c r="J273" s="240">
        <v>19</v>
      </c>
      <c r="K273" s="124">
        <v>5440</v>
      </c>
      <c r="L273" s="24" t="s">
        <v>11</v>
      </c>
      <c r="M273" s="24">
        <v>0.381334182507022</v>
      </c>
      <c r="N273" s="24">
        <v>0.21506008206330601</v>
      </c>
      <c r="O273" s="24">
        <v>1.3852160814026424</v>
      </c>
      <c r="P273" s="24"/>
      <c r="Q273" s="24"/>
      <c r="R273" s="24"/>
      <c r="T273" s="240">
        <v>13</v>
      </c>
    </row>
    <row r="274" spans="1:20" x14ac:dyDescent="0.25">
      <c r="A274" s="124">
        <v>5441</v>
      </c>
      <c r="B274" s="24" t="s">
        <v>11</v>
      </c>
      <c r="C274" s="24">
        <v>0.43089751126788167</v>
      </c>
      <c r="D274" s="24">
        <v>0.20496336459554518</v>
      </c>
      <c r="E274" s="24">
        <v>1.3831968159778574</v>
      </c>
      <c r="F274" s="147"/>
      <c r="G274" s="24"/>
      <c r="H274" s="240" t="s">
        <v>5761</v>
      </c>
      <c r="I274" s="240" t="s">
        <v>5640</v>
      </c>
      <c r="J274" s="240">
        <v>19</v>
      </c>
      <c r="K274" s="124">
        <v>5441</v>
      </c>
      <c r="L274" s="24" t="s">
        <v>11</v>
      </c>
      <c r="M274" s="24">
        <v>0.43089751126788167</v>
      </c>
      <c r="N274" s="24">
        <v>0.20496336459554518</v>
      </c>
      <c r="O274" s="24">
        <v>1.3831968159778574</v>
      </c>
      <c r="P274" s="24"/>
      <c r="Q274" s="24"/>
      <c r="R274" s="24"/>
      <c r="T274" s="240">
        <v>13</v>
      </c>
    </row>
    <row r="275" spans="1:20" x14ac:dyDescent="0.25">
      <c r="A275" s="124">
        <v>5442</v>
      </c>
      <c r="B275" s="24" t="s">
        <v>11</v>
      </c>
      <c r="C275" s="24">
        <v>0.51586321771506949</v>
      </c>
      <c r="D275" s="24">
        <v>0.43213950762016418</v>
      </c>
      <c r="E275" s="24">
        <v>1.0055941815430263</v>
      </c>
      <c r="F275" s="147"/>
      <c r="G275" s="24"/>
      <c r="H275" s="240" t="s">
        <v>5762</v>
      </c>
      <c r="I275" s="240" t="s">
        <v>5640</v>
      </c>
      <c r="J275" s="240">
        <v>23</v>
      </c>
      <c r="K275" s="124">
        <v>5442</v>
      </c>
      <c r="L275" s="24" t="s">
        <v>11</v>
      </c>
      <c r="M275" s="24">
        <v>0.51586321771506949</v>
      </c>
      <c r="N275" s="24">
        <v>0.43213950762016418</v>
      </c>
      <c r="O275" s="24">
        <v>1.0055941815430263</v>
      </c>
      <c r="P275" s="24"/>
      <c r="Q275" s="24"/>
      <c r="R275" s="24"/>
      <c r="T275" s="240">
        <v>1</v>
      </c>
    </row>
    <row r="276" spans="1:20" x14ac:dyDescent="0.25">
      <c r="A276" s="124">
        <v>5443</v>
      </c>
      <c r="B276" s="24" t="s">
        <v>11</v>
      </c>
      <c r="C276" s="24">
        <v>0.51940345548370237</v>
      </c>
      <c r="D276" s="24">
        <v>0.42810082063305982</v>
      </c>
      <c r="E276" s="24">
        <v>0.93643434074413334</v>
      </c>
      <c r="F276" s="147"/>
      <c r="G276" s="24"/>
      <c r="H276" s="240" t="s">
        <v>5763</v>
      </c>
      <c r="I276" s="240" t="s">
        <v>5640</v>
      </c>
      <c r="J276" s="240">
        <v>23</v>
      </c>
      <c r="K276" s="124">
        <v>5443</v>
      </c>
      <c r="L276" s="24" t="s">
        <v>11</v>
      </c>
      <c r="M276" s="24">
        <v>0.51940345548370237</v>
      </c>
      <c r="N276" s="24">
        <v>0.42810082063305982</v>
      </c>
      <c r="O276" s="24">
        <v>0.93643434074413334</v>
      </c>
      <c r="P276" s="24"/>
      <c r="Q276" s="24"/>
      <c r="R276" s="24"/>
      <c r="T276" s="240">
        <v>1</v>
      </c>
    </row>
    <row r="277" spans="1:20" x14ac:dyDescent="0.25">
      <c r="A277" s="124">
        <v>5444</v>
      </c>
      <c r="B277" s="24" t="s">
        <v>11</v>
      </c>
      <c r="C277" s="24">
        <v>0.65443823894441178</v>
      </c>
      <c r="D277" s="24">
        <v>0.42608147713950767</v>
      </c>
      <c r="E277" s="24">
        <v>0.95107401507382594</v>
      </c>
      <c r="F277" s="147"/>
      <c r="G277" s="24"/>
      <c r="H277" s="240" t="s">
        <v>5764</v>
      </c>
      <c r="I277" s="240" t="s">
        <v>5640</v>
      </c>
      <c r="J277" s="240">
        <v>23</v>
      </c>
      <c r="K277" s="124">
        <v>5444</v>
      </c>
      <c r="L277" s="24" t="s">
        <v>11</v>
      </c>
      <c r="M277" s="24">
        <v>0.65443823894441178</v>
      </c>
      <c r="N277" s="24">
        <v>0.42608147713950767</v>
      </c>
      <c r="O277" s="24">
        <v>0.95107401507382594</v>
      </c>
      <c r="P277" s="24"/>
      <c r="Q277" s="24"/>
      <c r="R277" s="24"/>
      <c r="T277" s="240">
        <v>4</v>
      </c>
    </row>
    <row r="278" spans="1:20" x14ac:dyDescent="0.25">
      <c r="A278" s="124">
        <v>5445</v>
      </c>
      <c r="B278" s="24" t="s">
        <v>11</v>
      </c>
      <c r="C278" s="24">
        <v>0.61903586125808341</v>
      </c>
      <c r="D278" s="24">
        <v>0.43617819460726848</v>
      </c>
      <c r="E278" s="24">
        <v>1.1015092892203229</v>
      </c>
      <c r="F278" s="147"/>
      <c r="G278" s="24"/>
      <c r="H278" s="240" t="s">
        <v>5765</v>
      </c>
      <c r="I278" s="240" t="s">
        <v>5640</v>
      </c>
      <c r="J278" s="240">
        <v>23</v>
      </c>
      <c r="K278" s="124">
        <v>5445</v>
      </c>
      <c r="L278" s="24" t="s">
        <v>11</v>
      </c>
      <c r="M278" s="24">
        <v>0.61903586125808341</v>
      </c>
      <c r="N278" s="24">
        <v>0.43617819460726848</v>
      </c>
      <c r="O278" s="24">
        <v>1.1015092892203229</v>
      </c>
      <c r="P278" s="24"/>
      <c r="Q278" s="24"/>
      <c r="R278" s="24"/>
      <c r="T278" s="240">
        <v>4</v>
      </c>
    </row>
    <row r="279" spans="1:20" x14ac:dyDescent="0.25">
      <c r="A279" s="124">
        <v>5448</v>
      </c>
      <c r="B279" s="24">
        <v>21.540795288485768</v>
      </c>
      <c r="C279" s="24">
        <v>0.49866777712456722</v>
      </c>
      <c r="D279" s="24">
        <v>1.398395369284877</v>
      </c>
      <c r="E279" s="24">
        <v>12.319538356614464</v>
      </c>
      <c r="F279" s="147"/>
      <c r="G279" s="24"/>
      <c r="H279" s="240" t="s">
        <v>5766</v>
      </c>
      <c r="I279" s="240" t="s">
        <v>5767</v>
      </c>
      <c r="J279" s="240">
        <v>28</v>
      </c>
      <c r="K279" s="124">
        <v>5448</v>
      </c>
      <c r="L279" s="24">
        <v>21.540795288485768</v>
      </c>
      <c r="M279" s="24">
        <v>0.49866777712456722</v>
      </c>
      <c r="N279" s="24">
        <v>1.398395369284877</v>
      </c>
      <c r="O279" s="24">
        <v>12.319538356614464</v>
      </c>
      <c r="P279" s="24"/>
      <c r="Q279" s="24"/>
      <c r="R279" s="24"/>
      <c r="T279" s="240">
        <v>1</v>
      </c>
    </row>
    <row r="280" spans="1:20" x14ac:dyDescent="0.25">
      <c r="A280" s="124">
        <v>5449</v>
      </c>
      <c r="B280" s="24">
        <v>21.406271982867224</v>
      </c>
      <c r="C280" s="24">
        <v>0.57250702201319492</v>
      </c>
      <c r="D280" s="24">
        <v>1.398395369284877</v>
      </c>
      <c r="E280" s="24">
        <v>12.306413131353359</v>
      </c>
      <c r="F280" s="147"/>
      <c r="G280" s="24"/>
      <c r="H280" s="240" t="s">
        <v>5768</v>
      </c>
      <c r="I280" s="240" t="s">
        <v>5767</v>
      </c>
      <c r="J280" s="240">
        <v>28</v>
      </c>
      <c r="K280" s="124">
        <v>5449</v>
      </c>
      <c r="L280" s="24">
        <v>21.406271982867224</v>
      </c>
      <c r="M280" s="24">
        <v>0.57250702201319492</v>
      </c>
      <c r="N280" s="24">
        <v>1.398395369284877</v>
      </c>
      <c r="O280" s="24">
        <v>12.306413131353359</v>
      </c>
      <c r="P280" s="24"/>
      <c r="Q280" s="24"/>
      <c r="R280" s="24"/>
      <c r="T280" s="240">
        <v>1</v>
      </c>
    </row>
    <row r="281" spans="1:20" x14ac:dyDescent="0.25">
      <c r="A281" s="124">
        <v>5450</v>
      </c>
      <c r="B281" s="24">
        <v>11.122266439909298</v>
      </c>
      <c r="C281" s="24">
        <v>0.42474293142671427</v>
      </c>
      <c r="D281" s="24">
        <v>0.86225967174677609</v>
      </c>
      <c r="E281" s="24">
        <v>6.2587131841217065</v>
      </c>
      <c r="F281" s="147"/>
      <c r="G281" s="24"/>
      <c r="H281" s="240" t="s">
        <v>5769</v>
      </c>
      <c r="I281" s="240" t="s">
        <v>5767</v>
      </c>
      <c r="J281" s="240">
        <v>28</v>
      </c>
      <c r="K281" s="124">
        <v>5450</v>
      </c>
      <c r="L281" s="24">
        <v>11.122266439909298</v>
      </c>
      <c r="M281" s="24">
        <v>0.42474293142671427</v>
      </c>
      <c r="N281" s="24">
        <v>0.86225967174677609</v>
      </c>
      <c r="O281" s="24">
        <v>6.2587131841217065</v>
      </c>
      <c r="P281" s="24"/>
      <c r="Q281" s="24"/>
      <c r="R281" s="24"/>
      <c r="T281" s="240">
        <v>2</v>
      </c>
    </row>
    <row r="282" spans="1:20" x14ac:dyDescent="0.25">
      <c r="A282" s="124">
        <v>5451</v>
      </c>
      <c r="B282" s="24">
        <v>8.2912535903250202</v>
      </c>
      <c r="C282" s="24">
        <v>0.81727786805329872</v>
      </c>
      <c r="D282" s="24">
        <v>0.63205451348182895</v>
      </c>
      <c r="E282" s="24">
        <v>4.6917632144883967</v>
      </c>
      <c r="F282" s="147"/>
      <c r="G282" s="24"/>
      <c r="H282" s="240" t="s">
        <v>5770</v>
      </c>
      <c r="I282" s="240" t="s">
        <v>5767</v>
      </c>
      <c r="J282" s="240">
        <v>28</v>
      </c>
      <c r="K282" s="124">
        <v>5451</v>
      </c>
      <c r="L282" s="24">
        <v>8.2912535903250202</v>
      </c>
      <c r="M282" s="24">
        <v>0.81727786805329872</v>
      </c>
      <c r="N282" s="24">
        <v>0.63205451348182895</v>
      </c>
      <c r="O282" s="24">
        <v>4.6917632144883967</v>
      </c>
      <c r="P282" s="24"/>
      <c r="Q282" s="24"/>
      <c r="R282" s="24"/>
      <c r="T282" s="240">
        <v>2</v>
      </c>
    </row>
    <row r="283" spans="1:20" x14ac:dyDescent="0.25">
      <c r="A283" s="124">
        <v>5452</v>
      </c>
      <c r="B283" s="24">
        <v>1.5660922146636433</v>
      </c>
      <c r="C283" s="24">
        <v>0.70756938576535588</v>
      </c>
      <c r="D283" s="24">
        <v>0.26554366940211022</v>
      </c>
      <c r="E283" s="24">
        <v>1.4609385348320874</v>
      </c>
      <c r="F283" s="147"/>
      <c r="G283" s="24"/>
      <c r="H283" s="240" t="s">
        <v>5771</v>
      </c>
      <c r="I283" s="240" t="s">
        <v>5767</v>
      </c>
      <c r="J283" s="240">
        <v>28</v>
      </c>
      <c r="K283" s="124">
        <v>5452</v>
      </c>
      <c r="L283" s="24">
        <v>1.5660922146636433</v>
      </c>
      <c r="M283" s="24">
        <v>0.70756938576535588</v>
      </c>
      <c r="N283" s="24">
        <v>0.26554366940211022</v>
      </c>
      <c r="O283" s="24">
        <v>1.4609385348320874</v>
      </c>
      <c r="P283" s="24"/>
      <c r="Q283" s="24"/>
      <c r="R283" s="24"/>
      <c r="T283" s="240">
        <v>3</v>
      </c>
    </row>
    <row r="284" spans="1:20" x14ac:dyDescent="0.25">
      <c r="A284" s="124">
        <v>5453</v>
      </c>
      <c r="B284" s="24">
        <v>1.5681000251952635</v>
      </c>
      <c r="C284" s="24">
        <v>0.80218037049073776</v>
      </c>
      <c r="D284" s="24">
        <v>0.25494211606096134</v>
      </c>
      <c r="E284" s="24">
        <v>1.4594240857634984</v>
      </c>
      <c r="F284" s="147"/>
      <c r="G284" s="24"/>
      <c r="H284" s="240" t="s">
        <v>5772</v>
      </c>
      <c r="I284" s="240" t="s">
        <v>5767</v>
      </c>
      <c r="J284" s="240">
        <v>28</v>
      </c>
      <c r="K284" s="124">
        <v>5453</v>
      </c>
      <c r="L284" s="24">
        <v>1.5681000251952635</v>
      </c>
      <c r="M284" s="24">
        <v>0.80218037049073776</v>
      </c>
      <c r="N284" s="24">
        <v>0.25494211606096134</v>
      </c>
      <c r="O284" s="24">
        <v>1.4594240857634984</v>
      </c>
      <c r="P284" s="24"/>
      <c r="Q284" s="24"/>
      <c r="R284" s="24"/>
      <c r="T284" s="240">
        <v>3</v>
      </c>
    </row>
    <row r="285" spans="1:20" x14ac:dyDescent="0.25">
      <c r="A285" s="124">
        <v>5454</v>
      </c>
      <c r="B285" s="24">
        <v>0.46982766439909307</v>
      </c>
      <c r="C285" s="24">
        <v>0.86860935976600584</v>
      </c>
      <c r="D285" s="24">
        <v>0.202944021101993</v>
      </c>
      <c r="E285" s="24">
        <v>0.58659660590009854</v>
      </c>
      <c r="F285" s="147"/>
      <c r="G285" s="24"/>
      <c r="H285" s="240" t="s">
        <v>5773</v>
      </c>
      <c r="I285" s="240" t="s">
        <v>5767</v>
      </c>
      <c r="J285" s="240">
        <v>28</v>
      </c>
      <c r="K285" s="124">
        <v>5454</v>
      </c>
      <c r="L285" s="24">
        <v>0.46982766439909307</v>
      </c>
      <c r="M285" s="24">
        <v>0.86860935976600584</v>
      </c>
      <c r="N285" s="24">
        <v>0.202944021101993</v>
      </c>
      <c r="O285" s="24">
        <v>0.58659660590009854</v>
      </c>
      <c r="P285" s="24"/>
      <c r="Q285" s="24"/>
      <c r="R285" s="24"/>
      <c r="T285" s="240">
        <v>4</v>
      </c>
    </row>
    <row r="286" spans="1:20" x14ac:dyDescent="0.25">
      <c r="A286" s="124">
        <v>5455</v>
      </c>
      <c r="B286" s="24">
        <v>0.46380423280423289</v>
      </c>
      <c r="C286" s="24">
        <v>0.8947783555411114</v>
      </c>
      <c r="D286" s="24">
        <v>0.17972157092614305</v>
      </c>
      <c r="E286" s="24">
        <v>0.58659660590009854</v>
      </c>
      <c r="F286" s="147"/>
      <c r="G286" s="24"/>
      <c r="H286" s="240" t="s">
        <v>5774</v>
      </c>
      <c r="I286" s="240" t="s">
        <v>5767</v>
      </c>
      <c r="J286" s="240">
        <v>28</v>
      </c>
      <c r="K286" s="124">
        <v>5455</v>
      </c>
      <c r="L286" s="24">
        <v>0.46380423280423289</v>
      </c>
      <c r="M286" s="24">
        <v>0.8947783555411114</v>
      </c>
      <c r="N286" s="24">
        <v>0.17972157092614305</v>
      </c>
      <c r="O286" s="24">
        <v>0.58659660590009854</v>
      </c>
      <c r="P286" s="24"/>
      <c r="Q286" s="24"/>
      <c r="R286" s="24"/>
      <c r="T286" s="240">
        <v>4</v>
      </c>
    </row>
    <row r="287" spans="1:20" x14ac:dyDescent="0.25">
      <c r="A287" s="124">
        <v>5456</v>
      </c>
      <c r="B287" s="24">
        <v>0.37546056941295042</v>
      </c>
      <c r="C287" s="24">
        <v>1.0457533311667206</v>
      </c>
      <c r="D287" s="24">
        <v>0.18376025791324738</v>
      </c>
      <c r="E287" s="24">
        <v>0.76934012684315856</v>
      </c>
      <c r="F287" s="147"/>
      <c r="G287" s="24"/>
      <c r="H287" s="240" t="s">
        <v>5775</v>
      </c>
      <c r="I287" s="240" t="s">
        <v>5767</v>
      </c>
      <c r="J287" s="240">
        <v>28</v>
      </c>
      <c r="K287" s="124">
        <v>5456</v>
      </c>
      <c r="L287" s="24">
        <v>0.37546056941295042</v>
      </c>
      <c r="M287" s="24">
        <v>1.0457533311667206</v>
      </c>
      <c r="N287" s="24">
        <v>0.18376025791324738</v>
      </c>
      <c r="O287" s="24">
        <v>0.76934012684315856</v>
      </c>
      <c r="P287" s="24"/>
      <c r="Q287" s="24"/>
      <c r="R287" s="24"/>
      <c r="T287" s="240">
        <v>5</v>
      </c>
    </row>
    <row r="288" spans="1:20" x14ac:dyDescent="0.25">
      <c r="A288" s="124">
        <v>5457</v>
      </c>
      <c r="B288" s="24">
        <v>0.35136684303350973</v>
      </c>
      <c r="C288" s="24">
        <v>1.0497793305167369</v>
      </c>
      <c r="D288" s="24">
        <v>0.19183763188745606</v>
      </c>
      <c r="E288" s="24">
        <v>0.90059237945419612</v>
      </c>
      <c r="F288" s="147"/>
      <c r="G288" s="24"/>
      <c r="H288" s="240" t="s">
        <v>5776</v>
      </c>
      <c r="I288" s="240" t="s">
        <v>5767</v>
      </c>
      <c r="J288" s="240">
        <v>28</v>
      </c>
      <c r="K288" s="124">
        <v>5457</v>
      </c>
      <c r="L288" s="24">
        <v>0.35136684303350973</v>
      </c>
      <c r="M288" s="24">
        <v>1.0497793305167369</v>
      </c>
      <c r="N288" s="24">
        <v>0.19183763188745606</v>
      </c>
      <c r="O288" s="24">
        <v>0.90059237945419612</v>
      </c>
      <c r="P288" s="24"/>
      <c r="Q288" s="24"/>
      <c r="R288" s="24"/>
      <c r="T288" s="240">
        <v>5</v>
      </c>
    </row>
    <row r="289" spans="1:20" x14ac:dyDescent="0.25">
      <c r="A289" s="124">
        <v>5458</v>
      </c>
      <c r="B289" s="24">
        <v>12.934315444696399</v>
      </c>
      <c r="C289" s="24">
        <v>0.47486272557960318</v>
      </c>
      <c r="D289" s="24">
        <v>0.93243185814771401</v>
      </c>
      <c r="E289" s="24">
        <v>7.2865192853373699</v>
      </c>
      <c r="F289" s="147"/>
      <c r="G289" s="24"/>
      <c r="H289" s="240" t="s">
        <v>5777</v>
      </c>
      <c r="I289" s="240" t="s">
        <v>5767</v>
      </c>
      <c r="J289" s="240">
        <v>30</v>
      </c>
      <c r="K289" s="124">
        <v>5458</v>
      </c>
      <c r="L289" s="24">
        <v>12.934315444696399</v>
      </c>
      <c r="M289" s="24">
        <v>0.47486272557960318</v>
      </c>
      <c r="N289" s="24">
        <v>0.93243185814771401</v>
      </c>
      <c r="O289" s="24">
        <v>7.2865192853373699</v>
      </c>
      <c r="P289" s="24"/>
      <c r="Q289" s="24"/>
      <c r="R289" s="24"/>
      <c r="T289" s="240">
        <v>1</v>
      </c>
    </row>
    <row r="290" spans="1:20" x14ac:dyDescent="0.25">
      <c r="A290" s="124">
        <v>5459</v>
      </c>
      <c r="B290" s="24">
        <v>12.953389644746789</v>
      </c>
      <c r="C290" s="24">
        <v>0.62154807013037061</v>
      </c>
      <c r="D290" s="24">
        <v>0.95313012895662375</v>
      </c>
      <c r="E290" s="24">
        <v>7.3763765967403101</v>
      </c>
      <c r="F290" s="147"/>
      <c r="G290" s="24"/>
      <c r="H290" s="240" t="s">
        <v>5778</v>
      </c>
      <c r="I290" s="240" t="s">
        <v>5767</v>
      </c>
      <c r="J290" s="240">
        <v>30</v>
      </c>
      <c r="K290" s="124">
        <v>5459</v>
      </c>
      <c r="L290" s="24">
        <v>12.953389644746789</v>
      </c>
      <c r="M290" s="24">
        <v>0.62154807013037061</v>
      </c>
      <c r="N290" s="24">
        <v>0.95313012895662375</v>
      </c>
      <c r="O290" s="24">
        <v>7.3763765967403101</v>
      </c>
      <c r="P290" s="24"/>
      <c r="Q290" s="24"/>
      <c r="R290" s="24"/>
      <c r="T290" s="240">
        <v>1</v>
      </c>
    </row>
    <row r="291" spans="1:20" x14ac:dyDescent="0.25">
      <c r="A291" s="124">
        <v>5460</v>
      </c>
      <c r="B291" s="24">
        <v>10.662477828168306</v>
      </c>
      <c r="C291" s="24">
        <v>0.69016697707276342</v>
      </c>
      <c r="D291" s="24">
        <v>0.85721131301289577</v>
      </c>
      <c r="E291" s="24">
        <v>6.0719311323290759</v>
      </c>
      <c r="F291" s="147"/>
      <c r="G291" s="24"/>
      <c r="H291" s="240" t="s">
        <v>5779</v>
      </c>
      <c r="I291" s="240" t="s">
        <v>5767</v>
      </c>
      <c r="J291" s="240">
        <v>30</v>
      </c>
      <c r="K291" s="124">
        <v>5460</v>
      </c>
      <c r="L291" s="24">
        <v>10.662477828168306</v>
      </c>
      <c r="M291" s="24">
        <v>0.69016697707276342</v>
      </c>
      <c r="N291" s="24">
        <v>0.85721131301289577</v>
      </c>
      <c r="O291" s="24">
        <v>6.0719311323290759</v>
      </c>
      <c r="P291" s="24"/>
      <c r="Q291" s="24"/>
      <c r="R291" s="24"/>
      <c r="T291" s="240">
        <v>2</v>
      </c>
    </row>
    <row r="292" spans="1:20" x14ac:dyDescent="0.25">
      <c r="A292" s="124">
        <v>5461</v>
      </c>
      <c r="B292" s="24">
        <v>10.6117806122449</v>
      </c>
      <c r="C292" s="24">
        <v>0.79607876822297863</v>
      </c>
      <c r="D292" s="24">
        <v>0.86225967174677609</v>
      </c>
      <c r="E292" s="24">
        <v>6.0916189702207308</v>
      </c>
      <c r="F292" s="147"/>
      <c r="G292" s="24"/>
      <c r="H292" s="240" t="s">
        <v>5780</v>
      </c>
      <c r="I292" s="240" t="s">
        <v>5767</v>
      </c>
      <c r="J292" s="240">
        <v>30</v>
      </c>
      <c r="K292" s="124">
        <v>5461</v>
      </c>
      <c r="L292" s="24">
        <v>10.6117806122449</v>
      </c>
      <c r="M292" s="24">
        <v>0.79607876822297863</v>
      </c>
      <c r="N292" s="24">
        <v>0.86225967174677609</v>
      </c>
      <c r="O292" s="24">
        <v>6.0916189702207308</v>
      </c>
      <c r="P292" s="24"/>
      <c r="Q292" s="24"/>
      <c r="R292" s="24"/>
      <c r="T292" s="240">
        <v>2</v>
      </c>
    </row>
    <row r="293" spans="1:20" x14ac:dyDescent="0.25">
      <c r="A293" s="124">
        <v>5462</v>
      </c>
      <c r="B293" s="24">
        <v>1.1775808767951628</v>
      </c>
      <c r="C293" s="24">
        <v>0.99547138912080135</v>
      </c>
      <c r="D293" s="24">
        <v>0.27261137162954285</v>
      </c>
      <c r="E293" s="24">
        <v>1.1701643136630195</v>
      </c>
      <c r="F293" s="147"/>
      <c r="G293" s="24"/>
      <c r="H293" s="240" t="s">
        <v>5781</v>
      </c>
      <c r="I293" s="240" t="s">
        <v>5767</v>
      </c>
      <c r="J293" s="240">
        <v>30</v>
      </c>
      <c r="K293" s="124">
        <v>5462</v>
      </c>
      <c r="L293" s="24">
        <v>1.1775808767951628</v>
      </c>
      <c r="M293" s="24">
        <v>0.99547138912080135</v>
      </c>
      <c r="N293" s="24">
        <v>0.27261137162954285</v>
      </c>
      <c r="O293" s="24">
        <v>1.1701643136630195</v>
      </c>
      <c r="P293" s="24"/>
      <c r="Q293" s="24"/>
      <c r="R293" s="24"/>
      <c r="T293" s="240">
        <v>3</v>
      </c>
    </row>
    <row r="294" spans="1:20" x14ac:dyDescent="0.25">
      <c r="A294" s="124">
        <v>5463</v>
      </c>
      <c r="B294" s="24">
        <v>1.1846082136558327</v>
      </c>
      <c r="C294" s="24">
        <v>1.1008859418149124</v>
      </c>
      <c r="D294" s="24">
        <v>0.26453399765533414</v>
      </c>
      <c r="E294" s="24">
        <v>1.1045381873575006</v>
      </c>
      <c r="F294" s="147"/>
      <c r="G294" s="24"/>
      <c r="H294" s="240" t="s">
        <v>5782</v>
      </c>
      <c r="I294" s="240" t="s">
        <v>5767</v>
      </c>
      <c r="J294" s="240">
        <v>30</v>
      </c>
      <c r="K294" s="124">
        <v>5463</v>
      </c>
      <c r="L294" s="24">
        <v>1.1846082136558327</v>
      </c>
      <c r="M294" s="24">
        <v>1.1008859418149124</v>
      </c>
      <c r="N294" s="24">
        <v>0.26453399765533414</v>
      </c>
      <c r="O294" s="24">
        <v>1.1045381873575006</v>
      </c>
      <c r="P294" s="24"/>
      <c r="Q294" s="24"/>
      <c r="R294" s="24"/>
      <c r="T294" s="240">
        <v>3</v>
      </c>
    </row>
    <row r="295" spans="1:20" x14ac:dyDescent="0.25">
      <c r="A295" s="124">
        <v>5464</v>
      </c>
      <c r="B295" s="24">
        <v>1.4596782564877804</v>
      </c>
      <c r="C295" s="24">
        <v>1.0998914649027038</v>
      </c>
      <c r="D295" s="24">
        <v>0.27967907385697544</v>
      </c>
      <c r="E295" s="24">
        <v>1.6578169137486434</v>
      </c>
      <c r="F295" s="147"/>
      <c r="G295" s="24"/>
      <c r="H295" s="240" t="s">
        <v>5783</v>
      </c>
      <c r="I295" s="240" t="s">
        <v>5767</v>
      </c>
      <c r="J295" s="240">
        <v>30</v>
      </c>
      <c r="K295" s="124">
        <v>5464</v>
      </c>
      <c r="L295" s="24">
        <v>1.4596782564877804</v>
      </c>
      <c r="M295" s="24">
        <v>1.0998914649027038</v>
      </c>
      <c r="N295" s="24">
        <v>0.27967907385697544</v>
      </c>
      <c r="O295" s="24">
        <v>1.6578169137486434</v>
      </c>
      <c r="P295" s="24"/>
      <c r="Q295" s="24"/>
      <c r="R295" s="24"/>
      <c r="T295" s="240">
        <v>4</v>
      </c>
    </row>
    <row r="296" spans="1:20" x14ac:dyDescent="0.25">
      <c r="A296" s="124">
        <v>5465</v>
      </c>
      <c r="B296" s="24">
        <v>1.4626899722852107</v>
      </c>
      <c r="C296" s="24">
        <v>1.1685103718450967</v>
      </c>
      <c r="D296" s="24">
        <v>0.27564038686987108</v>
      </c>
      <c r="E296" s="24">
        <v>1.6335857286512214</v>
      </c>
      <c r="F296" s="147"/>
      <c r="G296" s="24"/>
      <c r="H296" s="240" t="s">
        <v>5784</v>
      </c>
      <c r="I296" s="240" t="s">
        <v>5767</v>
      </c>
      <c r="J296" s="240">
        <v>30</v>
      </c>
      <c r="K296" s="124">
        <v>5465</v>
      </c>
      <c r="L296" s="24">
        <v>1.4626899722852107</v>
      </c>
      <c r="M296" s="24">
        <v>1.1685103718450967</v>
      </c>
      <c r="N296" s="24">
        <v>0.27564038686987108</v>
      </c>
      <c r="O296" s="24">
        <v>1.6335857286512214</v>
      </c>
      <c r="P296" s="24"/>
      <c r="Q296" s="24"/>
      <c r="R296" s="24"/>
      <c r="T296" s="240">
        <v>4</v>
      </c>
    </row>
    <row r="297" spans="1:20" x14ac:dyDescent="0.25">
      <c r="A297" s="124">
        <v>5466</v>
      </c>
      <c r="B297" s="24">
        <v>1.5063598513479466</v>
      </c>
      <c r="C297" s="24">
        <v>0.75526812859822745</v>
      </c>
      <c r="D297" s="24">
        <v>0.2842225967174678</v>
      </c>
      <c r="E297" s="24">
        <v>1.7093081820806661</v>
      </c>
      <c r="F297" s="147"/>
      <c r="G297" s="24"/>
      <c r="H297" s="240" t="s">
        <v>5785</v>
      </c>
      <c r="I297" s="240" t="s">
        <v>5767</v>
      </c>
      <c r="J297" s="240">
        <v>30</v>
      </c>
      <c r="K297" s="124">
        <v>5466</v>
      </c>
      <c r="L297" s="24">
        <v>1.5063598513479466</v>
      </c>
      <c r="M297" s="24">
        <v>0.75526812859822745</v>
      </c>
      <c r="N297" s="24">
        <v>0.2842225967174678</v>
      </c>
      <c r="O297" s="24">
        <v>1.7093081820806661</v>
      </c>
      <c r="P297" s="24"/>
      <c r="Q297" s="24"/>
      <c r="R297" s="24"/>
      <c r="T297" s="240">
        <v>5</v>
      </c>
    </row>
    <row r="298" spans="1:20" x14ac:dyDescent="0.25">
      <c r="A298" s="124">
        <v>5467</v>
      </c>
      <c r="B298" s="24">
        <v>1.4516470143613003</v>
      </c>
      <c r="C298" s="24">
        <v>0.83640435991978768</v>
      </c>
      <c r="D298" s="24">
        <v>0.27261137162954285</v>
      </c>
      <c r="E298" s="24">
        <v>1.684067364270851</v>
      </c>
      <c r="F298" s="147"/>
      <c r="G298" s="24"/>
      <c r="H298" s="240" t="s">
        <v>5786</v>
      </c>
      <c r="I298" s="240" t="s">
        <v>5767</v>
      </c>
      <c r="J298" s="240">
        <v>30</v>
      </c>
      <c r="K298" s="124">
        <v>5467</v>
      </c>
      <c r="L298" s="24">
        <v>1.4516470143613003</v>
      </c>
      <c r="M298" s="24">
        <v>0.83640435991978768</v>
      </c>
      <c r="N298" s="24">
        <v>0.27261137162954285</v>
      </c>
      <c r="O298" s="24">
        <v>1.684067364270851</v>
      </c>
      <c r="P298" s="24"/>
      <c r="Q298" s="24"/>
      <c r="R298" s="24"/>
      <c r="T298" s="240">
        <v>5</v>
      </c>
    </row>
    <row r="299" spans="1:20" x14ac:dyDescent="0.25">
      <c r="A299" s="124">
        <v>5468</v>
      </c>
      <c r="B299" s="24">
        <v>12.755620307382213</v>
      </c>
      <c r="C299" s="24">
        <v>0.85142958794229884</v>
      </c>
      <c r="D299" s="24">
        <v>0.96322684642438461</v>
      </c>
      <c r="E299" s="24">
        <v>9.0897233096705463</v>
      </c>
      <c r="F299" s="147"/>
      <c r="G299" s="24"/>
      <c r="H299" s="240" t="s">
        <v>5787</v>
      </c>
      <c r="I299" s="240" t="s">
        <v>5767</v>
      </c>
      <c r="J299" s="240">
        <v>32</v>
      </c>
      <c r="K299" s="124">
        <v>5468</v>
      </c>
      <c r="L299" s="132">
        <v>12.755620307382213</v>
      </c>
      <c r="M299" s="24">
        <v>0.85142958794229884</v>
      </c>
      <c r="N299" s="24">
        <v>0.96322684642438461</v>
      </c>
      <c r="O299" s="132">
        <v>9.0897233096705463</v>
      </c>
      <c r="P299" s="24"/>
      <c r="Q299" s="24"/>
      <c r="R299" s="24"/>
      <c r="T299" s="240">
        <v>1</v>
      </c>
    </row>
    <row r="300" spans="1:20" x14ac:dyDescent="0.25">
      <c r="A300" s="124">
        <v>5469</v>
      </c>
      <c r="B300" s="24">
        <v>7.3029088561350477</v>
      </c>
      <c r="C300" s="24">
        <v>1.7634609289087262</v>
      </c>
      <c r="D300" s="24">
        <v>0.66234466588511154</v>
      </c>
      <c r="E300" s="24">
        <v>5.5656003270641889</v>
      </c>
      <c r="F300" s="147"/>
      <c r="G300" s="24"/>
      <c r="H300" s="240" t="s">
        <v>5788</v>
      </c>
      <c r="I300" s="240" t="s">
        <v>5767</v>
      </c>
      <c r="J300" s="240">
        <v>32</v>
      </c>
      <c r="K300" s="124">
        <v>5469</v>
      </c>
      <c r="L300" s="24">
        <v>7.3029088561350477</v>
      </c>
      <c r="M300" s="24">
        <v>1.7634609289087262</v>
      </c>
      <c r="N300" s="24">
        <v>0.66234466588511154</v>
      </c>
      <c r="O300" s="24">
        <v>5.5656003270641889</v>
      </c>
      <c r="P300" s="24"/>
      <c r="Q300" s="24"/>
      <c r="R300" s="24"/>
      <c r="T300" s="240">
        <v>1</v>
      </c>
    </row>
    <row r="301" spans="1:20" x14ac:dyDescent="0.25">
      <c r="A301" s="124">
        <v>5470</v>
      </c>
      <c r="B301" s="24">
        <v>3.938320357772739</v>
      </c>
      <c r="C301" s="24">
        <v>1.2200485154279059</v>
      </c>
      <c r="D301" s="24">
        <v>0.42911049237983589</v>
      </c>
      <c r="E301" s="24">
        <v>4.3757481755095133</v>
      </c>
      <c r="F301" s="147"/>
      <c r="G301" s="24"/>
      <c r="H301" s="240" t="s">
        <v>5789</v>
      </c>
      <c r="I301" s="240" t="s">
        <v>5767</v>
      </c>
      <c r="J301" s="240">
        <v>32</v>
      </c>
      <c r="K301" s="124">
        <v>5470</v>
      </c>
      <c r="L301" s="24">
        <v>3.938320357772739</v>
      </c>
      <c r="M301" s="24">
        <v>1.2200485154279059</v>
      </c>
      <c r="N301" s="24">
        <v>0.42911049237983589</v>
      </c>
      <c r="O301" s="24">
        <v>4.3757481755095133</v>
      </c>
      <c r="P301" s="24"/>
      <c r="Q301" s="24"/>
      <c r="R301" s="24"/>
      <c r="T301" s="240">
        <v>2</v>
      </c>
    </row>
    <row r="302" spans="1:20" x14ac:dyDescent="0.25">
      <c r="A302" s="124">
        <v>5471</v>
      </c>
      <c r="B302" s="24">
        <v>3.933300831443689</v>
      </c>
      <c r="C302" s="24">
        <v>1.3232217478491493</v>
      </c>
      <c r="D302" s="24">
        <v>0.41800410316529896</v>
      </c>
      <c r="E302" s="24">
        <v>3.523618166250162</v>
      </c>
      <c r="F302" s="147"/>
      <c r="G302" s="24"/>
      <c r="H302" s="240" t="s">
        <v>5790</v>
      </c>
      <c r="I302" s="240" t="s">
        <v>5767</v>
      </c>
      <c r="J302" s="240">
        <v>32</v>
      </c>
      <c r="K302" s="124">
        <v>5471</v>
      </c>
      <c r="L302" s="24">
        <v>3.933300831443689</v>
      </c>
      <c r="M302" s="24">
        <v>1.3232217478491493</v>
      </c>
      <c r="N302" s="24">
        <v>0.41800410316529896</v>
      </c>
      <c r="O302" s="24">
        <v>3.523618166250162</v>
      </c>
      <c r="P302" s="24"/>
      <c r="Q302" s="24"/>
      <c r="R302" s="24"/>
      <c r="T302" s="240">
        <v>2</v>
      </c>
    </row>
    <row r="303" spans="1:20" x14ac:dyDescent="0.25">
      <c r="A303" s="124">
        <v>5472</v>
      </c>
      <c r="B303" s="24">
        <v>0.82621403376165281</v>
      </c>
      <c r="C303" s="24">
        <v>1.4985160747784461</v>
      </c>
      <c r="D303" s="24">
        <v>0.20597303634232123</v>
      </c>
      <c r="E303" s="24">
        <v>1.4023798375133165</v>
      </c>
      <c r="F303" s="147"/>
      <c r="G303" s="24"/>
      <c r="H303" s="240" t="s">
        <v>5791</v>
      </c>
      <c r="I303" s="240" t="s">
        <v>5767</v>
      </c>
      <c r="J303" s="240">
        <v>32</v>
      </c>
      <c r="K303" s="124">
        <v>5472</v>
      </c>
      <c r="L303" s="24">
        <v>0.82621403376165281</v>
      </c>
      <c r="M303" s="24">
        <v>1.4985160747784461</v>
      </c>
      <c r="N303" s="24">
        <v>0.20597303634232123</v>
      </c>
      <c r="O303" s="24">
        <v>1.4023798375133165</v>
      </c>
      <c r="P303" s="24"/>
      <c r="Q303" s="24"/>
      <c r="R303" s="24"/>
      <c r="T303" s="240">
        <v>3</v>
      </c>
    </row>
    <row r="304" spans="1:20" x14ac:dyDescent="0.25">
      <c r="A304" s="124">
        <v>5473</v>
      </c>
      <c r="B304" s="24">
        <v>0.82420622323003279</v>
      </c>
      <c r="C304" s="24">
        <v>1.6447616275308881</v>
      </c>
      <c r="D304" s="24">
        <v>0.20193434935521692</v>
      </c>
      <c r="E304" s="24">
        <v>1.3983413066637462</v>
      </c>
      <c r="F304" s="147"/>
      <c r="G304" s="24"/>
      <c r="H304" s="240" t="s">
        <v>5792</v>
      </c>
      <c r="I304" s="240" t="s">
        <v>5767</v>
      </c>
      <c r="J304" s="240">
        <v>32</v>
      </c>
      <c r="K304" s="124">
        <v>5473</v>
      </c>
      <c r="L304" s="24">
        <v>0.82420622323003279</v>
      </c>
      <c r="M304" s="24">
        <v>1.6447616275308881</v>
      </c>
      <c r="N304" s="24">
        <v>0.20193434935521692</v>
      </c>
      <c r="O304" s="24">
        <v>1.3983413066637462</v>
      </c>
      <c r="P304" s="24"/>
      <c r="Q304" s="24"/>
      <c r="R304" s="24"/>
      <c r="T304" s="240">
        <v>3</v>
      </c>
    </row>
    <row r="305" spans="1:20" x14ac:dyDescent="0.25">
      <c r="A305" s="124">
        <v>5474</v>
      </c>
      <c r="B305" s="24">
        <v>0.75292894935752086</v>
      </c>
      <c r="C305" s="24">
        <v>0.59595485119614178</v>
      </c>
      <c r="D305" s="24">
        <v>0.24232121922626026</v>
      </c>
      <c r="E305" s="24">
        <v>1.4427651460090205</v>
      </c>
      <c r="F305" s="147"/>
      <c r="G305" s="24"/>
      <c r="H305" s="240" t="s">
        <v>5793</v>
      </c>
      <c r="I305" s="240" t="s">
        <v>5767</v>
      </c>
      <c r="J305" s="240">
        <v>32</v>
      </c>
      <c r="K305" s="124">
        <v>5474</v>
      </c>
      <c r="L305" s="24">
        <v>0.75292894935752086</v>
      </c>
      <c r="M305" s="24">
        <v>0.59595485119614178</v>
      </c>
      <c r="N305" s="24">
        <v>0.24232121922626026</v>
      </c>
      <c r="O305" s="24">
        <v>1.4427651460090205</v>
      </c>
      <c r="P305" s="24"/>
      <c r="Q305" s="24"/>
      <c r="R305" s="24"/>
      <c r="T305" s="240">
        <v>4</v>
      </c>
    </row>
    <row r="306" spans="1:20" x14ac:dyDescent="0.25">
      <c r="A306" s="124">
        <v>5475</v>
      </c>
      <c r="B306" s="24">
        <v>0.74188599143361056</v>
      </c>
      <c r="C306" s="24">
        <v>0.80672536328447231</v>
      </c>
      <c r="D306" s="24">
        <v>0.21304073856975383</v>
      </c>
      <c r="E306" s="24">
        <v>1.4144954300620278</v>
      </c>
      <c r="F306" s="147"/>
      <c r="G306" s="24"/>
      <c r="H306" s="240" t="s">
        <v>5794</v>
      </c>
      <c r="I306" s="240" t="s">
        <v>5767</v>
      </c>
      <c r="J306" s="240">
        <v>32</v>
      </c>
      <c r="K306" s="124">
        <v>5475</v>
      </c>
      <c r="L306" s="24">
        <v>0.74188599143361056</v>
      </c>
      <c r="M306" s="24">
        <v>0.80672536328447231</v>
      </c>
      <c r="N306" s="24">
        <v>0.21304073856975383</v>
      </c>
      <c r="O306" s="24">
        <v>1.4144954300620278</v>
      </c>
      <c r="P306" s="24"/>
      <c r="Q306" s="24"/>
      <c r="R306" s="24"/>
      <c r="T306" s="240">
        <v>4</v>
      </c>
    </row>
    <row r="307" spans="1:20" x14ac:dyDescent="0.25">
      <c r="A307" s="124">
        <v>5476</v>
      </c>
      <c r="B307" s="24">
        <v>7.1588484504913081</v>
      </c>
      <c r="C307" s="24">
        <v>0.93053461514055458</v>
      </c>
      <c r="D307" s="24">
        <v>0.81278575615474813</v>
      </c>
      <c r="E307" s="24">
        <v>11.456302387518793</v>
      </c>
      <c r="F307" s="147"/>
      <c r="G307" s="24"/>
      <c r="H307" s="240" t="s">
        <v>5795</v>
      </c>
      <c r="I307" s="240" t="s">
        <v>5767</v>
      </c>
      <c r="J307" s="240">
        <v>34</v>
      </c>
      <c r="K307" s="124">
        <v>5476</v>
      </c>
      <c r="L307" s="24">
        <v>7.1588484504913081</v>
      </c>
      <c r="M307" s="24">
        <v>0.93053461514055458</v>
      </c>
      <c r="N307" s="24">
        <v>0.81278575615474813</v>
      </c>
      <c r="O307" s="24">
        <v>11.456302387518793</v>
      </c>
      <c r="P307" s="24"/>
      <c r="Q307" s="24"/>
      <c r="R307" s="24"/>
      <c r="T307" s="240">
        <v>1</v>
      </c>
    </row>
    <row r="308" spans="1:20" x14ac:dyDescent="0.25">
      <c r="A308" s="124">
        <v>5477</v>
      </c>
      <c r="B308" s="24">
        <v>7.1457976820357771</v>
      </c>
      <c r="C308" s="24">
        <v>1.0425525096770101</v>
      </c>
      <c r="D308" s="24">
        <v>0.82591148886283716</v>
      </c>
      <c r="E308" s="24">
        <v>11.39420997570665</v>
      </c>
      <c r="F308" s="147"/>
      <c r="G308" s="24"/>
      <c r="H308" s="240" t="s">
        <v>5796</v>
      </c>
      <c r="I308" s="240" t="s">
        <v>5767</v>
      </c>
      <c r="J308" s="240">
        <v>34</v>
      </c>
      <c r="K308" s="124">
        <v>5477</v>
      </c>
      <c r="L308" s="24">
        <v>7.1457976820357771</v>
      </c>
      <c r="M308" s="24">
        <v>1.0425525096770101</v>
      </c>
      <c r="N308" s="24">
        <v>0.82591148886283716</v>
      </c>
      <c r="O308" s="24">
        <v>11.39420997570665</v>
      </c>
      <c r="P308" s="24"/>
      <c r="Q308" s="24"/>
      <c r="R308" s="24"/>
      <c r="T308" s="240">
        <v>1</v>
      </c>
    </row>
    <row r="309" spans="1:20" x14ac:dyDescent="0.25">
      <c r="A309" s="124">
        <v>5478</v>
      </c>
      <c r="B309" s="24">
        <v>3.4955981355505172</v>
      </c>
      <c r="C309" s="24">
        <v>1.4287194618947903</v>
      </c>
      <c r="D309" s="24">
        <v>0.64114155920281368</v>
      </c>
      <c r="E309" s="24">
        <v>6.0052953733111645</v>
      </c>
      <c r="F309" s="147"/>
      <c r="G309" s="24"/>
      <c r="H309" s="240" t="s">
        <v>5797</v>
      </c>
      <c r="I309" s="240" t="s">
        <v>5767</v>
      </c>
      <c r="J309" s="240">
        <v>34</v>
      </c>
      <c r="K309" s="124">
        <v>5478</v>
      </c>
      <c r="L309" s="24">
        <v>3.4955981355505172</v>
      </c>
      <c r="M309" s="24">
        <v>1.4287194618947903</v>
      </c>
      <c r="N309" s="24">
        <v>0.64114155920281368</v>
      </c>
      <c r="O309" s="24">
        <v>6.0052953733111645</v>
      </c>
      <c r="P309" s="24"/>
      <c r="Q309" s="24"/>
      <c r="R309" s="24"/>
      <c r="T309" s="240">
        <v>2</v>
      </c>
    </row>
    <row r="310" spans="1:20" x14ac:dyDescent="0.25">
      <c r="A310" s="124">
        <v>5479</v>
      </c>
      <c r="B310" s="24">
        <v>3.4935903250188969</v>
      </c>
      <c r="C310" s="24">
        <v>1.5515461006409035</v>
      </c>
      <c r="D310" s="24">
        <v>0.63205451348182895</v>
      </c>
      <c r="E310" s="24">
        <v>5.8366867103416</v>
      </c>
      <c r="F310" s="147"/>
      <c r="G310" s="24"/>
      <c r="H310" s="240" t="s">
        <v>5798</v>
      </c>
      <c r="I310" s="240" t="s">
        <v>5767</v>
      </c>
      <c r="J310" s="240">
        <v>34</v>
      </c>
      <c r="K310" s="124">
        <v>5479</v>
      </c>
      <c r="L310" s="24">
        <v>3.4935903250188969</v>
      </c>
      <c r="M310" s="24">
        <v>1.5515461006409035</v>
      </c>
      <c r="N310" s="24">
        <v>0.63205451348182895</v>
      </c>
      <c r="O310" s="24">
        <v>5.8366867103416</v>
      </c>
      <c r="P310" s="24"/>
      <c r="Q310" s="24"/>
      <c r="R310" s="24"/>
      <c r="T310" s="240">
        <v>2</v>
      </c>
    </row>
    <row r="311" spans="1:20" x14ac:dyDescent="0.25">
      <c r="A311" s="124">
        <v>5480</v>
      </c>
      <c r="B311" s="24">
        <v>3.4554419249181159</v>
      </c>
      <c r="C311" s="24">
        <v>1.9809480296973156</v>
      </c>
      <c r="D311" s="24">
        <v>0.66638335287221584</v>
      </c>
      <c r="E311" s="24">
        <v>22.918662571311941</v>
      </c>
      <c r="F311" s="147"/>
      <c r="G311" s="24"/>
      <c r="H311" s="240" t="s">
        <v>5799</v>
      </c>
      <c r="I311" s="240" t="s">
        <v>5767</v>
      </c>
      <c r="J311" s="240">
        <v>34</v>
      </c>
      <c r="K311" s="124">
        <v>5480</v>
      </c>
      <c r="L311" s="24">
        <v>3.4554419249181159</v>
      </c>
      <c r="M311" s="24">
        <v>1.9809480296973156</v>
      </c>
      <c r="N311" s="24">
        <v>0.66638335287221584</v>
      </c>
      <c r="O311" s="132">
        <v>22.918662571311941</v>
      </c>
      <c r="P311" s="24"/>
      <c r="Q311" s="24"/>
      <c r="R311" s="24"/>
      <c r="T311" s="240">
        <v>3</v>
      </c>
    </row>
    <row r="312" spans="1:20" x14ac:dyDescent="0.25">
      <c r="A312" s="124">
        <v>5481</v>
      </c>
      <c r="B312" s="24">
        <v>3.4142818090199043</v>
      </c>
      <c r="C312" s="24">
        <v>1.8993911415698967</v>
      </c>
      <c r="D312" s="24">
        <v>0.61892878077373981</v>
      </c>
      <c r="E312" s="24">
        <v>6.6161231643086849</v>
      </c>
      <c r="F312" s="147"/>
      <c r="G312" s="24"/>
      <c r="H312" s="240" t="s">
        <v>5800</v>
      </c>
      <c r="I312" s="240" t="s">
        <v>5767</v>
      </c>
      <c r="J312" s="240">
        <v>34</v>
      </c>
      <c r="K312" s="124">
        <v>5481</v>
      </c>
      <c r="L312" s="24">
        <v>3.4142818090199043</v>
      </c>
      <c r="M312" s="24">
        <v>1.8993911415698967</v>
      </c>
      <c r="N312" s="24">
        <v>0.61892878077373981</v>
      </c>
      <c r="O312" s="24">
        <v>6.6161231643086849</v>
      </c>
      <c r="P312" s="24"/>
      <c r="Q312" s="24"/>
      <c r="R312" s="24"/>
      <c r="T312" s="240">
        <v>3</v>
      </c>
    </row>
    <row r="313" spans="1:20" x14ac:dyDescent="0.25">
      <c r="A313" s="124"/>
      <c r="B313" s="24"/>
      <c r="C313" s="24"/>
      <c r="D313" s="24"/>
      <c r="E313" s="24"/>
      <c r="F313" s="147"/>
      <c r="G313" s="24"/>
      <c r="H313" s="24"/>
      <c r="I313" s="24"/>
      <c r="J313" s="24"/>
      <c r="K313" s="24"/>
      <c r="L313" s="24"/>
      <c r="M313" s="24"/>
      <c r="N313" s="24"/>
      <c r="O313" s="24"/>
      <c r="P313" s="24"/>
      <c r="Q313" s="24"/>
      <c r="R313" s="24"/>
    </row>
    <row r="314" spans="1:20" x14ac:dyDescent="0.25">
      <c r="A314" s="124"/>
      <c r="B314" s="24"/>
      <c r="C314" s="24"/>
      <c r="D314" s="24"/>
      <c r="E314" s="24"/>
      <c r="F314" s="147"/>
      <c r="G314" s="24"/>
      <c r="H314" s="24"/>
      <c r="I314" s="24"/>
      <c r="J314" s="24"/>
      <c r="K314" s="24"/>
      <c r="L314" s="24"/>
      <c r="M314" s="24"/>
      <c r="N314" s="24"/>
      <c r="O314" s="24"/>
      <c r="P314" s="24"/>
      <c r="Q314" s="24"/>
      <c r="R314" s="24"/>
    </row>
    <row r="315" spans="1:20" x14ac:dyDescent="0.25">
      <c r="A315" s="124"/>
      <c r="B315" s="24"/>
      <c r="C315" s="24"/>
      <c r="D315" s="24"/>
      <c r="E315" s="24"/>
      <c r="F315" s="147"/>
      <c r="G315" s="24"/>
      <c r="H315" s="24"/>
      <c r="I315" s="24"/>
      <c r="J315" s="24"/>
      <c r="K315" s="24"/>
      <c r="L315" s="24"/>
      <c r="M315" s="24"/>
      <c r="N315" s="24"/>
      <c r="O315" s="24"/>
      <c r="P315" s="24"/>
      <c r="Q315" s="24"/>
      <c r="R315" s="24"/>
    </row>
    <row r="316" spans="1:20" x14ac:dyDescent="0.25">
      <c r="A316" s="124"/>
      <c r="B316" s="24"/>
      <c r="C316" s="24"/>
      <c r="D316" s="24"/>
      <c r="E316" s="24"/>
      <c r="F316" s="147"/>
      <c r="G316" s="24"/>
      <c r="H316" s="24"/>
      <c r="I316" s="24"/>
      <c r="J316" s="24"/>
      <c r="K316" s="24"/>
      <c r="L316" s="24"/>
      <c r="M316" s="24"/>
      <c r="N316" s="24"/>
      <c r="O316" s="24"/>
      <c r="P316" s="24"/>
      <c r="Q316" s="24"/>
      <c r="R316" s="24"/>
    </row>
    <row r="317" spans="1:20" x14ac:dyDescent="0.25">
      <c r="A317" s="124"/>
      <c r="B317" s="24"/>
      <c r="C317" s="24"/>
      <c r="D317" s="24"/>
      <c r="E317" s="24"/>
      <c r="F317" s="147"/>
      <c r="G317" s="24"/>
      <c r="H317" s="24"/>
      <c r="I317" s="24"/>
      <c r="J317" s="24"/>
      <c r="K317" s="24"/>
      <c r="L317" s="24"/>
      <c r="M317" s="24"/>
      <c r="N317" s="24"/>
      <c r="O317" s="24"/>
      <c r="P317" s="24"/>
      <c r="Q317" s="24"/>
      <c r="R317" s="24"/>
    </row>
    <row r="318" spans="1:20" x14ac:dyDescent="0.25">
      <c r="A318" s="124"/>
      <c r="B318" s="24"/>
      <c r="C318" s="24"/>
      <c r="D318" s="24"/>
      <c r="E318" s="24"/>
      <c r="F318" s="147"/>
      <c r="G318" s="24"/>
      <c r="H318" s="24"/>
      <c r="I318" s="24"/>
      <c r="J318" s="24"/>
      <c r="K318" s="24"/>
      <c r="L318" s="24"/>
      <c r="M318" s="24"/>
      <c r="N318" s="24"/>
      <c r="O318" s="24"/>
      <c r="P318" s="24"/>
      <c r="Q318" s="24"/>
      <c r="R318" s="24"/>
    </row>
    <row r="319" spans="1:20" x14ac:dyDescent="0.25">
      <c r="A319" s="124"/>
      <c r="B319" s="24"/>
      <c r="C319" s="24"/>
      <c r="D319" s="24"/>
      <c r="E319" s="24"/>
      <c r="F319" s="147"/>
      <c r="G319" s="24"/>
      <c r="H319" s="24"/>
      <c r="I319" s="24"/>
      <c r="J319" s="24"/>
      <c r="K319" s="24"/>
      <c r="L319" s="24"/>
      <c r="M319" s="24"/>
      <c r="N319" s="24"/>
      <c r="O319" s="24"/>
      <c r="P319" s="24"/>
      <c r="Q319" s="24"/>
      <c r="R319" s="24"/>
    </row>
    <row r="320" spans="1:20" x14ac:dyDescent="0.25">
      <c r="A320" s="124"/>
      <c r="B320" s="24"/>
      <c r="C320" s="24"/>
      <c r="D320" s="24"/>
      <c r="E320" s="24"/>
      <c r="F320" s="147"/>
      <c r="G320" s="24"/>
      <c r="H320" s="24"/>
      <c r="I320" s="24"/>
      <c r="J320" s="24"/>
      <c r="K320" s="24"/>
      <c r="L320" s="24"/>
      <c r="M320" s="24"/>
      <c r="N320" s="24"/>
      <c r="O320" s="24"/>
      <c r="P320" s="24"/>
      <c r="Q320" s="24"/>
      <c r="R320" s="24"/>
    </row>
    <row r="321" spans="1:18" x14ac:dyDescent="0.25">
      <c r="A321" s="124"/>
      <c r="B321" s="24"/>
      <c r="C321" s="24"/>
      <c r="D321" s="24"/>
      <c r="E321" s="24"/>
      <c r="F321" s="147"/>
      <c r="G321" s="24"/>
      <c r="H321" s="24"/>
      <c r="I321" s="24"/>
      <c r="J321" s="24"/>
      <c r="K321" s="24"/>
      <c r="L321" s="24"/>
      <c r="M321" s="24"/>
      <c r="N321" s="24"/>
      <c r="O321" s="24"/>
      <c r="P321" s="24"/>
      <c r="Q321" s="24"/>
      <c r="R321" s="24"/>
    </row>
    <row r="322" spans="1:18" x14ac:dyDescent="0.25">
      <c r="A322" s="124"/>
      <c r="B322" s="24"/>
      <c r="C322" s="24"/>
      <c r="D322" s="24"/>
      <c r="E322" s="24"/>
      <c r="F322" s="147"/>
      <c r="G322" s="24"/>
      <c r="H322" s="24"/>
      <c r="I322" s="24"/>
      <c r="J322" s="24"/>
      <c r="K322" s="24"/>
      <c r="L322" s="24"/>
      <c r="M322" s="24"/>
      <c r="N322" s="24"/>
      <c r="O322" s="24"/>
      <c r="P322" s="24"/>
      <c r="Q322" s="24"/>
      <c r="R322" s="24"/>
    </row>
    <row r="323" spans="1:18" x14ac:dyDescent="0.25">
      <c r="A323" s="124"/>
      <c r="B323" s="24"/>
      <c r="C323" s="24"/>
      <c r="D323" s="24"/>
      <c r="E323" s="24"/>
      <c r="F323" s="147"/>
      <c r="G323" s="24"/>
      <c r="H323" s="24"/>
      <c r="I323" s="24"/>
      <c r="J323" s="24"/>
      <c r="K323" s="24"/>
      <c r="L323" s="24"/>
      <c r="M323" s="24"/>
      <c r="N323" s="24"/>
      <c r="O323" s="24"/>
      <c r="P323" s="24"/>
      <c r="Q323" s="24"/>
      <c r="R323" s="24"/>
    </row>
    <row r="324" spans="1:18" x14ac:dyDescent="0.25">
      <c r="A324" s="124"/>
      <c r="B324" s="24"/>
      <c r="C324" s="24"/>
      <c r="D324" s="24"/>
      <c r="E324" s="24"/>
      <c r="F324" s="147"/>
      <c r="G324" s="24"/>
      <c r="H324" s="24"/>
      <c r="I324" s="24"/>
      <c r="J324" s="24"/>
      <c r="K324" s="24"/>
      <c r="L324" s="24"/>
      <c r="M324" s="24"/>
      <c r="N324" s="24"/>
      <c r="O324" s="24"/>
      <c r="P324" s="24"/>
      <c r="Q324" s="24"/>
      <c r="R324" s="24"/>
    </row>
    <row r="325" spans="1:18" x14ac:dyDescent="0.25">
      <c r="A325" s="124"/>
      <c r="B325" s="24"/>
      <c r="C325" s="24"/>
      <c r="D325" s="24"/>
      <c r="E325" s="24"/>
      <c r="F325" s="147"/>
      <c r="G325" s="24"/>
      <c r="H325" s="24"/>
      <c r="I325" s="24"/>
      <c r="J325" s="24"/>
      <c r="K325" s="24"/>
      <c r="L325" s="24"/>
      <c r="M325" s="24"/>
      <c r="N325" s="24"/>
      <c r="O325" s="24"/>
      <c r="P325" s="24"/>
      <c r="Q325" s="24"/>
      <c r="R325" s="24"/>
    </row>
    <row r="326" spans="1:18" x14ac:dyDescent="0.25">
      <c r="A326" s="124"/>
      <c r="B326" s="24"/>
      <c r="C326" s="24"/>
      <c r="D326" s="24"/>
      <c r="E326" s="24"/>
      <c r="F326" s="147"/>
      <c r="G326" s="24"/>
      <c r="H326" s="24"/>
      <c r="I326" s="24"/>
      <c r="J326" s="24"/>
      <c r="K326" s="24"/>
      <c r="L326" s="24"/>
      <c r="M326" s="24"/>
      <c r="N326" s="24"/>
      <c r="O326" s="24"/>
      <c r="P326" s="24"/>
      <c r="Q326" s="24"/>
      <c r="R326" s="24"/>
    </row>
    <row r="327" spans="1:18" x14ac:dyDescent="0.25">
      <c r="A327" s="124"/>
      <c r="B327" s="24"/>
      <c r="C327" s="24"/>
      <c r="D327" s="24"/>
      <c r="E327" s="24"/>
      <c r="F327" s="147"/>
      <c r="G327" s="24"/>
      <c r="H327" s="24"/>
      <c r="I327" s="24"/>
      <c r="J327" s="24"/>
      <c r="K327" s="24"/>
      <c r="L327" s="24"/>
      <c r="M327" s="24"/>
      <c r="N327" s="24"/>
      <c r="O327" s="24"/>
      <c r="P327" s="24"/>
      <c r="Q327" s="24"/>
      <c r="R327" s="24"/>
    </row>
    <row r="328" spans="1:18" x14ac:dyDescent="0.25">
      <c r="A328" s="124"/>
      <c r="B328" s="24"/>
      <c r="C328" s="24"/>
      <c r="D328" s="24"/>
      <c r="E328" s="24"/>
      <c r="F328" s="147"/>
      <c r="G328" s="24"/>
      <c r="H328" s="24"/>
      <c r="I328" s="24"/>
      <c r="J328" s="24"/>
      <c r="K328" s="24"/>
      <c r="L328" s="24"/>
      <c r="M328" s="24"/>
      <c r="N328" s="24"/>
      <c r="O328" s="24"/>
      <c r="P328" s="24"/>
      <c r="Q328" s="24"/>
      <c r="R328" s="24"/>
    </row>
    <row r="329" spans="1:18" x14ac:dyDescent="0.25">
      <c r="A329" s="124"/>
      <c r="B329" s="24"/>
      <c r="C329" s="24"/>
      <c r="D329" s="24"/>
      <c r="E329" s="24"/>
      <c r="F329" s="147"/>
      <c r="G329" s="24"/>
      <c r="H329" s="24"/>
      <c r="I329" s="24"/>
      <c r="J329" s="24"/>
      <c r="K329" s="24"/>
      <c r="L329" s="24"/>
      <c r="M329" s="24"/>
      <c r="N329" s="24"/>
      <c r="O329" s="24"/>
      <c r="P329" s="24"/>
      <c r="Q329" s="24"/>
      <c r="R329" s="24"/>
    </row>
    <row r="330" spans="1:18" x14ac:dyDescent="0.25">
      <c r="A330" s="124"/>
      <c r="B330" s="24"/>
      <c r="C330" s="24"/>
      <c r="D330" s="24"/>
      <c r="E330" s="24"/>
      <c r="F330" s="147"/>
      <c r="G330" s="24"/>
      <c r="H330" s="24"/>
      <c r="I330" s="24"/>
      <c r="J330" s="24"/>
      <c r="K330" s="24"/>
      <c r="L330" s="24"/>
      <c r="M330" s="24"/>
      <c r="N330" s="24"/>
      <c r="O330" s="24"/>
      <c r="P330" s="24"/>
      <c r="Q330" s="24"/>
      <c r="R330" s="24"/>
    </row>
    <row r="331" spans="1:18" x14ac:dyDescent="0.25">
      <c r="A331" s="124"/>
      <c r="B331" s="24"/>
      <c r="C331" s="24"/>
      <c r="D331" s="24"/>
      <c r="E331" s="24"/>
      <c r="F331" s="147"/>
      <c r="G331" s="24"/>
      <c r="H331" s="24"/>
      <c r="I331" s="24"/>
      <c r="J331" s="24"/>
      <c r="K331" s="24"/>
      <c r="L331" s="24"/>
      <c r="M331" s="24"/>
      <c r="N331" s="24"/>
      <c r="O331" s="24"/>
      <c r="P331" s="24"/>
      <c r="Q331" s="24"/>
      <c r="R331" s="24"/>
    </row>
    <row r="332" spans="1:18" x14ac:dyDescent="0.25">
      <c r="A332" s="124"/>
      <c r="B332" s="24"/>
      <c r="C332" s="24"/>
      <c r="D332" s="24"/>
      <c r="E332" s="24"/>
      <c r="F332" s="147"/>
      <c r="G332" s="24"/>
      <c r="H332" s="24"/>
      <c r="I332" s="24"/>
      <c r="J332" s="24"/>
      <c r="K332" s="24"/>
      <c r="L332" s="24"/>
      <c r="M332" s="24"/>
      <c r="N332" s="24"/>
      <c r="O332" s="24"/>
      <c r="P332" s="24"/>
      <c r="Q332" s="24"/>
      <c r="R332" s="24"/>
    </row>
    <row r="333" spans="1:18" x14ac:dyDescent="0.25">
      <c r="A333" s="124"/>
      <c r="B333" s="24"/>
      <c r="C333" s="24"/>
      <c r="D333" s="24"/>
      <c r="E333" s="24"/>
      <c r="F333" s="147"/>
      <c r="G333" s="24"/>
      <c r="H333" s="24"/>
      <c r="I333" s="24"/>
      <c r="J333" s="24"/>
      <c r="K333" s="24"/>
      <c r="L333" s="24"/>
      <c r="M333" s="24"/>
      <c r="N333" s="24"/>
      <c r="O333" s="24"/>
      <c r="P333" s="24"/>
      <c r="Q333" s="24"/>
      <c r="R333" s="24"/>
    </row>
    <row r="334" spans="1:18" x14ac:dyDescent="0.25">
      <c r="A334" s="124"/>
      <c r="B334" s="24"/>
      <c r="C334" s="24"/>
      <c r="D334" s="24"/>
      <c r="E334" s="24"/>
      <c r="F334" s="147"/>
      <c r="G334" s="24"/>
      <c r="H334" s="24"/>
      <c r="I334" s="24"/>
      <c r="J334" s="24"/>
      <c r="K334" s="24"/>
      <c r="L334" s="24"/>
      <c r="M334" s="24"/>
      <c r="N334" s="24"/>
      <c r="O334" s="24"/>
      <c r="P334" s="24"/>
      <c r="Q334" s="24"/>
      <c r="R334" s="24"/>
    </row>
    <row r="335" spans="1:18" x14ac:dyDescent="0.25">
      <c r="A335" s="124"/>
      <c r="B335" s="24"/>
      <c r="C335" s="24"/>
      <c r="D335" s="24"/>
      <c r="E335" s="24"/>
      <c r="F335" s="147"/>
      <c r="G335" s="24"/>
      <c r="H335" s="24"/>
      <c r="I335" s="24"/>
      <c r="J335" s="24"/>
      <c r="K335" s="24"/>
      <c r="L335" s="24"/>
      <c r="M335" s="24"/>
      <c r="N335" s="24"/>
      <c r="O335" s="24"/>
      <c r="P335" s="24"/>
      <c r="Q335" s="24"/>
      <c r="R335" s="24"/>
    </row>
    <row r="336" spans="1:18" x14ac:dyDescent="0.25">
      <c r="A336" s="124"/>
      <c r="B336" s="24"/>
      <c r="C336" s="24"/>
      <c r="D336" s="24"/>
      <c r="E336" s="24"/>
      <c r="F336" s="147"/>
      <c r="G336" s="24"/>
      <c r="H336" s="24"/>
      <c r="I336" s="24"/>
      <c r="J336" s="24"/>
      <c r="K336" s="24"/>
      <c r="L336" s="24"/>
      <c r="M336" s="24"/>
      <c r="N336" s="24"/>
      <c r="O336" s="24"/>
      <c r="P336" s="24"/>
      <c r="Q336" s="24"/>
      <c r="R336" s="24"/>
    </row>
    <row r="337" spans="1:18" x14ac:dyDescent="0.25">
      <c r="A337" s="124"/>
      <c r="B337" s="24"/>
      <c r="C337" s="24"/>
      <c r="D337" s="24"/>
      <c r="E337" s="24"/>
      <c r="F337" s="147"/>
      <c r="G337" s="24"/>
      <c r="H337" s="24"/>
      <c r="I337" s="24"/>
      <c r="J337" s="24"/>
      <c r="K337" s="24"/>
      <c r="L337" s="24"/>
      <c r="M337" s="24"/>
      <c r="N337" s="24"/>
      <c r="O337" s="24"/>
      <c r="P337" s="24"/>
      <c r="Q337" s="24"/>
      <c r="R337" s="24"/>
    </row>
    <row r="338" spans="1:18" x14ac:dyDescent="0.25">
      <c r="A338" s="124"/>
      <c r="B338" s="24"/>
      <c r="C338" s="24"/>
      <c r="D338" s="24"/>
      <c r="E338" s="24"/>
      <c r="F338" s="147"/>
      <c r="G338" s="24"/>
      <c r="H338" s="24"/>
      <c r="I338" s="24"/>
      <c r="J338" s="24"/>
      <c r="K338" s="24"/>
      <c r="L338" s="24"/>
      <c r="M338" s="24"/>
      <c r="N338" s="24"/>
      <c r="O338" s="24"/>
      <c r="P338" s="24"/>
      <c r="Q338" s="24"/>
      <c r="R338" s="24"/>
    </row>
    <row r="339" spans="1:18" x14ac:dyDescent="0.25">
      <c r="A339" s="124"/>
      <c r="B339" s="24"/>
      <c r="C339" s="24"/>
      <c r="D339" s="24"/>
      <c r="E339" s="24"/>
      <c r="F339" s="147"/>
      <c r="G339" s="24"/>
      <c r="H339" s="24"/>
      <c r="I339" s="24"/>
      <c r="J339" s="24"/>
      <c r="K339" s="24"/>
      <c r="L339" s="24"/>
      <c r="M339" s="24"/>
      <c r="N339" s="24"/>
      <c r="O339" s="24"/>
      <c r="P339" s="24"/>
      <c r="Q339" s="24"/>
      <c r="R339" s="24"/>
    </row>
    <row r="340" spans="1:18" x14ac:dyDescent="0.25">
      <c r="A340" s="124"/>
      <c r="B340" s="24"/>
      <c r="C340" s="24"/>
      <c r="D340" s="24"/>
      <c r="E340" s="24"/>
      <c r="F340" s="147"/>
      <c r="G340" s="24"/>
      <c r="H340" s="24"/>
      <c r="I340" s="24"/>
      <c r="J340" s="24"/>
      <c r="K340" s="24"/>
      <c r="L340" s="24"/>
      <c r="M340" s="24"/>
      <c r="N340" s="24"/>
      <c r="O340" s="24"/>
      <c r="P340" s="24"/>
      <c r="Q340" s="24"/>
      <c r="R340" s="24"/>
    </row>
    <row r="341" spans="1:18" x14ac:dyDescent="0.25">
      <c r="A341" s="124"/>
      <c r="B341" s="24"/>
      <c r="C341" s="24"/>
      <c r="D341" s="24"/>
      <c r="E341" s="24"/>
      <c r="F341" s="147"/>
      <c r="G341" s="24"/>
      <c r="H341" s="24"/>
      <c r="I341" s="24"/>
      <c r="J341" s="24"/>
      <c r="K341" s="24"/>
      <c r="L341" s="24"/>
      <c r="M341" s="24"/>
      <c r="N341" s="24"/>
      <c r="O341" s="24"/>
      <c r="P341" s="24"/>
      <c r="Q341" s="24"/>
      <c r="R341" s="24"/>
    </row>
    <row r="342" spans="1:18" x14ac:dyDescent="0.25">
      <c r="A342" s="124"/>
      <c r="B342" s="24"/>
      <c r="C342" s="24"/>
      <c r="D342" s="24"/>
      <c r="E342" s="24"/>
      <c r="F342" s="147"/>
      <c r="G342" s="24"/>
      <c r="H342" s="24"/>
      <c r="I342" s="24"/>
      <c r="J342" s="24"/>
      <c r="K342" s="24"/>
      <c r="L342" s="24"/>
      <c r="M342" s="24"/>
      <c r="N342" s="24"/>
      <c r="O342" s="24"/>
      <c r="P342" s="24"/>
      <c r="Q342" s="24"/>
      <c r="R342" s="24"/>
    </row>
  </sheetData>
  <conditionalFormatting sqref="M18:O18">
    <cfRule type="containsText" dxfId="16" priority="1" operator="containsText" text="&lt;">
      <formula>NOT(ISERROR(SEARCH("&lt;",M18)))</formula>
    </cfRule>
  </conditionalFormatting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F5DB0E-EFB7-4583-88E5-81CD74481D80}">
  <dimension ref="A1:T651"/>
  <sheetViews>
    <sheetView topLeftCell="A21" workbookViewId="0">
      <pane ySplit="1" topLeftCell="A154" activePane="bottomLeft" state="frozen"/>
      <selection activeCell="A21" sqref="A21"/>
      <selection pane="bottomLeft" activeCell="G170" sqref="G170"/>
    </sheetView>
  </sheetViews>
  <sheetFormatPr defaultColWidth="12.5703125" defaultRowHeight="15.75" x14ac:dyDescent="0.25"/>
  <cols>
    <col min="1" max="5" width="12.5703125" style="5"/>
    <col min="6" max="6" width="14.7109375" style="5" customWidth="1"/>
    <col min="7" max="16384" width="12.5703125" style="5"/>
  </cols>
  <sheetData>
    <row r="1" spans="1:11" x14ac:dyDescent="0.25">
      <c r="A1" s="124" t="s">
        <v>23</v>
      </c>
      <c r="D1" s="5" t="s">
        <v>24</v>
      </c>
      <c r="E1" s="5" t="s">
        <v>25</v>
      </c>
      <c r="F1" s="5" t="s">
        <v>26</v>
      </c>
    </row>
    <row r="2" spans="1:11" x14ac:dyDescent="0.25">
      <c r="A2" s="124" t="s">
        <v>27</v>
      </c>
      <c r="C2" s="188" t="s">
        <v>28</v>
      </c>
      <c r="D2" s="198">
        <v>630</v>
      </c>
      <c r="E2" s="199">
        <v>31</v>
      </c>
      <c r="F2" s="170">
        <f>E2*D2</f>
        <v>19530</v>
      </c>
      <c r="G2" s="244"/>
    </row>
    <row r="3" spans="1:11" x14ac:dyDescent="0.25">
      <c r="A3" s="124" t="s">
        <v>29</v>
      </c>
      <c r="C3" s="188" t="s">
        <v>30</v>
      </c>
      <c r="D3" s="198">
        <v>0</v>
      </c>
      <c r="E3" s="199">
        <v>15</v>
      </c>
      <c r="F3" s="188">
        <v>0</v>
      </c>
    </row>
    <row r="4" spans="1:11" x14ac:dyDescent="0.25">
      <c r="A4" s="124" t="s">
        <v>4212</v>
      </c>
      <c r="C4" s="188" t="s">
        <v>32</v>
      </c>
      <c r="D4" s="198">
        <v>0</v>
      </c>
      <c r="E4" s="199">
        <v>30</v>
      </c>
      <c r="F4" s="188">
        <v>0</v>
      </c>
    </row>
    <row r="5" spans="1:11" x14ac:dyDescent="0.25">
      <c r="A5" s="124" t="s">
        <v>1488</v>
      </c>
      <c r="C5" s="188" t="s">
        <v>34</v>
      </c>
      <c r="D5" s="198">
        <v>0</v>
      </c>
      <c r="E5" s="199">
        <v>20</v>
      </c>
      <c r="F5" s="188">
        <v>0</v>
      </c>
    </row>
    <row r="6" spans="1:11" x14ac:dyDescent="0.25">
      <c r="A6" s="124" t="s">
        <v>4213</v>
      </c>
      <c r="E6" s="188" t="s">
        <v>4214</v>
      </c>
      <c r="F6" s="245">
        <f>SUM(F2:F5)</f>
        <v>19530</v>
      </c>
      <c r="G6" s="154"/>
    </row>
    <row r="7" spans="1:11" ht="16.5" thickBot="1" x14ac:dyDescent="0.3">
      <c r="A7" s="124"/>
      <c r="E7" s="246" t="s">
        <v>4215</v>
      </c>
      <c r="F7" s="247">
        <f>F6*0.6368</f>
        <v>12436.704000000002</v>
      </c>
      <c r="G7" s="154"/>
    </row>
    <row r="8" spans="1:11" ht="16.5" thickBot="1" x14ac:dyDescent="0.3">
      <c r="A8" s="124"/>
      <c r="C8" s="204" t="s">
        <v>36</v>
      </c>
      <c r="D8" s="248"/>
      <c r="E8" s="248"/>
      <c r="F8" s="249">
        <f>SUM(F6:F7)</f>
        <v>31966.704000000002</v>
      </c>
      <c r="G8" s="250"/>
    </row>
    <row r="9" spans="1:11" x14ac:dyDescent="0.25">
      <c r="A9" s="124"/>
      <c r="D9" s="122"/>
    </row>
    <row r="10" spans="1:11" x14ac:dyDescent="0.25">
      <c r="A10" s="124" t="s">
        <v>37</v>
      </c>
      <c r="G10" s="122"/>
      <c r="H10" s="122"/>
      <c r="I10" s="122"/>
      <c r="J10" s="122"/>
      <c r="K10" s="122"/>
    </row>
    <row r="11" spans="1:11" x14ac:dyDescent="0.25">
      <c r="A11" s="124" t="s">
        <v>38</v>
      </c>
      <c r="E11" s="123"/>
      <c r="F11" s="123"/>
      <c r="G11" s="123"/>
      <c r="H11" s="123"/>
      <c r="I11" s="123"/>
      <c r="J11" s="123"/>
    </row>
    <row r="12" spans="1:11" x14ac:dyDescent="0.25">
      <c r="A12" s="124" t="s">
        <v>39</v>
      </c>
      <c r="D12" s="120"/>
      <c r="E12" s="120"/>
      <c r="F12" s="120"/>
      <c r="G12" s="120"/>
    </row>
    <row r="13" spans="1:11" x14ac:dyDescent="0.25">
      <c r="A13" s="124" t="s">
        <v>5491</v>
      </c>
    </row>
    <row r="14" spans="1:11" x14ac:dyDescent="0.25">
      <c r="A14" s="124" t="s">
        <v>5492</v>
      </c>
      <c r="E14" s="120"/>
    </row>
    <row r="15" spans="1:11" x14ac:dyDescent="0.25">
      <c r="A15" s="124" t="s">
        <v>5493</v>
      </c>
    </row>
    <row r="16" spans="1:11" x14ac:dyDescent="0.25">
      <c r="A16" s="124"/>
    </row>
    <row r="17" spans="1:20" x14ac:dyDescent="0.25">
      <c r="A17" s="124"/>
      <c r="D17" s="120"/>
    </row>
    <row r="18" spans="1:20" x14ac:dyDescent="0.25">
      <c r="A18" s="124"/>
      <c r="G18" s="122"/>
      <c r="H18" s="122"/>
      <c r="I18" s="122"/>
      <c r="J18" s="122"/>
    </row>
    <row r="19" spans="1:20" x14ac:dyDescent="0.25">
      <c r="A19" s="251"/>
      <c r="B19" s="251"/>
      <c r="C19" s="161" t="s">
        <v>0</v>
      </c>
      <c r="D19" s="161" t="s">
        <v>0</v>
      </c>
      <c r="E19" s="161" t="s">
        <v>0</v>
      </c>
      <c r="F19" s="161" t="s">
        <v>0</v>
      </c>
      <c r="H19" s="161"/>
      <c r="I19" s="161"/>
      <c r="J19" s="161"/>
      <c r="K19" s="161"/>
    </row>
    <row r="20" spans="1:20" x14ac:dyDescent="0.25">
      <c r="A20" s="251"/>
      <c r="B20" s="251"/>
      <c r="C20" s="161" t="s">
        <v>1</v>
      </c>
      <c r="D20" s="161" t="s">
        <v>1</v>
      </c>
      <c r="E20" s="161" t="s">
        <v>1</v>
      </c>
      <c r="F20" s="161" t="s">
        <v>1</v>
      </c>
      <c r="H20" s="161"/>
      <c r="I20" s="161"/>
      <c r="J20" s="161"/>
      <c r="K20" s="161"/>
    </row>
    <row r="21" spans="1:20" ht="31.5" x14ac:dyDescent="0.25">
      <c r="A21" s="193" t="s">
        <v>2</v>
      </c>
      <c r="B21" s="193" t="s">
        <v>8</v>
      </c>
      <c r="C21" s="192" t="s">
        <v>480</v>
      </c>
      <c r="D21" s="192" t="s">
        <v>4</v>
      </c>
      <c r="E21" s="192" t="s">
        <v>5</v>
      </c>
      <c r="F21" s="192" t="s">
        <v>6</v>
      </c>
      <c r="G21" s="192" t="s">
        <v>41</v>
      </c>
      <c r="H21" s="192"/>
      <c r="I21" s="192"/>
      <c r="J21" s="185" t="s">
        <v>376</v>
      </c>
      <c r="K21" s="76" t="s">
        <v>8</v>
      </c>
      <c r="L21" s="76" t="s">
        <v>9</v>
      </c>
      <c r="M21" s="100" t="s">
        <v>375</v>
      </c>
      <c r="N21" s="48" t="s">
        <v>225</v>
      </c>
      <c r="O21" s="76" t="s">
        <v>4</v>
      </c>
      <c r="P21" s="76" t="s">
        <v>5</v>
      </c>
      <c r="Q21" s="76" t="s">
        <v>6</v>
      </c>
      <c r="R21" s="76" t="s">
        <v>7</v>
      </c>
      <c r="T21" s="254" t="s">
        <v>3654</v>
      </c>
    </row>
    <row r="22" spans="1:20" x14ac:dyDescent="0.25">
      <c r="A22" s="124">
        <v>4610</v>
      </c>
      <c r="B22" s="122" t="s">
        <v>5494</v>
      </c>
      <c r="C22" s="24" t="s">
        <v>11</v>
      </c>
      <c r="D22" s="24" t="s">
        <v>48</v>
      </c>
      <c r="E22" s="24">
        <v>9.5305419148627057E-2</v>
      </c>
      <c r="F22" s="24">
        <v>1.734410848590747</v>
      </c>
      <c r="J22" s="197" t="s">
        <v>5801</v>
      </c>
      <c r="K22" s="197" t="s">
        <v>5494</v>
      </c>
      <c r="L22" s="197">
        <v>2</v>
      </c>
      <c r="M22" s="124">
        <v>4610</v>
      </c>
      <c r="N22" s="24" t="s">
        <v>11</v>
      </c>
      <c r="O22" s="24" t="s">
        <v>48</v>
      </c>
      <c r="P22" s="24">
        <v>9.5305419148627057E-2</v>
      </c>
      <c r="Q22" s="24">
        <v>1.734410848590747</v>
      </c>
      <c r="T22" s="197">
        <v>2</v>
      </c>
    </row>
    <row r="23" spans="1:20" x14ac:dyDescent="0.25">
      <c r="A23" s="124">
        <v>4611</v>
      </c>
      <c r="B23" s="122" t="s">
        <v>5494</v>
      </c>
      <c r="C23" s="24" t="s">
        <v>11</v>
      </c>
      <c r="D23" s="24" t="s">
        <v>48</v>
      </c>
      <c r="E23" s="24">
        <v>0.11019689089060003</v>
      </c>
      <c r="F23" s="24">
        <v>1.7647875357694547</v>
      </c>
      <c r="J23" s="197" t="s">
        <v>5802</v>
      </c>
      <c r="K23" s="197" t="s">
        <v>5494</v>
      </c>
      <c r="L23" s="197">
        <v>2</v>
      </c>
      <c r="M23" s="124">
        <v>4611</v>
      </c>
      <c r="N23" s="24" t="s">
        <v>11</v>
      </c>
      <c r="O23" s="24" t="s">
        <v>48</v>
      </c>
      <c r="P23" s="24">
        <v>0.11019689089060003</v>
      </c>
      <c r="Q23" s="24">
        <v>1.7647875357694547</v>
      </c>
      <c r="T23" s="197">
        <v>2</v>
      </c>
    </row>
    <row r="24" spans="1:20" x14ac:dyDescent="0.25">
      <c r="A24" s="124">
        <v>4612</v>
      </c>
      <c r="B24" s="122" t="s">
        <v>5494</v>
      </c>
      <c r="C24" s="24" t="s">
        <v>11</v>
      </c>
      <c r="D24" s="24" t="s">
        <v>48</v>
      </c>
      <c r="E24" s="24">
        <v>3.7725061746331542E-2</v>
      </c>
      <c r="F24" s="24">
        <v>0.94363708880954189</v>
      </c>
      <c r="J24" s="197" t="s">
        <v>5803</v>
      </c>
      <c r="K24" s="197" t="s">
        <v>5494</v>
      </c>
      <c r="L24" s="197">
        <v>2</v>
      </c>
      <c r="M24" s="124">
        <v>4612</v>
      </c>
      <c r="N24" s="24" t="s">
        <v>11</v>
      </c>
      <c r="O24" s="24" t="s">
        <v>48</v>
      </c>
      <c r="P24" s="24">
        <v>3.7725061746331542E-2</v>
      </c>
      <c r="Q24" s="24">
        <v>0.94363708880954189</v>
      </c>
      <c r="T24" s="197">
        <v>7</v>
      </c>
    </row>
    <row r="25" spans="1:20" x14ac:dyDescent="0.25">
      <c r="A25" s="124">
        <v>4613</v>
      </c>
      <c r="B25" s="122" t="s">
        <v>5494</v>
      </c>
      <c r="C25" s="24" t="s">
        <v>11</v>
      </c>
      <c r="D25" s="24" t="s">
        <v>48</v>
      </c>
      <c r="E25" s="24">
        <v>5.1127386314107223E-2</v>
      </c>
      <c r="F25" s="24">
        <v>0.90248157714806665</v>
      </c>
      <c r="J25" s="197" t="s">
        <v>5804</v>
      </c>
      <c r="K25" s="197" t="s">
        <v>5494</v>
      </c>
      <c r="L25" s="197">
        <v>2</v>
      </c>
      <c r="M25" s="124">
        <v>4613</v>
      </c>
      <c r="N25" s="24" t="s">
        <v>11</v>
      </c>
      <c r="O25" s="24" t="s">
        <v>48</v>
      </c>
      <c r="P25" s="24">
        <v>5.1127386314107223E-2</v>
      </c>
      <c r="Q25" s="24">
        <v>0.90248157714806665</v>
      </c>
      <c r="T25" s="197">
        <v>7</v>
      </c>
    </row>
    <row r="26" spans="1:20" x14ac:dyDescent="0.25">
      <c r="A26" s="124">
        <v>4614</v>
      </c>
      <c r="B26" s="122" t="s">
        <v>5494</v>
      </c>
      <c r="C26" s="24" t="s">
        <v>11</v>
      </c>
      <c r="D26" s="24" t="s">
        <v>48</v>
      </c>
      <c r="E26" s="24">
        <v>8.736330088624146E-2</v>
      </c>
      <c r="F26" s="24">
        <v>0.64672946896604122</v>
      </c>
      <c r="J26" s="197" t="s">
        <v>5805</v>
      </c>
      <c r="K26" s="197" t="s">
        <v>5494</v>
      </c>
      <c r="L26" s="197">
        <v>2</v>
      </c>
      <c r="M26" s="124">
        <v>4614</v>
      </c>
      <c r="N26" s="24" t="s">
        <v>11</v>
      </c>
      <c r="O26" s="24" t="s">
        <v>48</v>
      </c>
      <c r="P26" s="24">
        <v>8.736330088624146E-2</v>
      </c>
      <c r="Q26" s="24">
        <v>0.64672946896604122</v>
      </c>
      <c r="T26" s="197">
        <v>13</v>
      </c>
    </row>
    <row r="27" spans="1:20" x14ac:dyDescent="0.25">
      <c r="A27" s="124">
        <v>4615</v>
      </c>
      <c r="B27" s="122" t="s">
        <v>5494</v>
      </c>
      <c r="C27" s="24" t="s">
        <v>11</v>
      </c>
      <c r="D27" s="24" t="s">
        <v>48</v>
      </c>
      <c r="E27" s="24">
        <v>0.18366148481766673</v>
      </c>
      <c r="F27" s="24">
        <v>0.62811149940489763</v>
      </c>
      <c r="J27" s="197" t="s">
        <v>5806</v>
      </c>
      <c r="K27" s="197" t="s">
        <v>5494</v>
      </c>
      <c r="L27" s="197">
        <v>2</v>
      </c>
      <c r="M27" s="124">
        <v>4615</v>
      </c>
      <c r="N27" s="24" t="s">
        <v>11</v>
      </c>
      <c r="O27" s="24" t="s">
        <v>48</v>
      </c>
      <c r="P27" s="24">
        <v>0.18366148481766673</v>
      </c>
      <c r="Q27" s="24">
        <v>0.62811149940489763</v>
      </c>
      <c r="T27" s="197">
        <v>13</v>
      </c>
    </row>
    <row r="28" spans="1:20" x14ac:dyDescent="0.25">
      <c r="A28" s="124">
        <v>4616</v>
      </c>
      <c r="B28" s="122" t="s">
        <v>5494</v>
      </c>
      <c r="C28" s="24">
        <v>6.8886111227418851</v>
      </c>
      <c r="D28" s="24" t="s">
        <v>48</v>
      </c>
      <c r="E28" s="24">
        <v>0.73960976318465788</v>
      </c>
      <c r="F28" s="24">
        <v>13.995813644306009</v>
      </c>
      <c r="J28" s="197" t="s">
        <v>5807</v>
      </c>
      <c r="K28" s="197" t="s">
        <v>5494</v>
      </c>
      <c r="L28" s="197">
        <v>3</v>
      </c>
      <c r="M28" s="124">
        <v>4616</v>
      </c>
      <c r="N28" s="24">
        <v>6.8886111227418851</v>
      </c>
      <c r="O28" s="24" t="s">
        <v>48</v>
      </c>
      <c r="P28" s="24">
        <v>0.73960976318465788</v>
      </c>
      <c r="Q28" s="24">
        <v>13.995813644306009</v>
      </c>
      <c r="T28" s="197">
        <v>1</v>
      </c>
    </row>
    <row r="29" spans="1:20" x14ac:dyDescent="0.25">
      <c r="A29" s="124">
        <v>4617</v>
      </c>
      <c r="B29" s="122" t="s">
        <v>5494</v>
      </c>
      <c r="C29" s="24">
        <v>6.8463497048109527</v>
      </c>
      <c r="D29" s="24" t="s">
        <v>48</v>
      </c>
      <c r="E29" s="24">
        <v>0.53907127705942182</v>
      </c>
      <c r="F29" s="24">
        <v>13.971316315936082</v>
      </c>
      <c r="J29" s="197" t="s">
        <v>5808</v>
      </c>
      <c r="K29" s="197" t="s">
        <v>5494</v>
      </c>
      <c r="L29" s="197">
        <v>3</v>
      </c>
      <c r="M29" s="124">
        <v>4617</v>
      </c>
      <c r="N29" s="24">
        <v>6.8463497048109527</v>
      </c>
      <c r="O29" s="24" t="s">
        <v>48</v>
      </c>
      <c r="P29" s="24">
        <v>0.53907127705942182</v>
      </c>
      <c r="Q29" s="24">
        <v>13.971316315936082</v>
      </c>
      <c r="T29" s="197">
        <v>1</v>
      </c>
    </row>
    <row r="30" spans="1:20" x14ac:dyDescent="0.25">
      <c r="A30" s="124">
        <v>4618</v>
      </c>
      <c r="B30" s="122" t="s">
        <v>5494</v>
      </c>
      <c r="C30" s="24">
        <v>5.0369713231633835</v>
      </c>
      <c r="D30" s="24">
        <v>0.17325938830635329</v>
      </c>
      <c r="E30" s="24">
        <v>0.47751986052593343</v>
      </c>
      <c r="F30" s="24">
        <v>11.68318704044118</v>
      </c>
      <c r="J30" s="197" t="s">
        <v>5809</v>
      </c>
      <c r="K30" s="197" t="s">
        <v>5494</v>
      </c>
      <c r="L30" s="197">
        <v>3</v>
      </c>
      <c r="M30" s="124">
        <v>4618</v>
      </c>
      <c r="N30" s="24">
        <v>5.0369713231633835</v>
      </c>
      <c r="O30" s="24">
        <v>0.17325938830635329</v>
      </c>
      <c r="P30" s="24">
        <v>0.47751986052593343</v>
      </c>
      <c r="Q30" s="24">
        <v>11.68318704044118</v>
      </c>
      <c r="T30" s="197">
        <v>3</v>
      </c>
    </row>
    <row r="31" spans="1:20" x14ac:dyDescent="0.25">
      <c r="A31" s="124">
        <v>4619</v>
      </c>
      <c r="B31" s="122" t="s">
        <v>5494</v>
      </c>
      <c r="C31" s="24">
        <v>5.0241946154168229</v>
      </c>
      <c r="D31" s="24">
        <v>0.20593115867269421</v>
      </c>
      <c r="E31" s="24">
        <v>0.5221942757518524</v>
      </c>
      <c r="F31" s="24">
        <v>11.725667764501635</v>
      </c>
      <c r="J31" s="197" t="s">
        <v>5810</v>
      </c>
      <c r="K31" s="197" t="s">
        <v>5494</v>
      </c>
      <c r="L31" s="197">
        <v>3</v>
      </c>
      <c r="M31" s="124">
        <v>4619</v>
      </c>
      <c r="N31" s="24">
        <v>5.0241946154168229</v>
      </c>
      <c r="O31" s="24">
        <v>0.20593115867269421</v>
      </c>
      <c r="P31" s="24">
        <v>0.5221942757518524</v>
      </c>
      <c r="Q31" s="24">
        <v>11.725667764501635</v>
      </c>
      <c r="T31" s="197">
        <v>3</v>
      </c>
    </row>
    <row r="32" spans="1:20" x14ac:dyDescent="0.25">
      <c r="A32" s="124">
        <v>4620</v>
      </c>
      <c r="B32" s="122" t="s">
        <v>5494</v>
      </c>
      <c r="C32" s="24">
        <v>3.4919725095023422</v>
      </c>
      <c r="D32" s="24">
        <v>0.25444378739847312</v>
      </c>
      <c r="E32" s="24">
        <v>0.39909144268487579</v>
      </c>
      <c r="F32" s="24">
        <v>8.3864852685866023</v>
      </c>
      <c r="J32" s="197" t="s">
        <v>5811</v>
      </c>
      <c r="K32" s="197" t="s">
        <v>5494</v>
      </c>
      <c r="L32" s="197">
        <v>3</v>
      </c>
      <c r="M32" s="124">
        <v>4620</v>
      </c>
      <c r="N32" s="24">
        <v>3.4919725095023422</v>
      </c>
      <c r="O32" s="24">
        <v>0.25444378739847312</v>
      </c>
      <c r="P32" s="24">
        <v>0.39909144268487579</v>
      </c>
      <c r="Q32" s="24">
        <v>8.3864852685866023</v>
      </c>
      <c r="T32" s="197">
        <v>6</v>
      </c>
    </row>
    <row r="33" spans="1:20" x14ac:dyDescent="0.25">
      <c r="A33" s="124">
        <v>4621</v>
      </c>
      <c r="B33" s="122" t="s">
        <v>5494</v>
      </c>
      <c r="C33" s="24">
        <v>3.4502025034078168</v>
      </c>
      <c r="D33" s="24">
        <v>0.2306824998593161</v>
      </c>
      <c r="E33" s="24">
        <v>0.3966095307278803</v>
      </c>
      <c r="F33" s="24">
        <v>8.2990540109272892</v>
      </c>
      <c r="J33" s="197" t="s">
        <v>5812</v>
      </c>
      <c r="K33" s="197" t="s">
        <v>5494</v>
      </c>
      <c r="L33" s="197">
        <v>3</v>
      </c>
      <c r="M33" s="124">
        <v>4621</v>
      </c>
      <c r="N33" s="24">
        <v>3.4502025034078168</v>
      </c>
      <c r="O33" s="24">
        <v>0.2306824998593161</v>
      </c>
      <c r="P33" s="24">
        <v>0.3966095307278803</v>
      </c>
      <c r="Q33" s="24">
        <v>8.2990540109272892</v>
      </c>
      <c r="T33" s="197">
        <v>6</v>
      </c>
    </row>
    <row r="34" spans="1:20" x14ac:dyDescent="0.25">
      <c r="A34" s="124">
        <v>4622</v>
      </c>
      <c r="B34" s="122" t="s">
        <v>5494</v>
      </c>
      <c r="C34" s="24" t="s">
        <v>11</v>
      </c>
      <c r="D34" s="24" t="s">
        <v>48</v>
      </c>
      <c r="E34" s="24">
        <v>0.23528525352317303</v>
      </c>
      <c r="F34" s="24">
        <v>5.4948322610294129</v>
      </c>
      <c r="J34" s="197" t="s">
        <v>5813</v>
      </c>
      <c r="K34" s="197" t="s">
        <v>5494</v>
      </c>
      <c r="L34" s="197">
        <v>3</v>
      </c>
      <c r="M34" s="124">
        <v>4622</v>
      </c>
      <c r="N34" s="24" t="s">
        <v>11</v>
      </c>
      <c r="O34" s="24" t="s">
        <v>48</v>
      </c>
      <c r="P34" s="24">
        <v>0.23528525352317303</v>
      </c>
      <c r="Q34" s="24">
        <v>5.4948322610294129</v>
      </c>
      <c r="T34" s="197">
        <v>10</v>
      </c>
    </row>
    <row r="35" spans="1:20" x14ac:dyDescent="0.25">
      <c r="A35" s="124">
        <v>4623</v>
      </c>
      <c r="B35" s="122" t="s">
        <v>5494</v>
      </c>
      <c r="C35" s="24" t="s">
        <v>11</v>
      </c>
      <c r="D35" s="24" t="s">
        <v>48</v>
      </c>
      <c r="E35" s="24">
        <v>0.22833590004358564</v>
      </c>
      <c r="F35" s="24">
        <v>5.4246896701388891</v>
      </c>
      <c r="J35" s="197" t="s">
        <v>5814</v>
      </c>
      <c r="K35" s="197" t="s">
        <v>5494</v>
      </c>
      <c r="L35" s="197">
        <v>3</v>
      </c>
      <c r="M35" s="124">
        <v>4623</v>
      </c>
      <c r="N35" s="24" t="s">
        <v>11</v>
      </c>
      <c r="O35" s="24" t="s">
        <v>48</v>
      </c>
      <c r="P35" s="24">
        <v>0.22833590004358564</v>
      </c>
      <c r="Q35" s="24">
        <v>5.4246896701388891</v>
      </c>
      <c r="T35" s="197">
        <v>10</v>
      </c>
    </row>
    <row r="36" spans="1:20" x14ac:dyDescent="0.25">
      <c r="A36" s="124">
        <v>4624</v>
      </c>
      <c r="B36" s="122" t="s">
        <v>5494</v>
      </c>
      <c r="C36" s="24" t="s">
        <v>11</v>
      </c>
      <c r="D36" s="24" t="s">
        <v>48</v>
      </c>
      <c r="E36" s="24">
        <v>0.12707389219816942</v>
      </c>
      <c r="F36" s="24">
        <v>0.6806795087826798</v>
      </c>
      <c r="J36" s="197" t="s">
        <v>5815</v>
      </c>
      <c r="K36" s="197" t="s">
        <v>5494</v>
      </c>
      <c r="L36" s="197">
        <v>3</v>
      </c>
      <c r="M36" s="124">
        <v>4624</v>
      </c>
      <c r="N36" s="24" t="s">
        <v>11</v>
      </c>
      <c r="O36" s="24" t="s">
        <v>48</v>
      </c>
      <c r="P36" s="24">
        <v>0.12707389219816942</v>
      </c>
      <c r="Q36" s="24">
        <v>0.6806795087826798</v>
      </c>
      <c r="T36" s="197">
        <v>18</v>
      </c>
    </row>
    <row r="37" spans="1:20" x14ac:dyDescent="0.25">
      <c r="A37" s="124">
        <v>4625</v>
      </c>
      <c r="B37" s="122" t="s">
        <v>5494</v>
      </c>
      <c r="C37" s="24" t="s">
        <v>11</v>
      </c>
      <c r="D37" s="24" t="s">
        <v>48</v>
      </c>
      <c r="E37" s="24">
        <v>9.0341595234636057E-2</v>
      </c>
      <c r="F37" s="24">
        <v>0.65301764195261447</v>
      </c>
      <c r="J37" s="197" t="s">
        <v>5816</v>
      </c>
      <c r="K37" s="197" t="s">
        <v>5494</v>
      </c>
      <c r="L37" s="197">
        <v>3</v>
      </c>
      <c r="M37" s="124">
        <v>4625</v>
      </c>
      <c r="N37" s="24" t="s">
        <v>11</v>
      </c>
      <c r="O37" s="24" t="s">
        <v>48</v>
      </c>
      <c r="P37" s="24">
        <v>9.0341595234636057E-2</v>
      </c>
      <c r="Q37" s="24">
        <v>0.65301764195261447</v>
      </c>
      <c r="T37" s="197">
        <v>18</v>
      </c>
    </row>
    <row r="38" spans="1:20" x14ac:dyDescent="0.25">
      <c r="A38" s="124">
        <v>4626</v>
      </c>
      <c r="B38" s="122" t="s">
        <v>5494</v>
      </c>
      <c r="C38" s="24">
        <v>7.8345789078237882</v>
      </c>
      <c r="D38" s="24" t="s">
        <v>48</v>
      </c>
      <c r="E38" s="24">
        <v>0.41398291442684876</v>
      </c>
      <c r="F38" s="24">
        <v>10.502009970599513</v>
      </c>
      <c r="J38" s="197" t="s">
        <v>5817</v>
      </c>
      <c r="K38" s="197" t="s">
        <v>5494</v>
      </c>
      <c r="L38" s="197">
        <v>6</v>
      </c>
      <c r="M38" s="124">
        <v>4626</v>
      </c>
      <c r="N38" s="24">
        <v>7.8345789078237882</v>
      </c>
      <c r="O38" s="24" t="s">
        <v>48</v>
      </c>
      <c r="P38" s="24">
        <v>0.41398291442684876</v>
      </c>
      <c r="Q38" s="24">
        <v>10.502009970599513</v>
      </c>
      <c r="T38" s="197">
        <v>2</v>
      </c>
    </row>
    <row r="39" spans="1:20" x14ac:dyDescent="0.25">
      <c r="A39" s="124">
        <v>4627</v>
      </c>
      <c r="B39" s="122" t="s">
        <v>5494</v>
      </c>
      <c r="C39" s="24">
        <v>7.8046027858030111</v>
      </c>
      <c r="D39" s="24" t="s">
        <v>48</v>
      </c>
      <c r="E39" s="24">
        <v>0.46163562400116231</v>
      </c>
      <c r="F39" s="24">
        <v>10.325921257829478</v>
      </c>
      <c r="J39" s="197" t="s">
        <v>5818</v>
      </c>
      <c r="K39" s="197" t="s">
        <v>5494</v>
      </c>
      <c r="L39" s="197">
        <v>6</v>
      </c>
      <c r="M39" s="124">
        <v>4627</v>
      </c>
      <c r="N39" s="24">
        <v>7.8046027858030111</v>
      </c>
      <c r="O39" s="24" t="s">
        <v>48</v>
      </c>
      <c r="P39" s="24">
        <v>0.46163562400116231</v>
      </c>
      <c r="Q39" s="24">
        <v>10.325921257829478</v>
      </c>
      <c r="T39" s="197">
        <v>2</v>
      </c>
    </row>
    <row r="40" spans="1:20" x14ac:dyDescent="0.25">
      <c r="A40" s="124">
        <v>4628</v>
      </c>
      <c r="B40" s="122" t="s">
        <v>5494</v>
      </c>
      <c r="C40" s="24">
        <v>6.1092319502016768</v>
      </c>
      <c r="D40" s="24" t="s">
        <v>48</v>
      </c>
      <c r="E40" s="24">
        <v>0.47354880139474065</v>
      </c>
      <c r="F40" s="24">
        <v>4.8602463249392818</v>
      </c>
      <c r="J40" s="197" t="s">
        <v>5819</v>
      </c>
      <c r="K40" s="197" t="s">
        <v>5494</v>
      </c>
      <c r="L40" s="197">
        <v>6</v>
      </c>
      <c r="M40" s="124">
        <v>4628</v>
      </c>
      <c r="N40" s="24">
        <v>6.1092319502016768</v>
      </c>
      <c r="O40" s="24" t="s">
        <v>48</v>
      </c>
      <c r="P40" s="24">
        <v>0.47354880139474065</v>
      </c>
      <c r="Q40" s="24">
        <v>4.8602463249392818</v>
      </c>
      <c r="T40" s="197">
        <v>3</v>
      </c>
    </row>
    <row r="41" spans="1:20" x14ac:dyDescent="0.25">
      <c r="A41" s="124">
        <v>4629</v>
      </c>
      <c r="B41" s="122" t="s">
        <v>5494</v>
      </c>
      <c r="C41" s="24">
        <v>6.1166031277477693</v>
      </c>
      <c r="D41" s="24" t="s">
        <v>48</v>
      </c>
      <c r="E41" s="24">
        <v>0.62097437164027314</v>
      </c>
      <c r="F41" s="24">
        <v>4.8795369423494819</v>
      </c>
      <c r="J41" s="197" t="s">
        <v>5820</v>
      </c>
      <c r="K41" s="197" t="s">
        <v>5494</v>
      </c>
      <c r="L41" s="197">
        <v>6</v>
      </c>
      <c r="M41" s="124">
        <v>4629</v>
      </c>
      <c r="N41" s="24">
        <v>6.1166031277477693</v>
      </c>
      <c r="O41" s="24" t="s">
        <v>48</v>
      </c>
      <c r="P41" s="24">
        <v>0.62097437164027314</v>
      </c>
      <c r="Q41" s="24">
        <v>4.8795369423494819</v>
      </c>
      <c r="T41" s="197">
        <v>3</v>
      </c>
    </row>
    <row r="42" spans="1:20" x14ac:dyDescent="0.25">
      <c r="A42" s="124">
        <v>4630</v>
      </c>
      <c r="B42" s="122" t="s">
        <v>5494</v>
      </c>
      <c r="C42" s="24">
        <v>0.79903564599645482</v>
      </c>
      <c r="D42" s="24" t="s">
        <v>48</v>
      </c>
      <c r="E42" s="24">
        <v>0.42490332703762895</v>
      </c>
      <c r="F42" s="24">
        <v>4.0559759682986058</v>
      </c>
      <c r="J42" s="197" t="s">
        <v>5821</v>
      </c>
      <c r="K42" s="197" t="s">
        <v>5494</v>
      </c>
      <c r="L42" s="197">
        <v>6</v>
      </c>
      <c r="M42" s="124">
        <v>4630</v>
      </c>
      <c r="N42" s="24">
        <v>0.79903564599645482</v>
      </c>
      <c r="O42" s="24" t="s">
        <v>48</v>
      </c>
      <c r="P42" s="24">
        <v>0.42490332703762895</v>
      </c>
      <c r="Q42" s="24">
        <v>4.0559759682986058</v>
      </c>
      <c r="T42" s="197">
        <v>5</v>
      </c>
    </row>
    <row r="43" spans="1:20" x14ac:dyDescent="0.25">
      <c r="A43" s="124">
        <v>4631</v>
      </c>
      <c r="B43" s="122" t="s">
        <v>5494</v>
      </c>
      <c r="C43" s="24">
        <v>0.78920740926833122</v>
      </c>
      <c r="D43" s="24" t="s">
        <v>48</v>
      </c>
      <c r="E43" s="24">
        <v>0.27499584483510098</v>
      </c>
      <c r="F43" s="24">
        <v>4.0787290042183306</v>
      </c>
      <c r="J43" s="197" t="s">
        <v>5822</v>
      </c>
      <c r="K43" s="197" t="s">
        <v>5494</v>
      </c>
      <c r="L43" s="197">
        <v>6</v>
      </c>
      <c r="M43" s="124">
        <v>4631</v>
      </c>
      <c r="N43" s="24">
        <v>0.78920740926833122</v>
      </c>
      <c r="O43" s="24" t="s">
        <v>48</v>
      </c>
      <c r="P43" s="24">
        <v>0.27499584483510098</v>
      </c>
      <c r="Q43" s="24">
        <v>4.0787290042183306</v>
      </c>
      <c r="T43" s="197">
        <v>5</v>
      </c>
    </row>
    <row r="44" spans="1:20" x14ac:dyDescent="0.25">
      <c r="A44" s="124">
        <v>4632</v>
      </c>
      <c r="B44" s="122" t="s">
        <v>5494</v>
      </c>
      <c r="C44" s="24" t="s">
        <v>11</v>
      </c>
      <c r="D44" s="24" t="s">
        <v>48</v>
      </c>
      <c r="E44" s="24">
        <v>0.17075554264129011</v>
      </c>
      <c r="F44" s="24">
        <v>2.0190846222676719</v>
      </c>
      <c r="J44" s="197" t="s">
        <v>5823</v>
      </c>
      <c r="K44" s="197" t="s">
        <v>5494</v>
      </c>
      <c r="L44" s="197">
        <v>6</v>
      </c>
      <c r="M44" s="124">
        <v>4632</v>
      </c>
      <c r="N44" s="24" t="s">
        <v>11</v>
      </c>
      <c r="O44" s="24" t="s">
        <v>48</v>
      </c>
      <c r="P44" s="24">
        <v>0.17075554264129011</v>
      </c>
      <c r="Q44" s="24">
        <v>2.0190846222676719</v>
      </c>
      <c r="T44" s="197">
        <v>11</v>
      </c>
    </row>
    <row r="45" spans="1:20" x14ac:dyDescent="0.25">
      <c r="A45" s="124">
        <v>4633</v>
      </c>
      <c r="B45" s="122" t="s">
        <v>5494</v>
      </c>
      <c r="C45" s="24" t="s">
        <v>11</v>
      </c>
      <c r="D45" s="24" t="s">
        <v>48</v>
      </c>
      <c r="E45" s="24">
        <v>0.10026924306261806</v>
      </c>
      <c r="F45" s="24">
        <v>1.9478577272146236</v>
      </c>
      <c r="J45" s="197" t="s">
        <v>5824</v>
      </c>
      <c r="K45" s="197" t="s">
        <v>5494</v>
      </c>
      <c r="L45" s="197">
        <v>6</v>
      </c>
      <c r="M45" s="124">
        <v>4633</v>
      </c>
      <c r="N45" s="24" t="s">
        <v>11</v>
      </c>
      <c r="O45" s="24" t="s">
        <v>48</v>
      </c>
      <c r="P45" s="24">
        <v>0.10026924306261806</v>
      </c>
      <c r="Q45" s="24">
        <v>1.9478577272146236</v>
      </c>
      <c r="T45" s="197">
        <v>11</v>
      </c>
    </row>
    <row r="46" spans="1:20" x14ac:dyDescent="0.25">
      <c r="A46" s="124">
        <v>4634</v>
      </c>
      <c r="B46" s="122" t="s">
        <v>5494</v>
      </c>
      <c r="C46" s="24" t="s">
        <v>11</v>
      </c>
      <c r="D46" s="24" t="s">
        <v>48</v>
      </c>
      <c r="E46" s="24">
        <v>0.15735321807351446</v>
      </c>
      <c r="F46" s="24">
        <v>1.8231440213930981</v>
      </c>
      <c r="J46" s="197" t="s">
        <v>5825</v>
      </c>
      <c r="K46" s="197" t="s">
        <v>5494</v>
      </c>
      <c r="L46" s="197">
        <v>6</v>
      </c>
      <c r="M46" s="124">
        <v>4634</v>
      </c>
      <c r="N46" s="24" t="s">
        <v>11</v>
      </c>
      <c r="O46" s="24" t="s">
        <v>48</v>
      </c>
      <c r="P46" s="24">
        <v>0.15735321807351446</v>
      </c>
      <c r="Q46" s="24">
        <v>1.8231440213930981</v>
      </c>
      <c r="T46" s="197">
        <v>14</v>
      </c>
    </row>
    <row r="47" spans="1:20" x14ac:dyDescent="0.25">
      <c r="A47" s="124">
        <v>4635</v>
      </c>
      <c r="B47" s="122" t="s">
        <v>5494</v>
      </c>
      <c r="C47" s="24" t="s">
        <v>11</v>
      </c>
      <c r="D47" s="24" t="s">
        <v>48</v>
      </c>
      <c r="E47" s="24">
        <v>6.353694609908471E-2</v>
      </c>
      <c r="F47" s="24">
        <v>1.822158538138291</v>
      </c>
      <c r="J47" s="197" t="s">
        <v>5826</v>
      </c>
      <c r="K47" s="197" t="s">
        <v>5494</v>
      </c>
      <c r="L47" s="197">
        <v>6</v>
      </c>
      <c r="M47" s="124">
        <v>4635</v>
      </c>
      <c r="N47" s="24" t="s">
        <v>11</v>
      </c>
      <c r="O47" s="24" t="s">
        <v>48</v>
      </c>
      <c r="P47" s="24">
        <v>6.353694609908471E-2</v>
      </c>
      <c r="Q47" s="24">
        <v>1.822158538138291</v>
      </c>
      <c r="T47" s="197">
        <v>14</v>
      </c>
    </row>
    <row r="48" spans="1:20" x14ac:dyDescent="0.25">
      <c r="A48" s="124">
        <v>4636</v>
      </c>
      <c r="B48" s="122" t="s">
        <v>5494</v>
      </c>
      <c r="C48" s="24" t="s">
        <v>11</v>
      </c>
      <c r="D48" s="24" t="s">
        <v>48</v>
      </c>
      <c r="E48" s="24">
        <v>0.14295812872294056</v>
      </c>
      <c r="F48" s="24">
        <v>1.8280714376671334</v>
      </c>
      <c r="J48" s="197" t="s">
        <v>5827</v>
      </c>
      <c r="K48" s="197" t="s">
        <v>5494</v>
      </c>
      <c r="L48" s="197">
        <v>6</v>
      </c>
      <c r="M48" s="124">
        <v>4636</v>
      </c>
      <c r="N48" s="24" t="s">
        <v>11</v>
      </c>
      <c r="O48" s="24" t="s">
        <v>48</v>
      </c>
      <c r="P48" s="24">
        <v>0.14295812872294056</v>
      </c>
      <c r="Q48" s="24">
        <v>1.8280714376671334</v>
      </c>
      <c r="T48" s="197">
        <v>18</v>
      </c>
    </row>
    <row r="49" spans="1:20" x14ac:dyDescent="0.25">
      <c r="A49" s="124">
        <v>4637</v>
      </c>
      <c r="B49" s="122" t="s">
        <v>5494</v>
      </c>
      <c r="C49" s="24" t="s">
        <v>11</v>
      </c>
      <c r="D49" s="24" t="s">
        <v>48</v>
      </c>
      <c r="E49" s="24">
        <v>0.12707389219816942</v>
      </c>
      <c r="F49" s="24">
        <v>1.798506940022921</v>
      </c>
      <c r="J49" s="197" t="s">
        <v>5828</v>
      </c>
      <c r="K49" s="197" t="s">
        <v>5494</v>
      </c>
      <c r="L49" s="197">
        <v>6</v>
      </c>
      <c r="M49" s="124">
        <v>4637</v>
      </c>
      <c r="N49" s="24" t="s">
        <v>11</v>
      </c>
      <c r="O49" s="24" t="s">
        <v>48</v>
      </c>
      <c r="P49" s="24">
        <v>0.12707389219816942</v>
      </c>
      <c r="Q49" s="24">
        <v>1.798506940022921</v>
      </c>
      <c r="T49" s="197">
        <v>18</v>
      </c>
    </row>
    <row r="50" spans="1:20" x14ac:dyDescent="0.25">
      <c r="A50" s="124">
        <v>4638</v>
      </c>
      <c r="B50" s="122" t="s">
        <v>5494</v>
      </c>
      <c r="C50" s="24">
        <v>7.6738872373189659</v>
      </c>
      <c r="D50" s="24" t="s">
        <v>48</v>
      </c>
      <c r="E50" s="24">
        <v>0.48645474357111723</v>
      </c>
      <c r="F50" s="24">
        <v>8.8870879918502474</v>
      </c>
      <c r="J50" s="197" t="s">
        <v>5829</v>
      </c>
      <c r="K50" s="197" t="s">
        <v>5494</v>
      </c>
      <c r="L50" s="197">
        <v>7</v>
      </c>
      <c r="M50" s="124">
        <v>4638</v>
      </c>
      <c r="N50" s="24">
        <v>7.6738872373189659</v>
      </c>
      <c r="O50" s="24" t="s">
        <v>48</v>
      </c>
      <c r="P50" s="24">
        <v>0.48645474357111723</v>
      </c>
      <c r="Q50" s="24">
        <v>8.8870879918502474</v>
      </c>
      <c r="T50" s="197">
        <v>2</v>
      </c>
    </row>
    <row r="51" spans="1:20" x14ac:dyDescent="0.25">
      <c r="A51" s="124">
        <v>4639</v>
      </c>
      <c r="B51" s="122" t="s">
        <v>5494</v>
      </c>
      <c r="C51" s="24">
        <v>7.6827326503742777</v>
      </c>
      <c r="D51" s="24" t="s">
        <v>48</v>
      </c>
      <c r="E51" s="24">
        <v>0.63636222577364521</v>
      </c>
      <c r="F51" s="24">
        <v>9.1492265376289321</v>
      </c>
      <c r="J51" s="197" t="s">
        <v>5830</v>
      </c>
      <c r="K51" s="197" t="s">
        <v>5494</v>
      </c>
      <c r="L51" s="197">
        <v>7</v>
      </c>
      <c r="M51" s="124">
        <v>4639</v>
      </c>
      <c r="N51" s="24">
        <v>7.6827326503742777</v>
      </c>
      <c r="O51" s="24" t="s">
        <v>48</v>
      </c>
      <c r="P51" s="24">
        <v>0.63636222577364521</v>
      </c>
      <c r="Q51" s="24">
        <v>9.1492265376289321</v>
      </c>
      <c r="T51" s="197">
        <v>2</v>
      </c>
    </row>
    <row r="52" spans="1:20" x14ac:dyDescent="0.25">
      <c r="A52" s="124">
        <v>4640</v>
      </c>
      <c r="B52" s="122" t="s">
        <v>5494</v>
      </c>
      <c r="C52" s="24">
        <v>4.8551489436930959</v>
      </c>
      <c r="D52" s="24" t="s">
        <v>48</v>
      </c>
      <c r="E52" s="24">
        <v>0.48446921400552084</v>
      </c>
      <c r="F52" s="24">
        <v>5.8616543995925126</v>
      </c>
      <c r="J52" s="197" t="s">
        <v>5831</v>
      </c>
      <c r="K52" s="197" t="s">
        <v>5494</v>
      </c>
      <c r="L52" s="197">
        <v>7</v>
      </c>
      <c r="M52" s="124">
        <v>4640</v>
      </c>
      <c r="N52" s="24">
        <v>4.8551489436930959</v>
      </c>
      <c r="O52" s="24" t="s">
        <v>48</v>
      </c>
      <c r="P52" s="24">
        <v>0.48446921400552084</v>
      </c>
      <c r="Q52" s="24">
        <v>5.8616543995925126</v>
      </c>
      <c r="T52" s="197">
        <v>3</v>
      </c>
    </row>
    <row r="53" spans="1:20" x14ac:dyDescent="0.25">
      <c r="A53" s="124">
        <v>4641</v>
      </c>
      <c r="B53" s="122" t="s">
        <v>5494</v>
      </c>
      <c r="C53" s="24">
        <v>4.8541661200202837</v>
      </c>
      <c r="D53" s="24" t="s">
        <v>48</v>
      </c>
      <c r="E53" s="24">
        <v>0.39512038355368301</v>
      </c>
      <c r="F53" s="24">
        <v>5.9454204762511136</v>
      </c>
      <c r="J53" s="197" t="s">
        <v>5832</v>
      </c>
      <c r="K53" s="197" t="s">
        <v>5494</v>
      </c>
      <c r="L53" s="197">
        <v>7</v>
      </c>
      <c r="M53" s="124">
        <v>4641</v>
      </c>
      <c r="N53" s="24">
        <v>4.8541661200202837</v>
      </c>
      <c r="O53" s="24" t="s">
        <v>48</v>
      </c>
      <c r="P53" s="24">
        <v>0.39512038355368301</v>
      </c>
      <c r="Q53" s="24">
        <v>5.9454204762511136</v>
      </c>
      <c r="T53" s="197">
        <v>3</v>
      </c>
    </row>
    <row r="54" spans="1:20" x14ac:dyDescent="0.25">
      <c r="A54" s="124">
        <v>4642</v>
      </c>
      <c r="B54" s="122" t="s">
        <v>5494</v>
      </c>
      <c r="C54" s="24" t="s">
        <v>11</v>
      </c>
      <c r="D54" s="24" t="s">
        <v>48</v>
      </c>
      <c r="E54" s="24">
        <v>7.5450123492663085E-2</v>
      </c>
      <c r="F54" s="24">
        <v>1.4956969342024853</v>
      </c>
      <c r="J54" s="197" t="s">
        <v>5833</v>
      </c>
      <c r="K54" s="197" t="s">
        <v>5494</v>
      </c>
      <c r="L54" s="197">
        <v>7</v>
      </c>
      <c r="M54" s="124">
        <v>4642</v>
      </c>
      <c r="N54" s="24" t="s">
        <v>11</v>
      </c>
      <c r="O54" s="24" t="s">
        <v>48</v>
      </c>
      <c r="P54" s="24">
        <v>7.5450123492663085E-2</v>
      </c>
      <c r="Q54" s="24">
        <v>1.4956969342024853</v>
      </c>
      <c r="T54" s="197">
        <v>6</v>
      </c>
    </row>
    <row r="55" spans="1:20" x14ac:dyDescent="0.25">
      <c r="A55" s="124">
        <v>4643</v>
      </c>
      <c r="B55" s="122" t="s">
        <v>5494</v>
      </c>
      <c r="C55" s="24" t="s">
        <v>11</v>
      </c>
      <c r="D55" s="24" t="s">
        <v>48</v>
      </c>
      <c r="E55" s="24">
        <v>8.1406712189452279E-2</v>
      </c>
      <c r="F55" s="24">
        <v>1.5961983092279488</v>
      </c>
      <c r="J55" s="197" t="s">
        <v>5834</v>
      </c>
      <c r="K55" s="197" t="s">
        <v>5494</v>
      </c>
      <c r="L55" s="197">
        <v>7</v>
      </c>
      <c r="M55" s="124">
        <v>4643</v>
      </c>
      <c r="N55" s="24" t="s">
        <v>11</v>
      </c>
      <c r="O55" s="24" t="s">
        <v>48</v>
      </c>
      <c r="P55" s="24">
        <v>8.1406712189452279E-2</v>
      </c>
      <c r="Q55" s="24">
        <v>1.5961983092279488</v>
      </c>
      <c r="T55" s="197">
        <v>6</v>
      </c>
    </row>
    <row r="56" spans="1:20" x14ac:dyDescent="0.25">
      <c r="A56" s="124">
        <v>4644</v>
      </c>
      <c r="B56" s="122" t="s">
        <v>5494</v>
      </c>
      <c r="C56" s="24" t="s">
        <v>11</v>
      </c>
      <c r="D56" s="24" t="s">
        <v>48</v>
      </c>
      <c r="E56" s="24">
        <v>3.8717826529129737E-2</v>
      </c>
      <c r="F56" s="24">
        <v>1.3754894072112447</v>
      </c>
      <c r="J56" s="197" t="s">
        <v>5835</v>
      </c>
      <c r="K56" s="197" t="s">
        <v>5494</v>
      </c>
      <c r="L56" s="197">
        <v>7</v>
      </c>
      <c r="M56" s="124">
        <v>4644</v>
      </c>
      <c r="N56" s="24" t="s">
        <v>11</v>
      </c>
      <c r="O56" s="24" t="s">
        <v>48</v>
      </c>
      <c r="P56" s="24">
        <v>3.8717826529129737E-2</v>
      </c>
      <c r="Q56" s="24">
        <v>1.3754894072112447</v>
      </c>
      <c r="T56" s="197">
        <v>9</v>
      </c>
    </row>
    <row r="57" spans="1:20" x14ac:dyDescent="0.25">
      <c r="A57" s="124">
        <v>4645</v>
      </c>
      <c r="B57" s="122" t="s">
        <v>5494</v>
      </c>
      <c r="C57" s="24" t="s">
        <v>11</v>
      </c>
      <c r="D57" s="24" t="s">
        <v>48</v>
      </c>
      <c r="E57" s="24">
        <v>4.3185268051721626E-2</v>
      </c>
      <c r="F57" s="24">
        <v>1.3843571755958444</v>
      </c>
      <c r="J57" s="197" t="s">
        <v>5836</v>
      </c>
      <c r="K57" s="197" t="s">
        <v>5494</v>
      </c>
      <c r="L57" s="197">
        <v>7</v>
      </c>
      <c r="M57" s="124">
        <v>4645</v>
      </c>
      <c r="N57" s="24" t="s">
        <v>11</v>
      </c>
      <c r="O57" s="24" t="s">
        <v>48</v>
      </c>
      <c r="P57" s="24">
        <v>4.3185268051721626E-2</v>
      </c>
      <c r="Q57" s="24">
        <v>1.3843571755958444</v>
      </c>
      <c r="T57" s="197">
        <v>9</v>
      </c>
    </row>
    <row r="58" spans="1:20" x14ac:dyDescent="0.25">
      <c r="A58" s="124">
        <v>4646</v>
      </c>
      <c r="B58" s="122" t="s">
        <v>5494</v>
      </c>
      <c r="C58" s="24" t="s">
        <v>11</v>
      </c>
      <c r="D58" s="24" t="s">
        <v>48</v>
      </c>
      <c r="E58" s="24">
        <v>2.2833590004358563E-2</v>
      </c>
      <c r="F58" s="24">
        <v>0.98136636789570186</v>
      </c>
      <c r="J58" s="197" t="s">
        <v>5837</v>
      </c>
      <c r="K58" s="197" t="s">
        <v>5494</v>
      </c>
      <c r="L58" s="197">
        <v>7</v>
      </c>
      <c r="M58" s="124">
        <v>4646</v>
      </c>
      <c r="N58" s="24" t="s">
        <v>11</v>
      </c>
      <c r="O58" s="24" t="s">
        <v>48</v>
      </c>
      <c r="P58" s="24">
        <v>2.2833590004358563E-2</v>
      </c>
      <c r="Q58" s="24">
        <v>0.98136636789570186</v>
      </c>
      <c r="T58" s="197">
        <v>11</v>
      </c>
    </row>
    <row r="59" spans="1:20" x14ac:dyDescent="0.25">
      <c r="A59" s="124">
        <v>4647</v>
      </c>
      <c r="B59" s="122" t="s">
        <v>5494</v>
      </c>
      <c r="C59" s="24" t="s">
        <v>11</v>
      </c>
      <c r="D59" s="24" t="s">
        <v>48</v>
      </c>
      <c r="E59" s="24">
        <v>2.3826354787156764E-2</v>
      </c>
      <c r="F59" s="24">
        <v>1.0010725198614789</v>
      </c>
      <c r="J59" s="197" t="s">
        <v>5838</v>
      </c>
      <c r="K59" s="197" t="s">
        <v>5494</v>
      </c>
      <c r="L59" s="197">
        <v>7</v>
      </c>
      <c r="M59" s="124">
        <v>4647</v>
      </c>
      <c r="N59" s="24" t="s">
        <v>11</v>
      </c>
      <c r="O59" s="24" t="s">
        <v>48</v>
      </c>
      <c r="P59" s="24">
        <v>2.3826354787156764E-2</v>
      </c>
      <c r="Q59" s="24">
        <v>1.0010725198614789</v>
      </c>
      <c r="T59" s="197">
        <v>11</v>
      </c>
    </row>
    <row r="60" spans="1:20" x14ac:dyDescent="0.25">
      <c r="A60" s="124">
        <v>4648</v>
      </c>
      <c r="B60" s="122" t="s">
        <v>5494</v>
      </c>
      <c r="C60" s="24" t="s">
        <v>11</v>
      </c>
      <c r="D60" s="24" t="s">
        <v>48</v>
      </c>
      <c r="E60" s="24">
        <v>1.8862530873165771E-2</v>
      </c>
      <c r="F60" s="24">
        <v>1.0375289009981667</v>
      </c>
      <c r="J60" s="197" t="s">
        <v>5839</v>
      </c>
      <c r="K60" s="197" t="s">
        <v>5494</v>
      </c>
      <c r="L60" s="197">
        <v>7</v>
      </c>
      <c r="M60" s="124">
        <v>4648</v>
      </c>
      <c r="N60" s="24" t="s">
        <v>11</v>
      </c>
      <c r="O60" s="24" t="s">
        <v>48</v>
      </c>
      <c r="P60" s="24">
        <v>1.8862530873165771E-2</v>
      </c>
      <c r="Q60" s="24">
        <v>1.0375289009981667</v>
      </c>
      <c r="T60" s="197">
        <v>15</v>
      </c>
    </row>
    <row r="61" spans="1:20" x14ac:dyDescent="0.25">
      <c r="A61" s="124">
        <v>4649</v>
      </c>
      <c r="B61" s="122" t="s">
        <v>5494</v>
      </c>
      <c r="C61" s="24" t="s">
        <v>11</v>
      </c>
      <c r="D61" s="24" t="s">
        <v>48</v>
      </c>
      <c r="E61" s="24">
        <v>2.6804649135551358E-2</v>
      </c>
      <c r="F61" s="24">
        <v>1.0523085149724996</v>
      </c>
      <c r="J61" s="197" t="s">
        <v>5840</v>
      </c>
      <c r="K61" s="197" t="s">
        <v>5494</v>
      </c>
      <c r="L61" s="197">
        <v>7</v>
      </c>
      <c r="M61" s="124">
        <v>4649</v>
      </c>
      <c r="N61" s="24" t="s">
        <v>11</v>
      </c>
      <c r="O61" s="24" t="s">
        <v>48</v>
      </c>
      <c r="P61" s="24">
        <v>2.6804649135551358E-2</v>
      </c>
      <c r="Q61" s="24">
        <v>1.0523085149724996</v>
      </c>
      <c r="T61" s="197">
        <v>15</v>
      </c>
    </row>
    <row r="62" spans="1:20" x14ac:dyDescent="0.25">
      <c r="A62" s="124">
        <v>4650</v>
      </c>
      <c r="B62" s="122" t="s">
        <v>5494</v>
      </c>
      <c r="C62" s="24">
        <v>23.579905558114323</v>
      </c>
      <c r="D62" s="24" t="s">
        <v>48</v>
      </c>
      <c r="E62" s="24">
        <v>1.4231283161412174</v>
      </c>
      <c r="F62" s="24">
        <v>13.368671976067272</v>
      </c>
      <c r="J62" s="197" t="s">
        <v>5841</v>
      </c>
      <c r="K62" s="197" t="s">
        <v>5494</v>
      </c>
      <c r="L62" s="197">
        <v>8</v>
      </c>
      <c r="M62" s="124">
        <v>4650</v>
      </c>
      <c r="N62" s="24">
        <v>23.579905558114323</v>
      </c>
      <c r="O62" s="24" t="s">
        <v>48</v>
      </c>
      <c r="P62" s="24">
        <v>1.4231283161412174</v>
      </c>
      <c r="Q62" s="24">
        <v>13.368671976067272</v>
      </c>
      <c r="T62" s="197">
        <v>2</v>
      </c>
    </row>
    <row r="63" spans="1:20" x14ac:dyDescent="0.25">
      <c r="A63" s="124">
        <v>4651</v>
      </c>
      <c r="B63" s="122" t="s">
        <v>5494</v>
      </c>
      <c r="C63" s="24">
        <v>23.562214732003699</v>
      </c>
      <c r="D63" s="24" t="s">
        <v>48</v>
      </c>
      <c r="E63" s="24">
        <v>0.94312654365828852</v>
      </c>
      <c r="F63" s="24">
        <v>13.403980895398263</v>
      </c>
      <c r="J63" s="197" t="s">
        <v>5842</v>
      </c>
      <c r="K63" s="197" t="s">
        <v>5494</v>
      </c>
      <c r="L63" s="197">
        <v>8</v>
      </c>
      <c r="M63" s="124">
        <v>4651</v>
      </c>
      <c r="N63" s="24">
        <v>23.562214732003699</v>
      </c>
      <c r="O63" s="24" t="s">
        <v>48</v>
      </c>
      <c r="P63" s="24">
        <v>0.94312654365828852</v>
      </c>
      <c r="Q63" s="24">
        <v>13.403980895398263</v>
      </c>
      <c r="T63" s="197">
        <v>2</v>
      </c>
    </row>
    <row r="64" spans="1:20" x14ac:dyDescent="0.25">
      <c r="A64" s="124">
        <v>4652</v>
      </c>
      <c r="B64" s="122" t="s">
        <v>5494</v>
      </c>
      <c r="C64" s="24">
        <v>23.507176606326208</v>
      </c>
      <c r="D64" s="24" t="s">
        <v>48</v>
      </c>
      <c r="E64" s="24">
        <v>1.4067476972250472</v>
      </c>
      <c r="F64" s="24">
        <v>11.510707701903531</v>
      </c>
      <c r="J64" s="197" t="s">
        <v>5843</v>
      </c>
      <c r="K64" s="197" t="s">
        <v>5494</v>
      </c>
      <c r="L64" s="197">
        <v>8</v>
      </c>
      <c r="M64" s="124">
        <v>4652</v>
      </c>
      <c r="N64" s="24">
        <v>23.507176606326208</v>
      </c>
      <c r="O64" s="24" t="s">
        <v>48</v>
      </c>
      <c r="P64" s="24">
        <v>1.4067476972250472</v>
      </c>
      <c r="Q64" s="24">
        <v>11.510707701903531</v>
      </c>
      <c r="T64" s="197">
        <v>3</v>
      </c>
    </row>
    <row r="65" spans="1:20" x14ac:dyDescent="0.25">
      <c r="A65" s="124">
        <v>4653</v>
      </c>
      <c r="B65" s="122" t="s">
        <v>5494</v>
      </c>
      <c r="C65" s="24">
        <v>23.604476149934634</v>
      </c>
      <c r="D65" s="24" t="s">
        <v>48</v>
      </c>
      <c r="E65" s="24">
        <v>1.3620732819991281</v>
      </c>
      <c r="F65" s="24">
        <v>11.547357466272409</v>
      </c>
      <c r="J65" s="197" t="s">
        <v>5844</v>
      </c>
      <c r="K65" s="197" t="s">
        <v>5494</v>
      </c>
      <c r="L65" s="197">
        <v>8</v>
      </c>
      <c r="M65" s="124">
        <v>4653</v>
      </c>
      <c r="N65" s="24">
        <v>23.604476149934634</v>
      </c>
      <c r="O65" s="24" t="s">
        <v>48</v>
      </c>
      <c r="P65" s="24">
        <v>1.3620732819991281</v>
      </c>
      <c r="Q65" s="24">
        <v>11.547357466272409</v>
      </c>
      <c r="T65" s="197">
        <v>3</v>
      </c>
    </row>
    <row r="66" spans="1:20" x14ac:dyDescent="0.25">
      <c r="A66" s="124">
        <v>4654</v>
      </c>
      <c r="B66" s="122" t="s">
        <v>5494</v>
      </c>
      <c r="C66" s="24">
        <v>13.432251136326627</v>
      </c>
      <c r="D66" s="24" t="s">
        <v>48</v>
      </c>
      <c r="E66" s="24">
        <v>0.5599193374981839</v>
      </c>
      <c r="F66" s="24">
        <v>5.0380017556828687</v>
      </c>
      <c r="J66" s="197" t="s">
        <v>5845</v>
      </c>
      <c r="K66" s="197" t="s">
        <v>5494</v>
      </c>
      <c r="L66" s="197">
        <v>8</v>
      </c>
      <c r="M66" s="124">
        <v>4654</v>
      </c>
      <c r="N66" s="24">
        <v>13.432251136326627</v>
      </c>
      <c r="O66" s="24" t="s">
        <v>48</v>
      </c>
      <c r="P66" s="24">
        <v>0.5599193374981839</v>
      </c>
      <c r="Q66" s="24">
        <v>5.0380017556828687</v>
      </c>
      <c r="T66" s="197">
        <v>4</v>
      </c>
    </row>
    <row r="67" spans="1:20" x14ac:dyDescent="0.25">
      <c r="A67" s="124">
        <v>4655</v>
      </c>
      <c r="B67" s="122" t="s">
        <v>5494</v>
      </c>
      <c r="C67" s="24">
        <v>13.599331160704731</v>
      </c>
      <c r="D67" s="24" t="s">
        <v>48</v>
      </c>
      <c r="E67" s="24">
        <v>0.75946505884062188</v>
      </c>
      <c r="F67" s="24">
        <v>5.1908580900018491</v>
      </c>
      <c r="J67" s="197" t="s">
        <v>5846</v>
      </c>
      <c r="K67" s="197" t="s">
        <v>5494</v>
      </c>
      <c r="L67" s="197">
        <v>8</v>
      </c>
      <c r="M67" s="124">
        <v>4655</v>
      </c>
      <c r="N67" s="24">
        <v>13.599331160704731</v>
      </c>
      <c r="O67" s="24" t="s">
        <v>48</v>
      </c>
      <c r="P67" s="24">
        <v>0.75946505884062188</v>
      </c>
      <c r="Q67" s="24">
        <v>5.1908580900018491</v>
      </c>
      <c r="T67" s="197">
        <v>4</v>
      </c>
    </row>
    <row r="68" spans="1:20" x14ac:dyDescent="0.25">
      <c r="A68" s="124">
        <v>4656</v>
      </c>
      <c r="B68" s="122" t="s">
        <v>5494</v>
      </c>
      <c r="C68" s="24">
        <v>9.2670444109478147</v>
      </c>
      <c r="D68" s="24" t="s">
        <v>48</v>
      </c>
      <c r="E68" s="24">
        <v>0.4447586226935929</v>
      </c>
      <c r="F68" s="24">
        <v>3.909010233783035</v>
      </c>
      <c r="J68" s="197" t="s">
        <v>5847</v>
      </c>
      <c r="K68" s="197" t="s">
        <v>5494</v>
      </c>
      <c r="L68" s="197">
        <v>8</v>
      </c>
      <c r="M68" s="124">
        <v>4656</v>
      </c>
      <c r="N68" s="24">
        <v>9.2670444109478147</v>
      </c>
      <c r="O68" s="24" t="s">
        <v>48</v>
      </c>
      <c r="P68" s="24">
        <v>0.4447586226935929</v>
      </c>
      <c r="Q68" s="24">
        <v>3.909010233783035</v>
      </c>
      <c r="T68" s="197">
        <v>6</v>
      </c>
    </row>
    <row r="69" spans="1:20" x14ac:dyDescent="0.25">
      <c r="A69" s="124">
        <v>4657</v>
      </c>
      <c r="B69" s="122" t="s">
        <v>5494</v>
      </c>
      <c r="C69" s="24">
        <v>9.2680272346206269</v>
      </c>
      <c r="D69" s="24" t="s">
        <v>48</v>
      </c>
      <c r="E69" s="24">
        <v>0.54800616010460557</v>
      </c>
      <c r="F69" s="24">
        <v>3.9322515477730553</v>
      </c>
      <c r="J69" s="197" t="s">
        <v>5848</v>
      </c>
      <c r="K69" s="197" t="s">
        <v>5494</v>
      </c>
      <c r="L69" s="197">
        <v>8</v>
      </c>
      <c r="M69" s="124">
        <v>4657</v>
      </c>
      <c r="N69" s="24">
        <v>9.2680272346206269</v>
      </c>
      <c r="O69" s="24" t="s">
        <v>48</v>
      </c>
      <c r="P69" s="24">
        <v>0.54800616010460557</v>
      </c>
      <c r="Q69" s="24">
        <v>3.9322515477730553</v>
      </c>
      <c r="T69" s="197">
        <v>6</v>
      </c>
    </row>
    <row r="70" spans="1:20" x14ac:dyDescent="0.25">
      <c r="A70" s="124">
        <v>4658</v>
      </c>
      <c r="B70" s="122" t="s">
        <v>5494</v>
      </c>
      <c r="C70" s="24">
        <v>1.7322267233317978</v>
      </c>
      <c r="D70" s="24" t="s">
        <v>48</v>
      </c>
      <c r="E70" s="24">
        <v>0.1935891326456487</v>
      </c>
      <c r="F70" s="24">
        <v>0.75168702640642937</v>
      </c>
      <c r="J70" s="197" t="s">
        <v>5849</v>
      </c>
      <c r="K70" s="197" t="s">
        <v>5494</v>
      </c>
      <c r="L70" s="197">
        <v>8</v>
      </c>
      <c r="M70" s="124">
        <v>4658</v>
      </c>
      <c r="N70" s="24">
        <v>1.7322267233317978</v>
      </c>
      <c r="O70" s="24" t="s">
        <v>48</v>
      </c>
      <c r="P70" s="24">
        <v>0.1935891326456487</v>
      </c>
      <c r="Q70" s="24">
        <v>0.75168702640642937</v>
      </c>
      <c r="T70" s="197">
        <v>9</v>
      </c>
    </row>
    <row r="71" spans="1:20" x14ac:dyDescent="0.25">
      <c r="A71" s="124">
        <v>4659</v>
      </c>
      <c r="B71" s="122" t="s">
        <v>5494</v>
      </c>
      <c r="C71" s="24">
        <v>1.7612200216797629</v>
      </c>
      <c r="D71" s="24" t="s">
        <v>48</v>
      </c>
      <c r="E71" s="24">
        <v>0.18167595525207031</v>
      </c>
      <c r="F71" s="24">
        <v>0.91428599311136616</v>
      </c>
      <c r="J71" s="197" t="s">
        <v>5850</v>
      </c>
      <c r="K71" s="197" t="s">
        <v>5494</v>
      </c>
      <c r="L71" s="197">
        <v>8</v>
      </c>
      <c r="M71" s="124">
        <v>4659</v>
      </c>
      <c r="N71" s="24">
        <v>1.7612200216797629</v>
      </c>
      <c r="O71" s="24" t="s">
        <v>48</v>
      </c>
      <c r="P71" s="24">
        <v>0.18167595525207031</v>
      </c>
      <c r="Q71" s="24">
        <v>0.91428599311136616</v>
      </c>
      <c r="T71" s="197">
        <v>9</v>
      </c>
    </row>
    <row r="72" spans="1:20" x14ac:dyDescent="0.25">
      <c r="A72" s="124">
        <v>4660</v>
      </c>
      <c r="B72" s="122" t="s">
        <v>5494</v>
      </c>
      <c r="C72" s="24" t="s">
        <v>11</v>
      </c>
      <c r="D72" s="24" t="s">
        <v>48</v>
      </c>
      <c r="E72" s="24">
        <v>5.8573122185093709E-2</v>
      </c>
      <c r="F72" s="24">
        <v>0.32519793340987369</v>
      </c>
      <c r="J72" s="197" t="s">
        <v>5851</v>
      </c>
      <c r="K72" s="197" t="s">
        <v>5494</v>
      </c>
      <c r="L72" s="197">
        <v>8</v>
      </c>
      <c r="M72" s="124">
        <v>4660</v>
      </c>
      <c r="N72" s="24" t="s">
        <v>11</v>
      </c>
      <c r="O72" s="24" t="s">
        <v>48</v>
      </c>
      <c r="P72" s="24">
        <v>5.8573122185093709E-2</v>
      </c>
      <c r="Q72" s="24">
        <v>0.32519793340987369</v>
      </c>
      <c r="T72" s="197">
        <v>14</v>
      </c>
    </row>
    <row r="73" spans="1:20" x14ac:dyDescent="0.25">
      <c r="A73" s="124">
        <v>4661</v>
      </c>
      <c r="B73" s="122" t="s">
        <v>5494</v>
      </c>
      <c r="C73" s="24" t="s">
        <v>11</v>
      </c>
      <c r="D73" s="24" t="s">
        <v>48</v>
      </c>
      <c r="E73" s="24">
        <v>5.162376870550632E-2</v>
      </c>
      <c r="F73" s="24">
        <v>0.30742755453501724</v>
      </c>
      <c r="J73" s="197" t="s">
        <v>5852</v>
      </c>
      <c r="K73" s="197" t="s">
        <v>5494</v>
      </c>
      <c r="L73" s="197">
        <v>8</v>
      </c>
      <c r="M73" s="124">
        <v>4661</v>
      </c>
      <c r="N73" s="24" t="s">
        <v>11</v>
      </c>
      <c r="O73" s="24" t="s">
        <v>48</v>
      </c>
      <c r="P73" s="24">
        <v>5.162376870550632E-2</v>
      </c>
      <c r="Q73" s="24">
        <v>0.30742755453501724</v>
      </c>
      <c r="T73" s="197">
        <v>14</v>
      </c>
    </row>
    <row r="74" spans="1:20" x14ac:dyDescent="0.25">
      <c r="A74" s="124">
        <v>4662</v>
      </c>
      <c r="B74" s="122" t="s">
        <v>5494</v>
      </c>
      <c r="C74" s="24" t="s">
        <v>11</v>
      </c>
      <c r="D74" s="24" t="s">
        <v>48</v>
      </c>
      <c r="E74" s="24" t="s">
        <v>47</v>
      </c>
      <c r="F74" s="24">
        <v>0.83520780711825482</v>
      </c>
      <c r="J74" s="197" t="s">
        <v>5853</v>
      </c>
      <c r="K74" s="197" t="s">
        <v>5494</v>
      </c>
      <c r="L74" s="197">
        <v>8</v>
      </c>
      <c r="M74" s="124">
        <v>4662</v>
      </c>
      <c r="N74" s="24" t="s">
        <v>11</v>
      </c>
      <c r="O74" s="24" t="s">
        <v>48</v>
      </c>
      <c r="P74" s="24" t="s">
        <v>47</v>
      </c>
      <c r="Q74" s="24">
        <v>0.83520780711825482</v>
      </c>
      <c r="T74" s="197">
        <v>17</v>
      </c>
    </row>
    <row r="75" spans="1:20" x14ac:dyDescent="0.25">
      <c r="A75" s="124">
        <v>4663</v>
      </c>
      <c r="B75" s="122" t="s">
        <v>5494</v>
      </c>
      <c r="C75" s="24" t="s">
        <v>11</v>
      </c>
      <c r="D75" s="24" t="s">
        <v>48</v>
      </c>
      <c r="E75" s="24" t="s">
        <v>47</v>
      </c>
      <c r="F75" s="24">
        <v>0.89740413318025258</v>
      </c>
      <c r="J75" s="197" t="s">
        <v>5854</v>
      </c>
      <c r="K75" s="197" t="s">
        <v>5494</v>
      </c>
      <c r="L75" s="197">
        <v>8</v>
      </c>
      <c r="M75" s="124">
        <v>4663</v>
      </c>
      <c r="N75" s="24" t="s">
        <v>11</v>
      </c>
      <c r="O75" s="24" t="s">
        <v>48</v>
      </c>
      <c r="P75" s="24" t="s">
        <v>47</v>
      </c>
      <c r="Q75" s="24">
        <v>0.89740413318025258</v>
      </c>
      <c r="T75" s="197">
        <v>17</v>
      </c>
    </row>
    <row r="76" spans="1:20" x14ac:dyDescent="0.25">
      <c r="A76" s="124">
        <v>4664</v>
      </c>
      <c r="B76" s="122" t="s">
        <v>5494</v>
      </c>
      <c r="C76" s="24" t="s">
        <v>11</v>
      </c>
      <c r="D76" s="24" t="s">
        <v>48</v>
      </c>
      <c r="E76" s="24" t="s">
        <v>47</v>
      </c>
      <c r="F76" s="24">
        <v>0.53311136624569455</v>
      </c>
      <c r="J76" s="197" t="s">
        <v>5855</v>
      </c>
      <c r="K76" s="197" t="s">
        <v>5494</v>
      </c>
      <c r="L76" s="197">
        <v>8</v>
      </c>
      <c r="M76" s="124">
        <v>4664</v>
      </c>
      <c r="N76" s="24" t="s">
        <v>11</v>
      </c>
      <c r="O76" s="24" t="s">
        <v>48</v>
      </c>
      <c r="P76" s="24" t="s">
        <v>47</v>
      </c>
      <c r="Q76" s="24">
        <v>0.53311136624569455</v>
      </c>
      <c r="T76" s="197">
        <v>21</v>
      </c>
    </row>
    <row r="77" spans="1:20" x14ac:dyDescent="0.25">
      <c r="A77" s="124">
        <v>4665</v>
      </c>
      <c r="B77" s="122" t="s">
        <v>5494</v>
      </c>
      <c r="C77" s="24" t="s">
        <v>11</v>
      </c>
      <c r="D77" s="24" t="s">
        <v>48</v>
      </c>
      <c r="E77" s="24" t="s">
        <v>47</v>
      </c>
      <c r="F77" s="24">
        <v>0.50023616532721005</v>
      </c>
      <c r="J77" s="197" t="s">
        <v>5856</v>
      </c>
      <c r="K77" s="197" t="s">
        <v>5494</v>
      </c>
      <c r="L77" s="197">
        <v>8</v>
      </c>
      <c r="M77" s="124">
        <v>4665</v>
      </c>
      <c r="N77" s="24" t="s">
        <v>11</v>
      </c>
      <c r="O77" s="24" t="s">
        <v>48</v>
      </c>
      <c r="P77" s="24" t="s">
        <v>47</v>
      </c>
      <c r="Q77" s="24">
        <v>0.50023616532721005</v>
      </c>
      <c r="T77" s="197">
        <v>21</v>
      </c>
    </row>
    <row r="78" spans="1:20" x14ac:dyDescent="0.25">
      <c r="A78" s="124">
        <v>4666</v>
      </c>
      <c r="B78" s="122" t="s">
        <v>5494</v>
      </c>
      <c r="C78" s="24">
        <v>21.26633863231401</v>
      </c>
      <c r="D78" s="24" t="s">
        <v>48</v>
      </c>
      <c r="E78" s="24">
        <v>0.94312654365828852</v>
      </c>
      <c r="F78" s="24">
        <v>12.234500606296333</v>
      </c>
      <c r="J78" s="197" t="s">
        <v>5857</v>
      </c>
      <c r="K78" s="197" t="s">
        <v>5494</v>
      </c>
      <c r="L78" s="197">
        <v>11</v>
      </c>
      <c r="M78" s="124">
        <v>4666</v>
      </c>
      <c r="N78" s="24">
        <v>21.26633863231401</v>
      </c>
      <c r="O78" s="24" t="s">
        <v>48</v>
      </c>
      <c r="P78" s="24">
        <v>0.94312654365828852</v>
      </c>
      <c r="Q78" s="24">
        <v>12.234500606296333</v>
      </c>
      <c r="T78" s="197">
        <v>2</v>
      </c>
    </row>
    <row r="79" spans="1:20" x14ac:dyDescent="0.25">
      <c r="A79" s="124">
        <v>4667</v>
      </c>
      <c r="B79" s="122" t="s">
        <v>5494</v>
      </c>
      <c r="C79" s="24">
        <v>21.316462639627442</v>
      </c>
      <c r="D79" s="24" t="s">
        <v>48</v>
      </c>
      <c r="E79" s="24">
        <v>1.015598372802557</v>
      </c>
      <c r="F79" s="24">
        <v>12.270355541319667</v>
      </c>
      <c r="J79" s="197" t="s">
        <v>5858</v>
      </c>
      <c r="K79" s="197" t="s">
        <v>5494</v>
      </c>
      <c r="L79" s="197">
        <v>11</v>
      </c>
      <c r="M79" s="124">
        <v>4667</v>
      </c>
      <c r="N79" s="24">
        <v>21.316462639627442</v>
      </c>
      <c r="O79" s="24" t="s">
        <v>48</v>
      </c>
      <c r="P79" s="24">
        <v>1.015598372802557</v>
      </c>
      <c r="Q79" s="24">
        <v>12.270355541319667</v>
      </c>
      <c r="T79" s="197">
        <v>2</v>
      </c>
    </row>
    <row r="80" spans="1:20" x14ac:dyDescent="0.25">
      <c r="A80" s="124">
        <v>4668</v>
      </c>
      <c r="B80" s="122" t="s">
        <v>5494</v>
      </c>
      <c r="C80" s="24">
        <v>24.318988960069223</v>
      </c>
      <c r="D80" s="24" t="s">
        <v>48</v>
      </c>
      <c r="E80" s="24">
        <v>1.5516913555135841</v>
      </c>
      <c r="F80" s="24">
        <v>13.04411389219365</v>
      </c>
      <c r="J80" s="197" t="s">
        <v>5859</v>
      </c>
      <c r="K80" s="197" t="s">
        <v>5494</v>
      </c>
      <c r="L80" s="197">
        <v>11</v>
      </c>
      <c r="M80" s="124">
        <v>4668</v>
      </c>
      <c r="N80" s="24">
        <v>24.318988960069223</v>
      </c>
      <c r="O80" s="24" t="s">
        <v>48</v>
      </c>
      <c r="P80" s="24">
        <v>1.5516913555135841</v>
      </c>
      <c r="Q80" s="24">
        <v>13.04411389219365</v>
      </c>
      <c r="T80" s="197">
        <v>3</v>
      </c>
    </row>
    <row r="81" spans="1:20" x14ac:dyDescent="0.25">
      <c r="A81" s="124">
        <v>4669</v>
      </c>
      <c r="B81" s="122" t="s">
        <v>5494</v>
      </c>
      <c r="C81" s="24">
        <v>24.275253306629072</v>
      </c>
      <c r="D81" s="24" t="s">
        <v>48</v>
      </c>
      <c r="E81" s="24">
        <v>1.5462311492081939</v>
      </c>
      <c r="F81" s="24">
        <v>13.061377379427107</v>
      </c>
      <c r="J81" s="197" t="s">
        <v>5860</v>
      </c>
      <c r="K81" s="197" t="s">
        <v>5494</v>
      </c>
      <c r="L81" s="197">
        <v>11</v>
      </c>
      <c r="M81" s="124">
        <v>4669</v>
      </c>
      <c r="N81" s="24">
        <v>24.275253306629072</v>
      </c>
      <c r="O81" s="24" t="s">
        <v>48</v>
      </c>
      <c r="P81" s="24">
        <v>1.5462311492081939</v>
      </c>
      <c r="Q81" s="24">
        <v>13.061377379427107</v>
      </c>
      <c r="T81" s="197">
        <v>3</v>
      </c>
    </row>
    <row r="82" spans="1:20" x14ac:dyDescent="0.25">
      <c r="A82" s="124">
        <v>4670</v>
      </c>
      <c r="B82" s="122" t="s">
        <v>5494</v>
      </c>
      <c r="C82" s="24">
        <v>13.148215094883854</v>
      </c>
      <c r="D82" s="24" t="s">
        <v>48</v>
      </c>
      <c r="E82" s="24">
        <v>0.78229864884498046</v>
      </c>
      <c r="F82" s="24">
        <v>5.2188849867301181</v>
      </c>
      <c r="J82" s="197" t="s">
        <v>5861</v>
      </c>
      <c r="K82" s="197" t="s">
        <v>5494</v>
      </c>
      <c r="L82" s="197">
        <v>11</v>
      </c>
      <c r="M82" s="124">
        <v>4670</v>
      </c>
      <c r="N82" s="24">
        <v>13.148215094883854</v>
      </c>
      <c r="O82" s="24" t="s">
        <v>48</v>
      </c>
      <c r="P82" s="24">
        <v>0.78229864884498046</v>
      </c>
      <c r="Q82" s="24">
        <v>5.2188849867301181</v>
      </c>
      <c r="T82" s="197">
        <v>4</v>
      </c>
    </row>
    <row r="83" spans="1:20" x14ac:dyDescent="0.25">
      <c r="A83" s="124">
        <v>4671</v>
      </c>
      <c r="B83" s="122" t="s">
        <v>5494</v>
      </c>
      <c r="C83" s="24">
        <v>13.168854392012912</v>
      </c>
      <c r="D83" s="24" t="s">
        <v>48</v>
      </c>
      <c r="E83" s="24">
        <v>0.77534929536539299</v>
      </c>
      <c r="F83" s="24">
        <v>5.1374367392696998</v>
      </c>
      <c r="J83" s="197" t="s">
        <v>5862</v>
      </c>
      <c r="K83" s="197" t="s">
        <v>5494</v>
      </c>
      <c r="L83" s="197">
        <v>11</v>
      </c>
      <c r="M83" s="124">
        <v>4671</v>
      </c>
      <c r="N83" s="24">
        <v>13.168854392012912</v>
      </c>
      <c r="O83" s="24" t="s">
        <v>48</v>
      </c>
      <c r="P83" s="24">
        <v>0.77534929536539299</v>
      </c>
      <c r="Q83" s="24">
        <v>5.1374367392696998</v>
      </c>
      <c r="T83" s="197">
        <v>4</v>
      </c>
    </row>
    <row r="84" spans="1:20" x14ac:dyDescent="0.25">
      <c r="A84" s="124">
        <v>4672</v>
      </c>
      <c r="B84" s="122" t="s">
        <v>5494</v>
      </c>
      <c r="C84" s="24">
        <v>8.2390108491860765</v>
      </c>
      <c r="D84" s="24" t="s">
        <v>48</v>
      </c>
      <c r="E84" s="24">
        <v>0.50531727444428298</v>
      </c>
      <c r="F84" s="24">
        <v>3.3075070925231085</v>
      </c>
      <c r="J84" s="197" t="s">
        <v>5863</v>
      </c>
      <c r="K84" s="197" t="s">
        <v>5494</v>
      </c>
      <c r="L84" s="197">
        <v>11</v>
      </c>
      <c r="M84" s="124">
        <v>4672</v>
      </c>
      <c r="N84" s="24">
        <v>8.2390108491860765</v>
      </c>
      <c r="O84" s="24" t="s">
        <v>48</v>
      </c>
      <c r="P84" s="24">
        <v>0.50531727444428298</v>
      </c>
      <c r="Q84" s="24">
        <v>3.3075070925231085</v>
      </c>
      <c r="T84" s="197">
        <v>7</v>
      </c>
    </row>
    <row r="85" spans="1:20" x14ac:dyDescent="0.25">
      <c r="A85" s="124">
        <v>4673</v>
      </c>
      <c r="B85" s="122" t="s">
        <v>5494</v>
      </c>
      <c r="C85" s="24">
        <v>8.2606329699879488</v>
      </c>
      <c r="D85" s="24" t="s">
        <v>48</v>
      </c>
      <c r="E85" s="24">
        <v>0.51226662792387045</v>
      </c>
      <c r="F85" s="24">
        <v>3.3048511714102684</v>
      </c>
      <c r="J85" s="197" t="s">
        <v>5864</v>
      </c>
      <c r="K85" s="197" t="s">
        <v>5494</v>
      </c>
      <c r="L85" s="197">
        <v>11</v>
      </c>
      <c r="M85" s="124">
        <v>4673</v>
      </c>
      <c r="N85" s="24">
        <v>8.2606329699879488</v>
      </c>
      <c r="O85" s="24" t="s">
        <v>48</v>
      </c>
      <c r="P85" s="24">
        <v>0.51226662792387045</v>
      </c>
      <c r="Q85" s="24">
        <v>3.3048511714102684</v>
      </c>
      <c r="T85" s="197">
        <v>7</v>
      </c>
    </row>
    <row r="86" spans="1:20" x14ac:dyDescent="0.25">
      <c r="A86" s="124">
        <v>4674</v>
      </c>
      <c r="B86" s="122" t="s">
        <v>5494</v>
      </c>
      <c r="C86" s="24" t="s">
        <v>11</v>
      </c>
      <c r="D86" s="24" t="s">
        <v>48</v>
      </c>
      <c r="E86" s="24">
        <v>0.14891471741972975</v>
      </c>
      <c r="F86" s="24">
        <v>1.7049283225998668</v>
      </c>
      <c r="J86" s="197" t="s">
        <v>5865</v>
      </c>
      <c r="K86" s="197" t="s">
        <v>5494</v>
      </c>
      <c r="L86" s="197">
        <v>11</v>
      </c>
      <c r="M86" s="124">
        <v>4674</v>
      </c>
      <c r="N86" s="24" t="s">
        <v>11</v>
      </c>
      <c r="O86" s="24" t="s">
        <v>48</v>
      </c>
      <c r="P86" s="24">
        <v>0.14891471741972975</v>
      </c>
      <c r="Q86" s="24">
        <v>1.7049283225998668</v>
      </c>
      <c r="T86" s="197">
        <v>8</v>
      </c>
    </row>
    <row r="87" spans="1:20" x14ac:dyDescent="0.25">
      <c r="A87" s="124">
        <v>4675</v>
      </c>
      <c r="B87" s="122" t="s">
        <v>5494</v>
      </c>
      <c r="C87" s="24" t="s">
        <v>11</v>
      </c>
      <c r="D87" s="24" t="s">
        <v>48</v>
      </c>
      <c r="E87" s="24">
        <v>0.13303048089495861</v>
      </c>
      <c r="F87" s="24">
        <v>1.6681249283798958</v>
      </c>
      <c r="J87" s="197" t="s">
        <v>5866</v>
      </c>
      <c r="K87" s="197" t="s">
        <v>5494</v>
      </c>
      <c r="L87" s="197">
        <v>11</v>
      </c>
      <c r="M87" s="124">
        <v>4675</v>
      </c>
      <c r="N87" s="24" t="s">
        <v>11</v>
      </c>
      <c r="O87" s="24" t="s">
        <v>48</v>
      </c>
      <c r="P87" s="24">
        <v>0.13303048089495861</v>
      </c>
      <c r="Q87" s="24">
        <v>1.6681249283798958</v>
      </c>
      <c r="T87" s="197">
        <v>8</v>
      </c>
    </row>
    <row r="88" spans="1:20" x14ac:dyDescent="0.25">
      <c r="A88" s="124">
        <v>4676</v>
      </c>
      <c r="B88" s="122" t="s">
        <v>5494</v>
      </c>
      <c r="C88" s="24" t="s">
        <v>11</v>
      </c>
      <c r="D88" s="24" t="s">
        <v>48</v>
      </c>
      <c r="E88" s="24" t="s">
        <v>47</v>
      </c>
      <c r="F88" s="24">
        <v>0.60393039671808035</v>
      </c>
      <c r="J88" s="197" t="s">
        <v>5867</v>
      </c>
      <c r="K88" s="197" t="s">
        <v>5494</v>
      </c>
      <c r="L88" s="197">
        <v>11</v>
      </c>
      <c r="M88" s="124">
        <v>4676</v>
      </c>
      <c r="N88" s="24" t="s">
        <v>11</v>
      </c>
      <c r="O88" s="24" t="s">
        <v>48</v>
      </c>
      <c r="P88" s="24" t="s">
        <v>47</v>
      </c>
      <c r="Q88" s="24">
        <v>0.60393039671808035</v>
      </c>
      <c r="T88" s="197">
        <v>14</v>
      </c>
    </row>
    <row r="89" spans="1:20" x14ac:dyDescent="0.25">
      <c r="A89" s="124">
        <v>4677</v>
      </c>
      <c r="B89" s="122" t="s">
        <v>5494</v>
      </c>
      <c r="C89" s="24" t="s">
        <v>11</v>
      </c>
      <c r="D89" s="24" t="s">
        <v>48</v>
      </c>
      <c r="E89" s="24" t="s">
        <v>47</v>
      </c>
      <c r="F89" s="24">
        <v>0.61590258519927565</v>
      </c>
      <c r="J89" s="197" t="s">
        <v>5868</v>
      </c>
      <c r="K89" s="197" t="s">
        <v>5494</v>
      </c>
      <c r="L89" s="197">
        <v>11</v>
      </c>
      <c r="M89" s="124">
        <v>4677</v>
      </c>
      <c r="N89" s="24" t="s">
        <v>11</v>
      </c>
      <c r="O89" s="24" t="s">
        <v>48</v>
      </c>
      <c r="P89" s="24" t="s">
        <v>47</v>
      </c>
      <c r="Q89" s="24">
        <v>0.61590258519927565</v>
      </c>
      <c r="T89" s="197">
        <v>14</v>
      </c>
    </row>
    <row r="90" spans="1:20" x14ac:dyDescent="0.25">
      <c r="A90" s="124">
        <v>4678</v>
      </c>
      <c r="B90" s="122" t="s">
        <v>5494</v>
      </c>
      <c r="C90" s="24" t="s">
        <v>11</v>
      </c>
      <c r="D90" s="24" t="s">
        <v>48</v>
      </c>
      <c r="E90" s="24" t="s">
        <v>47</v>
      </c>
      <c r="F90" s="24">
        <v>0.63940354777347408</v>
      </c>
      <c r="J90" s="197" t="s">
        <v>5869</v>
      </c>
      <c r="K90" s="197" t="s">
        <v>5494</v>
      </c>
      <c r="L90" s="197">
        <v>11</v>
      </c>
      <c r="M90" s="124">
        <v>4678</v>
      </c>
      <c r="N90" s="24" t="s">
        <v>11</v>
      </c>
      <c r="O90" s="24" t="s">
        <v>48</v>
      </c>
      <c r="P90" s="24" t="s">
        <v>47</v>
      </c>
      <c r="Q90" s="24">
        <v>0.63940354777347408</v>
      </c>
      <c r="T90" s="197">
        <v>16</v>
      </c>
    </row>
    <row r="91" spans="1:20" x14ac:dyDescent="0.25">
      <c r="A91" s="124">
        <v>4679</v>
      </c>
      <c r="B91" s="122" t="s">
        <v>5494</v>
      </c>
      <c r="C91" s="24" t="s">
        <v>11</v>
      </c>
      <c r="D91" s="24" t="s">
        <v>48</v>
      </c>
      <c r="E91" s="24" t="s">
        <v>47</v>
      </c>
      <c r="F91" s="24">
        <v>0.47800071047143211</v>
      </c>
      <c r="J91" s="197" t="s">
        <v>5870</v>
      </c>
      <c r="K91" s="197" t="s">
        <v>5494</v>
      </c>
      <c r="L91" s="197">
        <v>11</v>
      </c>
      <c r="M91" s="124">
        <v>4679</v>
      </c>
      <c r="N91" s="24" t="s">
        <v>11</v>
      </c>
      <c r="O91" s="24" t="s">
        <v>48</v>
      </c>
      <c r="P91" s="24" t="s">
        <v>47</v>
      </c>
      <c r="Q91" s="24">
        <v>0.47800071047143211</v>
      </c>
      <c r="T91" s="197">
        <v>16</v>
      </c>
    </row>
    <row r="92" spans="1:20" x14ac:dyDescent="0.25">
      <c r="A92" s="124">
        <v>4680</v>
      </c>
      <c r="B92" s="122" t="s">
        <v>5494</v>
      </c>
      <c r="C92" s="24" t="s">
        <v>11</v>
      </c>
      <c r="D92" s="24" t="s">
        <v>48</v>
      </c>
      <c r="E92" s="24" t="s">
        <v>47</v>
      </c>
      <c r="F92" s="24">
        <v>0.48775582701166542</v>
      </c>
      <c r="J92" s="197" t="s">
        <v>5871</v>
      </c>
      <c r="K92" s="197" t="s">
        <v>5494</v>
      </c>
      <c r="L92" s="197">
        <v>11</v>
      </c>
      <c r="M92" s="124">
        <v>4680</v>
      </c>
      <c r="N92" s="24" t="s">
        <v>11</v>
      </c>
      <c r="O92" s="24" t="s">
        <v>48</v>
      </c>
      <c r="P92" s="24" t="s">
        <v>47</v>
      </c>
      <c r="Q92" s="24">
        <v>0.48775582701166542</v>
      </c>
      <c r="T92" s="197">
        <v>18</v>
      </c>
    </row>
    <row r="93" spans="1:20" x14ac:dyDescent="0.25">
      <c r="A93" s="124">
        <v>4681</v>
      </c>
      <c r="B93" s="122" t="s">
        <v>5494</v>
      </c>
      <c r="C93" s="24" t="s">
        <v>11</v>
      </c>
      <c r="D93" s="24" t="s">
        <v>48</v>
      </c>
      <c r="E93" s="24" t="s">
        <v>47</v>
      </c>
      <c r="F93" s="24">
        <v>0.4664719363784291</v>
      </c>
      <c r="J93" s="197" t="s">
        <v>5872</v>
      </c>
      <c r="K93" s="197" t="s">
        <v>5494</v>
      </c>
      <c r="L93" s="197">
        <v>11</v>
      </c>
      <c r="M93" s="124">
        <v>4681</v>
      </c>
      <c r="N93" s="24" t="s">
        <v>11</v>
      </c>
      <c r="O93" s="24" t="s">
        <v>48</v>
      </c>
      <c r="P93" s="24" t="s">
        <v>47</v>
      </c>
      <c r="Q93" s="24">
        <v>0.4664719363784291</v>
      </c>
      <c r="T93" s="197">
        <v>18</v>
      </c>
    </row>
    <row r="94" spans="1:20" x14ac:dyDescent="0.25">
      <c r="A94" s="124">
        <v>4682</v>
      </c>
      <c r="B94" s="122" t="s">
        <v>5494</v>
      </c>
      <c r="C94" s="24">
        <v>10.134877714041135</v>
      </c>
      <c r="D94" s="24" t="s">
        <v>48</v>
      </c>
      <c r="E94" s="24">
        <v>0.64231881447043437</v>
      </c>
      <c r="F94" s="24">
        <v>10.419411010575258</v>
      </c>
      <c r="J94" s="197" t="s">
        <v>5873</v>
      </c>
      <c r="K94" s="197" t="s">
        <v>5494</v>
      </c>
      <c r="L94" s="197">
        <v>14</v>
      </c>
      <c r="M94" s="124">
        <v>4682</v>
      </c>
      <c r="N94" s="24">
        <v>10.134877714041135</v>
      </c>
      <c r="O94" s="24" t="s">
        <v>48</v>
      </c>
      <c r="P94" s="24">
        <v>0.64231881447043437</v>
      </c>
      <c r="Q94" s="24">
        <v>10.419411010575258</v>
      </c>
      <c r="T94" s="197">
        <v>2</v>
      </c>
    </row>
    <row r="95" spans="1:20" x14ac:dyDescent="0.25">
      <c r="A95" s="124">
        <v>4683</v>
      </c>
      <c r="B95" s="122" t="s">
        <v>5494</v>
      </c>
      <c r="C95" s="24">
        <v>10.142740303423635</v>
      </c>
      <c r="D95" s="24" t="s">
        <v>48</v>
      </c>
      <c r="E95" s="24">
        <v>0.74953741101263982</v>
      </c>
      <c r="F95" s="24">
        <v>10.392512535326832</v>
      </c>
      <c r="J95" s="197" t="s">
        <v>5874</v>
      </c>
      <c r="K95" s="197" t="s">
        <v>5494</v>
      </c>
      <c r="L95" s="197">
        <v>14</v>
      </c>
      <c r="M95" s="124">
        <v>4683</v>
      </c>
      <c r="N95" s="24">
        <v>10.142740303423635</v>
      </c>
      <c r="O95" s="24" t="s">
        <v>48</v>
      </c>
      <c r="P95" s="24">
        <v>0.74953741101263982</v>
      </c>
      <c r="Q95" s="24">
        <v>10.392512535326832</v>
      </c>
      <c r="T95" s="197">
        <v>2</v>
      </c>
    </row>
    <row r="96" spans="1:20" x14ac:dyDescent="0.25">
      <c r="A96" s="124">
        <v>4684</v>
      </c>
      <c r="B96" s="122" t="s">
        <v>5494</v>
      </c>
      <c r="C96" s="24">
        <v>8.1200891847757823</v>
      </c>
      <c r="D96" s="24" t="s">
        <v>48</v>
      </c>
      <c r="E96" s="24">
        <v>0.66515240447479296</v>
      </c>
      <c r="F96" s="24">
        <v>9.4038833302944678</v>
      </c>
      <c r="J96" s="197" t="s">
        <v>5875</v>
      </c>
      <c r="K96" s="197" t="s">
        <v>5494</v>
      </c>
      <c r="L96" s="197">
        <v>14</v>
      </c>
      <c r="M96" s="124">
        <v>4684</v>
      </c>
      <c r="N96" s="24">
        <v>8.1200891847757823</v>
      </c>
      <c r="O96" s="24" t="s">
        <v>48</v>
      </c>
      <c r="P96" s="24">
        <v>0.66515240447479296</v>
      </c>
      <c r="Q96" s="24">
        <v>9.4038833302944678</v>
      </c>
      <c r="T96" s="197">
        <v>3</v>
      </c>
    </row>
    <row r="97" spans="1:20" x14ac:dyDescent="0.25">
      <c r="A97" s="124">
        <v>4685</v>
      </c>
      <c r="B97" s="122" t="s">
        <v>5494</v>
      </c>
      <c r="C97" s="24">
        <v>8.1313916570131237</v>
      </c>
      <c r="D97" s="24" t="s">
        <v>48</v>
      </c>
      <c r="E97" s="24">
        <v>0.70337384861252361</v>
      </c>
      <c r="F97" s="24">
        <v>9.4215216747196671</v>
      </c>
      <c r="J97" s="197" t="s">
        <v>5876</v>
      </c>
      <c r="K97" s="197" t="s">
        <v>5494</v>
      </c>
      <c r="L97" s="197">
        <v>14</v>
      </c>
      <c r="M97" s="124">
        <v>4685</v>
      </c>
      <c r="N97" s="24">
        <v>8.1313916570131237</v>
      </c>
      <c r="O97" s="24" t="s">
        <v>48</v>
      </c>
      <c r="P97" s="24">
        <v>0.70337384861252361</v>
      </c>
      <c r="Q97" s="24">
        <v>9.4215216747196671</v>
      </c>
      <c r="T97" s="197">
        <v>3</v>
      </c>
    </row>
    <row r="98" spans="1:20" x14ac:dyDescent="0.25">
      <c r="A98" s="124">
        <v>4686</v>
      </c>
      <c r="B98" s="122" t="s">
        <v>5494</v>
      </c>
      <c r="C98" s="24">
        <v>3.023165617570843</v>
      </c>
      <c r="D98" s="24" t="s">
        <v>48</v>
      </c>
      <c r="E98" s="24">
        <v>0.3772506174633154</v>
      </c>
      <c r="F98" s="24">
        <v>4.4810214012216258</v>
      </c>
      <c r="J98" s="197" t="s">
        <v>5877</v>
      </c>
      <c r="K98" s="197" t="s">
        <v>5494</v>
      </c>
      <c r="L98" s="197">
        <v>14</v>
      </c>
      <c r="M98" s="124">
        <v>4686</v>
      </c>
      <c r="N98" s="24">
        <v>3.023165617570843</v>
      </c>
      <c r="O98" s="24" t="s">
        <v>48</v>
      </c>
      <c r="P98" s="24">
        <v>0.3772506174633154</v>
      </c>
      <c r="Q98" s="24">
        <v>4.4810214012216258</v>
      </c>
      <c r="T98" s="197">
        <v>5</v>
      </c>
    </row>
    <row r="99" spans="1:20" x14ac:dyDescent="0.25">
      <c r="A99" s="124">
        <v>4687</v>
      </c>
      <c r="B99" s="122" t="s">
        <v>5494</v>
      </c>
      <c r="C99" s="24">
        <v>3.0133373808427191</v>
      </c>
      <c r="D99" s="24" t="s">
        <v>48</v>
      </c>
      <c r="E99" s="24">
        <v>0.29683667005666131</v>
      </c>
      <c r="F99" s="24">
        <v>4.5683312061263566</v>
      </c>
      <c r="J99" s="197" t="s">
        <v>5878</v>
      </c>
      <c r="K99" s="197" t="s">
        <v>5494</v>
      </c>
      <c r="L99" s="197">
        <v>14</v>
      </c>
      <c r="M99" s="124">
        <v>4687</v>
      </c>
      <c r="N99" s="24">
        <v>3.0133373808427191</v>
      </c>
      <c r="O99" s="24" t="s">
        <v>48</v>
      </c>
      <c r="P99" s="24">
        <v>0.29683667005666131</v>
      </c>
      <c r="Q99" s="24">
        <v>4.5683312061263566</v>
      </c>
      <c r="T99" s="197">
        <v>5</v>
      </c>
    </row>
    <row r="100" spans="1:20" x14ac:dyDescent="0.25">
      <c r="A100" s="124">
        <v>4688</v>
      </c>
      <c r="B100" s="122" t="s">
        <v>5494</v>
      </c>
      <c r="C100" s="24" t="s">
        <v>11</v>
      </c>
      <c r="D100" s="24" t="s">
        <v>48</v>
      </c>
      <c r="E100" s="24">
        <v>0.16777724829289556</v>
      </c>
      <c r="F100" s="24">
        <v>2.4728958884128001</v>
      </c>
      <c r="J100" s="197" t="s">
        <v>5879</v>
      </c>
      <c r="K100" s="197" t="s">
        <v>5494</v>
      </c>
      <c r="L100" s="197">
        <v>14</v>
      </c>
      <c r="M100" s="124">
        <v>4688</v>
      </c>
      <c r="N100" s="24" t="s">
        <v>11</v>
      </c>
      <c r="O100" s="24" t="s">
        <v>48</v>
      </c>
      <c r="P100" s="24">
        <v>0.16777724829289556</v>
      </c>
      <c r="Q100" s="24">
        <v>2.4728958884128001</v>
      </c>
      <c r="T100" s="197">
        <v>8</v>
      </c>
    </row>
    <row r="101" spans="1:20" x14ac:dyDescent="0.25">
      <c r="A101" s="124">
        <v>4689</v>
      </c>
      <c r="B101" s="122" t="s">
        <v>5494</v>
      </c>
      <c r="C101" s="24" t="s">
        <v>11</v>
      </c>
      <c r="D101" s="24">
        <v>0.1940505149031157</v>
      </c>
      <c r="E101" s="24">
        <v>0.17075554264129011</v>
      </c>
      <c r="F101" s="24">
        <v>2.5090544944844568</v>
      </c>
      <c r="J101" s="197" t="s">
        <v>5880</v>
      </c>
      <c r="K101" s="197" t="s">
        <v>5494</v>
      </c>
      <c r="L101" s="197">
        <v>14</v>
      </c>
      <c r="M101" s="124">
        <v>4689</v>
      </c>
      <c r="N101" s="24" t="s">
        <v>11</v>
      </c>
      <c r="O101" s="24">
        <v>0.1940505149031157</v>
      </c>
      <c r="P101" s="24">
        <v>0.17075554264129011</v>
      </c>
      <c r="Q101" s="24">
        <v>2.5090544944844568</v>
      </c>
      <c r="T101" s="197">
        <v>8</v>
      </c>
    </row>
    <row r="102" spans="1:20" x14ac:dyDescent="0.25">
      <c r="A102" s="124">
        <v>4690</v>
      </c>
      <c r="B102" s="122" t="s">
        <v>5494</v>
      </c>
      <c r="C102" s="24" t="s">
        <v>11</v>
      </c>
      <c r="D102" s="24" t="s">
        <v>48</v>
      </c>
      <c r="E102" s="24">
        <v>0.15288577655092256</v>
      </c>
      <c r="F102" s="24">
        <v>1.8082574736516492</v>
      </c>
      <c r="J102" s="197" t="s">
        <v>5881</v>
      </c>
      <c r="K102" s="197" t="s">
        <v>5494</v>
      </c>
      <c r="L102" s="197">
        <v>14</v>
      </c>
      <c r="M102" s="124">
        <v>4690</v>
      </c>
      <c r="N102" s="24" t="s">
        <v>11</v>
      </c>
      <c r="O102" s="24" t="s">
        <v>48</v>
      </c>
      <c r="P102" s="24">
        <v>0.15288577655092256</v>
      </c>
      <c r="Q102" s="24">
        <v>1.8082574736516492</v>
      </c>
      <c r="T102" s="197">
        <v>14</v>
      </c>
    </row>
    <row r="103" spans="1:20" x14ac:dyDescent="0.25">
      <c r="A103" s="124">
        <v>4691</v>
      </c>
      <c r="B103" s="122" t="s">
        <v>5494</v>
      </c>
      <c r="C103" s="24" t="s">
        <v>11</v>
      </c>
      <c r="D103" s="24">
        <v>2.0791126596762396E-2</v>
      </c>
      <c r="E103" s="24">
        <v>0.14295812872294056</v>
      </c>
      <c r="F103" s="24">
        <v>1.7501196447115492</v>
      </c>
      <c r="J103" s="197" t="s">
        <v>5882</v>
      </c>
      <c r="K103" s="197" t="s">
        <v>5494</v>
      </c>
      <c r="L103" s="197">
        <v>14</v>
      </c>
      <c r="M103" s="124">
        <v>4691</v>
      </c>
      <c r="N103" s="24" t="s">
        <v>11</v>
      </c>
      <c r="O103" s="24">
        <v>2.0791126596762396E-2</v>
      </c>
      <c r="P103" s="24">
        <v>0.14295812872294056</v>
      </c>
      <c r="Q103" s="24">
        <v>1.7501196447115492</v>
      </c>
      <c r="T103" s="197">
        <v>14</v>
      </c>
    </row>
    <row r="104" spans="1:20" x14ac:dyDescent="0.25">
      <c r="A104" s="124">
        <v>4692</v>
      </c>
      <c r="B104" s="122" t="s">
        <v>5494</v>
      </c>
      <c r="C104" s="24" t="s">
        <v>11</v>
      </c>
      <c r="D104" s="24">
        <v>2.4751341186621902E-2</v>
      </c>
      <c r="E104" s="24">
        <v>6.353694609908471E-2</v>
      </c>
      <c r="F104" s="24">
        <v>0.90284628471685202</v>
      </c>
      <c r="J104" s="197" t="s">
        <v>5883</v>
      </c>
      <c r="K104" s="197" t="s">
        <v>5494</v>
      </c>
      <c r="L104" s="197">
        <v>14</v>
      </c>
      <c r="M104" s="124">
        <v>4692</v>
      </c>
      <c r="N104" s="24" t="s">
        <v>11</v>
      </c>
      <c r="O104" s="24">
        <v>2.4751341186621902E-2</v>
      </c>
      <c r="P104" s="24">
        <v>6.353694609908471E-2</v>
      </c>
      <c r="Q104" s="24">
        <v>0.90284628471685202</v>
      </c>
      <c r="T104" s="197">
        <v>16</v>
      </c>
    </row>
    <row r="105" spans="1:20" x14ac:dyDescent="0.25">
      <c r="A105" s="124">
        <v>4693</v>
      </c>
      <c r="B105" s="122" t="s">
        <v>5494</v>
      </c>
      <c r="C105" s="24" t="s">
        <v>11</v>
      </c>
      <c r="D105" s="24" t="s">
        <v>48</v>
      </c>
      <c r="E105" s="24">
        <v>4.4178032834519827E-2</v>
      </c>
      <c r="F105" s="24">
        <v>0.88189956693696281</v>
      </c>
      <c r="J105" s="197" t="s">
        <v>5884</v>
      </c>
      <c r="K105" s="197" t="s">
        <v>5494</v>
      </c>
      <c r="L105" s="197">
        <v>14</v>
      </c>
      <c r="M105" s="124">
        <v>4693</v>
      </c>
      <c r="N105" s="24" t="s">
        <v>11</v>
      </c>
      <c r="O105" s="24" t="s">
        <v>48</v>
      </c>
      <c r="P105" s="24">
        <v>4.4178032834519827E-2</v>
      </c>
      <c r="Q105" s="24">
        <v>0.88189956693696281</v>
      </c>
      <c r="T105" s="197">
        <v>16</v>
      </c>
    </row>
    <row r="106" spans="1:20" x14ac:dyDescent="0.25">
      <c r="A106" s="124">
        <v>4694</v>
      </c>
      <c r="B106" s="122" t="s">
        <v>5494</v>
      </c>
      <c r="C106" s="24" t="s">
        <v>11</v>
      </c>
      <c r="D106" s="24">
        <v>9.9005364746487606E-2</v>
      </c>
      <c r="E106" s="24">
        <v>4.9638239139909925E-2</v>
      </c>
      <c r="F106" s="24">
        <v>1.9954954815616786</v>
      </c>
      <c r="J106" s="197" t="s">
        <v>5885</v>
      </c>
      <c r="K106" s="197" t="s">
        <v>5494</v>
      </c>
      <c r="L106" s="197">
        <v>14</v>
      </c>
      <c r="M106" s="124">
        <v>4694</v>
      </c>
      <c r="N106" s="24" t="s">
        <v>11</v>
      </c>
      <c r="O106" s="24">
        <v>9.9005364746487606E-2</v>
      </c>
      <c r="P106" s="24">
        <v>4.9638239139909925E-2</v>
      </c>
      <c r="Q106" s="24">
        <v>1.9954954815616786</v>
      </c>
      <c r="T106" s="197">
        <v>18</v>
      </c>
    </row>
    <row r="107" spans="1:20" x14ac:dyDescent="0.25">
      <c r="A107" s="124">
        <v>4695</v>
      </c>
      <c r="B107" s="122" t="s">
        <v>5494</v>
      </c>
      <c r="C107" s="24" t="s">
        <v>11</v>
      </c>
      <c r="D107" s="24" t="s">
        <v>48</v>
      </c>
      <c r="E107" s="24">
        <v>5.7580357402295515E-2</v>
      </c>
      <c r="F107" s="24">
        <v>1.0746948673192072</v>
      </c>
      <c r="J107" s="197" t="s">
        <v>5886</v>
      </c>
      <c r="K107" s="197" t="s">
        <v>5494</v>
      </c>
      <c r="L107" s="197">
        <v>14</v>
      </c>
      <c r="M107" s="124">
        <v>4695</v>
      </c>
      <c r="N107" s="24" t="s">
        <v>11</v>
      </c>
      <c r="O107" s="24" t="s">
        <v>48</v>
      </c>
      <c r="P107" s="24">
        <v>5.7580357402295515E-2</v>
      </c>
      <c r="Q107" s="24">
        <v>1.0746948673192072</v>
      </c>
      <c r="T107" s="197">
        <v>18</v>
      </c>
    </row>
    <row r="108" spans="1:20" x14ac:dyDescent="0.25">
      <c r="A108" s="124">
        <v>4696</v>
      </c>
      <c r="B108" s="122" t="s">
        <v>5494</v>
      </c>
      <c r="C108" s="24">
        <v>18.042676985489447</v>
      </c>
      <c r="D108" s="24" t="s">
        <v>48</v>
      </c>
      <c r="E108" s="24">
        <v>0.77137823623420021</v>
      </c>
      <c r="F108" s="24">
        <v>8.4718786318743238</v>
      </c>
      <c r="J108" s="197" t="s">
        <v>5887</v>
      </c>
      <c r="K108" s="197" t="s">
        <v>5494</v>
      </c>
      <c r="L108" s="197">
        <v>15</v>
      </c>
      <c r="M108" s="124">
        <v>4696</v>
      </c>
      <c r="N108" s="24">
        <v>18.042676985489447</v>
      </c>
      <c r="O108" s="24" t="s">
        <v>48</v>
      </c>
      <c r="P108" s="24">
        <v>0.77137823623420021</v>
      </c>
      <c r="Q108" s="24">
        <v>8.4718786318743238</v>
      </c>
      <c r="T108" s="197">
        <v>2</v>
      </c>
    </row>
    <row r="109" spans="1:20" x14ac:dyDescent="0.25">
      <c r="A109" s="124">
        <v>4697</v>
      </c>
      <c r="B109" s="122" t="s">
        <v>5494</v>
      </c>
      <c r="C109" s="24">
        <v>17.989604507157576</v>
      </c>
      <c r="D109" s="24" t="s">
        <v>48</v>
      </c>
      <c r="E109" s="24">
        <v>0.8706547145140201</v>
      </c>
      <c r="F109" s="24">
        <v>8.4881230252546462</v>
      </c>
      <c r="J109" s="197" t="s">
        <v>5888</v>
      </c>
      <c r="K109" s="197" t="s">
        <v>5494</v>
      </c>
      <c r="L109" s="197">
        <v>15</v>
      </c>
      <c r="M109" s="124">
        <v>4697</v>
      </c>
      <c r="N109" s="24">
        <v>17.989604507157576</v>
      </c>
      <c r="O109" s="24" t="s">
        <v>48</v>
      </c>
      <c r="P109" s="24">
        <v>0.8706547145140201</v>
      </c>
      <c r="Q109" s="24">
        <v>8.4881230252546462</v>
      </c>
      <c r="T109" s="197">
        <v>2</v>
      </c>
    </row>
    <row r="110" spans="1:20" x14ac:dyDescent="0.25">
      <c r="A110" s="124">
        <v>4698</v>
      </c>
      <c r="B110" s="122" t="s">
        <v>5494</v>
      </c>
      <c r="C110" s="24">
        <v>10.23463431683159</v>
      </c>
      <c r="D110" s="24" t="s">
        <v>48</v>
      </c>
      <c r="E110" s="24">
        <v>0.70734490774371639</v>
      </c>
      <c r="F110" s="24">
        <v>6.9497611600636757</v>
      </c>
      <c r="J110" s="197" t="s">
        <v>5889</v>
      </c>
      <c r="K110" s="197" t="s">
        <v>5494</v>
      </c>
      <c r="L110" s="197">
        <v>15</v>
      </c>
      <c r="M110" s="124">
        <v>4698</v>
      </c>
      <c r="N110" s="24">
        <v>10.23463431683159</v>
      </c>
      <c r="O110" s="24" t="s">
        <v>48</v>
      </c>
      <c r="P110" s="24">
        <v>0.70734490774371639</v>
      </c>
      <c r="Q110" s="24">
        <v>6.9497611600636757</v>
      </c>
      <c r="T110" s="197">
        <v>3</v>
      </c>
    </row>
    <row r="111" spans="1:20" x14ac:dyDescent="0.25">
      <c r="A111" s="124">
        <v>4699</v>
      </c>
      <c r="B111" s="122" t="s">
        <v>5494</v>
      </c>
      <c r="C111" s="24">
        <v>10.239057023359244</v>
      </c>
      <c r="D111" s="24" t="s">
        <v>48</v>
      </c>
      <c r="E111" s="24">
        <v>0.78329141362777865</v>
      </c>
      <c r="F111" s="24">
        <v>7.5236662855092939</v>
      </c>
      <c r="J111" s="197" t="s">
        <v>5890</v>
      </c>
      <c r="K111" s="197" t="s">
        <v>5494</v>
      </c>
      <c r="L111" s="197">
        <v>15</v>
      </c>
      <c r="M111" s="124">
        <v>4699</v>
      </c>
      <c r="N111" s="24">
        <v>10.239057023359244</v>
      </c>
      <c r="O111" s="24" t="s">
        <v>48</v>
      </c>
      <c r="P111" s="24">
        <v>0.78329141362777865</v>
      </c>
      <c r="Q111" s="24">
        <v>7.5236662855092939</v>
      </c>
      <c r="T111" s="197">
        <v>3</v>
      </c>
    </row>
    <row r="112" spans="1:20" x14ac:dyDescent="0.25">
      <c r="A112" s="124">
        <v>4700</v>
      </c>
      <c r="B112" s="122" t="s">
        <v>5494</v>
      </c>
      <c r="C112" s="24">
        <v>4.198622730254435</v>
      </c>
      <c r="D112" s="24">
        <v>2.6731448481551651E-2</v>
      </c>
      <c r="E112" s="24">
        <v>0.49439686183350284</v>
      </c>
      <c r="F112" s="24">
        <v>4.5148938364610656</v>
      </c>
      <c r="J112" s="197" t="s">
        <v>5891</v>
      </c>
      <c r="K112" s="197" t="s">
        <v>5494</v>
      </c>
      <c r="L112" s="197">
        <v>15</v>
      </c>
      <c r="M112" s="124">
        <v>4700</v>
      </c>
      <c r="N112" s="24">
        <v>4.198622730254435</v>
      </c>
      <c r="O112" s="24">
        <v>2.6731448481551651E-2</v>
      </c>
      <c r="P112" s="24">
        <v>0.49439686183350284</v>
      </c>
      <c r="Q112" s="24">
        <v>4.5148938364610656</v>
      </c>
      <c r="T112" s="197">
        <v>5</v>
      </c>
    </row>
    <row r="113" spans="1:20" x14ac:dyDescent="0.25">
      <c r="A113" s="124">
        <v>4701</v>
      </c>
      <c r="B113" s="122" t="s">
        <v>5494</v>
      </c>
      <c r="C113" s="24">
        <v>4.1838803751622482</v>
      </c>
      <c r="D113" s="24" t="s">
        <v>48</v>
      </c>
      <c r="E113" s="24">
        <v>0.47751986052593348</v>
      </c>
      <c r="F113" s="24">
        <v>4.612062958229636</v>
      </c>
      <c r="J113" s="197" t="s">
        <v>5892</v>
      </c>
      <c r="K113" s="197" t="s">
        <v>5494</v>
      </c>
      <c r="L113" s="197">
        <v>15</v>
      </c>
      <c r="M113" s="124">
        <v>4701</v>
      </c>
      <c r="N113" s="24">
        <v>4.1838803751622482</v>
      </c>
      <c r="O113" s="24" t="s">
        <v>48</v>
      </c>
      <c r="P113" s="24">
        <v>0.47751986052593348</v>
      </c>
      <c r="Q113" s="24">
        <v>4.612062958229636</v>
      </c>
      <c r="T113" s="197">
        <v>5</v>
      </c>
    </row>
    <row r="114" spans="1:20" x14ac:dyDescent="0.25">
      <c r="A114" s="124">
        <v>4702</v>
      </c>
      <c r="B114" s="122" t="s">
        <v>5494</v>
      </c>
      <c r="C114" s="24">
        <v>8.0670167064439138</v>
      </c>
      <c r="D114" s="24" t="s">
        <v>48</v>
      </c>
      <c r="E114" s="24">
        <v>0.7356387040534651</v>
      </c>
      <c r="F114" s="24">
        <v>9.2926648505638898</v>
      </c>
      <c r="J114" s="197" t="s">
        <v>5893</v>
      </c>
      <c r="K114" s="197" t="s">
        <v>5494</v>
      </c>
      <c r="L114" s="197">
        <v>15</v>
      </c>
      <c r="M114" s="124">
        <v>4702</v>
      </c>
      <c r="N114" s="24">
        <v>8.0670167064439138</v>
      </c>
      <c r="O114" s="24" t="s">
        <v>48</v>
      </c>
      <c r="P114" s="24">
        <v>0.7356387040534651</v>
      </c>
      <c r="Q114" s="24">
        <v>9.2926648505638898</v>
      </c>
      <c r="T114" s="197">
        <v>8</v>
      </c>
    </row>
    <row r="115" spans="1:20" x14ac:dyDescent="0.25">
      <c r="A115" s="124">
        <v>4703</v>
      </c>
      <c r="B115" s="122" t="s">
        <v>5494</v>
      </c>
      <c r="C115" s="24">
        <v>7.8704519718814385</v>
      </c>
      <c r="D115" s="24">
        <v>0.20098089043536985</v>
      </c>
      <c r="E115" s="24">
        <v>0.73663146883626329</v>
      </c>
      <c r="F115" s="24">
        <v>9.1503814936884833</v>
      </c>
      <c r="J115" s="197" t="s">
        <v>5894</v>
      </c>
      <c r="K115" s="197" t="s">
        <v>5494</v>
      </c>
      <c r="L115" s="197">
        <v>15</v>
      </c>
      <c r="M115" s="124">
        <v>4703</v>
      </c>
      <c r="N115" s="24">
        <v>7.8704519718814385</v>
      </c>
      <c r="O115" s="24">
        <v>0.20098089043536985</v>
      </c>
      <c r="P115" s="24">
        <v>0.73663146883626329</v>
      </c>
      <c r="Q115" s="24">
        <v>9.1503814936884833</v>
      </c>
      <c r="T115" s="197">
        <v>8</v>
      </c>
    </row>
    <row r="116" spans="1:20" x14ac:dyDescent="0.25">
      <c r="A116" s="124">
        <v>4704</v>
      </c>
      <c r="B116" s="122" t="s">
        <v>5494</v>
      </c>
      <c r="C116" s="24">
        <v>2.9130893662158575</v>
      </c>
      <c r="D116" s="24">
        <v>9.0094881919303718E-2</v>
      </c>
      <c r="E116" s="24">
        <v>0.45865732965276773</v>
      </c>
      <c r="F116" s="24">
        <v>5.658366180130491</v>
      </c>
      <c r="J116" s="197" t="s">
        <v>5895</v>
      </c>
      <c r="K116" s="197" t="s">
        <v>5494</v>
      </c>
      <c r="L116" s="197">
        <v>15</v>
      </c>
      <c r="M116" s="124">
        <v>4704</v>
      </c>
      <c r="N116" s="24">
        <v>2.9130893662158575</v>
      </c>
      <c r="O116" s="24">
        <v>9.0094881919303718E-2</v>
      </c>
      <c r="P116" s="24">
        <v>0.45865732965276773</v>
      </c>
      <c r="Q116" s="24">
        <v>5.658366180130491</v>
      </c>
      <c r="T116" s="197">
        <v>11</v>
      </c>
    </row>
    <row r="117" spans="1:20" x14ac:dyDescent="0.25">
      <c r="A117" s="124">
        <v>4705</v>
      </c>
      <c r="B117" s="122" t="s">
        <v>5494</v>
      </c>
      <c r="C117" s="24">
        <v>2.903261129487734</v>
      </c>
      <c r="D117" s="24">
        <v>8.8114774624373962E-2</v>
      </c>
      <c r="E117" s="24">
        <v>0.36037361615574603</v>
      </c>
      <c r="F117" s="24">
        <v>5.521288311921257</v>
      </c>
      <c r="J117" s="197" t="s">
        <v>5896</v>
      </c>
      <c r="K117" s="197" t="s">
        <v>5494</v>
      </c>
      <c r="L117" s="197">
        <v>15</v>
      </c>
      <c r="M117" s="124">
        <v>4705</v>
      </c>
      <c r="N117" s="24">
        <v>2.903261129487734</v>
      </c>
      <c r="O117" s="24">
        <v>8.8114774624373962E-2</v>
      </c>
      <c r="P117" s="24">
        <v>0.36037361615574603</v>
      </c>
      <c r="Q117" s="24">
        <v>5.521288311921257</v>
      </c>
      <c r="T117" s="197">
        <v>11</v>
      </c>
    </row>
    <row r="118" spans="1:20" x14ac:dyDescent="0.25">
      <c r="A118" s="124">
        <v>4706</v>
      </c>
      <c r="B118" s="122" t="s">
        <v>5494</v>
      </c>
      <c r="C118" s="24" t="s">
        <v>11</v>
      </c>
      <c r="D118" s="24" t="s">
        <v>48</v>
      </c>
      <c r="E118" s="24">
        <v>7.5450123492663085E-2</v>
      </c>
      <c r="F118" s="24">
        <v>0.84762707114190261</v>
      </c>
      <c r="J118" s="197" t="s">
        <v>5897</v>
      </c>
      <c r="K118" s="197" t="s">
        <v>5494</v>
      </c>
      <c r="L118" s="197">
        <v>15</v>
      </c>
      <c r="M118" s="124">
        <v>4706</v>
      </c>
      <c r="N118" s="24" t="s">
        <v>11</v>
      </c>
      <c r="O118" s="24" t="s">
        <v>48</v>
      </c>
      <c r="P118" s="24">
        <v>7.5450123492663085E-2</v>
      </c>
      <c r="Q118" s="24">
        <v>0.84762707114190261</v>
      </c>
      <c r="T118" s="197">
        <v>16</v>
      </c>
    </row>
    <row r="119" spans="1:20" x14ac:dyDescent="0.25">
      <c r="A119" s="124">
        <v>4707</v>
      </c>
      <c r="B119" s="122" t="s">
        <v>5494</v>
      </c>
      <c r="C119" s="24" t="s">
        <v>11</v>
      </c>
      <c r="D119" s="24">
        <v>4.2572306840989664E-2</v>
      </c>
      <c r="E119" s="24">
        <v>3.9710591311927938E-2</v>
      </c>
      <c r="F119" s="24">
        <v>0.80945348758996438</v>
      </c>
      <c r="J119" s="197" t="s">
        <v>5898</v>
      </c>
      <c r="K119" s="197" t="s">
        <v>5494</v>
      </c>
      <c r="L119" s="197">
        <v>15</v>
      </c>
      <c r="M119" s="124">
        <v>4707</v>
      </c>
      <c r="N119" s="24" t="s">
        <v>11</v>
      </c>
      <c r="O119" s="24">
        <v>4.2572306840989664E-2</v>
      </c>
      <c r="P119" s="24">
        <v>3.9710591311927938E-2</v>
      </c>
      <c r="Q119" s="24">
        <v>0.80945348758996438</v>
      </c>
      <c r="T119" s="197">
        <v>16</v>
      </c>
    </row>
    <row r="120" spans="1:20" x14ac:dyDescent="0.25">
      <c r="A120" s="124">
        <v>4708</v>
      </c>
      <c r="B120" s="122" t="s">
        <v>5494</v>
      </c>
      <c r="C120" s="24" t="s">
        <v>11</v>
      </c>
      <c r="D120" s="24">
        <v>8.2174452739584708E-2</v>
      </c>
      <c r="E120" s="24">
        <v>2.7797413918349556E-2</v>
      </c>
      <c r="F120" s="24">
        <v>0.80858590614560222</v>
      </c>
      <c r="J120" s="197" t="s">
        <v>5899</v>
      </c>
      <c r="K120" s="197" t="s">
        <v>5494</v>
      </c>
      <c r="L120" s="197">
        <v>15</v>
      </c>
      <c r="M120" s="124">
        <v>4708</v>
      </c>
      <c r="N120" s="24" t="s">
        <v>11</v>
      </c>
      <c r="O120" s="24">
        <v>8.2174452739584708E-2</v>
      </c>
      <c r="P120" s="24">
        <v>2.7797413918349556E-2</v>
      </c>
      <c r="Q120" s="24">
        <v>0.80858590614560222</v>
      </c>
      <c r="T120" s="197">
        <v>18</v>
      </c>
    </row>
    <row r="121" spans="1:20" x14ac:dyDescent="0.25">
      <c r="A121" s="124">
        <v>4709</v>
      </c>
      <c r="B121" s="122" t="s">
        <v>5494</v>
      </c>
      <c r="C121" s="24" t="s">
        <v>11</v>
      </c>
      <c r="D121" s="24">
        <v>5.7423111552962813E-2</v>
      </c>
      <c r="E121" s="24" t="s">
        <v>47</v>
      </c>
      <c r="F121" s="24">
        <v>1.8219210331606916</v>
      </c>
      <c r="J121" s="197" t="s">
        <v>5900</v>
      </c>
      <c r="K121" s="197" t="s">
        <v>5494</v>
      </c>
      <c r="L121" s="197">
        <v>15</v>
      </c>
      <c r="M121" s="124">
        <v>4709</v>
      </c>
      <c r="N121" s="24" t="s">
        <v>11</v>
      </c>
      <c r="O121" s="24">
        <v>5.7423111552962813E-2</v>
      </c>
      <c r="P121" s="24" t="s">
        <v>47</v>
      </c>
      <c r="Q121" s="24">
        <v>1.8219210331606916</v>
      </c>
      <c r="T121" s="197">
        <v>18</v>
      </c>
    </row>
    <row r="122" spans="1:20" x14ac:dyDescent="0.25">
      <c r="A122" s="124">
        <v>4710</v>
      </c>
      <c r="B122" s="122" t="s">
        <v>5494</v>
      </c>
      <c r="C122" s="24">
        <v>15.46092222855834</v>
      </c>
      <c r="D122" s="24" t="s">
        <v>48</v>
      </c>
      <c r="E122" s="24">
        <v>0.93760855320382697</v>
      </c>
      <c r="F122" s="24">
        <v>10.28425928049122</v>
      </c>
      <c r="J122" s="197" t="s">
        <v>5901</v>
      </c>
      <c r="K122" s="197" t="s">
        <v>5494</v>
      </c>
      <c r="L122" s="197">
        <v>16</v>
      </c>
      <c r="M122" s="124">
        <v>4710</v>
      </c>
      <c r="N122" s="24">
        <v>15.46092222855834</v>
      </c>
      <c r="O122" s="24" t="s">
        <v>48</v>
      </c>
      <c r="P122" s="24">
        <v>0.93760855320382697</v>
      </c>
      <c r="Q122" s="24">
        <v>10.28425928049122</v>
      </c>
      <c r="T122" s="197">
        <v>2</v>
      </c>
    </row>
    <row r="123" spans="1:20" x14ac:dyDescent="0.25">
      <c r="A123" s="124">
        <v>4711</v>
      </c>
      <c r="B123" s="122" t="s">
        <v>5494</v>
      </c>
      <c r="C123" s="24">
        <v>15.683999999999999</v>
      </c>
      <c r="D123" s="24" t="s">
        <v>48</v>
      </c>
      <c r="E123" s="24">
        <v>0.93200000000000005</v>
      </c>
      <c r="F123" s="24">
        <v>10.336</v>
      </c>
      <c r="J123" s="197" t="s">
        <v>5902</v>
      </c>
      <c r="K123" s="197" t="s">
        <v>5494</v>
      </c>
      <c r="L123" s="197">
        <v>16</v>
      </c>
      <c r="M123" s="124">
        <v>4711</v>
      </c>
      <c r="N123" s="24">
        <v>15.683999999999999</v>
      </c>
      <c r="O123" s="24" t="s">
        <v>48</v>
      </c>
      <c r="P123" s="24">
        <v>0.93200000000000005</v>
      </c>
      <c r="Q123" s="24">
        <v>10.336</v>
      </c>
      <c r="T123" s="197">
        <v>2</v>
      </c>
    </row>
    <row r="124" spans="1:20" x14ac:dyDescent="0.25">
      <c r="A124" s="124">
        <v>4712</v>
      </c>
      <c r="B124" s="122" t="s">
        <v>5494</v>
      </c>
      <c r="C124" s="24">
        <v>5.9029999999999996</v>
      </c>
      <c r="D124" s="24" t="s">
        <v>48</v>
      </c>
      <c r="E124" s="24">
        <v>0.45</v>
      </c>
      <c r="F124" s="24">
        <v>4.1970000000000001</v>
      </c>
      <c r="J124" s="197" t="s">
        <v>5903</v>
      </c>
      <c r="K124" s="197" t="s">
        <v>5494</v>
      </c>
      <c r="L124" s="197">
        <v>16</v>
      </c>
      <c r="M124" s="124">
        <v>4712</v>
      </c>
      <c r="N124" s="24">
        <v>5.9029999999999996</v>
      </c>
      <c r="O124" s="24" t="s">
        <v>48</v>
      </c>
      <c r="P124" s="24">
        <v>0.45</v>
      </c>
      <c r="Q124" s="24">
        <v>4.1970000000000001</v>
      </c>
      <c r="T124" s="197">
        <v>3</v>
      </c>
    </row>
    <row r="125" spans="1:20" x14ac:dyDescent="0.25">
      <c r="A125" s="124">
        <v>4713</v>
      </c>
      <c r="B125" s="122" t="s">
        <v>5494</v>
      </c>
      <c r="C125" s="24">
        <v>6.0860000000000003</v>
      </c>
      <c r="D125" s="24" t="s">
        <v>48</v>
      </c>
      <c r="E125" s="24">
        <v>0.46100000000000002</v>
      </c>
      <c r="F125" s="24">
        <v>4.181</v>
      </c>
      <c r="J125" s="197" t="s">
        <v>5904</v>
      </c>
      <c r="K125" s="197" t="s">
        <v>5494</v>
      </c>
      <c r="L125" s="197">
        <v>16</v>
      </c>
      <c r="M125" s="124">
        <v>4713</v>
      </c>
      <c r="N125" s="24">
        <v>6.0860000000000003</v>
      </c>
      <c r="O125" s="24" t="s">
        <v>48</v>
      </c>
      <c r="P125" s="24">
        <v>0.46100000000000002</v>
      </c>
      <c r="Q125" s="24">
        <v>4.181</v>
      </c>
      <c r="T125" s="197">
        <v>3</v>
      </c>
    </row>
    <row r="126" spans="1:20" x14ac:dyDescent="0.25">
      <c r="A126" s="124">
        <v>4714</v>
      </c>
      <c r="B126" s="122" t="s">
        <v>5494</v>
      </c>
      <c r="C126" s="24">
        <v>7.7425573172042759</v>
      </c>
      <c r="D126" s="24" t="s">
        <v>48</v>
      </c>
      <c r="E126" s="24">
        <v>0.63299721658451713</v>
      </c>
      <c r="F126" s="24">
        <v>6.3362828352314695</v>
      </c>
      <c r="J126" s="197" t="s">
        <v>5905</v>
      </c>
      <c r="K126" s="197" t="s">
        <v>5494</v>
      </c>
      <c r="L126" s="197">
        <v>16</v>
      </c>
      <c r="M126" s="124">
        <v>4714</v>
      </c>
      <c r="N126" s="24">
        <v>7.7425573172042759</v>
      </c>
      <c r="O126" s="24" t="s">
        <v>48</v>
      </c>
      <c r="P126" s="24">
        <v>0.63299721658451713</v>
      </c>
      <c r="Q126" s="24">
        <v>6.3362828352314695</v>
      </c>
      <c r="T126" s="197">
        <v>5</v>
      </c>
    </row>
    <row r="127" spans="1:20" x14ac:dyDescent="0.25">
      <c r="A127" s="124">
        <v>4715</v>
      </c>
      <c r="B127" s="122" t="s">
        <v>5494</v>
      </c>
      <c r="C127" s="24">
        <v>7.7494694331614786</v>
      </c>
      <c r="D127" s="24" t="s">
        <v>48</v>
      </c>
      <c r="E127" s="24">
        <v>0.63795024644824583</v>
      </c>
      <c r="F127" s="24">
        <v>6.3550146500547777</v>
      </c>
      <c r="J127" s="197" t="s">
        <v>5906</v>
      </c>
      <c r="K127" s="197" t="s">
        <v>5494</v>
      </c>
      <c r="L127" s="197">
        <v>16</v>
      </c>
      <c r="M127" s="124">
        <v>4715</v>
      </c>
      <c r="N127" s="24">
        <v>7.7494694331614786</v>
      </c>
      <c r="O127" s="24" t="s">
        <v>48</v>
      </c>
      <c r="P127" s="24">
        <v>0.63795024644824583</v>
      </c>
      <c r="Q127" s="24">
        <v>6.3550146500547777</v>
      </c>
      <c r="T127" s="197">
        <v>5</v>
      </c>
    </row>
    <row r="128" spans="1:20" x14ac:dyDescent="0.25">
      <c r="A128" s="124">
        <v>4716</v>
      </c>
      <c r="B128" s="122" t="s">
        <v>5494</v>
      </c>
      <c r="C128" s="24">
        <v>7.7465070977512482</v>
      </c>
      <c r="D128" s="24" t="s">
        <v>48</v>
      </c>
      <c r="E128" s="24">
        <v>0.64389388228472011</v>
      </c>
      <c r="F128" s="24">
        <v>6.3550146500547777</v>
      </c>
      <c r="J128" s="197" t="s">
        <v>5907</v>
      </c>
      <c r="K128" s="197" t="s">
        <v>5494</v>
      </c>
      <c r="L128" s="197">
        <v>16</v>
      </c>
      <c r="M128" s="124">
        <v>4716</v>
      </c>
      <c r="N128" s="24">
        <v>7.7465070977512482</v>
      </c>
      <c r="O128" s="24" t="s">
        <v>48</v>
      </c>
      <c r="P128" s="24">
        <v>0.64389388228472011</v>
      </c>
      <c r="Q128" s="24">
        <v>6.3550146500547777</v>
      </c>
      <c r="T128" s="197">
        <v>6</v>
      </c>
    </row>
    <row r="129" spans="1:20" x14ac:dyDescent="0.25">
      <c r="A129" s="124">
        <v>4717</v>
      </c>
      <c r="B129" s="122" t="s">
        <v>5494</v>
      </c>
      <c r="C129" s="24">
        <v>7.7563815491186823</v>
      </c>
      <c r="D129" s="24" t="s">
        <v>48</v>
      </c>
      <c r="E129" s="24">
        <v>0.6505804726007538</v>
      </c>
      <c r="F129" s="24">
        <v>6.398804339531452</v>
      </c>
      <c r="J129" s="197" t="s">
        <v>5908</v>
      </c>
      <c r="K129" s="197" t="s">
        <v>5494</v>
      </c>
      <c r="L129" s="197">
        <v>16</v>
      </c>
      <c r="M129" s="124">
        <v>4717</v>
      </c>
      <c r="N129" s="24">
        <v>7.7563815491186823</v>
      </c>
      <c r="O129" s="24" t="s">
        <v>48</v>
      </c>
      <c r="P129" s="24">
        <v>0.6505804726007538</v>
      </c>
      <c r="Q129" s="24">
        <v>6.398804339531452</v>
      </c>
      <c r="T129" s="197">
        <v>6</v>
      </c>
    </row>
    <row r="130" spans="1:20" x14ac:dyDescent="0.25">
      <c r="A130" s="124">
        <v>4718</v>
      </c>
      <c r="B130" s="122" t="s">
        <v>5494</v>
      </c>
      <c r="C130" s="24">
        <v>0.20440114330586467</v>
      </c>
      <c r="D130" s="24" t="s">
        <v>48</v>
      </c>
      <c r="E130" s="24">
        <v>0.21198967816758477</v>
      </c>
      <c r="F130" s="24">
        <v>3.0945763487904765</v>
      </c>
      <c r="J130" s="197" t="s">
        <v>5909</v>
      </c>
      <c r="K130" s="197" t="s">
        <v>5494</v>
      </c>
      <c r="L130" s="197">
        <v>16</v>
      </c>
      <c r="M130" s="124">
        <v>4718</v>
      </c>
      <c r="N130" s="24">
        <v>0.20440114330586467</v>
      </c>
      <c r="O130" s="24" t="s">
        <v>48</v>
      </c>
      <c r="P130" s="24">
        <v>0.21198967816758477</v>
      </c>
      <c r="Q130" s="24">
        <v>3.0945763487904765</v>
      </c>
      <c r="T130" s="197">
        <v>8</v>
      </c>
    </row>
    <row r="131" spans="1:20" x14ac:dyDescent="0.25">
      <c r="A131" s="124">
        <v>4719</v>
      </c>
      <c r="B131" s="122" t="s">
        <v>5494</v>
      </c>
      <c r="C131" s="24">
        <v>0.11158130045199377</v>
      </c>
      <c r="D131" s="24" t="s">
        <v>48</v>
      </c>
      <c r="E131" s="24">
        <v>0.19118695273992459</v>
      </c>
      <c r="F131" s="24">
        <v>3.0640636685066007</v>
      </c>
      <c r="J131" s="197" t="s">
        <v>5910</v>
      </c>
      <c r="K131" s="197" t="s">
        <v>5494</v>
      </c>
      <c r="L131" s="197">
        <v>16</v>
      </c>
      <c r="M131" s="124">
        <v>4719</v>
      </c>
      <c r="N131" s="24">
        <v>0.11158130045199377</v>
      </c>
      <c r="O131" s="24" t="s">
        <v>48</v>
      </c>
      <c r="P131" s="24">
        <v>0.19118695273992459</v>
      </c>
      <c r="Q131" s="24">
        <v>3.0640636685066007</v>
      </c>
      <c r="T131" s="197">
        <v>8</v>
      </c>
    </row>
    <row r="132" spans="1:20" x14ac:dyDescent="0.25">
      <c r="A132" s="124">
        <v>4720</v>
      </c>
      <c r="B132" s="122" t="s">
        <v>5494</v>
      </c>
      <c r="C132" s="24" t="s">
        <v>11</v>
      </c>
      <c r="D132" s="24" t="s">
        <v>48</v>
      </c>
      <c r="E132" s="24" t="s">
        <v>47</v>
      </c>
      <c r="F132" s="24">
        <v>0.55365750515096779</v>
      </c>
      <c r="J132" s="197" t="s">
        <v>5911</v>
      </c>
      <c r="K132" s="197" t="s">
        <v>5494</v>
      </c>
      <c r="L132" s="197">
        <v>16</v>
      </c>
      <c r="M132" s="124">
        <v>4720</v>
      </c>
      <c r="N132" s="24" t="s">
        <v>11</v>
      </c>
      <c r="O132" s="24" t="s">
        <v>48</v>
      </c>
      <c r="P132" s="24" t="s">
        <v>47</v>
      </c>
      <c r="Q132" s="24">
        <v>0.55365750515096779</v>
      </c>
      <c r="T132" s="197">
        <v>16</v>
      </c>
    </row>
    <row r="133" spans="1:20" x14ac:dyDescent="0.25">
      <c r="A133" s="124">
        <v>4721</v>
      </c>
      <c r="B133" s="122" t="s">
        <v>5494</v>
      </c>
      <c r="C133" s="24" t="s">
        <v>11</v>
      </c>
      <c r="D133" s="24" t="s">
        <v>48</v>
      </c>
      <c r="E133" s="24" t="s">
        <v>47</v>
      </c>
      <c r="F133" s="24">
        <v>0.55808676519217559</v>
      </c>
      <c r="J133" s="197" t="s">
        <v>5912</v>
      </c>
      <c r="K133" s="197" t="s">
        <v>5494</v>
      </c>
      <c r="L133" s="197">
        <v>16</v>
      </c>
      <c r="M133" s="124">
        <v>4721</v>
      </c>
      <c r="N133" s="24" t="s">
        <v>11</v>
      </c>
      <c r="O133" s="24" t="s">
        <v>48</v>
      </c>
      <c r="P133" s="24" t="s">
        <v>47</v>
      </c>
      <c r="Q133" s="24">
        <v>0.55808676519217559</v>
      </c>
      <c r="T133" s="197">
        <v>16</v>
      </c>
    </row>
    <row r="134" spans="1:20" x14ac:dyDescent="0.25">
      <c r="A134" s="124">
        <v>4722</v>
      </c>
      <c r="B134" s="122" t="s">
        <v>5494</v>
      </c>
      <c r="C134" s="24" t="s">
        <v>11</v>
      </c>
      <c r="D134" s="24" t="s">
        <v>48</v>
      </c>
      <c r="E134" s="24" t="s">
        <v>47</v>
      </c>
      <c r="F134" s="24">
        <v>1.1102678503294074</v>
      </c>
      <c r="J134" s="197" t="s">
        <v>5913</v>
      </c>
      <c r="K134" s="197" t="s">
        <v>5494</v>
      </c>
      <c r="L134" s="197">
        <v>16</v>
      </c>
      <c r="M134" s="124">
        <v>4722</v>
      </c>
      <c r="N134" s="24" t="s">
        <v>11</v>
      </c>
      <c r="O134" s="24" t="s">
        <v>48</v>
      </c>
      <c r="P134" s="24" t="s">
        <v>47</v>
      </c>
      <c r="Q134" s="24">
        <v>1.1102678503294074</v>
      </c>
      <c r="T134" s="197">
        <v>19</v>
      </c>
    </row>
    <row r="135" spans="1:20" x14ac:dyDescent="0.25">
      <c r="A135" s="124">
        <v>4723</v>
      </c>
      <c r="B135" s="122" t="s">
        <v>5494</v>
      </c>
      <c r="C135" s="24" t="s">
        <v>11</v>
      </c>
      <c r="D135" s="24" t="s">
        <v>48</v>
      </c>
      <c r="E135" s="24" t="s">
        <v>47</v>
      </c>
      <c r="F135" s="24">
        <v>0.541354005036502</v>
      </c>
      <c r="J135" s="197" t="s">
        <v>5914</v>
      </c>
      <c r="K135" s="197" t="s">
        <v>5494</v>
      </c>
      <c r="L135" s="197">
        <v>16</v>
      </c>
      <c r="M135" s="124">
        <v>4723</v>
      </c>
      <c r="N135" s="24" t="s">
        <v>11</v>
      </c>
      <c r="O135" s="24" t="s">
        <v>48</v>
      </c>
      <c r="P135" s="24" t="s">
        <v>47</v>
      </c>
      <c r="Q135" s="24">
        <v>0.541354005036502</v>
      </c>
      <c r="T135" s="197">
        <v>19</v>
      </c>
    </row>
    <row r="136" spans="1:20" x14ac:dyDescent="0.25">
      <c r="A136" s="124">
        <v>4724</v>
      </c>
      <c r="B136" s="122" t="s">
        <v>5494</v>
      </c>
      <c r="C136" s="24">
        <v>19.422058394604118</v>
      </c>
      <c r="D136" s="24" t="s">
        <v>48</v>
      </c>
      <c r="E136" s="24">
        <v>0.70828327051319206</v>
      </c>
      <c r="F136" s="24">
        <v>8.0888131152544958</v>
      </c>
      <c r="J136" s="197" t="s">
        <v>5915</v>
      </c>
      <c r="K136" s="197" t="s">
        <v>5494</v>
      </c>
      <c r="L136" s="197">
        <v>19</v>
      </c>
      <c r="M136" s="124">
        <v>4724</v>
      </c>
      <c r="N136" s="24">
        <v>19.422058394604118</v>
      </c>
      <c r="O136" s="24" t="s">
        <v>48</v>
      </c>
      <c r="P136" s="24">
        <v>0.70828327051319206</v>
      </c>
      <c r="Q136" s="24">
        <v>8.0888131152544958</v>
      </c>
      <c r="T136" s="197">
        <v>2</v>
      </c>
    </row>
    <row r="137" spans="1:20" x14ac:dyDescent="0.25">
      <c r="A137" s="124">
        <v>4725</v>
      </c>
      <c r="B137" s="122" t="s">
        <v>5494</v>
      </c>
      <c r="C137" s="24">
        <v>19.299615197647949</v>
      </c>
      <c r="D137" s="24" t="s">
        <v>48</v>
      </c>
      <c r="E137" s="24">
        <v>1.0282489997100608</v>
      </c>
      <c r="F137" s="24">
        <v>8.132109640493649</v>
      </c>
      <c r="J137" s="197" t="s">
        <v>5916</v>
      </c>
      <c r="K137" s="197" t="s">
        <v>5494</v>
      </c>
      <c r="L137" s="197">
        <v>19</v>
      </c>
      <c r="M137" s="124">
        <v>4725</v>
      </c>
      <c r="N137" s="24">
        <v>19.299615197647949</v>
      </c>
      <c r="O137" s="24" t="s">
        <v>48</v>
      </c>
      <c r="P137" s="24">
        <v>1.0282489997100608</v>
      </c>
      <c r="Q137" s="24">
        <v>8.132109640493649</v>
      </c>
      <c r="T137" s="197">
        <v>2</v>
      </c>
    </row>
    <row r="138" spans="1:20" x14ac:dyDescent="0.25">
      <c r="A138" s="124">
        <v>4726</v>
      </c>
      <c r="B138" s="122" t="s">
        <v>5494</v>
      </c>
      <c r="C138" s="24">
        <v>10.95866612757723</v>
      </c>
      <c r="D138" s="24" t="s">
        <v>48</v>
      </c>
      <c r="E138" s="24">
        <v>0.60625085532038259</v>
      </c>
      <c r="F138" s="24">
        <v>4.0250235071671305</v>
      </c>
      <c r="J138" s="197" t="s">
        <v>5917</v>
      </c>
      <c r="K138" s="197" t="s">
        <v>5494</v>
      </c>
      <c r="L138" s="197">
        <v>19</v>
      </c>
      <c r="M138" s="124">
        <v>4726</v>
      </c>
      <c r="N138" s="24">
        <v>10.95866612757723</v>
      </c>
      <c r="O138" s="24" t="s">
        <v>48</v>
      </c>
      <c r="P138" s="24">
        <v>0.60625085532038259</v>
      </c>
      <c r="Q138" s="24">
        <v>4.0250235071671305</v>
      </c>
      <c r="T138" s="197">
        <v>3</v>
      </c>
    </row>
    <row r="139" spans="1:20" x14ac:dyDescent="0.25">
      <c r="A139" s="124">
        <v>4727</v>
      </c>
      <c r="B139" s="122" t="s">
        <v>5494</v>
      </c>
      <c r="C139" s="24">
        <v>10.967553133807918</v>
      </c>
      <c r="D139" s="24" t="s">
        <v>48</v>
      </c>
      <c r="E139" s="24">
        <v>0.59040115975645102</v>
      </c>
      <c r="F139" s="24">
        <v>3.9014352147584126</v>
      </c>
      <c r="J139" s="197" t="s">
        <v>5918</v>
      </c>
      <c r="K139" s="197" t="s">
        <v>5494</v>
      </c>
      <c r="L139" s="197">
        <v>19</v>
      </c>
      <c r="M139" s="124">
        <v>4727</v>
      </c>
      <c r="N139" s="24">
        <v>10.967553133807918</v>
      </c>
      <c r="O139" s="24" t="s">
        <v>48</v>
      </c>
      <c r="P139" s="24">
        <v>0.59040115975645102</v>
      </c>
      <c r="Q139" s="24">
        <v>3.9014352147584126</v>
      </c>
      <c r="T139" s="197">
        <v>3</v>
      </c>
    </row>
    <row r="140" spans="1:20" x14ac:dyDescent="0.25">
      <c r="A140" s="124">
        <v>4728</v>
      </c>
      <c r="B140" s="122" t="s">
        <v>5494</v>
      </c>
      <c r="C140" s="24">
        <v>9.17089670750347</v>
      </c>
      <c r="D140" s="24" t="s">
        <v>48</v>
      </c>
      <c r="E140" s="24">
        <v>0.39871890403015364</v>
      </c>
      <c r="F140" s="24">
        <v>5.4902863019648915</v>
      </c>
      <c r="J140" s="197" t="s">
        <v>5919</v>
      </c>
      <c r="K140" s="197" t="s">
        <v>5494</v>
      </c>
      <c r="L140" s="197">
        <v>19</v>
      </c>
      <c r="M140" s="124">
        <v>4728</v>
      </c>
      <c r="N140" s="24">
        <v>9.17089670750347</v>
      </c>
      <c r="O140" s="24" t="s">
        <v>48</v>
      </c>
      <c r="P140" s="24">
        <v>0.39871890403015364</v>
      </c>
      <c r="Q140" s="24">
        <v>5.4902863019648915</v>
      </c>
      <c r="T140" s="197">
        <v>5</v>
      </c>
    </row>
    <row r="141" spans="1:20" x14ac:dyDescent="0.25">
      <c r="A141" s="124">
        <v>4729</v>
      </c>
      <c r="B141" s="122" t="s">
        <v>5494</v>
      </c>
      <c r="C141" s="24">
        <v>9.1773151008923026</v>
      </c>
      <c r="D141" s="24" t="s">
        <v>48</v>
      </c>
      <c r="E141" s="24">
        <v>0.57752328211075665</v>
      </c>
      <c r="F141" s="24">
        <v>5.5426877379461885</v>
      </c>
      <c r="J141" s="197" t="s">
        <v>5920</v>
      </c>
      <c r="K141" s="197" t="s">
        <v>5494</v>
      </c>
      <c r="L141" s="197">
        <v>19</v>
      </c>
      <c r="M141" s="124">
        <v>4729</v>
      </c>
      <c r="N141" s="24">
        <v>9.1773151008923026</v>
      </c>
      <c r="O141" s="24" t="s">
        <v>48</v>
      </c>
      <c r="P141" s="24">
        <v>0.57752328211075665</v>
      </c>
      <c r="Q141" s="24">
        <v>5.5426877379461885</v>
      </c>
      <c r="T141" s="197">
        <v>5</v>
      </c>
    </row>
    <row r="142" spans="1:20" x14ac:dyDescent="0.25">
      <c r="A142" s="124">
        <v>4730</v>
      </c>
      <c r="B142" s="122" t="s">
        <v>5494</v>
      </c>
      <c r="C142" s="24">
        <v>6.4203682791049861</v>
      </c>
      <c r="D142" s="24" t="s">
        <v>48</v>
      </c>
      <c r="E142" s="24">
        <v>0.44478208176282974</v>
      </c>
      <c r="F142" s="24">
        <v>4.6657052150139258</v>
      </c>
      <c r="J142" s="197" t="s">
        <v>5921</v>
      </c>
      <c r="K142" s="197" t="s">
        <v>5494</v>
      </c>
      <c r="L142" s="197">
        <v>19</v>
      </c>
      <c r="M142" s="124">
        <v>4730</v>
      </c>
      <c r="N142" s="24">
        <v>6.4203682791049861</v>
      </c>
      <c r="O142" s="24" t="s">
        <v>48</v>
      </c>
      <c r="P142" s="24">
        <v>0.44478208176282974</v>
      </c>
      <c r="Q142" s="24">
        <v>4.6657052150139258</v>
      </c>
      <c r="T142" s="197">
        <v>7</v>
      </c>
    </row>
    <row r="143" spans="1:20" x14ac:dyDescent="0.25">
      <c r="A143" s="124">
        <v>4731</v>
      </c>
      <c r="B143" s="122" t="s">
        <v>5494</v>
      </c>
      <c r="C143" s="24">
        <v>6.4292552853356764</v>
      </c>
      <c r="D143" s="24" t="s">
        <v>48</v>
      </c>
      <c r="E143" s="24">
        <v>0.45369753551754127</v>
      </c>
      <c r="F143" s="24">
        <v>4.7477678411733137</v>
      </c>
      <c r="J143" s="197" t="s">
        <v>5922</v>
      </c>
      <c r="K143" s="197" t="s">
        <v>5494</v>
      </c>
      <c r="L143" s="197">
        <v>19</v>
      </c>
      <c r="M143" s="124">
        <v>4731</v>
      </c>
      <c r="N143" s="24">
        <v>6.4292552853356764</v>
      </c>
      <c r="O143" s="24" t="s">
        <v>48</v>
      </c>
      <c r="P143" s="24">
        <v>0.45369753551754127</v>
      </c>
      <c r="Q143" s="24">
        <v>4.7477678411733137</v>
      </c>
      <c r="T143" s="197">
        <v>7</v>
      </c>
    </row>
    <row r="144" spans="1:20" x14ac:dyDescent="0.25">
      <c r="A144" s="124">
        <v>4732</v>
      </c>
      <c r="B144" s="122" t="s">
        <v>5494</v>
      </c>
      <c r="C144" s="24">
        <v>0.86895172033411072</v>
      </c>
      <c r="D144" s="24" t="s">
        <v>48</v>
      </c>
      <c r="E144" s="24">
        <v>0.11689150478399533</v>
      </c>
      <c r="F144" s="24">
        <v>1.9171015918440351</v>
      </c>
      <c r="J144" s="197" t="s">
        <v>5923</v>
      </c>
      <c r="K144" s="197" t="s">
        <v>5494</v>
      </c>
      <c r="L144" s="197">
        <v>19</v>
      </c>
      <c r="M144" s="124">
        <v>4732</v>
      </c>
      <c r="N144" s="24">
        <v>0.86895172033411072</v>
      </c>
      <c r="O144" s="24" t="s">
        <v>48</v>
      </c>
      <c r="P144" s="24">
        <v>0.11689150478399533</v>
      </c>
      <c r="Q144" s="24">
        <v>1.9171015918440351</v>
      </c>
      <c r="T144" s="197">
        <v>10</v>
      </c>
    </row>
    <row r="145" spans="1:20" x14ac:dyDescent="0.25">
      <c r="A145" s="124">
        <v>4733</v>
      </c>
      <c r="B145" s="122" t="s">
        <v>5494</v>
      </c>
      <c r="C145" s="24">
        <v>0.82303552147554693</v>
      </c>
      <c r="D145" s="24" t="s">
        <v>48</v>
      </c>
      <c r="E145" s="24">
        <v>0.10847135401565669</v>
      </c>
      <c r="F145" s="24">
        <v>1.8016886087531137</v>
      </c>
      <c r="J145" s="197" t="s">
        <v>5924</v>
      </c>
      <c r="K145" s="197" t="s">
        <v>5494</v>
      </c>
      <c r="L145" s="197">
        <v>19</v>
      </c>
      <c r="M145" s="124">
        <v>4733</v>
      </c>
      <c r="N145" s="24">
        <v>0.82303552147554693</v>
      </c>
      <c r="O145" s="24" t="s">
        <v>48</v>
      </c>
      <c r="P145" s="24">
        <v>0.10847135401565669</v>
      </c>
      <c r="Q145" s="24">
        <v>1.8016886087531137</v>
      </c>
      <c r="T145" s="197">
        <v>10</v>
      </c>
    </row>
    <row r="146" spans="1:20" x14ac:dyDescent="0.25">
      <c r="A146" s="124">
        <v>4734</v>
      </c>
      <c r="B146" s="122" t="s">
        <v>5494</v>
      </c>
      <c r="C146" s="24" t="s">
        <v>11</v>
      </c>
      <c r="D146" s="24" t="s">
        <v>48</v>
      </c>
      <c r="E146" s="24" t="s">
        <v>47</v>
      </c>
      <c r="F146" s="24">
        <v>0.96476884562598486</v>
      </c>
      <c r="J146" s="197" t="s">
        <v>5925</v>
      </c>
      <c r="K146" s="197" t="s">
        <v>5494</v>
      </c>
      <c r="L146" s="197">
        <v>19</v>
      </c>
      <c r="M146" s="124">
        <v>4734</v>
      </c>
      <c r="N146" s="24" t="s">
        <v>11</v>
      </c>
      <c r="O146" s="24" t="s">
        <v>48</v>
      </c>
      <c r="P146" s="24" t="s">
        <v>47</v>
      </c>
      <c r="Q146" s="24">
        <v>0.96476884562598486</v>
      </c>
      <c r="T146" s="197">
        <v>15</v>
      </c>
    </row>
    <row r="147" spans="1:20" x14ac:dyDescent="0.25">
      <c r="A147" s="124">
        <v>4735</v>
      </c>
      <c r="B147" s="122" t="s">
        <v>5494</v>
      </c>
      <c r="C147" s="24" t="s">
        <v>11</v>
      </c>
      <c r="D147" s="24" t="s">
        <v>48</v>
      </c>
      <c r="E147" s="24" t="s">
        <v>47</v>
      </c>
      <c r="F147" s="24">
        <v>1.1339230163167795</v>
      </c>
      <c r="J147" s="197" t="s">
        <v>5926</v>
      </c>
      <c r="K147" s="197" t="s">
        <v>5494</v>
      </c>
      <c r="L147" s="197">
        <v>19</v>
      </c>
      <c r="M147" s="124">
        <v>4735</v>
      </c>
      <c r="N147" s="24" t="s">
        <v>11</v>
      </c>
      <c r="O147" s="24" t="s">
        <v>48</v>
      </c>
      <c r="P147" s="24" t="s">
        <v>47</v>
      </c>
      <c r="Q147" s="24">
        <v>1.1339230163167795</v>
      </c>
      <c r="T147" s="197">
        <v>15</v>
      </c>
    </row>
    <row r="148" spans="1:20" x14ac:dyDescent="0.25">
      <c r="A148" s="124">
        <v>4736</v>
      </c>
      <c r="B148" s="122" t="s">
        <v>5494</v>
      </c>
      <c r="C148" s="24" t="s">
        <v>11</v>
      </c>
      <c r="D148" s="24" t="s">
        <v>48</v>
      </c>
      <c r="E148" s="24" t="s">
        <v>47</v>
      </c>
      <c r="F148" s="24">
        <v>0.30241225283383322</v>
      </c>
      <c r="J148" s="197" t="s">
        <v>5927</v>
      </c>
      <c r="K148" s="197" t="s">
        <v>5494</v>
      </c>
      <c r="L148" s="197">
        <v>19</v>
      </c>
      <c r="M148" s="124">
        <v>4736</v>
      </c>
      <c r="N148" s="24" t="s">
        <v>11</v>
      </c>
      <c r="O148" s="24" t="s">
        <v>48</v>
      </c>
      <c r="P148" s="24" t="s">
        <v>47</v>
      </c>
      <c r="Q148" s="24">
        <v>0.30241225283383322</v>
      </c>
      <c r="T148" s="197">
        <v>17</v>
      </c>
    </row>
    <row r="149" spans="1:20" x14ac:dyDescent="0.25">
      <c r="A149" s="124">
        <v>4737</v>
      </c>
      <c r="B149" s="122" t="s">
        <v>5494</v>
      </c>
      <c r="C149" s="24" t="s">
        <v>11</v>
      </c>
      <c r="D149" s="24" t="s">
        <v>48</v>
      </c>
      <c r="E149" s="24" t="s">
        <v>47</v>
      </c>
      <c r="F149" s="24">
        <v>0.19964125959436793</v>
      </c>
      <c r="J149" s="197" t="s">
        <v>5928</v>
      </c>
      <c r="K149" s="197" t="s">
        <v>5494</v>
      </c>
      <c r="L149" s="197">
        <v>19</v>
      </c>
      <c r="M149" s="124">
        <v>4737</v>
      </c>
      <c r="N149" s="24" t="s">
        <v>11</v>
      </c>
      <c r="O149" s="24" t="s">
        <v>48</v>
      </c>
      <c r="P149" s="24" t="s">
        <v>47</v>
      </c>
      <c r="Q149" s="24">
        <v>0.19964125959436793</v>
      </c>
      <c r="T149" s="197">
        <v>17</v>
      </c>
    </row>
    <row r="150" spans="1:20" x14ac:dyDescent="0.25">
      <c r="A150" s="124">
        <v>4738</v>
      </c>
      <c r="B150" s="122" t="s">
        <v>5494</v>
      </c>
      <c r="C150" s="24" t="s">
        <v>11</v>
      </c>
      <c r="D150" s="24" t="s">
        <v>48</v>
      </c>
      <c r="E150" s="24" t="s">
        <v>47</v>
      </c>
      <c r="F150" s="24">
        <v>0.23307871194022264</v>
      </c>
      <c r="J150" s="197" t="s">
        <v>5929</v>
      </c>
      <c r="K150" s="197" t="s">
        <v>5494</v>
      </c>
      <c r="L150" s="197">
        <v>19</v>
      </c>
      <c r="M150" s="124">
        <v>4738</v>
      </c>
      <c r="N150" s="24" t="s">
        <v>11</v>
      </c>
      <c r="O150" s="24" t="s">
        <v>48</v>
      </c>
      <c r="P150" s="24" t="s">
        <v>47</v>
      </c>
      <c r="Q150" s="24">
        <v>0.23307871194022264</v>
      </c>
      <c r="T150" s="197">
        <v>20</v>
      </c>
    </row>
    <row r="151" spans="1:20" x14ac:dyDescent="0.25">
      <c r="A151" s="124">
        <v>4739</v>
      </c>
      <c r="B151" s="122" t="s">
        <v>5494</v>
      </c>
      <c r="C151" s="24" t="s">
        <v>11</v>
      </c>
      <c r="D151" s="24" t="s">
        <v>48</v>
      </c>
      <c r="E151" s="24" t="s">
        <v>47</v>
      </c>
      <c r="F151" s="24">
        <v>0.39633215574645458</v>
      </c>
      <c r="J151" s="197" t="s">
        <v>5930</v>
      </c>
      <c r="K151" s="197" t="s">
        <v>5494</v>
      </c>
      <c r="L151" s="197">
        <v>19</v>
      </c>
      <c r="M151" s="124">
        <v>4739</v>
      </c>
      <c r="N151" s="24" t="s">
        <v>11</v>
      </c>
      <c r="O151" s="24" t="s">
        <v>48</v>
      </c>
      <c r="P151" s="24" t="s">
        <v>47</v>
      </c>
      <c r="Q151" s="24">
        <v>0.39633215574645458</v>
      </c>
      <c r="T151" s="197">
        <v>20</v>
      </c>
    </row>
    <row r="152" spans="1:20" x14ac:dyDescent="0.25">
      <c r="A152" s="124">
        <v>4740</v>
      </c>
      <c r="B152" s="122" t="s">
        <v>5494</v>
      </c>
      <c r="C152" s="24">
        <v>5.5849896934201482</v>
      </c>
      <c r="D152" s="24">
        <v>6.7589765598901327E-2</v>
      </c>
      <c r="E152" s="24">
        <v>0.42893238619889817</v>
      </c>
      <c r="F152" s="24">
        <v>10.023368067910335</v>
      </c>
      <c r="J152" s="197" t="s">
        <v>5931</v>
      </c>
      <c r="K152" s="197" t="s">
        <v>5494</v>
      </c>
      <c r="L152" s="197">
        <v>20</v>
      </c>
      <c r="M152" s="124">
        <v>4740</v>
      </c>
      <c r="N152" s="24">
        <v>5.5849896934201482</v>
      </c>
      <c r="O152" s="24">
        <v>6.7589765598901327E-2</v>
      </c>
      <c r="P152" s="24">
        <v>0.42893238619889817</v>
      </c>
      <c r="Q152" s="24">
        <v>10.023368067910335</v>
      </c>
      <c r="T152" s="197">
        <v>1</v>
      </c>
    </row>
    <row r="153" spans="1:20" x14ac:dyDescent="0.25">
      <c r="A153" s="124">
        <v>4741</v>
      </c>
      <c r="B153" s="122" t="s">
        <v>5494</v>
      </c>
      <c r="C153" s="24">
        <v>5.6462112918982328</v>
      </c>
      <c r="D153" s="24" t="s">
        <v>48</v>
      </c>
      <c r="E153" s="24">
        <v>0.55028161786024932</v>
      </c>
      <c r="F153" s="24">
        <v>11.307153347429562</v>
      </c>
      <c r="J153" s="197" t="s">
        <v>5932</v>
      </c>
      <c r="K153" s="197" t="s">
        <v>5494</v>
      </c>
      <c r="L153" s="197">
        <v>20</v>
      </c>
      <c r="M153" s="124">
        <v>4741</v>
      </c>
      <c r="N153" s="24">
        <v>5.6462112918982328</v>
      </c>
      <c r="O153" s="24" t="s">
        <v>48</v>
      </c>
      <c r="P153" s="24">
        <v>0.55028161786024932</v>
      </c>
      <c r="Q153" s="24">
        <v>11.307153347429562</v>
      </c>
      <c r="T153" s="197">
        <v>1</v>
      </c>
    </row>
    <row r="154" spans="1:20" x14ac:dyDescent="0.25">
      <c r="A154" s="124">
        <v>4742</v>
      </c>
      <c r="B154" s="122" t="s">
        <v>5494</v>
      </c>
      <c r="C154" s="24">
        <v>7.7326828658368427</v>
      </c>
      <c r="D154" s="24" t="s">
        <v>48</v>
      </c>
      <c r="E154" s="24">
        <v>0.694414786894752</v>
      </c>
      <c r="F154" s="24">
        <v>11.79954017424976</v>
      </c>
      <c r="J154" s="197" t="s">
        <v>5933</v>
      </c>
      <c r="K154" s="197" t="s">
        <v>5494</v>
      </c>
      <c r="L154" s="197">
        <v>20</v>
      </c>
      <c r="M154" s="124">
        <v>4742</v>
      </c>
      <c r="N154" s="24">
        <v>7.7326828658368427</v>
      </c>
      <c r="O154" s="24" t="s">
        <v>48</v>
      </c>
      <c r="P154" s="24">
        <v>0.694414786894752</v>
      </c>
      <c r="Q154" s="24">
        <v>11.79954017424976</v>
      </c>
      <c r="T154" s="197">
        <v>5</v>
      </c>
    </row>
    <row r="155" spans="1:20" x14ac:dyDescent="0.25">
      <c r="A155" s="124">
        <v>4743</v>
      </c>
      <c r="B155" s="122" t="s">
        <v>5494</v>
      </c>
      <c r="C155" s="24">
        <v>7.7000971763243138</v>
      </c>
      <c r="D155" s="24" t="s">
        <v>48</v>
      </c>
      <c r="E155" s="24">
        <v>0.69936781675848059</v>
      </c>
      <c r="F155" s="24">
        <v>11.80841200896724</v>
      </c>
      <c r="J155" s="197" t="s">
        <v>5934</v>
      </c>
      <c r="K155" s="197" t="s">
        <v>5494</v>
      </c>
      <c r="L155" s="197">
        <v>20</v>
      </c>
      <c r="M155" s="124">
        <v>4743</v>
      </c>
      <c r="N155" s="24">
        <v>7.7000971763243138</v>
      </c>
      <c r="O155" s="24" t="s">
        <v>48</v>
      </c>
      <c r="P155" s="24">
        <v>0.69936781675848059</v>
      </c>
      <c r="Q155" s="24">
        <v>11.80841200896724</v>
      </c>
      <c r="T155" s="197">
        <v>5</v>
      </c>
    </row>
    <row r="156" spans="1:20" x14ac:dyDescent="0.25">
      <c r="A156" s="124">
        <v>4744</v>
      </c>
      <c r="B156" s="122" t="s">
        <v>5494</v>
      </c>
      <c r="C156" s="24" t="s">
        <v>11</v>
      </c>
      <c r="D156" s="24" t="s">
        <v>48</v>
      </c>
      <c r="E156" s="24">
        <v>0.2530998260365323</v>
      </c>
      <c r="F156" s="24">
        <v>3.6596318209609215</v>
      </c>
      <c r="J156" s="197" t="s">
        <v>5935</v>
      </c>
      <c r="K156" s="197" t="s">
        <v>5494</v>
      </c>
      <c r="L156" s="197">
        <v>20</v>
      </c>
      <c r="M156" s="124">
        <v>4744</v>
      </c>
      <c r="N156" s="24" t="s">
        <v>11</v>
      </c>
      <c r="O156" s="24" t="s">
        <v>48</v>
      </c>
      <c r="P156" s="24">
        <v>0.2530998260365323</v>
      </c>
      <c r="Q156" s="24">
        <v>3.6596318209609215</v>
      </c>
      <c r="T156" s="197">
        <v>9</v>
      </c>
    </row>
    <row r="157" spans="1:20" x14ac:dyDescent="0.25">
      <c r="A157" s="124">
        <v>4745</v>
      </c>
      <c r="B157" s="122" t="s">
        <v>5494</v>
      </c>
      <c r="C157" s="24" t="s">
        <v>11</v>
      </c>
      <c r="D157" s="24" t="s">
        <v>48</v>
      </c>
      <c r="E157" s="24">
        <v>0.25260452305015946</v>
      </c>
      <c r="F157" s="24">
        <v>3.7744727925816486</v>
      </c>
      <c r="J157" s="197" t="s">
        <v>5936</v>
      </c>
      <c r="K157" s="197" t="s">
        <v>5494</v>
      </c>
      <c r="L157" s="197">
        <v>20</v>
      </c>
      <c r="M157" s="124">
        <v>4745</v>
      </c>
      <c r="N157" s="24" t="s">
        <v>11</v>
      </c>
      <c r="O157" s="24" t="s">
        <v>48</v>
      </c>
      <c r="P157" s="24">
        <v>0.25260452305015946</v>
      </c>
      <c r="Q157" s="24">
        <v>3.7744727925816486</v>
      </c>
      <c r="T157" s="197">
        <v>9</v>
      </c>
    </row>
    <row r="158" spans="1:20" x14ac:dyDescent="0.25">
      <c r="A158" s="124">
        <v>4746</v>
      </c>
      <c r="B158" s="122" t="s">
        <v>5494</v>
      </c>
      <c r="C158" s="24" t="s">
        <v>11</v>
      </c>
      <c r="D158" s="24" t="s">
        <v>48</v>
      </c>
      <c r="E158" s="24">
        <v>0.22189573789504202</v>
      </c>
      <c r="F158" s="24">
        <v>3.3377813725989713</v>
      </c>
      <c r="J158" s="197" t="s">
        <v>5937</v>
      </c>
      <c r="K158" s="197" t="s">
        <v>5494</v>
      </c>
      <c r="L158" s="197">
        <v>20</v>
      </c>
      <c r="M158" s="124">
        <v>4746</v>
      </c>
      <c r="N158" s="24" t="s">
        <v>11</v>
      </c>
      <c r="O158" s="24" t="s">
        <v>48</v>
      </c>
      <c r="P158" s="24">
        <v>0.22189573789504202</v>
      </c>
      <c r="Q158" s="24">
        <v>3.3377813725989713</v>
      </c>
      <c r="T158" s="197">
        <v>15</v>
      </c>
    </row>
    <row r="159" spans="1:20" x14ac:dyDescent="0.25">
      <c r="A159" s="124">
        <v>4747</v>
      </c>
      <c r="B159" s="122" t="s">
        <v>5494</v>
      </c>
      <c r="C159" s="24" t="s">
        <v>11</v>
      </c>
      <c r="D159" s="24" t="s">
        <v>48</v>
      </c>
      <c r="E159" s="24">
        <v>0.21397089011307621</v>
      </c>
      <c r="F159" s="24">
        <v>3.3436959290772919</v>
      </c>
      <c r="J159" s="197" t="s">
        <v>5938</v>
      </c>
      <c r="K159" s="197" t="s">
        <v>5494</v>
      </c>
      <c r="L159" s="197">
        <v>20</v>
      </c>
      <c r="M159" s="124">
        <v>4747</v>
      </c>
      <c r="N159" s="24" t="s">
        <v>11</v>
      </c>
      <c r="O159" s="24" t="s">
        <v>48</v>
      </c>
      <c r="P159" s="24">
        <v>0.21397089011307621</v>
      </c>
      <c r="Q159" s="24">
        <v>3.3436959290772919</v>
      </c>
      <c r="T159" s="197">
        <v>15</v>
      </c>
    </row>
    <row r="160" spans="1:20" x14ac:dyDescent="0.25">
      <c r="A160" s="124">
        <v>4748</v>
      </c>
      <c r="B160" s="122" t="s">
        <v>5494</v>
      </c>
      <c r="C160" s="24" t="s">
        <v>11</v>
      </c>
      <c r="D160" s="24">
        <v>3.3305101889313696E-2</v>
      </c>
      <c r="E160" s="24">
        <v>7.6276659901420685E-2</v>
      </c>
      <c r="F160" s="24">
        <v>1.5762293014724615</v>
      </c>
      <c r="J160" s="197" t="s">
        <v>5939</v>
      </c>
      <c r="K160" s="197" t="s">
        <v>5494</v>
      </c>
      <c r="L160" s="197">
        <v>20</v>
      </c>
      <c r="M160" s="124">
        <v>4748</v>
      </c>
      <c r="N160" s="24" t="s">
        <v>11</v>
      </c>
      <c r="O160" s="24">
        <v>3.3305101889313696E-2</v>
      </c>
      <c r="P160" s="24">
        <v>7.6276659901420685E-2</v>
      </c>
      <c r="Q160" s="24">
        <v>1.5762293014724615</v>
      </c>
      <c r="T160" s="197">
        <v>17</v>
      </c>
    </row>
    <row r="161" spans="1:20" x14ac:dyDescent="0.25">
      <c r="A161" s="124">
        <v>4749</v>
      </c>
      <c r="B161" s="122" t="s">
        <v>5494</v>
      </c>
      <c r="C161" s="24" t="s">
        <v>11</v>
      </c>
      <c r="D161" s="24" t="s">
        <v>48</v>
      </c>
      <c r="E161" s="24">
        <v>7.4295447955929239E-2</v>
      </c>
      <c r="F161" s="24">
        <v>1.1723587462985543</v>
      </c>
      <c r="J161" s="197" t="s">
        <v>5940</v>
      </c>
      <c r="K161" s="197" t="s">
        <v>5494</v>
      </c>
      <c r="L161" s="197">
        <v>20</v>
      </c>
      <c r="M161" s="124">
        <v>4749</v>
      </c>
      <c r="N161" s="24" t="s">
        <v>11</v>
      </c>
      <c r="O161" s="24" t="s">
        <v>48</v>
      </c>
      <c r="P161" s="24">
        <v>7.4295447955929239E-2</v>
      </c>
      <c r="Q161" s="24">
        <v>1.1723587462985543</v>
      </c>
      <c r="T161" s="197">
        <v>17</v>
      </c>
    </row>
    <row r="162" spans="1:20" x14ac:dyDescent="0.25">
      <c r="A162" s="124">
        <v>4750</v>
      </c>
      <c r="B162" s="122" t="s">
        <v>5494</v>
      </c>
      <c r="C162" s="24" t="s">
        <v>11</v>
      </c>
      <c r="D162" s="24">
        <v>6.1712394677257733E-2</v>
      </c>
      <c r="E162" s="24">
        <v>6.5379994201217734E-2</v>
      </c>
      <c r="F162" s="24">
        <v>1.5653917000522559</v>
      </c>
      <c r="J162" s="197" t="s">
        <v>5941</v>
      </c>
      <c r="K162" s="197" t="s">
        <v>5494</v>
      </c>
      <c r="L162" s="197">
        <v>20</v>
      </c>
      <c r="M162" s="124">
        <v>4750</v>
      </c>
      <c r="N162" s="24" t="s">
        <v>11</v>
      </c>
      <c r="O162" s="24">
        <v>6.1712394677257733E-2</v>
      </c>
      <c r="P162" s="24">
        <v>6.5379994201217734E-2</v>
      </c>
      <c r="Q162" s="24">
        <v>1.5653917000522559</v>
      </c>
      <c r="T162" s="197">
        <v>20</v>
      </c>
    </row>
    <row r="163" spans="1:20" x14ac:dyDescent="0.25">
      <c r="A163" s="124">
        <v>4751</v>
      </c>
      <c r="B163" s="122" t="s">
        <v>5494</v>
      </c>
      <c r="C163" s="24" t="s">
        <v>11</v>
      </c>
      <c r="D163" s="24">
        <v>8.6201440184106026E-2</v>
      </c>
      <c r="E163" s="24">
        <v>7.3304841983183516E-2</v>
      </c>
      <c r="F163" s="24">
        <v>1.3497080212506534</v>
      </c>
      <c r="J163" s="197" t="s">
        <v>5942</v>
      </c>
      <c r="K163" s="197" t="s">
        <v>5494</v>
      </c>
      <c r="L163" s="197">
        <v>20</v>
      </c>
      <c r="M163" s="124">
        <v>4751</v>
      </c>
      <c r="N163" s="24" t="s">
        <v>11</v>
      </c>
      <c r="O163" s="24">
        <v>8.6201440184106026E-2</v>
      </c>
      <c r="P163" s="24">
        <v>7.3304841983183516E-2</v>
      </c>
      <c r="Q163" s="24">
        <v>1.3497080212506534</v>
      </c>
      <c r="T163" s="197">
        <v>20</v>
      </c>
    </row>
    <row r="164" spans="1:20" x14ac:dyDescent="0.25">
      <c r="A164" s="124">
        <v>4752</v>
      </c>
      <c r="B164" s="122" t="s">
        <v>5494</v>
      </c>
      <c r="C164" s="24">
        <v>0.56432489564880028</v>
      </c>
      <c r="D164" s="24">
        <v>1.5736660642700722</v>
      </c>
      <c r="E164" s="24">
        <v>0.5091714699913017</v>
      </c>
      <c r="F164" s="24">
        <v>7.4490908051733147</v>
      </c>
      <c r="J164" s="197" t="s">
        <v>5943</v>
      </c>
      <c r="K164" s="197" t="s">
        <v>5494</v>
      </c>
      <c r="L164" s="197">
        <v>24</v>
      </c>
      <c r="M164" s="124">
        <v>4752</v>
      </c>
      <c r="N164" s="24">
        <v>0.56432489564880028</v>
      </c>
      <c r="O164" s="24">
        <v>1.5736660642700722</v>
      </c>
      <c r="P164" s="24">
        <v>0.5091714699913017</v>
      </c>
      <c r="Q164" s="24">
        <v>7.4490908051733147</v>
      </c>
      <c r="T164" s="197">
        <v>2</v>
      </c>
    </row>
    <row r="165" spans="1:20" x14ac:dyDescent="0.25">
      <c r="A165" s="124">
        <v>4753</v>
      </c>
      <c r="B165" s="122" t="s">
        <v>5494</v>
      </c>
      <c r="C165" s="24">
        <v>0.55494416684973902</v>
      </c>
      <c r="D165" s="24">
        <v>1.5134230123232253</v>
      </c>
      <c r="E165" s="24">
        <v>0.49034995650913299</v>
      </c>
      <c r="F165" s="24">
        <v>7.5632515023515072</v>
      </c>
      <c r="J165" s="197" t="s">
        <v>5944</v>
      </c>
      <c r="K165" s="197" t="s">
        <v>5494</v>
      </c>
      <c r="L165" s="197">
        <v>24</v>
      </c>
      <c r="M165" s="124">
        <v>4753</v>
      </c>
      <c r="N165" s="24">
        <v>0.55494416684973902</v>
      </c>
      <c r="O165" s="24">
        <v>1.5134230123232253</v>
      </c>
      <c r="P165" s="24">
        <v>0.49034995650913299</v>
      </c>
      <c r="Q165" s="24">
        <v>7.5632515023515072</v>
      </c>
      <c r="T165" s="197">
        <v>2</v>
      </c>
    </row>
    <row r="166" spans="1:20" x14ac:dyDescent="0.25">
      <c r="A166" s="124">
        <v>4754</v>
      </c>
      <c r="B166" s="122" t="s">
        <v>5494</v>
      </c>
      <c r="C166" s="24" t="s">
        <v>11</v>
      </c>
      <c r="D166" s="24">
        <v>0.13126128391670694</v>
      </c>
      <c r="E166" s="24">
        <v>0.2991630037692084</v>
      </c>
      <c r="F166" s="24">
        <v>3.0903427103292112</v>
      </c>
      <c r="J166" s="197" t="s">
        <v>5945</v>
      </c>
      <c r="K166" s="197" t="s">
        <v>5494</v>
      </c>
      <c r="L166" s="197">
        <v>24</v>
      </c>
      <c r="M166" s="124">
        <v>4754</v>
      </c>
      <c r="N166" s="24" t="s">
        <v>11</v>
      </c>
      <c r="O166" s="24">
        <v>0.13126128391670694</v>
      </c>
      <c r="P166" s="24">
        <v>0.2991630037692084</v>
      </c>
      <c r="Q166" s="24">
        <v>3.0903427103292112</v>
      </c>
      <c r="T166" s="197">
        <v>4</v>
      </c>
    </row>
    <row r="167" spans="1:20" x14ac:dyDescent="0.25">
      <c r="A167" s="124">
        <v>4755</v>
      </c>
      <c r="B167" s="122" t="s">
        <v>5494</v>
      </c>
      <c r="C167" s="24" t="s">
        <v>11</v>
      </c>
      <c r="D167" s="24">
        <v>0.11656785661259793</v>
      </c>
      <c r="E167" s="24">
        <v>0.24864209915917654</v>
      </c>
      <c r="F167" s="24">
        <v>3.0734924229228358</v>
      </c>
      <c r="J167" s="197" t="s">
        <v>5946</v>
      </c>
      <c r="K167" s="197" t="s">
        <v>5494</v>
      </c>
      <c r="L167" s="197">
        <v>24</v>
      </c>
      <c r="M167" s="124">
        <v>4755</v>
      </c>
      <c r="N167" s="24" t="s">
        <v>11</v>
      </c>
      <c r="O167" s="24">
        <v>0.11656785661259793</v>
      </c>
      <c r="P167" s="24">
        <v>0.24864209915917654</v>
      </c>
      <c r="Q167" s="24">
        <v>3.0734924229228358</v>
      </c>
      <c r="T167" s="197">
        <v>4</v>
      </c>
    </row>
    <row r="168" spans="1:20" x14ac:dyDescent="0.25">
      <c r="A168" s="124">
        <v>4756</v>
      </c>
      <c r="B168" s="122" t="s">
        <v>5494</v>
      </c>
      <c r="C168" s="24" t="s">
        <v>11</v>
      </c>
      <c r="D168" s="24">
        <v>0.13909777847889837</v>
      </c>
      <c r="E168" s="24">
        <v>0.28430391417802253</v>
      </c>
      <c r="F168" s="24">
        <v>2.6741406113917434</v>
      </c>
      <c r="J168" s="197" t="s">
        <v>5947</v>
      </c>
      <c r="K168" s="197" t="s">
        <v>5494</v>
      </c>
      <c r="L168" s="197">
        <v>24</v>
      </c>
      <c r="M168" s="124">
        <v>4756</v>
      </c>
      <c r="N168" s="24" t="s">
        <v>11</v>
      </c>
      <c r="O168" s="24">
        <v>0.13909777847889837</v>
      </c>
      <c r="P168" s="24">
        <v>0.28430391417802253</v>
      </c>
      <c r="Q168" s="24">
        <v>2.6741406113917434</v>
      </c>
      <c r="T168" s="197">
        <v>7</v>
      </c>
    </row>
    <row r="169" spans="1:20" x14ac:dyDescent="0.25">
      <c r="A169" s="124">
        <v>4757</v>
      </c>
      <c r="B169" s="122" t="s">
        <v>5494</v>
      </c>
      <c r="C169" s="24" t="s">
        <v>11</v>
      </c>
      <c r="D169" s="24" t="s">
        <v>48</v>
      </c>
      <c r="E169" s="24">
        <v>0.26894952160046387</v>
      </c>
      <c r="F169" s="24">
        <v>2.7305142343357311</v>
      </c>
      <c r="J169" s="197" t="s">
        <v>5948</v>
      </c>
      <c r="K169" s="197" t="s">
        <v>5494</v>
      </c>
      <c r="L169" s="197">
        <v>24</v>
      </c>
      <c r="M169" s="124">
        <v>4757</v>
      </c>
      <c r="N169" s="24" t="s">
        <v>11</v>
      </c>
      <c r="O169" s="24" t="s">
        <v>48</v>
      </c>
      <c r="P169" s="24">
        <v>0.26894952160046387</v>
      </c>
      <c r="Q169" s="24">
        <v>2.7305142343357311</v>
      </c>
      <c r="T169" s="197">
        <v>7</v>
      </c>
    </row>
    <row r="170" spans="1:20" x14ac:dyDescent="0.25">
      <c r="A170" s="124">
        <v>4696</v>
      </c>
      <c r="B170" s="122" t="s">
        <v>5495</v>
      </c>
      <c r="C170" s="24" t="s">
        <v>11</v>
      </c>
      <c r="D170" s="24">
        <v>0.17044375672766421</v>
      </c>
      <c r="E170" s="24">
        <v>9.0145143519860818E-2</v>
      </c>
      <c r="F170" s="24">
        <v>2.9778282346823812</v>
      </c>
      <c r="G170" s="5" t="s">
        <v>6087</v>
      </c>
      <c r="J170" s="272" t="s">
        <v>5949</v>
      </c>
      <c r="K170" s="197" t="s">
        <v>5495</v>
      </c>
      <c r="L170" s="197">
        <v>1</v>
      </c>
      <c r="M170" s="124">
        <v>4696</v>
      </c>
      <c r="N170" s="24" t="s">
        <v>11</v>
      </c>
      <c r="O170" s="24">
        <v>0.17044375672766421</v>
      </c>
      <c r="P170" s="24">
        <v>9.0145143519860818E-2</v>
      </c>
      <c r="Q170" s="24">
        <v>2.9778282346823812</v>
      </c>
      <c r="R170" s="5" t="s">
        <v>6087</v>
      </c>
      <c r="T170" s="197">
        <v>1</v>
      </c>
    </row>
    <row r="171" spans="1:20" x14ac:dyDescent="0.25">
      <c r="A171" s="124">
        <v>4697</v>
      </c>
      <c r="B171" s="122" t="s">
        <v>5495</v>
      </c>
      <c r="C171" s="24" t="s">
        <v>11</v>
      </c>
      <c r="D171" s="24">
        <v>0.21942184774136084</v>
      </c>
      <c r="E171" s="24" t="s">
        <v>47</v>
      </c>
      <c r="F171" s="24">
        <v>2.8353083022792269</v>
      </c>
      <c r="G171" s="5" t="s">
        <v>6087</v>
      </c>
      <c r="J171" s="272" t="s">
        <v>5950</v>
      </c>
      <c r="K171" s="197" t="s">
        <v>5495</v>
      </c>
      <c r="L171" s="197">
        <v>1</v>
      </c>
      <c r="M171" s="124">
        <v>4697</v>
      </c>
      <c r="N171" s="24" t="s">
        <v>11</v>
      </c>
      <c r="O171" s="24">
        <v>0.21942184774136084</v>
      </c>
      <c r="P171" s="24" t="s">
        <v>47</v>
      </c>
      <c r="Q171" s="24">
        <v>2.8353083022792269</v>
      </c>
      <c r="R171" s="5" t="s">
        <v>6087</v>
      </c>
      <c r="T171" s="197">
        <v>1</v>
      </c>
    </row>
    <row r="172" spans="1:20" x14ac:dyDescent="0.25">
      <c r="A172" s="124">
        <v>4698</v>
      </c>
      <c r="B172" s="122" t="s">
        <v>5495</v>
      </c>
      <c r="C172" s="24" t="s">
        <v>11</v>
      </c>
      <c r="D172" s="24">
        <v>0.15721967215396612</v>
      </c>
      <c r="E172" s="24">
        <v>0.2412125543635836</v>
      </c>
      <c r="F172" s="24">
        <v>2.7166814173671892</v>
      </c>
      <c r="G172" s="5" t="s">
        <v>6087</v>
      </c>
      <c r="J172" s="272" t="s">
        <v>5951</v>
      </c>
      <c r="K172" s="197" t="s">
        <v>5495</v>
      </c>
      <c r="L172" s="197">
        <v>1</v>
      </c>
      <c r="M172" s="124">
        <v>4698</v>
      </c>
      <c r="N172" s="24" t="s">
        <v>11</v>
      </c>
      <c r="O172" s="24">
        <v>0.15721967215396612</v>
      </c>
      <c r="P172" s="24">
        <v>0.2412125543635836</v>
      </c>
      <c r="Q172" s="24">
        <v>2.7166814173671892</v>
      </c>
      <c r="R172" s="5" t="s">
        <v>6087</v>
      </c>
      <c r="T172" s="197">
        <v>7</v>
      </c>
    </row>
    <row r="173" spans="1:20" x14ac:dyDescent="0.25">
      <c r="A173" s="124">
        <v>4699</v>
      </c>
      <c r="B173" s="122" t="s">
        <v>5495</v>
      </c>
      <c r="C173" s="24" t="s">
        <v>11</v>
      </c>
      <c r="D173" s="24">
        <v>0.14693427304108983</v>
      </c>
      <c r="E173" s="24">
        <v>0.22684876775877064</v>
      </c>
      <c r="F173" s="24">
        <v>2.7145855360083195</v>
      </c>
      <c r="G173" s="5" t="s">
        <v>6087</v>
      </c>
      <c r="J173" s="272" t="s">
        <v>5952</v>
      </c>
      <c r="K173" s="197" t="s">
        <v>5495</v>
      </c>
      <c r="L173" s="197">
        <v>1</v>
      </c>
      <c r="M173" s="124">
        <v>4699</v>
      </c>
      <c r="N173" s="24" t="s">
        <v>11</v>
      </c>
      <c r="O173" s="24">
        <v>0.14693427304108983</v>
      </c>
      <c r="P173" s="24">
        <v>0.22684876775877064</v>
      </c>
      <c r="Q173" s="24">
        <v>2.7145855360083195</v>
      </c>
      <c r="R173" s="5" t="s">
        <v>6087</v>
      </c>
      <c r="T173" s="197">
        <v>7</v>
      </c>
    </row>
    <row r="174" spans="1:20" x14ac:dyDescent="0.25">
      <c r="A174" s="124">
        <v>4700</v>
      </c>
      <c r="B174" s="122" t="s">
        <v>5495</v>
      </c>
      <c r="C174" s="24" t="s">
        <v>11</v>
      </c>
      <c r="D174" s="24">
        <v>0.21550360046026509</v>
      </c>
      <c r="E174" s="24">
        <v>0.22684876775877064</v>
      </c>
      <c r="F174" s="24">
        <v>2.5896710070196725</v>
      </c>
      <c r="G174" s="5" t="s">
        <v>6087</v>
      </c>
      <c r="J174" s="272" t="s">
        <v>5953</v>
      </c>
      <c r="K174" s="197" t="s">
        <v>5495</v>
      </c>
      <c r="L174" s="197">
        <v>1</v>
      </c>
      <c r="M174" s="124">
        <v>4700</v>
      </c>
      <c r="N174" s="24" t="s">
        <v>11</v>
      </c>
      <c r="O174" s="24">
        <v>0.21550360046026509</v>
      </c>
      <c r="P174" s="24">
        <v>0.22684876775877064</v>
      </c>
      <c r="Q174" s="24">
        <v>2.5896710070196725</v>
      </c>
      <c r="R174" s="5" t="s">
        <v>6087</v>
      </c>
      <c r="T174" s="197">
        <v>13</v>
      </c>
    </row>
    <row r="175" spans="1:20" x14ac:dyDescent="0.25">
      <c r="A175" s="124">
        <v>4701</v>
      </c>
      <c r="B175" s="122" t="s">
        <v>5495</v>
      </c>
      <c r="C175" s="24" t="s">
        <v>11</v>
      </c>
      <c r="D175" s="24">
        <v>0.13322040755725478</v>
      </c>
      <c r="E175" s="24">
        <v>0.33977784865178312</v>
      </c>
      <c r="F175" s="24">
        <v>2.5921860646503161</v>
      </c>
      <c r="G175" s="5" t="s">
        <v>6087</v>
      </c>
      <c r="J175" s="272" t="s">
        <v>5954</v>
      </c>
      <c r="K175" s="197" t="s">
        <v>5495</v>
      </c>
      <c r="L175" s="197">
        <v>1</v>
      </c>
      <c r="M175" s="124">
        <v>4701</v>
      </c>
      <c r="N175" s="24" t="s">
        <v>11</v>
      </c>
      <c r="O175" s="24">
        <v>0.13322040755725478</v>
      </c>
      <c r="P175" s="24">
        <v>0.33977784865178312</v>
      </c>
      <c r="Q175" s="24">
        <v>2.5921860646503161</v>
      </c>
      <c r="R175" s="5" t="s">
        <v>6087</v>
      </c>
      <c r="T175" s="197">
        <v>13</v>
      </c>
    </row>
    <row r="176" spans="1:20" x14ac:dyDescent="0.25">
      <c r="A176" s="124">
        <v>4702</v>
      </c>
      <c r="B176" s="122" t="s">
        <v>5495</v>
      </c>
      <c r="C176" s="24">
        <v>2.6078426061390756</v>
      </c>
      <c r="D176" s="24">
        <v>0.20668754407779968</v>
      </c>
      <c r="E176" s="24">
        <v>0.21397089011307621</v>
      </c>
      <c r="F176" s="24">
        <v>6.8275431146546488</v>
      </c>
      <c r="G176" s="5" t="s">
        <v>6087</v>
      </c>
      <c r="J176" s="272" t="s">
        <v>5955</v>
      </c>
      <c r="K176" s="197" t="s">
        <v>5495</v>
      </c>
      <c r="L176" s="197">
        <v>4</v>
      </c>
      <c r="M176" s="124">
        <v>4702</v>
      </c>
      <c r="N176" s="24">
        <v>2.6078426061390756</v>
      </c>
      <c r="O176" s="24">
        <v>0.20668754407779968</v>
      </c>
      <c r="P176" s="24">
        <v>0.21397089011307621</v>
      </c>
      <c r="Q176" s="24">
        <v>6.8275431146546488</v>
      </c>
      <c r="R176" s="5" t="s">
        <v>6087</v>
      </c>
      <c r="T176" s="197">
        <v>1</v>
      </c>
    </row>
    <row r="177" spans="1:20" x14ac:dyDescent="0.25">
      <c r="A177" s="124">
        <v>4703</v>
      </c>
      <c r="B177" s="122" t="s">
        <v>5495</v>
      </c>
      <c r="C177" s="24">
        <v>2.6261103411688267</v>
      </c>
      <c r="D177" s="24" t="s">
        <v>48</v>
      </c>
      <c r="E177" s="24">
        <v>0.31055497245578423</v>
      </c>
      <c r="F177" s="24">
        <v>6.7711673762525262</v>
      </c>
      <c r="G177" s="5" t="s">
        <v>6087</v>
      </c>
      <c r="J177" s="272" t="s">
        <v>5956</v>
      </c>
      <c r="K177" s="197" t="s">
        <v>5495</v>
      </c>
      <c r="L177" s="197">
        <v>4</v>
      </c>
      <c r="M177" s="124">
        <v>4703</v>
      </c>
      <c r="N177" s="24">
        <v>2.6261103411688267</v>
      </c>
      <c r="O177" s="24" t="s">
        <v>48</v>
      </c>
      <c r="P177" s="24">
        <v>0.31055497245578423</v>
      </c>
      <c r="Q177" s="24">
        <v>6.7711673762525262</v>
      </c>
      <c r="R177" s="5" t="s">
        <v>6087</v>
      </c>
      <c r="T177" s="197">
        <v>1</v>
      </c>
    </row>
    <row r="178" spans="1:20" x14ac:dyDescent="0.25">
      <c r="A178" s="124">
        <v>4704</v>
      </c>
      <c r="B178" s="122" t="s">
        <v>5495</v>
      </c>
      <c r="C178" s="24" t="s">
        <v>11</v>
      </c>
      <c r="D178" s="24" t="s">
        <v>48</v>
      </c>
      <c r="E178" s="24">
        <v>0.23180179762249925</v>
      </c>
      <c r="F178" s="24">
        <v>1.0675113963789618</v>
      </c>
      <c r="G178" s="5" t="s">
        <v>6087</v>
      </c>
      <c r="J178" s="272" t="s">
        <v>5957</v>
      </c>
      <c r="K178" s="197" t="s">
        <v>5495</v>
      </c>
      <c r="L178" s="197">
        <v>4</v>
      </c>
      <c r="M178" s="124">
        <v>4704</v>
      </c>
      <c r="N178" s="24" t="s">
        <v>11</v>
      </c>
      <c r="O178" s="24" t="s">
        <v>48</v>
      </c>
      <c r="P178" s="24">
        <v>0.23180179762249925</v>
      </c>
      <c r="Q178" s="24">
        <v>1.0675113963789618</v>
      </c>
      <c r="R178" s="5" t="s">
        <v>6087</v>
      </c>
      <c r="T178" s="197">
        <v>4</v>
      </c>
    </row>
    <row r="179" spans="1:20" x14ac:dyDescent="0.25">
      <c r="A179" s="124">
        <v>4705</v>
      </c>
      <c r="B179" s="122" t="s">
        <v>5495</v>
      </c>
      <c r="C179" s="24" t="s">
        <v>11</v>
      </c>
      <c r="D179" s="24" t="s">
        <v>48</v>
      </c>
      <c r="E179" s="24">
        <v>0.20802725427660188</v>
      </c>
      <c r="F179" s="24">
        <v>1.056694835075044</v>
      </c>
      <c r="G179" s="5" t="s">
        <v>6087</v>
      </c>
      <c r="J179" s="272" t="s">
        <v>5958</v>
      </c>
      <c r="K179" s="197" t="s">
        <v>5495</v>
      </c>
      <c r="L179" s="197">
        <v>4</v>
      </c>
      <c r="M179" s="124">
        <v>4705</v>
      </c>
      <c r="N179" s="24" t="s">
        <v>11</v>
      </c>
      <c r="O179" s="24" t="s">
        <v>48</v>
      </c>
      <c r="P179" s="24">
        <v>0.20802725427660188</v>
      </c>
      <c r="Q179" s="24">
        <v>1.056694835075044</v>
      </c>
      <c r="R179" s="5" t="s">
        <v>6087</v>
      </c>
      <c r="T179" s="197">
        <v>4</v>
      </c>
    </row>
    <row r="180" spans="1:20" x14ac:dyDescent="0.25">
      <c r="A180" s="124">
        <v>4706</v>
      </c>
      <c r="B180" s="122" t="s">
        <v>5495</v>
      </c>
      <c r="C180" s="24" t="s">
        <v>11</v>
      </c>
      <c r="D180" s="24" t="s">
        <v>48</v>
      </c>
      <c r="E180" s="24">
        <v>0.19613998260365323</v>
      </c>
      <c r="F180" s="24">
        <v>1.0937207564615319</v>
      </c>
      <c r="G180" s="5" t="s">
        <v>6087</v>
      </c>
      <c r="J180" s="272" t="s">
        <v>5959</v>
      </c>
      <c r="K180" s="197" t="s">
        <v>5495</v>
      </c>
      <c r="L180" s="197">
        <v>4</v>
      </c>
      <c r="M180" s="124">
        <v>4706</v>
      </c>
      <c r="N180" s="24" t="s">
        <v>11</v>
      </c>
      <c r="O180" s="24" t="s">
        <v>48</v>
      </c>
      <c r="P180" s="24">
        <v>0.19613998260365323</v>
      </c>
      <c r="Q180" s="24">
        <v>1.0937207564615319</v>
      </c>
      <c r="R180" s="5" t="s">
        <v>6087</v>
      </c>
      <c r="T180" s="197">
        <v>10</v>
      </c>
    </row>
    <row r="181" spans="1:20" x14ac:dyDescent="0.25">
      <c r="A181" s="124">
        <v>4707</v>
      </c>
      <c r="B181" s="122" t="s">
        <v>5495</v>
      </c>
      <c r="C181" s="24" t="s">
        <v>11</v>
      </c>
      <c r="D181" s="24">
        <v>6.5630641958353469E-2</v>
      </c>
      <c r="E181" s="24">
        <v>0.15156271383009565</v>
      </c>
      <c r="F181" s="24">
        <v>1.0433821442394529</v>
      </c>
      <c r="G181" s="5" t="s">
        <v>6087</v>
      </c>
      <c r="J181" s="272" t="s">
        <v>5960</v>
      </c>
      <c r="K181" s="197" t="s">
        <v>5495</v>
      </c>
      <c r="L181" s="197">
        <v>4</v>
      </c>
      <c r="M181" s="124">
        <v>4707</v>
      </c>
      <c r="N181" s="24" t="s">
        <v>11</v>
      </c>
      <c r="O181" s="24">
        <v>6.5630641958353469E-2</v>
      </c>
      <c r="P181" s="24">
        <v>0.15156271383009565</v>
      </c>
      <c r="Q181" s="24">
        <v>1.0433821442394529</v>
      </c>
      <c r="R181" s="5" t="s">
        <v>6087</v>
      </c>
      <c r="T181" s="197">
        <v>10</v>
      </c>
    </row>
    <row r="182" spans="1:20" x14ac:dyDescent="0.25">
      <c r="A182" s="124">
        <v>4708</v>
      </c>
      <c r="B182" s="122" t="s">
        <v>5495</v>
      </c>
      <c r="C182" s="24" t="s">
        <v>11</v>
      </c>
      <c r="D182" s="24" t="s">
        <v>48</v>
      </c>
      <c r="E182" s="24">
        <v>0.15849695563931573</v>
      </c>
      <c r="F182" s="24">
        <v>1.1024572098223884</v>
      </c>
      <c r="G182" s="5" t="s">
        <v>6087</v>
      </c>
      <c r="J182" s="272" t="s">
        <v>5961</v>
      </c>
      <c r="K182" s="197" t="s">
        <v>5495</v>
      </c>
      <c r="L182" s="197">
        <v>4</v>
      </c>
      <c r="M182" s="124">
        <v>4708</v>
      </c>
      <c r="N182" s="24" t="s">
        <v>11</v>
      </c>
      <c r="O182" s="24" t="s">
        <v>48</v>
      </c>
      <c r="P182" s="24">
        <v>0.15849695563931573</v>
      </c>
      <c r="Q182" s="24">
        <v>1.1024572098223884</v>
      </c>
      <c r="R182" s="5" t="s">
        <v>6087</v>
      </c>
      <c r="T182" s="197">
        <v>16</v>
      </c>
    </row>
    <row r="183" spans="1:20" x14ac:dyDescent="0.25">
      <c r="A183" s="124">
        <v>4709</v>
      </c>
      <c r="B183" s="122" t="s">
        <v>5495</v>
      </c>
      <c r="C183" s="24" t="s">
        <v>11</v>
      </c>
      <c r="D183" s="24">
        <v>6.3671518317805598E-2</v>
      </c>
      <c r="E183" s="24">
        <v>0.22387694984053347</v>
      </c>
      <c r="F183" s="24">
        <v>0.87281329290844178</v>
      </c>
      <c r="G183" s="5" t="s">
        <v>6087</v>
      </c>
      <c r="J183" s="272" t="s">
        <v>5962</v>
      </c>
      <c r="K183" s="197" t="s">
        <v>5495</v>
      </c>
      <c r="L183" s="197">
        <v>4</v>
      </c>
      <c r="M183" s="124">
        <v>4709</v>
      </c>
      <c r="N183" s="24" t="s">
        <v>11</v>
      </c>
      <c r="O183" s="24">
        <v>6.3671518317805598E-2</v>
      </c>
      <c r="P183" s="24">
        <v>0.22387694984053347</v>
      </c>
      <c r="Q183" s="24">
        <v>0.87281329290844178</v>
      </c>
      <c r="R183" s="5" t="s">
        <v>6087</v>
      </c>
      <c r="T183" s="197">
        <v>16</v>
      </c>
    </row>
    <row r="184" spans="1:20" x14ac:dyDescent="0.25">
      <c r="A184" s="124">
        <v>4710</v>
      </c>
      <c r="B184" s="122" t="s">
        <v>5495</v>
      </c>
      <c r="C184" s="24">
        <v>8.6668059651960103</v>
      </c>
      <c r="D184" s="24" t="s">
        <v>48</v>
      </c>
      <c r="E184" s="24">
        <v>0.87767689185271081</v>
      </c>
      <c r="F184" s="24">
        <v>20.273564056250805</v>
      </c>
      <c r="G184" s="5" t="s">
        <v>6087</v>
      </c>
      <c r="J184" s="272" t="s">
        <v>5963</v>
      </c>
      <c r="K184" s="197" t="s">
        <v>5495</v>
      </c>
      <c r="L184" s="197">
        <v>5</v>
      </c>
      <c r="M184" s="124">
        <v>4710</v>
      </c>
      <c r="N184" s="24">
        <v>8.6668059651960103</v>
      </c>
      <c r="O184" s="24" t="s">
        <v>48</v>
      </c>
      <c r="P184" s="24">
        <v>0.87767689185271081</v>
      </c>
      <c r="Q184" s="24">
        <v>20.273564056250805</v>
      </c>
      <c r="R184" s="5" t="s">
        <v>6087</v>
      </c>
      <c r="T184" s="197">
        <v>1</v>
      </c>
    </row>
    <row r="185" spans="1:20" x14ac:dyDescent="0.25">
      <c r="A185" s="124">
        <v>4711</v>
      </c>
      <c r="B185" s="122" t="s">
        <v>5495</v>
      </c>
      <c r="C185" s="24">
        <v>8.8386214189893479</v>
      </c>
      <c r="D185" s="24" t="s">
        <v>48</v>
      </c>
      <c r="E185" s="24">
        <v>0.8841158306755581</v>
      </c>
      <c r="F185" s="24">
        <v>20.722436648006493</v>
      </c>
      <c r="G185" s="5" t="s">
        <v>6087</v>
      </c>
      <c r="J185" s="272" t="s">
        <v>5964</v>
      </c>
      <c r="K185" s="197" t="s">
        <v>5495</v>
      </c>
      <c r="L185" s="197">
        <v>5</v>
      </c>
      <c r="M185" s="124">
        <v>4711</v>
      </c>
      <c r="N185" s="24">
        <v>8.8386214189893479</v>
      </c>
      <c r="O185" s="24" t="s">
        <v>48</v>
      </c>
      <c r="P185" s="24">
        <v>0.8841158306755581</v>
      </c>
      <c r="Q185" s="24">
        <v>20.722436648006493</v>
      </c>
      <c r="R185" s="5" t="s">
        <v>6087</v>
      </c>
      <c r="T185" s="197">
        <v>1</v>
      </c>
    </row>
    <row r="186" spans="1:20" x14ac:dyDescent="0.25">
      <c r="A186" s="124">
        <v>4712</v>
      </c>
      <c r="B186" s="122" t="s">
        <v>5495</v>
      </c>
      <c r="C186" s="24">
        <v>3.6495972254032654</v>
      </c>
      <c r="D186" s="24">
        <v>1.763211276493078E-2</v>
      </c>
      <c r="E186" s="24">
        <v>0.35166512032473174</v>
      </c>
      <c r="F186" s="24">
        <v>5.566715845476689</v>
      </c>
      <c r="G186" s="5" t="s">
        <v>6087</v>
      </c>
      <c r="J186" s="272" t="s">
        <v>5965</v>
      </c>
      <c r="K186" s="197" t="s">
        <v>5495</v>
      </c>
      <c r="L186" s="197">
        <v>5</v>
      </c>
      <c r="M186" s="124">
        <v>4712</v>
      </c>
      <c r="N186" s="24">
        <v>3.6495972254032654</v>
      </c>
      <c r="O186" s="24">
        <v>1.763211276493078E-2</v>
      </c>
      <c r="P186" s="24">
        <v>0.35166512032473174</v>
      </c>
      <c r="Q186" s="24">
        <v>5.566715845476689</v>
      </c>
      <c r="R186" s="5" t="s">
        <v>6087</v>
      </c>
      <c r="T186" s="197">
        <v>3</v>
      </c>
    </row>
    <row r="187" spans="1:20" x14ac:dyDescent="0.25">
      <c r="A187" s="124">
        <v>4713</v>
      </c>
      <c r="B187" s="122" t="s">
        <v>5495</v>
      </c>
      <c r="C187" s="24">
        <v>3.9507679921099745</v>
      </c>
      <c r="D187" s="24" t="s">
        <v>48</v>
      </c>
      <c r="E187" s="24">
        <v>0.37841148158886628</v>
      </c>
      <c r="F187" s="24">
        <v>6.5613332763557111</v>
      </c>
      <c r="G187" s="5" t="s">
        <v>6087</v>
      </c>
      <c r="J187" s="272" t="s">
        <v>5966</v>
      </c>
      <c r="K187" s="197" t="s">
        <v>5495</v>
      </c>
      <c r="L187" s="197">
        <v>5</v>
      </c>
      <c r="M187" s="124">
        <v>4713</v>
      </c>
      <c r="N187" s="24">
        <v>3.9507679921099745</v>
      </c>
      <c r="O187" s="24" t="s">
        <v>48</v>
      </c>
      <c r="P187" s="24">
        <v>0.37841148158886628</v>
      </c>
      <c r="Q187" s="24">
        <v>6.5613332763557111</v>
      </c>
      <c r="R187" s="5" t="s">
        <v>6087</v>
      </c>
      <c r="T187" s="197">
        <v>3</v>
      </c>
    </row>
    <row r="188" spans="1:20" x14ac:dyDescent="0.25">
      <c r="A188" s="124">
        <v>4714</v>
      </c>
      <c r="B188" s="122" t="s">
        <v>5495</v>
      </c>
      <c r="C188" s="24">
        <v>5.1840869679023655E-2</v>
      </c>
      <c r="D188" s="24" t="s">
        <v>48</v>
      </c>
      <c r="E188" s="24">
        <v>0.1629546825166715</v>
      </c>
      <c r="F188" s="24">
        <v>1.0326493525917697</v>
      </c>
      <c r="G188" s="5" t="s">
        <v>6087</v>
      </c>
      <c r="J188" s="272" t="s">
        <v>5967</v>
      </c>
      <c r="K188" s="197" t="s">
        <v>5495</v>
      </c>
      <c r="L188" s="197">
        <v>5</v>
      </c>
      <c r="M188" s="124">
        <v>4714</v>
      </c>
      <c r="N188" s="24">
        <v>5.1840869679023655E-2</v>
      </c>
      <c r="O188" s="24" t="s">
        <v>48</v>
      </c>
      <c r="P188" s="24">
        <v>0.1629546825166715</v>
      </c>
      <c r="Q188" s="24">
        <v>1.0326493525917697</v>
      </c>
      <c r="R188" s="5" t="s">
        <v>6087</v>
      </c>
      <c r="T188" s="197">
        <v>7</v>
      </c>
    </row>
    <row r="189" spans="1:20" x14ac:dyDescent="0.25">
      <c r="A189" s="124">
        <v>4715</v>
      </c>
      <c r="B189" s="122" t="s">
        <v>5495</v>
      </c>
      <c r="C189" s="24" t="s">
        <v>11</v>
      </c>
      <c r="D189" s="24" t="s">
        <v>48</v>
      </c>
      <c r="E189" s="24">
        <v>0.1406660481298927</v>
      </c>
      <c r="F189" s="24">
        <v>0.77138658604333155</v>
      </c>
      <c r="G189" s="5" t="s">
        <v>6087</v>
      </c>
      <c r="J189" s="272" t="s">
        <v>5968</v>
      </c>
      <c r="K189" s="197" t="s">
        <v>5495</v>
      </c>
      <c r="L189" s="197">
        <v>5</v>
      </c>
      <c r="M189" s="124">
        <v>4715</v>
      </c>
      <c r="N189" s="24" t="s">
        <v>11</v>
      </c>
      <c r="O189" s="24" t="s">
        <v>48</v>
      </c>
      <c r="P189" s="24">
        <v>0.1406660481298927</v>
      </c>
      <c r="Q189" s="24">
        <v>0.77138658604333155</v>
      </c>
      <c r="R189" s="5" t="s">
        <v>6087</v>
      </c>
      <c r="T189" s="197">
        <v>7</v>
      </c>
    </row>
    <row r="190" spans="1:20" x14ac:dyDescent="0.25">
      <c r="A190" s="124">
        <v>4716</v>
      </c>
      <c r="B190" s="122" t="s">
        <v>5495</v>
      </c>
      <c r="C190" s="24" t="s">
        <v>11</v>
      </c>
      <c r="D190" s="24" t="s">
        <v>48</v>
      </c>
      <c r="E190" s="24">
        <v>0.12184453464772396</v>
      </c>
      <c r="F190" s="24">
        <v>0.72508685526259564</v>
      </c>
      <c r="G190" s="5" t="s">
        <v>6087</v>
      </c>
      <c r="J190" s="272" t="s">
        <v>5969</v>
      </c>
      <c r="K190" s="197" t="s">
        <v>5495</v>
      </c>
      <c r="L190" s="197">
        <v>5</v>
      </c>
      <c r="M190" s="124">
        <v>4716</v>
      </c>
      <c r="N190" s="24" t="s">
        <v>11</v>
      </c>
      <c r="O190" s="24" t="s">
        <v>48</v>
      </c>
      <c r="P190" s="24">
        <v>0.12184453464772396</v>
      </c>
      <c r="Q190" s="24">
        <v>0.72508685526259564</v>
      </c>
      <c r="R190" s="5" t="s">
        <v>6087</v>
      </c>
      <c r="T190" s="197">
        <v>11</v>
      </c>
    </row>
    <row r="191" spans="1:20" x14ac:dyDescent="0.25">
      <c r="A191" s="124">
        <v>4717</v>
      </c>
      <c r="B191" s="122" t="s">
        <v>5495</v>
      </c>
      <c r="C191" s="24" t="s">
        <v>11</v>
      </c>
      <c r="D191" s="24">
        <v>9.2078811105749628E-2</v>
      </c>
      <c r="E191" s="24">
        <v>0.12184453464772396</v>
      </c>
      <c r="F191" s="24">
        <v>0.55890389299602583</v>
      </c>
      <c r="G191" s="5" t="s">
        <v>6087</v>
      </c>
      <c r="J191" s="272" t="s">
        <v>5970</v>
      </c>
      <c r="K191" s="197" t="s">
        <v>5495</v>
      </c>
      <c r="L191" s="197">
        <v>5</v>
      </c>
      <c r="M191" s="124">
        <v>4717</v>
      </c>
      <c r="N191" s="24" t="s">
        <v>11</v>
      </c>
      <c r="O191" s="24">
        <v>9.2078811105749628E-2</v>
      </c>
      <c r="P191" s="24">
        <v>0.12184453464772396</v>
      </c>
      <c r="Q191" s="24">
        <v>0.55890389299602583</v>
      </c>
      <c r="R191" s="5" t="s">
        <v>6087</v>
      </c>
      <c r="T191" s="197">
        <v>11</v>
      </c>
    </row>
    <row r="192" spans="1:20" x14ac:dyDescent="0.25">
      <c r="A192" s="124">
        <v>4718</v>
      </c>
      <c r="B192" s="122" t="s">
        <v>5495</v>
      </c>
      <c r="C192" s="24" t="s">
        <v>11</v>
      </c>
      <c r="D192" s="24">
        <v>0.12636347481533727</v>
      </c>
      <c r="E192" s="24">
        <v>5.6464540446506228E-2</v>
      </c>
      <c r="F192" s="24">
        <v>1.3311172599461563</v>
      </c>
      <c r="G192" s="5" t="s">
        <v>6087</v>
      </c>
      <c r="J192" s="272" t="s">
        <v>5971</v>
      </c>
      <c r="K192" s="197" t="s">
        <v>5495</v>
      </c>
      <c r="L192" s="197">
        <v>5</v>
      </c>
      <c r="M192" s="124">
        <v>4718</v>
      </c>
      <c r="N192" s="24" t="s">
        <v>11</v>
      </c>
      <c r="O192" s="24">
        <v>0.12636347481533727</v>
      </c>
      <c r="P192" s="24">
        <v>5.6464540446506228E-2</v>
      </c>
      <c r="Q192" s="24">
        <v>1.3311172599461563</v>
      </c>
      <c r="R192" s="5" t="s">
        <v>6087</v>
      </c>
      <c r="T192" s="197">
        <v>13</v>
      </c>
    </row>
    <row r="193" spans="1:20" x14ac:dyDescent="0.25">
      <c r="A193" s="124">
        <v>4719</v>
      </c>
      <c r="B193" s="122" t="s">
        <v>5495</v>
      </c>
      <c r="C193" s="24" t="s">
        <v>11</v>
      </c>
      <c r="D193" s="24" t="s">
        <v>48</v>
      </c>
      <c r="E193" s="24">
        <v>0.13719892722528271</v>
      </c>
      <c r="F193" s="24">
        <v>1.3265118379665051</v>
      </c>
      <c r="G193" s="5" t="s">
        <v>6087</v>
      </c>
      <c r="J193" s="272" t="s">
        <v>5972</v>
      </c>
      <c r="K193" s="197" t="s">
        <v>5495</v>
      </c>
      <c r="L193" s="197">
        <v>5</v>
      </c>
      <c r="M193" s="124">
        <v>4719</v>
      </c>
      <c r="N193" s="24" t="s">
        <v>11</v>
      </c>
      <c r="O193" s="24" t="s">
        <v>48</v>
      </c>
      <c r="P193" s="24">
        <v>0.13719892722528271</v>
      </c>
      <c r="Q193" s="24">
        <v>1.3265118379665051</v>
      </c>
      <c r="R193" s="5" t="s">
        <v>6087</v>
      </c>
      <c r="T193" s="197">
        <v>13</v>
      </c>
    </row>
    <row r="194" spans="1:20" x14ac:dyDescent="0.25">
      <c r="A194" s="124">
        <v>4720</v>
      </c>
      <c r="B194" s="122" t="s">
        <v>5495</v>
      </c>
      <c r="C194" s="24">
        <v>20.31174646280984</v>
      </c>
      <c r="D194" s="24" t="s">
        <v>48</v>
      </c>
      <c r="E194" s="24">
        <v>0.96683142939982591</v>
      </c>
      <c r="F194" s="24">
        <v>11.270827488735867</v>
      </c>
      <c r="G194" s="5" t="s">
        <v>6087</v>
      </c>
      <c r="J194" s="272" t="s">
        <v>5973</v>
      </c>
      <c r="K194" s="197" t="s">
        <v>5495</v>
      </c>
      <c r="L194" s="197">
        <v>10</v>
      </c>
      <c r="M194" s="124">
        <v>4720</v>
      </c>
      <c r="N194" s="24">
        <v>20.31174646280984</v>
      </c>
      <c r="O194" s="24" t="s">
        <v>48</v>
      </c>
      <c r="P194" s="24">
        <v>0.96683142939982591</v>
      </c>
      <c r="Q194" s="24">
        <v>11.270827488735867</v>
      </c>
      <c r="R194" s="5" t="s">
        <v>6087</v>
      </c>
      <c r="T194" s="197">
        <v>1</v>
      </c>
    </row>
    <row r="195" spans="1:20" x14ac:dyDescent="0.25">
      <c r="A195" s="124">
        <v>4721</v>
      </c>
      <c r="B195" s="122" t="s">
        <v>5495</v>
      </c>
      <c r="C195" s="24">
        <v>20.308784127399608</v>
      </c>
      <c r="D195" s="24" t="s">
        <v>48</v>
      </c>
      <c r="E195" s="24">
        <v>1.1421686865758189</v>
      </c>
      <c r="F195" s="24">
        <v>11.389251360197228</v>
      </c>
      <c r="G195" s="5" t="s">
        <v>6087</v>
      </c>
      <c r="J195" s="272" t="s">
        <v>5974</v>
      </c>
      <c r="K195" s="197" t="s">
        <v>5495</v>
      </c>
      <c r="L195" s="197">
        <v>10</v>
      </c>
      <c r="M195" s="124">
        <v>4721</v>
      </c>
      <c r="N195" s="24">
        <v>20.308784127399608</v>
      </c>
      <c r="O195" s="24" t="s">
        <v>48</v>
      </c>
      <c r="P195" s="24">
        <v>1.1421686865758189</v>
      </c>
      <c r="Q195" s="24">
        <v>11.389251360197228</v>
      </c>
      <c r="R195" s="5" t="s">
        <v>6087</v>
      </c>
      <c r="T195" s="197">
        <v>1</v>
      </c>
    </row>
    <row r="196" spans="1:20" x14ac:dyDescent="0.25">
      <c r="A196" s="124">
        <v>4722</v>
      </c>
      <c r="B196" s="122" t="s">
        <v>5495</v>
      </c>
      <c r="C196" s="24">
        <v>25.581247435040503</v>
      </c>
      <c r="D196" s="24" t="s">
        <v>48</v>
      </c>
      <c r="E196" s="24">
        <v>1.5190942592055665</v>
      </c>
      <c r="F196" s="24">
        <v>13.805838487205644</v>
      </c>
      <c r="G196" s="5" t="s">
        <v>6087</v>
      </c>
      <c r="J196" s="272" t="s">
        <v>5975</v>
      </c>
      <c r="K196" s="197" t="s">
        <v>5495</v>
      </c>
      <c r="L196" s="197">
        <v>10</v>
      </c>
      <c r="M196" s="124">
        <v>4722</v>
      </c>
      <c r="N196" s="24">
        <v>25.581247435040503</v>
      </c>
      <c r="O196" s="24" t="s">
        <v>48</v>
      </c>
      <c r="P196" s="24">
        <v>1.5190942592055665</v>
      </c>
      <c r="Q196" s="24">
        <v>13.805838487205644</v>
      </c>
      <c r="R196" s="5" t="s">
        <v>6087</v>
      </c>
      <c r="T196" s="197">
        <v>4</v>
      </c>
    </row>
    <row r="197" spans="1:20" x14ac:dyDescent="0.25">
      <c r="A197" s="124">
        <v>4723</v>
      </c>
      <c r="B197" s="122" t="s">
        <v>5495</v>
      </c>
      <c r="C197" s="24">
        <v>25.764418507906385</v>
      </c>
      <c r="D197" s="24" t="s">
        <v>48</v>
      </c>
      <c r="E197" s="24">
        <v>1.5294956219193967</v>
      </c>
      <c r="F197" s="24">
        <v>13.630258650004253</v>
      </c>
      <c r="G197" s="5" t="s">
        <v>6087</v>
      </c>
      <c r="J197" s="272" t="s">
        <v>5976</v>
      </c>
      <c r="K197" s="197" t="s">
        <v>5495</v>
      </c>
      <c r="L197" s="197">
        <v>10</v>
      </c>
      <c r="M197" s="124">
        <v>4723</v>
      </c>
      <c r="N197" s="24">
        <v>25.764418507906385</v>
      </c>
      <c r="O197" s="24" t="s">
        <v>48</v>
      </c>
      <c r="P197" s="24">
        <v>1.5294956219193967</v>
      </c>
      <c r="Q197" s="24">
        <v>13.630258650004253</v>
      </c>
      <c r="R197" s="5" t="s">
        <v>6087</v>
      </c>
      <c r="T197" s="197">
        <v>4</v>
      </c>
    </row>
    <row r="198" spans="1:20" x14ac:dyDescent="0.25">
      <c r="A198" s="124">
        <v>4724</v>
      </c>
      <c r="B198" s="122" t="s">
        <v>5495</v>
      </c>
      <c r="C198" s="24">
        <v>13.447027872170365</v>
      </c>
      <c r="D198" s="24" t="s">
        <v>48</v>
      </c>
      <c r="E198" s="24">
        <v>0.76276659901420696</v>
      </c>
      <c r="F198" s="24">
        <v>4.9984742412649839</v>
      </c>
      <c r="G198" s="5" t="s">
        <v>6087</v>
      </c>
      <c r="J198" s="272" t="s">
        <v>5977</v>
      </c>
      <c r="K198" s="197" t="s">
        <v>5495</v>
      </c>
      <c r="L198" s="197">
        <v>10</v>
      </c>
      <c r="M198" s="124">
        <v>4724</v>
      </c>
      <c r="N198" s="24">
        <v>13.447027872170365</v>
      </c>
      <c r="O198" s="24" t="s">
        <v>48</v>
      </c>
      <c r="P198" s="24">
        <v>0.76276659901420696</v>
      </c>
      <c r="Q198" s="24">
        <v>4.9984742412649839</v>
      </c>
      <c r="R198" s="5" t="s">
        <v>6087</v>
      </c>
      <c r="T198" s="197">
        <v>5</v>
      </c>
    </row>
    <row r="199" spans="1:20" x14ac:dyDescent="0.25">
      <c r="A199" s="124">
        <v>4725</v>
      </c>
      <c r="B199" s="122" t="s">
        <v>5495</v>
      </c>
      <c r="C199" s="24">
        <v>13.456902323537797</v>
      </c>
      <c r="D199" s="24" t="s">
        <v>48</v>
      </c>
      <c r="E199" s="24">
        <v>0.73403902580458091</v>
      </c>
      <c r="F199" s="24">
        <v>4.9269264855904105</v>
      </c>
      <c r="G199" s="5" t="s">
        <v>6087</v>
      </c>
      <c r="J199" s="272" t="s">
        <v>5978</v>
      </c>
      <c r="K199" s="197" t="s">
        <v>5495</v>
      </c>
      <c r="L199" s="197">
        <v>10</v>
      </c>
      <c r="M199" s="124">
        <v>4725</v>
      </c>
      <c r="N199" s="24">
        <v>13.456902323537797</v>
      </c>
      <c r="O199" s="24" t="s">
        <v>48</v>
      </c>
      <c r="P199" s="24">
        <v>0.73403902580458091</v>
      </c>
      <c r="Q199" s="24">
        <v>4.9269264855904105</v>
      </c>
      <c r="R199" s="5" t="s">
        <v>6087</v>
      </c>
      <c r="T199" s="197">
        <v>5</v>
      </c>
    </row>
    <row r="200" spans="1:20" x14ac:dyDescent="0.25">
      <c r="A200" s="124">
        <v>4726</v>
      </c>
      <c r="B200" s="122" t="s">
        <v>5495</v>
      </c>
      <c r="C200" s="24">
        <v>11.021862616328802</v>
      </c>
      <c r="D200" s="24">
        <v>3.918247281095729E-2</v>
      </c>
      <c r="E200" s="24">
        <v>0.54780510292838502</v>
      </c>
      <c r="F200" s="24">
        <v>4.1514146051177425</v>
      </c>
      <c r="G200" s="5" t="s">
        <v>6087</v>
      </c>
      <c r="J200" s="272" t="s">
        <v>5979</v>
      </c>
      <c r="K200" s="197" t="s">
        <v>5495</v>
      </c>
      <c r="L200" s="197">
        <v>10</v>
      </c>
      <c r="M200" s="124">
        <v>4726</v>
      </c>
      <c r="N200" s="24">
        <v>11.021862616328802</v>
      </c>
      <c r="O200" s="24">
        <v>3.918247281095729E-2</v>
      </c>
      <c r="P200" s="24">
        <v>0.54780510292838502</v>
      </c>
      <c r="Q200" s="24">
        <v>4.1514146051177425</v>
      </c>
      <c r="R200" s="5" t="s">
        <v>6087</v>
      </c>
      <c r="T200" s="197">
        <v>6</v>
      </c>
    </row>
    <row r="201" spans="1:20" x14ac:dyDescent="0.25">
      <c r="A201" s="124">
        <v>4727</v>
      </c>
      <c r="B201" s="122" t="s">
        <v>5495</v>
      </c>
      <c r="C201" s="24">
        <v>11.092958666174319</v>
      </c>
      <c r="D201" s="24" t="s">
        <v>48</v>
      </c>
      <c r="E201" s="24">
        <v>0.52848828645984336</v>
      </c>
      <c r="F201" s="24">
        <v>3.9898268072289165</v>
      </c>
      <c r="G201" s="5" t="s">
        <v>6087</v>
      </c>
      <c r="J201" s="272" t="s">
        <v>5980</v>
      </c>
      <c r="K201" s="197" t="s">
        <v>5495</v>
      </c>
      <c r="L201" s="197">
        <v>10</v>
      </c>
      <c r="M201" s="124">
        <v>4727</v>
      </c>
      <c r="N201" s="24">
        <v>11.092958666174319</v>
      </c>
      <c r="O201" s="24" t="s">
        <v>48</v>
      </c>
      <c r="P201" s="24">
        <v>0.52848828645984336</v>
      </c>
      <c r="Q201" s="24">
        <v>3.9898268072289165</v>
      </c>
      <c r="R201" s="5" t="s">
        <v>6087</v>
      </c>
      <c r="T201" s="197">
        <v>6</v>
      </c>
    </row>
    <row r="202" spans="1:20" x14ac:dyDescent="0.25">
      <c r="A202" s="124">
        <v>4728</v>
      </c>
      <c r="B202" s="122" t="s">
        <v>5495</v>
      </c>
      <c r="C202" s="24">
        <v>3.6861326954627676</v>
      </c>
      <c r="D202" s="24" t="s">
        <v>48</v>
      </c>
      <c r="E202" s="24">
        <v>0.14165665410263842</v>
      </c>
      <c r="F202" s="24">
        <v>2.0609864457831328</v>
      </c>
      <c r="G202" s="5" t="s">
        <v>6087</v>
      </c>
      <c r="J202" s="272" t="s">
        <v>5981</v>
      </c>
      <c r="K202" s="197" t="s">
        <v>5495</v>
      </c>
      <c r="L202" s="197">
        <v>10</v>
      </c>
      <c r="M202" s="124">
        <v>4728</v>
      </c>
      <c r="N202" s="24">
        <v>3.6861326954627676</v>
      </c>
      <c r="O202" s="24" t="s">
        <v>48</v>
      </c>
      <c r="P202" s="24">
        <v>0.14165665410263842</v>
      </c>
      <c r="Q202" s="24">
        <v>2.0609864457831328</v>
      </c>
      <c r="R202" s="5" t="s">
        <v>6087</v>
      </c>
      <c r="T202" s="197">
        <v>8</v>
      </c>
    </row>
    <row r="203" spans="1:20" x14ac:dyDescent="0.25">
      <c r="A203" s="124">
        <v>4729</v>
      </c>
      <c r="B203" s="122" t="s">
        <v>5495</v>
      </c>
      <c r="C203" s="24">
        <v>3.6732959086851049</v>
      </c>
      <c r="D203" s="24" t="s">
        <v>48</v>
      </c>
      <c r="E203" s="24">
        <v>0.12184453464772396</v>
      </c>
      <c r="F203" s="24">
        <v>2.1356777108433738</v>
      </c>
      <c r="G203" s="5" t="s">
        <v>6087</v>
      </c>
      <c r="J203" s="272" t="s">
        <v>5982</v>
      </c>
      <c r="K203" s="197" t="s">
        <v>5495</v>
      </c>
      <c r="L203" s="197">
        <v>10</v>
      </c>
      <c r="M203" s="124">
        <v>4729</v>
      </c>
      <c r="N203" s="24">
        <v>3.6732959086851049</v>
      </c>
      <c r="O203" s="24" t="s">
        <v>48</v>
      </c>
      <c r="P203" s="24">
        <v>0.12184453464772396</v>
      </c>
      <c r="Q203" s="24">
        <v>2.1356777108433738</v>
      </c>
      <c r="R203" s="5" t="s">
        <v>6087</v>
      </c>
      <c r="T203" s="197">
        <v>8</v>
      </c>
    </row>
    <row r="204" spans="1:20" x14ac:dyDescent="0.25">
      <c r="A204" s="124">
        <v>4730</v>
      </c>
      <c r="B204" s="122" t="s">
        <v>5495</v>
      </c>
      <c r="C204" s="24" t="s">
        <v>11</v>
      </c>
      <c r="D204" s="24" t="s">
        <v>48</v>
      </c>
      <c r="E204" s="24" t="s">
        <v>47</v>
      </c>
      <c r="F204" s="24">
        <v>0.90491340361445793</v>
      </c>
      <c r="G204" s="5" t="s">
        <v>6087</v>
      </c>
      <c r="J204" s="272" t="s">
        <v>5983</v>
      </c>
      <c r="K204" s="197" t="s">
        <v>5495</v>
      </c>
      <c r="L204" s="197">
        <v>10</v>
      </c>
      <c r="M204" s="124">
        <v>4730</v>
      </c>
      <c r="N204" s="24" t="s">
        <v>11</v>
      </c>
      <c r="O204" s="24" t="s">
        <v>48</v>
      </c>
      <c r="P204" s="24" t="s">
        <v>47</v>
      </c>
      <c r="Q204" s="24">
        <v>0.90491340361445793</v>
      </c>
      <c r="R204" s="5" t="s">
        <v>6087</v>
      </c>
      <c r="T204" s="197">
        <v>13</v>
      </c>
    </row>
    <row r="205" spans="1:20" x14ac:dyDescent="0.25">
      <c r="A205" s="124">
        <v>4731</v>
      </c>
      <c r="B205" s="122" t="s">
        <v>5495</v>
      </c>
      <c r="C205" s="24" t="s">
        <v>11</v>
      </c>
      <c r="D205" s="24" t="s">
        <v>48</v>
      </c>
      <c r="E205" s="24" t="s">
        <v>47</v>
      </c>
      <c r="F205" s="24">
        <v>1.2516942771084338</v>
      </c>
      <c r="G205" s="5" t="s">
        <v>6087</v>
      </c>
      <c r="J205" s="272" t="s">
        <v>5984</v>
      </c>
      <c r="K205" s="197" t="s">
        <v>5495</v>
      </c>
      <c r="L205" s="197">
        <v>10</v>
      </c>
      <c r="M205" s="124">
        <v>4731</v>
      </c>
      <c r="N205" s="24" t="s">
        <v>11</v>
      </c>
      <c r="O205" s="24" t="s">
        <v>48</v>
      </c>
      <c r="P205" s="24" t="s">
        <v>47</v>
      </c>
      <c r="Q205" s="24">
        <v>1.2516942771084338</v>
      </c>
      <c r="R205" s="5" t="s">
        <v>6087</v>
      </c>
      <c r="T205" s="197">
        <v>13</v>
      </c>
    </row>
    <row r="206" spans="1:20" x14ac:dyDescent="0.25">
      <c r="A206" s="124">
        <v>4732</v>
      </c>
      <c r="B206" s="122" t="s">
        <v>5495</v>
      </c>
      <c r="C206" s="24" t="s">
        <v>11</v>
      </c>
      <c r="D206" s="24" t="s">
        <v>48</v>
      </c>
      <c r="E206" s="24" t="s">
        <v>47</v>
      </c>
      <c r="F206" s="24">
        <v>1.0407530120481929</v>
      </c>
      <c r="G206" s="5" t="s">
        <v>6087</v>
      </c>
      <c r="J206" s="272" t="s">
        <v>5985</v>
      </c>
      <c r="K206" s="197" t="s">
        <v>5495</v>
      </c>
      <c r="L206" s="197">
        <v>10</v>
      </c>
      <c r="M206" s="124">
        <v>4732</v>
      </c>
      <c r="N206" s="24" t="s">
        <v>11</v>
      </c>
      <c r="O206" s="24" t="s">
        <v>48</v>
      </c>
      <c r="P206" s="24" t="s">
        <v>47</v>
      </c>
      <c r="Q206" s="24">
        <v>1.0407530120481929</v>
      </c>
      <c r="R206" s="5" t="s">
        <v>6087</v>
      </c>
      <c r="T206" s="197">
        <v>16</v>
      </c>
    </row>
    <row r="207" spans="1:20" x14ac:dyDescent="0.25">
      <c r="A207" s="124">
        <v>4733</v>
      </c>
      <c r="B207" s="122" t="s">
        <v>5495</v>
      </c>
      <c r="C207" s="24" t="s">
        <v>11</v>
      </c>
      <c r="D207" s="24" t="s">
        <v>48</v>
      </c>
      <c r="E207" s="24" t="s">
        <v>47</v>
      </c>
      <c r="F207" s="24">
        <v>1.1039533132530122</v>
      </c>
      <c r="G207" s="5" t="s">
        <v>6087</v>
      </c>
      <c r="J207" s="272" t="s">
        <v>5986</v>
      </c>
      <c r="K207" s="197" t="s">
        <v>5495</v>
      </c>
      <c r="L207" s="197">
        <v>10</v>
      </c>
      <c r="M207" s="124">
        <v>4733</v>
      </c>
      <c r="N207" s="24" t="s">
        <v>11</v>
      </c>
      <c r="O207" s="24" t="s">
        <v>48</v>
      </c>
      <c r="P207" s="24" t="s">
        <v>47</v>
      </c>
      <c r="Q207" s="24">
        <v>1.1039533132530122</v>
      </c>
      <c r="R207" s="5" t="s">
        <v>6087</v>
      </c>
      <c r="T207" s="197">
        <v>16</v>
      </c>
    </row>
    <row r="208" spans="1:20" x14ac:dyDescent="0.25">
      <c r="A208" s="124">
        <v>4734</v>
      </c>
      <c r="B208" s="122" t="s">
        <v>5495</v>
      </c>
      <c r="C208" s="24" t="s">
        <v>11</v>
      </c>
      <c r="D208" s="24" t="s">
        <v>48</v>
      </c>
      <c r="E208" s="24" t="s">
        <v>47</v>
      </c>
      <c r="F208" s="24">
        <v>0.84048192771084351</v>
      </c>
      <c r="G208" s="5" t="s">
        <v>6087</v>
      </c>
      <c r="J208" s="272" t="s">
        <v>5987</v>
      </c>
      <c r="K208" s="197" t="s">
        <v>5495</v>
      </c>
      <c r="L208" s="197">
        <v>10</v>
      </c>
      <c r="M208" s="124">
        <v>4734</v>
      </c>
      <c r="N208" s="24" t="s">
        <v>11</v>
      </c>
      <c r="O208" s="24" t="s">
        <v>48</v>
      </c>
      <c r="P208" s="24" t="s">
        <v>47</v>
      </c>
      <c r="Q208" s="24">
        <v>0.84048192771084351</v>
      </c>
      <c r="R208" s="5" t="s">
        <v>6087</v>
      </c>
      <c r="T208" s="197">
        <v>18</v>
      </c>
    </row>
    <row r="209" spans="1:20" x14ac:dyDescent="0.25">
      <c r="A209" s="124">
        <v>4735</v>
      </c>
      <c r="B209" s="122" t="s">
        <v>5495</v>
      </c>
      <c r="C209" s="24" t="s">
        <v>11</v>
      </c>
      <c r="D209" s="24" t="s">
        <v>48</v>
      </c>
      <c r="E209" s="24" t="s">
        <v>47</v>
      </c>
      <c r="F209" s="24">
        <v>0.86989391386753723</v>
      </c>
      <c r="G209" s="5" t="s">
        <v>6087</v>
      </c>
      <c r="J209" s="272" t="s">
        <v>5988</v>
      </c>
      <c r="K209" s="197" t="s">
        <v>5495</v>
      </c>
      <c r="L209" s="197">
        <v>10</v>
      </c>
      <c r="M209" s="124">
        <v>4735</v>
      </c>
      <c r="N209" s="24" t="s">
        <v>11</v>
      </c>
      <c r="O209" s="24" t="s">
        <v>48</v>
      </c>
      <c r="P209" s="24" t="s">
        <v>47</v>
      </c>
      <c r="Q209" s="24">
        <v>0.86989391386753723</v>
      </c>
      <c r="R209" s="5" t="s">
        <v>6087</v>
      </c>
      <c r="T209" s="197">
        <v>18</v>
      </c>
    </row>
    <row r="210" spans="1:20" x14ac:dyDescent="0.25">
      <c r="A210" s="124">
        <v>4736</v>
      </c>
      <c r="B210" s="122" t="s">
        <v>5495</v>
      </c>
      <c r="C210" s="24">
        <v>20.581318985140761</v>
      </c>
      <c r="D210" s="24" t="s">
        <v>48</v>
      </c>
      <c r="E210" s="24">
        <v>1.1471217164395475</v>
      </c>
      <c r="F210" s="24">
        <v>11.528233442139625</v>
      </c>
      <c r="G210" s="5" t="s">
        <v>6087</v>
      </c>
      <c r="J210" s="272" t="s">
        <v>5989</v>
      </c>
      <c r="K210" s="197" t="s">
        <v>5495</v>
      </c>
      <c r="L210" s="197">
        <v>11</v>
      </c>
      <c r="M210" s="124">
        <v>4736</v>
      </c>
      <c r="N210" s="24">
        <v>20.581318985140761</v>
      </c>
      <c r="O210" s="24" t="s">
        <v>48</v>
      </c>
      <c r="P210" s="24">
        <v>1.1471217164395475</v>
      </c>
      <c r="Q210" s="24">
        <v>11.528233442139625</v>
      </c>
      <c r="R210" s="5" t="s">
        <v>6087</v>
      </c>
      <c r="T210" s="197">
        <v>1</v>
      </c>
    </row>
    <row r="211" spans="1:20" x14ac:dyDescent="0.25">
      <c r="A211" s="124">
        <v>4737</v>
      </c>
      <c r="B211" s="122" t="s">
        <v>5495</v>
      </c>
      <c r="C211" s="24">
        <v>20.497386148517581</v>
      </c>
      <c r="D211" s="24">
        <v>5.8773709216435932E-2</v>
      </c>
      <c r="E211" s="24">
        <v>1.184764743403885</v>
      </c>
      <c r="F211" s="24">
        <v>12.365124355059493</v>
      </c>
      <c r="G211" s="5" t="s">
        <v>6087</v>
      </c>
      <c r="J211" s="272" t="s">
        <v>5990</v>
      </c>
      <c r="K211" s="197" t="s">
        <v>5495</v>
      </c>
      <c r="L211" s="197">
        <v>11</v>
      </c>
      <c r="M211" s="124">
        <v>4737</v>
      </c>
      <c r="N211" s="24">
        <v>20.497386148517581</v>
      </c>
      <c r="O211" s="24">
        <v>5.8773709216435932E-2</v>
      </c>
      <c r="P211" s="24">
        <v>1.184764743403885</v>
      </c>
      <c r="Q211" s="24">
        <v>12.365124355059493</v>
      </c>
      <c r="R211" s="5" t="s">
        <v>6087</v>
      </c>
      <c r="T211" s="197">
        <v>1</v>
      </c>
    </row>
    <row r="212" spans="1:20" x14ac:dyDescent="0.25">
      <c r="A212" s="124">
        <v>4738</v>
      </c>
      <c r="B212" s="122" t="s">
        <v>5495</v>
      </c>
      <c r="C212" s="24">
        <v>18.244530069037726</v>
      </c>
      <c r="D212" s="24" t="s">
        <v>48</v>
      </c>
      <c r="E212" s="24">
        <v>0.95890658161786013</v>
      </c>
      <c r="F212" s="24">
        <v>6.9135175318521647</v>
      </c>
      <c r="G212" s="5" t="s">
        <v>6087</v>
      </c>
      <c r="J212" s="272" t="s">
        <v>5991</v>
      </c>
      <c r="K212" s="197" t="s">
        <v>5495</v>
      </c>
      <c r="L212" s="197">
        <v>11</v>
      </c>
      <c r="M212" s="124">
        <v>4738</v>
      </c>
      <c r="N212" s="24">
        <v>18.244530069037726</v>
      </c>
      <c r="O212" s="24" t="s">
        <v>48</v>
      </c>
      <c r="P212" s="24">
        <v>0.95890658161786013</v>
      </c>
      <c r="Q212" s="24">
        <v>6.9135175318521647</v>
      </c>
      <c r="R212" s="5" t="s">
        <v>6087</v>
      </c>
      <c r="T212" s="197">
        <v>4</v>
      </c>
    </row>
    <row r="213" spans="1:20" x14ac:dyDescent="0.25">
      <c r="A213" s="124">
        <v>4739</v>
      </c>
      <c r="B213" s="122" t="s">
        <v>5495</v>
      </c>
      <c r="C213" s="24">
        <v>18.469173837646828</v>
      </c>
      <c r="D213" s="24" t="s">
        <v>48</v>
      </c>
      <c r="E213" s="24">
        <v>0.98268112496375748</v>
      </c>
      <c r="F213" s="24">
        <v>7.1954690955038441</v>
      </c>
      <c r="G213" s="5" t="s">
        <v>6087</v>
      </c>
      <c r="J213" s="272" t="s">
        <v>5992</v>
      </c>
      <c r="K213" s="197" t="s">
        <v>5495</v>
      </c>
      <c r="L213" s="197">
        <v>11</v>
      </c>
      <c r="M213" s="124">
        <v>4739</v>
      </c>
      <c r="N213" s="24">
        <v>18.469173837646828</v>
      </c>
      <c r="O213" s="24" t="s">
        <v>48</v>
      </c>
      <c r="P213" s="24">
        <v>0.98268112496375748</v>
      </c>
      <c r="Q213" s="24">
        <v>7.1954690955038441</v>
      </c>
      <c r="R213" s="5" t="s">
        <v>6087</v>
      </c>
      <c r="T213" s="197">
        <v>4</v>
      </c>
    </row>
    <row r="214" spans="1:20" x14ac:dyDescent="0.25">
      <c r="A214" s="124">
        <v>4740</v>
      </c>
      <c r="B214" s="122" t="s">
        <v>5495</v>
      </c>
      <c r="C214" s="24">
        <v>6.2051052392949453</v>
      </c>
      <c r="D214" s="24" t="s">
        <v>48</v>
      </c>
      <c r="E214" s="24">
        <v>0.29718179182371696</v>
      </c>
      <c r="F214" s="24">
        <v>2.9547871959566181</v>
      </c>
      <c r="G214" s="5" t="s">
        <v>6087</v>
      </c>
      <c r="J214" s="272" t="s">
        <v>5993</v>
      </c>
      <c r="K214" s="197" t="s">
        <v>5495</v>
      </c>
      <c r="L214" s="197">
        <v>11</v>
      </c>
      <c r="M214" s="124">
        <v>4740</v>
      </c>
      <c r="N214" s="24">
        <v>6.2051052392949453</v>
      </c>
      <c r="O214" s="24" t="s">
        <v>48</v>
      </c>
      <c r="P214" s="24">
        <v>0.29718179182371696</v>
      </c>
      <c r="Q214" s="24">
        <v>2.9547871959566181</v>
      </c>
      <c r="R214" s="5" t="s">
        <v>6087</v>
      </c>
      <c r="T214" s="197">
        <v>5</v>
      </c>
    </row>
    <row r="215" spans="1:20" x14ac:dyDescent="0.25">
      <c r="A215" s="124">
        <v>4741</v>
      </c>
      <c r="B215" s="122" t="s">
        <v>5495</v>
      </c>
      <c r="C215" s="24">
        <v>6.2189294712093517</v>
      </c>
      <c r="D215" s="24" t="s">
        <v>48</v>
      </c>
      <c r="E215" s="24">
        <v>0.27439785445056536</v>
      </c>
      <c r="F215" s="24">
        <v>2.9800487522375487</v>
      </c>
      <c r="G215" s="5" t="s">
        <v>6087</v>
      </c>
      <c r="J215" s="272" t="s">
        <v>5994</v>
      </c>
      <c r="K215" s="197" t="s">
        <v>5495</v>
      </c>
      <c r="L215" s="197">
        <v>11</v>
      </c>
      <c r="M215" s="124">
        <v>4741</v>
      </c>
      <c r="N215" s="24">
        <v>6.2189294712093517</v>
      </c>
      <c r="O215" s="24" t="s">
        <v>48</v>
      </c>
      <c r="P215" s="24">
        <v>0.27439785445056536</v>
      </c>
      <c r="Q215" s="24">
        <v>2.9800487522375487</v>
      </c>
      <c r="R215" s="5" t="s">
        <v>6087</v>
      </c>
      <c r="T215" s="197">
        <v>5</v>
      </c>
    </row>
    <row r="216" spans="1:20" x14ac:dyDescent="0.25">
      <c r="A216" s="124">
        <v>4742</v>
      </c>
      <c r="B216" s="122" t="s">
        <v>5495</v>
      </c>
      <c r="C216" s="24">
        <v>4.4968251527290235</v>
      </c>
      <c r="D216" s="24" t="s">
        <v>48</v>
      </c>
      <c r="E216" s="24">
        <v>0.21000846622209332</v>
      </c>
      <c r="F216" s="24">
        <v>2.3998478466884281</v>
      </c>
      <c r="G216" s="5" t="s">
        <v>6087</v>
      </c>
      <c r="J216" s="272" t="s">
        <v>5995</v>
      </c>
      <c r="K216" s="197" t="s">
        <v>5495</v>
      </c>
      <c r="L216" s="197">
        <v>11</v>
      </c>
      <c r="M216" s="124">
        <v>4742</v>
      </c>
      <c r="N216" s="24">
        <v>4.4968251527290235</v>
      </c>
      <c r="O216" s="24" t="s">
        <v>48</v>
      </c>
      <c r="P216" s="24">
        <v>0.21000846622209332</v>
      </c>
      <c r="Q216" s="24">
        <v>2.3998478466884281</v>
      </c>
      <c r="R216" s="5" t="s">
        <v>6087</v>
      </c>
      <c r="T216" s="197">
        <v>6</v>
      </c>
    </row>
    <row r="217" spans="1:20" x14ac:dyDescent="0.25">
      <c r="A217" s="124">
        <v>4743</v>
      </c>
      <c r="B217" s="122" t="s">
        <v>5495</v>
      </c>
      <c r="C217" s="24">
        <v>4.7580043913976287</v>
      </c>
      <c r="D217" s="24" t="s">
        <v>48</v>
      </c>
      <c r="E217" s="24">
        <v>0.23477361554073642</v>
      </c>
      <c r="F217" s="24">
        <v>2.7018406149715792</v>
      </c>
      <c r="G217" s="5" t="s">
        <v>6087</v>
      </c>
      <c r="J217" s="272" t="s">
        <v>5996</v>
      </c>
      <c r="K217" s="197" t="s">
        <v>5495</v>
      </c>
      <c r="L217" s="197">
        <v>11</v>
      </c>
      <c r="M217" s="124">
        <v>4743</v>
      </c>
      <c r="N217" s="24">
        <v>4.7580043913976287</v>
      </c>
      <c r="O217" s="24" t="s">
        <v>48</v>
      </c>
      <c r="P217" s="24">
        <v>0.23477361554073642</v>
      </c>
      <c r="Q217" s="24">
        <v>2.7018406149715792</v>
      </c>
      <c r="R217" s="5" t="s">
        <v>6087</v>
      </c>
      <c r="T217" s="197">
        <v>6</v>
      </c>
    </row>
    <row r="218" spans="1:20" x14ac:dyDescent="0.25">
      <c r="A218" s="124">
        <v>4744</v>
      </c>
      <c r="B218" s="122" t="s">
        <v>5495</v>
      </c>
      <c r="C218" s="24" t="s">
        <v>11</v>
      </c>
      <c r="D218" s="24">
        <v>0.10677223840985861</v>
      </c>
      <c r="E218" s="24" t="s">
        <v>47</v>
      </c>
      <c r="F218" s="24">
        <v>0.82215816850892454</v>
      </c>
      <c r="G218" s="5" t="s">
        <v>6087</v>
      </c>
      <c r="J218" s="272" t="s">
        <v>5997</v>
      </c>
      <c r="K218" s="197" t="s">
        <v>5495</v>
      </c>
      <c r="L218" s="197">
        <v>11</v>
      </c>
      <c r="M218" s="124">
        <v>4744</v>
      </c>
      <c r="N218" s="24" t="s">
        <v>11</v>
      </c>
      <c r="O218" s="24">
        <v>0.10677223840985861</v>
      </c>
      <c r="P218" s="24" t="s">
        <v>47</v>
      </c>
      <c r="Q218" s="24">
        <v>0.82215816850892454</v>
      </c>
      <c r="R218" s="5" t="s">
        <v>6087</v>
      </c>
      <c r="T218" s="197">
        <v>11</v>
      </c>
    </row>
    <row r="219" spans="1:20" x14ac:dyDescent="0.25">
      <c r="A219" s="124">
        <v>4745</v>
      </c>
      <c r="B219" s="122" t="s">
        <v>5495</v>
      </c>
      <c r="C219" s="24" t="s">
        <v>11</v>
      </c>
      <c r="D219" s="24">
        <v>7.8364945621914581E-2</v>
      </c>
      <c r="E219" s="24" t="s">
        <v>47</v>
      </c>
      <c r="F219" s="24">
        <v>1.1289457180611195</v>
      </c>
      <c r="G219" s="5" t="s">
        <v>6087</v>
      </c>
      <c r="J219" s="272" t="s">
        <v>5998</v>
      </c>
      <c r="K219" s="197" t="s">
        <v>5495</v>
      </c>
      <c r="L219" s="197">
        <v>11</v>
      </c>
      <c r="M219" s="124">
        <v>4745</v>
      </c>
      <c r="N219" s="24" t="s">
        <v>11</v>
      </c>
      <c r="O219" s="24">
        <v>7.8364945621914581E-2</v>
      </c>
      <c r="P219" s="24" t="s">
        <v>47</v>
      </c>
      <c r="Q219" s="24">
        <v>1.1289457180611195</v>
      </c>
      <c r="R219" s="5" t="s">
        <v>6087</v>
      </c>
      <c r="T219" s="197">
        <v>11</v>
      </c>
    </row>
    <row r="220" spans="1:20" x14ac:dyDescent="0.25">
      <c r="A220" s="124">
        <v>4746</v>
      </c>
      <c r="B220" s="122" t="s">
        <v>5495</v>
      </c>
      <c r="C220" s="24" t="s">
        <v>11</v>
      </c>
      <c r="D220" s="24">
        <v>8.1793411992873336E-2</v>
      </c>
      <c r="E220" s="24" t="s">
        <v>47</v>
      </c>
      <c r="F220" s="24">
        <v>0.69067779012941244</v>
      </c>
      <c r="G220" s="5" t="s">
        <v>6087</v>
      </c>
      <c r="J220" s="272" t="s">
        <v>5999</v>
      </c>
      <c r="K220" s="197" t="s">
        <v>5495</v>
      </c>
      <c r="L220" s="197">
        <v>11</v>
      </c>
      <c r="M220" s="124">
        <v>4746</v>
      </c>
      <c r="N220" s="24" t="s">
        <v>11</v>
      </c>
      <c r="O220" s="24">
        <v>8.1793411992873336E-2</v>
      </c>
      <c r="P220" s="24" t="s">
        <v>47</v>
      </c>
      <c r="Q220" s="24">
        <v>0.69067779012941244</v>
      </c>
      <c r="R220" s="5" t="s">
        <v>6087</v>
      </c>
      <c r="T220" s="197">
        <v>16</v>
      </c>
    </row>
    <row r="221" spans="1:20" x14ac:dyDescent="0.25">
      <c r="A221" s="124">
        <v>4747</v>
      </c>
      <c r="B221" s="122" t="s">
        <v>5495</v>
      </c>
      <c r="C221" s="24" t="s">
        <v>11</v>
      </c>
      <c r="D221" s="24">
        <v>8.1303631082736375E-2</v>
      </c>
      <c r="E221" s="24" t="s">
        <v>47</v>
      </c>
      <c r="F221" s="24">
        <v>0.85137603037103837</v>
      </c>
      <c r="G221" s="5" t="s">
        <v>6087</v>
      </c>
      <c r="J221" s="272" t="s">
        <v>6000</v>
      </c>
      <c r="K221" s="197" t="s">
        <v>5495</v>
      </c>
      <c r="L221" s="197">
        <v>11</v>
      </c>
      <c r="M221" s="124">
        <v>4747</v>
      </c>
      <c r="N221" s="24" t="s">
        <v>11</v>
      </c>
      <c r="O221" s="24">
        <v>8.1303631082736375E-2</v>
      </c>
      <c r="P221" s="24" t="s">
        <v>47</v>
      </c>
      <c r="Q221" s="24">
        <v>0.85137603037103837</v>
      </c>
      <c r="R221" s="5" t="s">
        <v>6087</v>
      </c>
      <c r="T221" s="197">
        <v>16</v>
      </c>
    </row>
    <row r="222" spans="1:20" x14ac:dyDescent="0.25">
      <c r="A222" s="124">
        <v>4748</v>
      </c>
      <c r="B222" s="122" t="s">
        <v>5495</v>
      </c>
      <c r="C222" s="24" t="s">
        <v>11</v>
      </c>
      <c r="D222" s="24">
        <v>0.2488087023495788</v>
      </c>
      <c r="E222" s="24">
        <v>9.9060597274572334E-3</v>
      </c>
      <c r="F222" s="24">
        <v>0.78076619753759668</v>
      </c>
      <c r="G222" s="5" t="s">
        <v>6087</v>
      </c>
      <c r="J222" s="272" t="s">
        <v>6001</v>
      </c>
      <c r="K222" s="197" t="s">
        <v>5495</v>
      </c>
      <c r="L222" s="197">
        <v>11</v>
      </c>
      <c r="M222" s="124">
        <v>4748</v>
      </c>
      <c r="N222" s="24" t="s">
        <v>11</v>
      </c>
      <c r="O222" s="24">
        <v>0.2488087023495788</v>
      </c>
      <c r="P222" s="24">
        <v>9.9060597274572334E-3</v>
      </c>
      <c r="Q222" s="24">
        <v>0.78076619753759668</v>
      </c>
      <c r="R222" s="5" t="s">
        <v>6087</v>
      </c>
      <c r="T222" s="197">
        <v>21</v>
      </c>
    </row>
    <row r="223" spans="1:20" x14ac:dyDescent="0.25">
      <c r="A223" s="124">
        <v>4749</v>
      </c>
      <c r="B223" s="122" t="s">
        <v>5495</v>
      </c>
      <c r="C223" s="24" t="s">
        <v>11</v>
      </c>
      <c r="D223" s="24">
        <v>0.40064078449203827</v>
      </c>
      <c r="E223" s="24">
        <v>2.2783937373151635E-2</v>
      </c>
      <c r="F223" s="24">
        <v>1.4722555949409568</v>
      </c>
      <c r="G223" s="5" t="s">
        <v>6087</v>
      </c>
      <c r="J223" s="272" t="s">
        <v>6002</v>
      </c>
      <c r="K223" s="197" t="s">
        <v>5495</v>
      </c>
      <c r="L223" s="197">
        <v>11</v>
      </c>
      <c r="M223" s="124">
        <v>4749</v>
      </c>
      <c r="N223" s="24" t="s">
        <v>11</v>
      </c>
      <c r="O223" s="24">
        <v>0.40064078449203827</v>
      </c>
      <c r="P223" s="24">
        <v>2.2783937373151635E-2</v>
      </c>
      <c r="Q223" s="24">
        <v>1.4722555949409568</v>
      </c>
      <c r="R223" s="5" t="s">
        <v>6087</v>
      </c>
      <c r="T223" s="197">
        <v>21</v>
      </c>
    </row>
    <row r="224" spans="1:20" x14ac:dyDescent="0.25">
      <c r="A224" s="124">
        <v>4750</v>
      </c>
      <c r="B224" s="122" t="s">
        <v>5495</v>
      </c>
      <c r="C224" s="24">
        <v>11.495190560999436</v>
      </c>
      <c r="D224" s="24" t="s">
        <v>48</v>
      </c>
      <c r="E224" s="24">
        <v>0.52757503522780647</v>
      </c>
      <c r="F224" s="24">
        <v>3.3081425224572216</v>
      </c>
      <c r="G224" s="5" t="s">
        <v>6087</v>
      </c>
      <c r="J224" s="272" t="s">
        <v>6003</v>
      </c>
      <c r="K224" s="197" t="s">
        <v>5495</v>
      </c>
      <c r="L224" s="197">
        <v>12</v>
      </c>
      <c r="M224" s="124">
        <v>4750</v>
      </c>
      <c r="N224" s="24">
        <v>11.495190560999436</v>
      </c>
      <c r="O224" s="24" t="s">
        <v>48</v>
      </c>
      <c r="P224" s="24">
        <v>0.52757503522780647</v>
      </c>
      <c r="Q224" s="24">
        <v>3.3081425224572216</v>
      </c>
      <c r="R224" s="5" t="s">
        <v>6087</v>
      </c>
      <c r="T224" s="197">
        <v>2</v>
      </c>
    </row>
    <row r="225" spans="1:20" x14ac:dyDescent="0.25">
      <c r="A225" s="124">
        <v>4751</v>
      </c>
      <c r="B225" s="122" t="s">
        <v>5495</v>
      </c>
      <c r="C225" s="24">
        <v>11.499699461197693</v>
      </c>
      <c r="D225" s="24" t="s">
        <v>48</v>
      </c>
      <c r="E225" s="24">
        <v>0.53359300140911226</v>
      </c>
      <c r="F225" s="24">
        <v>3.2866057883973188</v>
      </c>
      <c r="G225" s="5" t="s">
        <v>6087</v>
      </c>
      <c r="J225" s="272" t="s">
        <v>6004</v>
      </c>
      <c r="K225" s="197" t="s">
        <v>5495</v>
      </c>
      <c r="L225" s="197">
        <v>12</v>
      </c>
      <c r="M225" s="124">
        <v>4751</v>
      </c>
      <c r="N225" s="24">
        <v>11.499699461197693</v>
      </c>
      <c r="O225" s="24" t="s">
        <v>48</v>
      </c>
      <c r="P225" s="24">
        <v>0.53359300140911226</v>
      </c>
      <c r="Q225" s="24">
        <v>3.2866057883973188</v>
      </c>
      <c r="R225" s="5" t="s">
        <v>6087</v>
      </c>
      <c r="T225" s="197">
        <v>2</v>
      </c>
    </row>
    <row r="226" spans="1:20" x14ac:dyDescent="0.25">
      <c r="A226" s="124">
        <v>4752</v>
      </c>
      <c r="B226" s="122" t="s">
        <v>5495</v>
      </c>
      <c r="C226" s="24">
        <v>11.970629037460036</v>
      </c>
      <c r="D226" s="24" t="s">
        <v>48</v>
      </c>
      <c r="E226" s="24">
        <v>0.54663192813527484</v>
      </c>
      <c r="F226" s="24">
        <v>3.4739252892904298</v>
      </c>
      <c r="G226" s="5" t="s">
        <v>6087</v>
      </c>
      <c r="J226" s="272" t="s">
        <v>6005</v>
      </c>
      <c r="K226" s="197" t="s">
        <v>5495</v>
      </c>
      <c r="L226" s="197">
        <v>12</v>
      </c>
      <c r="M226" s="124">
        <v>4752</v>
      </c>
      <c r="N226" s="24">
        <v>11.970629037460036</v>
      </c>
      <c r="O226" s="24" t="s">
        <v>48</v>
      </c>
      <c r="P226" s="24">
        <v>0.54663192813527484</v>
      </c>
      <c r="Q226" s="24">
        <v>3.4739252892904298</v>
      </c>
      <c r="R226" s="5" t="s">
        <v>6087</v>
      </c>
      <c r="T226" s="197">
        <v>4</v>
      </c>
    </row>
    <row r="227" spans="1:20" x14ac:dyDescent="0.25">
      <c r="A227" s="124">
        <v>4753</v>
      </c>
      <c r="B227" s="122" t="s">
        <v>5495</v>
      </c>
      <c r="C227" s="24">
        <v>11.988664638253063</v>
      </c>
      <c r="D227" s="24" t="s">
        <v>48</v>
      </c>
      <c r="E227" s="24">
        <v>0.54011246477219355</v>
      </c>
      <c r="F227" s="24">
        <v>3.4298501126096981</v>
      </c>
      <c r="G227" s="5" t="s">
        <v>6087</v>
      </c>
      <c r="J227" s="272" t="s">
        <v>6006</v>
      </c>
      <c r="K227" s="197" t="s">
        <v>5495</v>
      </c>
      <c r="L227" s="197">
        <v>12</v>
      </c>
      <c r="M227" s="124">
        <v>4753</v>
      </c>
      <c r="N227" s="24">
        <v>11.988664638253063</v>
      </c>
      <c r="O227" s="24" t="s">
        <v>48</v>
      </c>
      <c r="P227" s="24">
        <v>0.54011246477219355</v>
      </c>
      <c r="Q227" s="24">
        <v>3.4298501126096981</v>
      </c>
      <c r="R227" s="5" t="s">
        <v>6087</v>
      </c>
      <c r="T227" s="197">
        <v>4</v>
      </c>
    </row>
    <row r="228" spans="1:20" x14ac:dyDescent="0.25">
      <c r="A228" s="124">
        <v>4754</v>
      </c>
      <c r="B228" s="122" t="s">
        <v>5495</v>
      </c>
      <c r="C228" s="24">
        <v>7.1090326459177158</v>
      </c>
      <c r="D228" s="24" t="s">
        <v>48</v>
      </c>
      <c r="E228" s="24">
        <v>0.32597316815406291</v>
      </c>
      <c r="F228" s="24">
        <v>2.7206404514742815</v>
      </c>
      <c r="G228" s="5" t="s">
        <v>6087</v>
      </c>
      <c r="J228" s="272" t="s">
        <v>6007</v>
      </c>
      <c r="K228" s="197" t="s">
        <v>5495</v>
      </c>
      <c r="L228" s="197">
        <v>12</v>
      </c>
      <c r="M228" s="124">
        <v>4754</v>
      </c>
      <c r="N228" s="24">
        <v>7.1090326459177158</v>
      </c>
      <c r="O228" s="24" t="s">
        <v>48</v>
      </c>
      <c r="P228" s="24">
        <v>0.32597316815406291</v>
      </c>
      <c r="Q228" s="24">
        <v>2.7206404514742815</v>
      </c>
      <c r="R228" s="5" t="s">
        <v>6087</v>
      </c>
      <c r="T228" s="197">
        <v>7</v>
      </c>
    </row>
    <row r="229" spans="1:20" x14ac:dyDescent="0.25">
      <c r="A229" s="124">
        <v>4755</v>
      </c>
      <c r="B229" s="122" t="s">
        <v>5495</v>
      </c>
      <c r="C229" s="24">
        <v>7.1000148455212031</v>
      </c>
      <c r="D229" s="24" t="s">
        <v>48</v>
      </c>
      <c r="E229" s="24">
        <v>0.33500011742602159</v>
      </c>
      <c r="F229" s="24">
        <v>2.6865823604028063</v>
      </c>
      <c r="G229" s="5" t="s">
        <v>6087</v>
      </c>
      <c r="J229" s="272" t="s">
        <v>6008</v>
      </c>
      <c r="K229" s="197" t="s">
        <v>5495</v>
      </c>
      <c r="L229" s="197">
        <v>12</v>
      </c>
      <c r="M229" s="124">
        <v>4755</v>
      </c>
      <c r="N229" s="24">
        <v>7.1000148455212031</v>
      </c>
      <c r="O229" s="24" t="s">
        <v>48</v>
      </c>
      <c r="P229" s="24">
        <v>0.33500011742602159</v>
      </c>
      <c r="Q229" s="24">
        <v>2.6865823604028063</v>
      </c>
      <c r="R229" s="5" t="s">
        <v>6087</v>
      </c>
      <c r="T229" s="197">
        <v>7</v>
      </c>
    </row>
    <row r="230" spans="1:20" x14ac:dyDescent="0.25">
      <c r="A230" s="124">
        <v>4756</v>
      </c>
      <c r="B230" s="122" t="s">
        <v>5495</v>
      </c>
      <c r="C230" s="24">
        <v>3.9678321744657019</v>
      </c>
      <c r="D230" s="24" t="s">
        <v>48</v>
      </c>
      <c r="E230" s="24">
        <v>0.25175158525129165</v>
      </c>
      <c r="F230" s="24">
        <v>2.5763944187009762</v>
      </c>
      <c r="G230" s="5" t="s">
        <v>6087</v>
      </c>
      <c r="J230" s="272" t="s">
        <v>6009</v>
      </c>
      <c r="K230" s="197" t="s">
        <v>5495</v>
      </c>
      <c r="L230" s="197">
        <v>12</v>
      </c>
      <c r="M230" s="124">
        <v>4756</v>
      </c>
      <c r="N230" s="24">
        <v>3.9678321744657019</v>
      </c>
      <c r="O230" s="24" t="s">
        <v>48</v>
      </c>
      <c r="P230" s="24">
        <v>0.25175158525129165</v>
      </c>
      <c r="Q230" s="24">
        <v>2.5763944187009762</v>
      </c>
      <c r="R230" s="5" t="s">
        <v>6087</v>
      </c>
      <c r="T230" s="197">
        <v>10</v>
      </c>
    </row>
    <row r="231" spans="1:20" x14ac:dyDescent="0.25">
      <c r="A231" s="124">
        <v>4757</v>
      </c>
      <c r="B231" s="122" t="s">
        <v>5495</v>
      </c>
      <c r="C231" s="24">
        <v>3.9788539305058848</v>
      </c>
      <c r="D231" s="24" t="s">
        <v>48</v>
      </c>
      <c r="E231" s="24">
        <v>0.24372763034288397</v>
      </c>
      <c r="F231" s="24">
        <v>2.5703841673354217</v>
      </c>
      <c r="G231" s="5" t="s">
        <v>6087</v>
      </c>
      <c r="J231" s="272" t="s">
        <v>6010</v>
      </c>
      <c r="K231" s="197" t="s">
        <v>5495</v>
      </c>
      <c r="L231" s="197">
        <v>12</v>
      </c>
      <c r="M231" s="124">
        <v>4757</v>
      </c>
      <c r="N231" s="24">
        <v>3.9788539305058848</v>
      </c>
      <c r="O231" s="24" t="s">
        <v>48</v>
      </c>
      <c r="P231" s="24">
        <v>0.24372763034288397</v>
      </c>
      <c r="Q231" s="24">
        <v>2.5703841673354217</v>
      </c>
      <c r="R231" s="5" t="s">
        <v>6087</v>
      </c>
      <c r="T231" s="197">
        <v>10</v>
      </c>
    </row>
    <row r="232" spans="1:20" x14ac:dyDescent="0.25">
      <c r="A232" s="124">
        <v>4758</v>
      </c>
      <c r="B232" s="122" t="s">
        <v>5495</v>
      </c>
      <c r="C232" s="24">
        <v>0.43586035249812638</v>
      </c>
      <c r="D232" s="24" t="s">
        <v>48</v>
      </c>
      <c r="E232" s="24">
        <v>5.2657204086425546E-2</v>
      </c>
      <c r="F232" s="24">
        <v>3.7056144788681951</v>
      </c>
      <c r="J232" s="197" t="s">
        <v>6011</v>
      </c>
      <c r="K232" s="197" t="s">
        <v>5495</v>
      </c>
      <c r="L232" s="197">
        <v>12</v>
      </c>
      <c r="M232" s="124">
        <v>4758</v>
      </c>
      <c r="N232" s="24">
        <v>0.43586035249812638</v>
      </c>
      <c r="O232" s="24" t="s">
        <v>48</v>
      </c>
      <c r="P232" s="24">
        <v>5.2657204086425546E-2</v>
      </c>
      <c r="Q232" s="24">
        <v>3.7056144788681951</v>
      </c>
      <c r="T232" s="197">
        <v>13</v>
      </c>
    </row>
    <row r="233" spans="1:20" x14ac:dyDescent="0.25">
      <c r="A233" s="124">
        <v>4759</v>
      </c>
      <c r="B233" s="122" t="s">
        <v>5495</v>
      </c>
      <c r="C233" s="24">
        <v>0.57814120319866413</v>
      </c>
      <c r="D233" s="24" t="s">
        <v>48</v>
      </c>
      <c r="E233" s="24">
        <v>5.7170678722404882E-2</v>
      </c>
      <c r="F233" s="24">
        <v>3.8736577722063044</v>
      </c>
      <c r="J233" s="197" t="s">
        <v>6012</v>
      </c>
      <c r="K233" s="197" t="s">
        <v>5495</v>
      </c>
      <c r="L233" s="197">
        <v>12</v>
      </c>
      <c r="M233" s="124">
        <v>4759</v>
      </c>
      <c r="N233" s="24">
        <v>0.57814120319866413</v>
      </c>
      <c r="O233" s="24" t="s">
        <v>48</v>
      </c>
      <c r="P233" s="24">
        <v>5.7170678722404882E-2</v>
      </c>
      <c r="Q233" s="24">
        <v>3.8736577722063044</v>
      </c>
      <c r="T233" s="197">
        <v>13</v>
      </c>
    </row>
    <row r="234" spans="1:20" x14ac:dyDescent="0.25">
      <c r="A234" s="124">
        <v>4760</v>
      </c>
      <c r="B234" s="122" t="s">
        <v>5495</v>
      </c>
      <c r="C234" s="24" t="s">
        <v>11</v>
      </c>
      <c r="D234" s="24" t="s">
        <v>48</v>
      </c>
      <c r="E234" s="24">
        <v>7.923655472052607E-2</v>
      </c>
      <c r="F234" s="24">
        <v>2.6193964899713467</v>
      </c>
      <c r="J234" s="197" t="s">
        <v>6013</v>
      </c>
      <c r="K234" s="197" t="s">
        <v>5495</v>
      </c>
      <c r="L234" s="197">
        <v>12</v>
      </c>
      <c r="M234" s="124">
        <v>4760</v>
      </c>
      <c r="N234" s="24" t="s">
        <v>11</v>
      </c>
      <c r="O234" s="24" t="s">
        <v>48</v>
      </c>
      <c r="P234" s="24">
        <v>7.923655472052607E-2</v>
      </c>
      <c r="Q234" s="24">
        <v>2.6193964899713467</v>
      </c>
      <c r="T234" s="197">
        <v>16</v>
      </c>
    </row>
    <row r="235" spans="1:20" x14ac:dyDescent="0.25">
      <c r="A235" s="124">
        <v>4761</v>
      </c>
      <c r="B235" s="122" t="s">
        <v>5495</v>
      </c>
      <c r="C235" s="24" t="s">
        <v>11</v>
      </c>
      <c r="D235" s="24" t="s">
        <v>48</v>
      </c>
      <c r="E235" s="24">
        <v>7.923655472052607E-2</v>
      </c>
      <c r="F235" s="24">
        <v>2.6315233255730659</v>
      </c>
      <c r="J235" s="197" t="s">
        <v>6014</v>
      </c>
      <c r="K235" s="197" t="s">
        <v>5495</v>
      </c>
      <c r="L235" s="197">
        <v>12</v>
      </c>
      <c r="M235" s="124">
        <v>4761</v>
      </c>
      <c r="N235" s="24" t="s">
        <v>11</v>
      </c>
      <c r="O235" s="24" t="s">
        <v>48</v>
      </c>
      <c r="P235" s="24">
        <v>7.923655472052607E-2</v>
      </c>
      <c r="Q235" s="24">
        <v>2.6315233255730659</v>
      </c>
      <c r="T235" s="197">
        <v>16</v>
      </c>
    </row>
    <row r="236" spans="1:20" x14ac:dyDescent="0.25">
      <c r="A236" s="124">
        <v>4762</v>
      </c>
      <c r="B236" s="122" t="s">
        <v>5495</v>
      </c>
      <c r="C236" s="24" t="s">
        <v>11</v>
      </c>
      <c r="D236" s="24" t="s">
        <v>48</v>
      </c>
      <c r="E236" s="24">
        <v>4.2125763269140443E-2</v>
      </c>
      <c r="F236" s="24">
        <v>2.6159316797994272</v>
      </c>
      <c r="J236" s="197" t="s">
        <v>6015</v>
      </c>
      <c r="K236" s="197" t="s">
        <v>5495</v>
      </c>
      <c r="L236" s="197">
        <v>12</v>
      </c>
      <c r="M236" s="124">
        <v>4762</v>
      </c>
      <c r="N236" s="24" t="s">
        <v>11</v>
      </c>
      <c r="O236" s="24" t="s">
        <v>48</v>
      </c>
      <c r="P236" s="24">
        <v>4.2125763269140443E-2</v>
      </c>
      <c r="Q236" s="24">
        <v>2.6159316797994272</v>
      </c>
      <c r="T236" s="197">
        <v>19</v>
      </c>
    </row>
    <row r="237" spans="1:20" x14ac:dyDescent="0.25">
      <c r="A237" s="124">
        <v>4763</v>
      </c>
      <c r="B237" s="122" t="s">
        <v>5495</v>
      </c>
      <c r="C237" s="24" t="s">
        <v>11</v>
      </c>
      <c r="D237" s="24" t="s">
        <v>48</v>
      </c>
      <c r="E237" s="24">
        <v>8.3248532174729925E-2</v>
      </c>
      <c r="F237" s="24">
        <v>2.6436501611747851</v>
      </c>
      <c r="J237" s="197" t="s">
        <v>6016</v>
      </c>
      <c r="K237" s="197" t="s">
        <v>5495</v>
      </c>
      <c r="L237" s="197">
        <v>12</v>
      </c>
      <c r="M237" s="124">
        <v>4763</v>
      </c>
      <c r="N237" s="24" t="s">
        <v>11</v>
      </c>
      <c r="O237" s="24" t="s">
        <v>48</v>
      </c>
      <c r="P237" s="24">
        <v>8.3248532174729925E-2</v>
      </c>
      <c r="Q237" s="24">
        <v>2.6436501611747851</v>
      </c>
      <c r="T237" s="197">
        <v>19</v>
      </c>
    </row>
    <row r="238" spans="1:20" x14ac:dyDescent="0.25">
      <c r="A238" s="124">
        <v>4764</v>
      </c>
      <c r="B238" s="122" t="s">
        <v>5495</v>
      </c>
      <c r="C238" s="24">
        <v>20.22091442244756</v>
      </c>
      <c r="D238" s="24" t="s">
        <v>48</v>
      </c>
      <c r="E238" s="24">
        <v>1.0992818224518552</v>
      </c>
      <c r="F238" s="24">
        <v>31.547096615329515</v>
      </c>
      <c r="J238" s="197" t="s">
        <v>6017</v>
      </c>
      <c r="K238" s="197" t="s">
        <v>5495</v>
      </c>
      <c r="L238" s="197">
        <v>12</v>
      </c>
      <c r="M238" s="124">
        <v>4764</v>
      </c>
      <c r="N238" s="24">
        <v>20.22091442244756</v>
      </c>
      <c r="O238" s="24" t="s">
        <v>48</v>
      </c>
      <c r="P238" s="24">
        <v>1.0992818224518552</v>
      </c>
      <c r="Q238" s="24">
        <v>31.547096615329515</v>
      </c>
      <c r="T238" s="197">
        <v>24</v>
      </c>
    </row>
    <row r="239" spans="1:20" x14ac:dyDescent="0.25">
      <c r="A239" s="124">
        <v>4765</v>
      </c>
      <c r="B239" s="122" t="s">
        <v>5495</v>
      </c>
      <c r="C239" s="24">
        <v>20.261995513142786</v>
      </c>
      <c r="D239" s="24" t="s">
        <v>48</v>
      </c>
      <c r="E239" s="24">
        <v>1.1273656646312824</v>
      </c>
      <c r="F239" s="24">
        <v>31.661435351002869</v>
      </c>
      <c r="J239" s="197" t="s">
        <v>6018</v>
      </c>
      <c r="K239" s="197" t="s">
        <v>5495</v>
      </c>
      <c r="L239" s="197">
        <v>12</v>
      </c>
      <c r="M239" s="124">
        <v>4765</v>
      </c>
      <c r="N239" s="24">
        <v>20.261995513142786</v>
      </c>
      <c r="O239" s="24" t="s">
        <v>48</v>
      </c>
      <c r="P239" s="24">
        <v>1.1273656646312824</v>
      </c>
      <c r="Q239" s="24">
        <v>31.661435351002869</v>
      </c>
      <c r="T239" s="197">
        <v>24</v>
      </c>
    </row>
    <row r="240" spans="1:20" x14ac:dyDescent="0.25">
      <c r="A240" s="124">
        <v>4766</v>
      </c>
      <c r="B240" s="122" t="s">
        <v>5495</v>
      </c>
      <c r="C240" s="24">
        <v>15.912409788558033</v>
      </c>
      <c r="D240" s="24" t="s">
        <v>48</v>
      </c>
      <c r="E240" s="24">
        <v>0.77080116838891499</v>
      </c>
      <c r="F240" s="24">
        <v>17.574478328173374</v>
      </c>
      <c r="J240" s="197" t="s">
        <v>6019</v>
      </c>
      <c r="K240" s="197" t="s">
        <v>5495</v>
      </c>
      <c r="L240" s="197">
        <v>15</v>
      </c>
      <c r="M240" s="124">
        <v>4766</v>
      </c>
      <c r="N240" s="24">
        <v>15.912409788558033</v>
      </c>
      <c r="O240" s="24" t="s">
        <v>48</v>
      </c>
      <c r="P240" s="24">
        <v>0.77080116838891499</v>
      </c>
      <c r="Q240" s="24">
        <v>17.574478328173374</v>
      </c>
      <c r="T240" s="197">
        <v>2</v>
      </c>
    </row>
    <row r="241" spans="1:20" x14ac:dyDescent="0.25">
      <c r="A241" s="124">
        <v>4767</v>
      </c>
      <c r="B241" s="122" t="s">
        <v>5495</v>
      </c>
      <c r="C241" s="24">
        <v>15.910405832914364</v>
      </c>
      <c r="D241" s="24" t="s">
        <v>48</v>
      </c>
      <c r="E241" s="24">
        <v>0.87461108501643958</v>
      </c>
      <c r="F241" s="24">
        <v>17.667050098508305</v>
      </c>
      <c r="J241" s="197" t="s">
        <v>6020</v>
      </c>
      <c r="K241" s="197" t="s">
        <v>5495</v>
      </c>
      <c r="L241" s="197">
        <v>15</v>
      </c>
      <c r="M241" s="124">
        <v>4767</v>
      </c>
      <c r="N241" s="24">
        <v>15.910405832914364</v>
      </c>
      <c r="O241" s="24" t="s">
        <v>48</v>
      </c>
      <c r="P241" s="24">
        <v>0.87461108501643958</v>
      </c>
      <c r="Q241" s="24">
        <v>17.667050098508305</v>
      </c>
      <c r="T241" s="197">
        <v>2</v>
      </c>
    </row>
    <row r="242" spans="1:20" x14ac:dyDescent="0.25">
      <c r="A242" s="124">
        <v>4768</v>
      </c>
      <c r="B242" s="122" t="s">
        <v>5495</v>
      </c>
      <c r="C242" s="24">
        <v>9.3845242793044861</v>
      </c>
      <c r="D242" s="24" t="s">
        <v>48</v>
      </c>
      <c r="E242" s="24">
        <v>0.58173673085955835</v>
      </c>
      <c r="F242" s="24">
        <v>14.80712693498452</v>
      </c>
      <c r="J242" s="197" t="s">
        <v>6021</v>
      </c>
      <c r="K242" s="197" t="s">
        <v>5495</v>
      </c>
      <c r="L242" s="197">
        <v>15</v>
      </c>
      <c r="M242" s="124">
        <v>4768</v>
      </c>
      <c r="N242" s="24">
        <v>9.3845242793044861</v>
      </c>
      <c r="O242" s="24" t="s">
        <v>48</v>
      </c>
      <c r="P242" s="24">
        <v>0.58173673085955835</v>
      </c>
      <c r="Q242" s="24">
        <v>14.80712693498452</v>
      </c>
      <c r="T242" s="197">
        <v>3</v>
      </c>
    </row>
    <row r="243" spans="1:20" x14ac:dyDescent="0.25">
      <c r="A243" s="124">
        <v>4769</v>
      </c>
      <c r="B243" s="122" t="s">
        <v>5495</v>
      </c>
      <c r="C243" s="24">
        <v>9.3935420797009996</v>
      </c>
      <c r="D243" s="24" t="s">
        <v>48</v>
      </c>
      <c r="E243" s="24">
        <v>0.5636828323156412</v>
      </c>
      <c r="F243" s="24">
        <v>14.783167182662538</v>
      </c>
      <c r="J243" s="197" t="s">
        <v>6022</v>
      </c>
      <c r="K243" s="197" t="s">
        <v>5495</v>
      </c>
      <c r="L243" s="197">
        <v>15</v>
      </c>
      <c r="M243" s="124">
        <v>4769</v>
      </c>
      <c r="N243" s="24">
        <v>9.3935420797009996</v>
      </c>
      <c r="O243" s="24" t="s">
        <v>48</v>
      </c>
      <c r="P243" s="24">
        <v>0.5636828323156412</v>
      </c>
      <c r="Q243" s="24">
        <v>14.783167182662538</v>
      </c>
      <c r="T243" s="197">
        <v>3</v>
      </c>
    </row>
    <row r="244" spans="1:20" x14ac:dyDescent="0.25">
      <c r="A244" s="124">
        <v>4770</v>
      </c>
      <c r="B244" s="122" t="s">
        <v>5495</v>
      </c>
      <c r="C244" s="24">
        <v>1.784522500687731</v>
      </c>
      <c r="D244" s="24" t="s">
        <v>48</v>
      </c>
      <c r="E244" s="24">
        <v>0.13841322217003288</v>
      </c>
      <c r="F244" s="24">
        <v>5.5586625386996902</v>
      </c>
      <c r="J244" s="197" t="s">
        <v>6023</v>
      </c>
      <c r="K244" s="197" t="s">
        <v>5495</v>
      </c>
      <c r="L244" s="197">
        <v>15</v>
      </c>
      <c r="M244" s="124">
        <v>4770</v>
      </c>
      <c r="N244" s="24">
        <v>1.784522500687731</v>
      </c>
      <c r="O244" s="24" t="s">
        <v>48</v>
      </c>
      <c r="P244" s="24">
        <v>0.13841322217003288</v>
      </c>
      <c r="Q244" s="24">
        <v>5.5586625386996902</v>
      </c>
      <c r="T244" s="197">
        <v>7</v>
      </c>
    </row>
    <row r="245" spans="1:20" x14ac:dyDescent="0.25">
      <c r="A245" s="124">
        <v>4771</v>
      </c>
      <c r="B245" s="122" t="s">
        <v>5495</v>
      </c>
      <c r="C245" s="24">
        <v>1.7464473434580099</v>
      </c>
      <c r="D245" s="24" t="s">
        <v>48</v>
      </c>
      <c r="E245" s="24">
        <v>0.13540423907937998</v>
      </c>
      <c r="F245" s="24">
        <v>5.5608406980016882</v>
      </c>
      <c r="J245" s="197" t="s">
        <v>6024</v>
      </c>
      <c r="K245" s="197" t="s">
        <v>5495</v>
      </c>
      <c r="L245" s="197">
        <v>15</v>
      </c>
      <c r="M245" s="124">
        <v>4771</v>
      </c>
      <c r="N245" s="24">
        <v>1.7464473434580099</v>
      </c>
      <c r="O245" s="24" t="s">
        <v>48</v>
      </c>
      <c r="P245" s="24">
        <v>0.13540423907937998</v>
      </c>
      <c r="Q245" s="24">
        <v>5.5608406980016882</v>
      </c>
      <c r="T245" s="197">
        <v>7</v>
      </c>
    </row>
    <row r="246" spans="1:20" x14ac:dyDescent="0.25">
      <c r="A246" s="124">
        <v>4772</v>
      </c>
      <c r="B246" s="122" t="s">
        <v>5495</v>
      </c>
      <c r="C246" s="24">
        <v>0.49197111052087367</v>
      </c>
      <c r="D246" s="24" t="s">
        <v>48</v>
      </c>
      <c r="E246" s="24">
        <v>5.6167684358853921E-2</v>
      </c>
      <c r="F246" s="24">
        <v>2.7662623135378555</v>
      </c>
      <c r="J246" s="197" t="s">
        <v>6025</v>
      </c>
      <c r="K246" s="197" t="s">
        <v>5495</v>
      </c>
      <c r="L246" s="197">
        <v>15</v>
      </c>
      <c r="M246" s="124">
        <v>4772</v>
      </c>
      <c r="N246" s="24">
        <v>0.49197111052087367</v>
      </c>
      <c r="O246" s="24" t="s">
        <v>48</v>
      </c>
      <c r="P246" s="24">
        <v>5.6167684358853921E-2</v>
      </c>
      <c r="Q246" s="24">
        <v>2.7662623135378555</v>
      </c>
      <c r="T246" s="197">
        <v>10</v>
      </c>
    </row>
    <row r="247" spans="1:20" x14ac:dyDescent="0.25">
      <c r="A247" s="124">
        <v>4773</v>
      </c>
      <c r="B247" s="122" t="s">
        <v>5495</v>
      </c>
      <c r="C247" s="24">
        <v>0.48696122141169979</v>
      </c>
      <c r="D247" s="24" t="s">
        <v>48</v>
      </c>
      <c r="E247" s="24">
        <v>5.2155706904650066E-2</v>
      </c>
      <c r="F247" s="24">
        <v>2.8468542077117927</v>
      </c>
      <c r="J247" s="197" t="s">
        <v>6026</v>
      </c>
      <c r="K247" s="197" t="s">
        <v>5495</v>
      </c>
      <c r="L247" s="197">
        <v>15</v>
      </c>
      <c r="M247" s="124">
        <v>4773</v>
      </c>
      <c r="N247" s="24">
        <v>0.48696122141169979</v>
      </c>
      <c r="O247" s="24" t="s">
        <v>48</v>
      </c>
      <c r="P247" s="24">
        <v>5.2155706904650066E-2</v>
      </c>
      <c r="Q247" s="24">
        <v>2.8468542077117927</v>
      </c>
      <c r="T247" s="197">
        <v>10</v>
      </c>
    </row>
    <row r="248" spans="1:20" x14ac:dyDescent="0.25">
      <c r="A248" s="124">
        <v>4774</v>
      </c>
      <c r="B248" s="122" t="s">
        <v>5495</v>
      </c>
      <c r="C248" s="24">
        <v>0.59517482616985529</v>
      </c>
      <c r="D248" s="24">
        <v>6.5218090743618645E-2</v>
      </c>
      <c r="E248" s="24">
        <v>0.18254497416627524</v>
      </c>
      <c r="F248" s="24">
        <v>2.6791359414579228</v>
      </c>
      <c r="J248" s="197" t="s">
        <v>6027</v>
      </c>
      <c r="K248" s="197" t="s">
        <v>5495</v>
      </c>
      <c r="L248" s="197">
        <v>15</v>
      </c>
      <c r="M248" s="124">
        <v>4774</v>
      </c>
      <c r="N248" s="24">
        <v>0.59517482616985529</v>
      </c>
      <c r="O248" s="24">
        <v>6.5218090743618645E-2</v>
      </c>
      <c r="P248" s="24">
        <v>0.18254497416627524</v>
      </c>
      <c r="Q248" s="24">
        <v>2.6791359414579228</v>
      </c>
      <c r="T248" s="197">
        <v>14</v>
      </c>
    </row>
    <row r="249" spans="1:20" x14ac:dyDescent="0.25">
      <c r="A249" s="124">
        <v>4775</v>
      </c>
      <c r="B249" s="122" t="s">
        <v>5495</v>
      </c>
      <c r="C249" s="24">
        <v>0.60669757112095524</v>
      </c>
      <c r="D249" s="24">
        <v>8.4783517966704247E-2</v>
      </c>
      <c r="E249" s="24">
        <v>0.27782943870361676</v>
      </c>
      <c r="F249" s="24">
        <v>4.57222413968125</v>
      </c>
      <c r="J249" s="197" t="s">
        <v>6028</v>
      </c>
      <c r="K249" s="197" t="s">
        <v>5495</v>
      </c>
      <c r="L249" s="197">
        <v>15</v>
      </c>
      <c r="M249" s="124">
        <v>4775</v>
      </c>
      <c r="N249" s="24">
        <v>0.60669757112095524</v>
      </c>
      <c r="O249" s="24">
        <v>8.4783517966704247E-2</v>
      </c>
      <c r="P249" s="24">
        <v>0.27782943870361676</v>
      </c>
      <c r="Q249" s="24">
        <v>4.57222413968125</v>
      </c>
      <c r="T249" s="197">
        <v>14</v>
      </c>
    </row>
    <row r="250" spans="1:20" x14ac:dyDescent="0.25">
      <c r="A250" s="124">
        <v>4776</v>
      </c>
      <c r="B250" s="122" t="s">
        <v>5495</v>
      </c>
      <c r="C250" s="24">
        <v>0.61521438260655081</v>
      </c>
      <c r="D250" s="24">
        <v>7.1238222196875742E-2</v>
      </c>
      <c r="E250" s="24">
        <v>0.27181147252231097</v>
      </c>
      <c r="F250" s="24">
        <v>4.1558532128717891</v>
      </c>
      <c r="J250" s="197" t="s">
        <v>6029</v>
      </c>
      <c r="K250" s="197" t="s">
        <v>5495</v>
      </c>
      <c r="L250" s="197">
        <v>15</v>
      </c>
      <c r="M250" s="124">
        <v>4776</v>
      </c>
      <c r="N250" s="24">
        <v>0.61521438260655081</v>
      </c>
      <c r="O250" s="24">
        <v>7.1238222196875742E-2</v>
      </c>
      <c r="P250" s="24">
        <v>0.27181147252231097</v>
      </c>
      <c r="Q250" s="24">
        <v>4.1558532128717891</v>
      </c>
      <c r="T250" s="197">
        <v>18</v>
      </c>
    </row>
    <row r="251" spans="1:20" x14ac:dyDescent="0.25">
      <c r="A251" s="124">
        <v>4777</v>
      </c>
      <c r="B251" s="122" t="s">
        <v>5495</v>
      </c>
      <c r="C251" s="24">
        <v>0.58916295923884665</v>
      </c>
      <c r="D251" s="24">
        <v>7.8261708892342366E-2</v>
      </c>
      <c r="E251" s="24">
        <v>0.26779949506810707</v>
      </c>
      <c r="F251" s="24">
        <v>4.2501258755456295</v>
      </c>
      <c r="J251" s="197" t="s">
        <v>6030</v>
      </c>
      <c r="K251" s="197" t="s">
        <v>5495</v>
      </c>
      <c r="L251" s="197">
        <v>15</v>
      </c>
      <c r="M251" s="124">
        <v>4777</v>
      </c>
      <c r="N251" s="24">
        <v>0.58916295923884665</v>
      </c>
      <c r="O251" s="24">
        <v>7.8261708892342366E-2</v>
      </c>
      <c r="P251" s="24">
        <v>0.26779949506810707</v>
      </c>
      <c r="Q251" s="24">
        <v>4.2501258755456295</v>
      </c>
      <c r="T251" s="197">
        <v>18</v>
      </c>
    </row>
    <row r="252" spans="1:20" x14ac:dyDescent="0.25">
      <c r="A252" s="124">
        <v>4778</v>
      </c>
      <c r="B252" s="122" t="s">
        <v>5495</v>
      </c>
      <c r="C252" s="24">
        <v>6.9832844292774521</v>
      </c>
      <c r="D252" s="24" t="s">
        <v>48</v>
      </c>
      <c r="E252" s="24">
        <v>0.56619031822451849</v>
      </c>
      <c r="F252" s="24">
        <v>39.164399299563492</v>
      </c>
      <c r="J252" s="197" t="s">
        <v>6031</v>
      </c>
      <c r="K252" s="197" t="s">
        <v>5495</v>
      </c>
      <c r="L252" s="197">
        <v>15</v>
      </c>
      <c r="M252" s="124">
        <v>4778</v>
      </c>
      <c r="N252" s="24">
        <v>6.9832844292774521</v>
      </c>
      <c r="O252" s="24" t="s">
        <v>48</v>
      </c>
      <c r="P252" s="24">
        <v>0.56619031822451849</v>
      </c>
      <c r="Q252" s="24">
        <v>39.164399299563492</v>
      </c>
      <c r="T252" s="197">
        <v>5</v>
      </c>
    </row>
    <row r="253" spans="1:20" x14ac:dyDescent="0.25">
      <c r="A253" s="124">
        <v>4779</v>
      </c>
      <c r="B253" s="122" t="s">
        <v>5495</v>
      </c>
      <c r="C253" s="24">
        <v>7.0238645310617605</v>
      </c>
      <c r="D253" s="24" t="s">
        <v>48</v>
      </c>
      <c r="E253" s="24">
        <v>0.57170678722404877</v>
      </c>
      <c r="F253" s="24">
        <v>39.539525936453146</v>
      </c>
      <c r="J253" s="197" t="s">
        <v>6032</v>
      </c>
      <c r="K253" s="197" t="s">
        <v>5495</v>
      </c>
      <c r="L253" s="197">
        <v>15</v>
      </c>
      <c r="M253" s="124">
        <v>4779</v>
      </c>
      <c r="N253" s="24">
        <v>7.0238645310617605</v>
      </c>
      <c r="O253" s="24" t="s">
        <v>48</v>
      </c>
      <c r="P253" s="24">
        <v>0.57170678722404877</v>
      </c>
      <c r="Q253" s="24">
        <v>39.539525936453146</v>
      </c>
      <c r="T253" s="197">
        <v>5</v>
      </c>
    </row>
    <row r="254" spans="1:20" x14ac:dyDescent="0.25">
      <c r="A254" s="124">
        <v>4780</v>
      </c>
      <c r="B254" s="122" t="s">
        <v>5495</v>
      </c>
      <c r="C254" s="24">
        <v>14.750115515229696</v>
      </c>
      <c r="D254" s="24" t="s">
        <v>48</v>
      </c>
      <c r="E254" s="24">
        <v>0.75224577266322212</v>
      </c>
      <c r="F254" s="24">
        <v>23.886335904984264</v>
      </c>
      <c r="J254" s="197" t="s">
        <v>6033</v>
      </c>
      <c r="K254" s="197" t="s">
        <v>5495</v>
      </c>
      <c r="L254" s="197">
        <v>16</v>
      </c>
      <c r="M254" s="124">
        <v>4780</v>
      </c>
      <c r="N254" s="24">
        <v>14.750115515229696</v>
      </c>
      <c r="O254" s="24" t="s">
        <v>48</v>
      </c>
      <c r="P254" s="24">
        <v>0.75224577266322212</v>
      </c>
      <c r="Q254" s="24">
        <v>23.886335904984264</v>
      </c>
      <c r="T254" s="197">
        <v>1</v>
      </c>
    </row>
    <row r="255" spans="1:20" x14ac:dyDescent="0.25">
      <c r="A255" s="124">
        <v>4781</v>
      </c>
      <c r="B255" s="122" t="s">
        <v>5495</v>
      </c>
      <c r="C255" s="24">
        <v>14.791196605924924</v>
      </c>
      <c r="D255" s="24" t="s">
        <v>48</v>
      </c>
      <c r="E255" s="24">
        <v>0.7111230037576326</v>
      </c>
      <c r="F255" s="24">
        <v>23.70171860724799</v>
      </c>
      <c r="J255" s="197" t="s">
        <v>6034</v>
      </c>
      <c r="K255" s="197" t="s">
        <v>5495</v>
      </c>
      <c r="L255" s="197">
        <v>16</v>
      </c>
      <c r="M255" s="124">
        <v>4781</v>
      </c>
      <c r="N255" s="24">
        <v>14.791196605924924</v>
      </c>
      <c r="O255" s="24" t="s">
        <v>48</v>
      </c>
      <c r="P255" s="24">
        <v>0.7111230037576326</v>
      </c>
      <c r="Q255" s="24">
        <v>23.70171860724799</v>
      </c>
      <c r="T255" s="197">
        <v>1</v>
      </c>
    </row>
    <row r="256" spans="1:20" x14ac:dyDescent="0.25">
      <c r="A256" s="124">
        <v>4782</v>
      </c>
      <c r="B256" s="122" t="s">
        <v>5495</v>
      </c>
      <c r="C256" s="24">
        <v>8.8805294349215949</v>
      </c>
      <c r="D256" s="24" t="s">
        <v>48</v>
      </c>
      <c r="E256" s="24">
        <v>0.51854808595584778</v>
      </c>
      <c r="F256" s="24">
        <v>16.356306973911273</v>
      </c>
      <c r="J256" s="197" t="s">
        <v>6035</v>
      </c>
      <c r="K256" s="197" t="s">
        <v>5495</v>
      </c>
      <c r="L256" s="197">
        <v>16</v>
      </c>
      <c r="M256" s="124">
        <v>4782</v>
      </c>
      <c r="N256" s="24">
        <v>8.8805294349215949</v>
      </c>
      <c r="O256" s="24" t="s">
        <v>48</v>
      </c>
      <c r="P256" s="24">
        <v>0.51854808595584778</v>
      </c>
      <c r="Q256" s="24">
        <v>16.356306973911273</v>
      </c>
      <c r="T256" s="197">
        <v>3</v>
      </c>
    </row>
    <row r="257" spans="1:20" x14ac:dyDescent="0.25">
      <c r="A257" s="124">
        <v>4783</v>
      </c>
      <c r="B257" s="122" t="s">
        <v>5495</v>
      </c>
      <c r="C257" s="24">
        <v>8.8980640468037038</v>
      </c>
      <c r="D257" s="24" t="s">
        <v>48</v>
      </c>
      <c r="E257" s="24">
        <v>0.50851814232033821</v>
      </c>
      <c r="F257" s="24">
        <v>12.422374545032138</v>
      </c>
      <c r="J257" s="197" t="s">
        <v>6036</v>
      </c>
      <c r="K257" s="197" t="s">
        <v>5495</v>
      </c>
      <c r="L257" s="197">
        <v>16</v>
      </c>
      <c r="M257" s="124">
        <v>4783</v>
      </c>
      <c r="N257" s="24">
        <v>8.8980640468037038</v>
      </c>
      <c r="O257" s="24" t="s">
        <v>48</v>
      </c>
      <c r="P257" s="24">
        <v>0.50851814232033821</v>
      </c>
      <c r="Q257" s="24">
        <v>12.422374545032138</v>
      </c>
      <c r="T257" s="197">
        <v>3</v>
      </c>
    </row>
    <row r="258" spans="1:20" x14ac:dyDescent="0.25">
      <c r="A258" s="124">
        <v>4784</v>
      </c>
      <c r="B258" s="122" t="s">
        <v>5495</v>
      </c>
      <c r="C258" s="24">
        <v>6.6591446039139033</v>
      </c>
      <c r="D258" s="24" t="s">
        <v>48</v>
      </c>
      <c r="E258" s="24">
        <v>0.3319911343353687</v>
      </c>
      <c r="F258" s="24">
        <v>9.8827623325331064</v>
      </c>
      <c r="J258" s="197" t="s">
        <v>6037</v>
      </c>
      <c r="K258" s="197" t="s">
        <v>5495</v>
      </c>
      <c r="L258" s="197">
        <v>16</v>
      </c>
      <c r="M258" s="124">
        <v>4784</v>
      </c>
      <c r="N258" s="24">
        <v>6.6591446039139033</v>
      </c>
      <c r="O258" s="24" t="s">
        <v>48</v>
      </c>
      <c r="P258" s="24">
        <v>0.3319911343353687</v>
      </c>
      <c r="Q258" s="24">
        <v>9.8827623325331064</v>
      </c>
      <c r="T258" s="240">
        <v>4</v>
      </c>
    </row>
    <row r="259" spans="1:20" x14ac:dyDescent="0.25">
      <c r="A259" s="124">
        <v>4785</v>
      </c>
      <c r="B259" s="122" t="s">
        <v>5495</v>
      </c>
      <c r="C259" s="24">
        <v>6.6661584486667458</v>
      </c>
      <c r="D259" s="24" t="s">
        <v>48</v>
      </c>
      <c r="E259" s="24">
        <v>0.3289821512447158</v>
      </c>
      <c r="F259" s="24">
        <v>9.6430349260435229</v>
      </c>
      <c r="J259" s="197" t="s">
        <v>6038</v>
      </c>
      <c r="K259" s="197" t="s">
        <v>5495</v>
      </c>
      <c r="L259" s="197">
        <v>16</v>
      </c>
      <c r="M259" s="124">
        <v>4785</v>
      </c>
      <c r="N259" s="24">
        <v>6.6661584486667458</v>
      </c>
      <c r="O259" s="24" t="s">
        <v>48</v>
      </c>
      <c r="P259" s="24">
        <v>0.3289821512447158</v>
      </c>
      <c r="Q259" s="24">
        <v>9.6430349260435229</v>
      </c>
      <c r="T259" s="240">
        <v>4</v>
      </c>
    </row>
    <row r="260" spans="1:20" x14ac:dyDescent="0.25">
      <c r="A260" s="124">
        <v>4786</v>
      </c>
      <c r="B260" s="122" t="s">
        <v>5495</v>
      </c>
      <c r="C260" s="24">
        <v>5.5359274656371227</v>
      </c>
      <c r="D260" s="24" t="s">
        <v>48</v>
      </c>
      <c r="E260" s="24">
        <v>0.43931153123532174</v>
      </c>
      <c r="F260" s="24">
        <v>24.344318129017271</v>
      </c>
      <c r="J260" s="197" t="s">
        <v>6039</v>
      </c>
      <c r="K260" s="197" t="s">
        <v>5495</v>
      </c>
      <c r="L260" s="197">
        <v>16</v>
      </c>
      <c r="M260" s="124">
        <v>4786</v>
      </c>
      <c r="N260" s="24">
        <v>5.5359274656371227</v>
      </c>
      <c r="O260" s="24" t="s">
        <v>48</v>
      </c>
      <c r="P260" s="24">
        <v>0.43931153123532174</v>
      </c>
      <c r="Q260" s="24">
        <v>24.344318129017271</v>
      </c>
      <c r="T260" s="240">
        <v>5</v>
      </c>
    </row>
    <row r="261" spans="1:20" x14ac:dyDescent="0.25">
      <c r="A261" s="124">
        <v>4787</v>
      </c>
      <c r="B261" s="122" t="s">
        <v>5495</v>
      </c>
      <c r="C261" s="24">
        <v>5.5419393325681305</v>
      </c>
      <c r="D261" s="24" t="s">
        <v>48</v>
      </c>
      <c r="E261" s="24">
        <v>0.431287576326914</v>
      </c>
      <c r="F261" s="24">
        <v>24.239437388678081</v>
      </c>
      <c r="J261" s="197" t="s">
        <v>6040</v>
      </c>
      <c r="K261" s="197" t="s">
        <v>5495</v>
      </c>
      <c r="L261" s="197">
        <v>16</v>
      </c>
      <c r="M261" s="124">
        <v>4787</v>
      </c>
      <c r="N261" s="24">
        <v>5.5419393325681305</v>
      </c>
      <c r="O261" s="24" t="s">
        <v>48</v>
      </c>
      <c r="P261" s="24">
        <v>0.431287576326914</v>
      </c>
      <c r="Q261" s="24">
        <v>24.239437388678081</v>
      </c>
      <c r="T261" s="240">
        <v>5</v>
      </c>
    </row>
    <row r="262" spans="1:20" x14ac:dyDescent="0.25">
      <c r="A262" s="124">
        <v>4788</v>
      </c>
      <c r="B262" s="122" t="s">
        <v>5495</v>
      </c>
      <c r="C262" s="24">
        <v>1.2103892087764061</v>
      </c>
      <c r="D262" s="24" t="s">
        <v>48</v>
      </c>
      <c r="E262" s="24">
        <v>0.1163473461719117</v>
      </c>
      <c r="F262" s="24">
        <v>5.7055122744521025</v>
      </c>
      <c r="J262" s="197" t="s">
        <v>6041</v>
      </c>
      <c r="K262" s="197" t="s">
        <v>5495</v>
      </c>
      <c r="L262" s="197">
        <v>16</v>
      </c>
      <c r="M262" s="124">
        <v>4788</v>
      </c>
      <c r="N262" s="24">
        <v>1.2103892087764061</v>
      </c>
      <c r="O262" s="24" t="s">
        <v>48</v>
      </c>
      <c r="P262" s="24">
        <v>0.1163473461719117</v>
      </c>
      <c r="Q262" s="24">
        <v>5.7055122744521025</v>
      </c>
      <c r="T262" s="240">
        <v>7</v>
      </c>
    </row>
    <row r="263" spans="1:20" x14ac:dyDescent="0.25">
      <c r="A263" s="124">
        <v>4789</v>
      </c>
      <c r="B263" s="122" t="s">
        <v>5495</v>
      </c>
      <c r="C263" s="24">
        <v>1.2164010757074146</v>
      </c>
      <c r="D263" s="24" t="s">
        <v>48</v>
      </c>
      <c r="E263" s="24">
        <v>0.11233536871770784</v>
      </c>
      <c r="F263" s="24">
        <v>5.5736622008828318</v>
      </c>
      <c r="J263" s="197" t="s">
        <v>6042</v>
      </c>
      <c r="K263" s="197" t="s">
        <v>5495</v>
      </c>
      <c r="L263" s="197">
        <v>16</v>
      </c>
      <c r="M263" s="124">
        <v>4789</v>
      </c>
      <c r="N263" s="24">
        <v>1.2164010757074146</v>
      </c>
      <c r="O263" s="24" t="s">
        <v>48</v>
      </c>
      <c r="P263" s="24">
        <v>0.11233536871770784</v>
      </c>
      <c r="Q263" s="24">
        <v>5.5736622008828318</v>
      </c>
      <c r="T263" s="240">
        <v>7</v>
      </c>
    </row>
    <row r="264" spans="1:20" x14ac:dyDescent="0.25">
      <c r="A264" s="124">
        <v>4790</v>
      </c>
      <c r="B264" s="122" t="s">
        <v>5495</v>
      </c>
      <c r="C264" s="24">
        <v>0.63224800557774197</v>
      </c>
      <c r="D264" s="24">
        <v>3.1104012508495045E-2</v>
      </c>
      <c r="E264" s="24">
        <v>8.7260509628933766E-2</v>
      </c>
      <c r="F264" s="24">
        <v>4.1622670951754053</v>
      </c>
      <c r="J264" s="197" t="s">
        <v>6043</v>
      </c>
      <c r="K264" s="197" t="s">
        <v>5495</v>
      </c>
      <c r="L264" s="197">
        <v>16</v>
      </c>
      <c r="M264" s="124">
        <v>4790</v>
      </c>
      <c r="N264" s="24">
        <v>0.63224800557774197</v>
      </c>
      <c r="O264" s="24">
        <v>3.1104012508495045E-2</v>
      </c>
      <c r="P264" s="24">
        <v>8.7260509628933766E-2</v>
      </c>
      <c r="Q264" s="24">
        <v>4.1622670951754053</v>
      </c>
      <c r="T264" s="240">
        <v>10</v>
      </c>
    </row>
    <row r="265" spans="1:20" x14ac:dyDescent="0.25">
      <c r="A265" s="124">
        <v>4791</v>
      </c>
      <c r="B265" s="122" t="s">
        <v>5495</v>
      </c>
      <c r="C265" s="24">
        <v>0.65028360637076776</v>
      </c>
      <c r="D265" s="24">
        <v>6.1204669774780569E-2</v>
      </c>
      <c r="E265" s="24">
        <v>9.5284464537341462E-2</v>
      </c>
      <c r="F265" s="24">
        <v>5.2495128946852319</v>
      </c>
      <c r="J265" s="197" t="s">
        <v>6044</v>
      </c>
      <c r="K265" s="197" t="s">
        <v>5495</v>
      </c>
      <c r="L265" s="197">
        <v>16</v>
      </c>
      <c r="M265" s="124">
        <v>4791</v>
      </c>
      <c r="N265" s="24">
        <v>0.65028360637076776</v>
      </c>
      <c r="O265" s="24">
        <v>6.1204669774780569E-2</v>
      </c>
      <c r="P265" s="24">
        <v>9.5284464537341462E-2</v>
      </c>
      <c r="Q265" s="24">
        <v>5.2495128946852319</v>
      </c>
      <c r="T265" s="240">
        <v>10</v>
      </c>
    </row>
    <row r="266" spans="1:20" x14ac:dyDescent="0.25">
      <c r="A266" s="124">
        <v>4792</v>
      </c>
      <c r="B266" s="122" t="s">
        <v>5495</v>
      </c>
      <c r="C266" s="24">
        <v>0.37674366100987472</v>
      </c>
      <c r="D266" s="24">
        <v>0.10234223470537078</v>
      </c>
      <c r="E266" s="24">
        <v>0.22366774307186471</v>
      </c>
      <c r="F266" s="24">
        <v>4.1510423612473035</v>
      </c>
      <c r="J266" s="197" t="s">
        <v>6045</v>
      </c>
      <c r="K266" s="197" t="s">
        <v>5495</v>
      </c>
      <c r="L266" s="197">
        <v>16</v>
      </c>
      <c r="M266" s="124">
        <v>4792</v>
      </c>
      <c r="N266" s="24">
        <v>0.37674366100987472</v>
      </c>
      <c r="O266" s="24">
        <v>0.10234223470537078</v>
      </c>
      <c r="P266" s="24">
        <v>0.22366774307186471</v>
      </c>
      <c r="Q266" s="24">
        <v>4.1510423612473035</v>
      </c>
      <c r="T266" s="240">
        <v>13</v>
      </c>
    </row>
    <row r="267" spans="1:20" x14ac:dyDescent="0.25">
      <c r="A267" s="124">
        <v>4793</v>
      </c>
      <c r="B267" s="122" t="s">
        <v>5495</v>
      </c>
      <c r="C267" s="24">
        <v>0.40079112873390932</v>
      </c>
      <c r="D267" s="24">
        <v>6.7224801228037687E-2</v>
      </c>
      <c r="E267" s="24">
        <v>0.22266474870831376</v>
      </c>
      <c r="F267" s="24">
        <v>4.1662198470288292</v>
      </c>
      <c r="J267" s="197" t="s">
        <v>6046</v>
      </c>
      <c r="K267" s="197" t="s">
        <v>5495</v>
      </c>
      <c r="L267" s="197">
        <v>16</v>
      </c>
      <c r="M267" s="124">
        <v>4793</v>
      </c>
      <c r="N267" s="24">
        <v>0.40079112873390932</v>
      </c>
      <c r="O267" s="24">
        <v>6.7224801228037687E-2</v>
      </c>
      <c r="P267" s="24">
        <v>0.22266474870831376</v>
      </c>
      <c r="Q267" s="24">
        <v>4.1662198470288292</v>
      </c>
      <c r="T267" s="240">
        <v>13</v>
      </c>
    </row>
    <row r="268" spans="1:20" x14ac:dyDescent="0.25">
      <c r="A268" s="124">
        <v>4794</v>
      </c>
      <c r="B268" s="122" t="s">
        <v>5495</v>
      </c>
      <c r="C268" s="24">
        <v>0.36471992714785745</v>
      </c>
      <c r="D268" s="24">
        <v>0.1083623661586279</v>
      </c>
      <c r="E268" s="24">
        <v>0.16348808125880696</v>
      </c>
      <c r="F268" s="24">
        <v>4.3160975191213957</v>
      </c>
      <c r="J268" s="197" t="s">
        <v>6047</v>
      </c>
      <c r="K268" s="197" t="s">
        <v>5495</v>
      </c>
      <c r="L268" s="197">
        <v>16</v>
      </c>
      <c r="M268" s="124">
        <v>4794</v>
      </c>
      <c r="N268" s="24">
        <v>0.36471992714785745</v>
      </c>
      <c r="O268" s="24">
        <v>0.1083623661586279</v>
      </c>
      <c r="P268" s="24">
        <v>0.16348808125880696</v>
      </c>
      <c r="Q268" s="24">
        <v>4.3160975191213957</v>
      </c>
      <c r="T268" s="240">
        <v>19</v>
      </c>
    </row>
    <row r="269" spans="1:20" x14ac:dyDescent="0.25">
      <c r="A269" s="124">
        <v>4795</v>
      </c>
      <c r="B269" s="122" t="s">
        <v>5495</v>
      </c>
      <c r="C269" s="24">
        <v>0.37574168318803997</v>
      </c>
      <c r="D269" s="24">
        <v>0.15853012826910379</v>
      </c>
      <c r="E269" s="24">
        <v>0.22868271488961953</v>
      </c>
      <c r="F269" s="24">
        <v>4.2610791331633653</v>
      </c>
      <c r="J269" s="197" t="s">
        <v>6048</v>
      </c>
      <c r="K269" s="197" t="s">
        <v>5495</v>
      </c>
      <c r="L269" s="197">
        <v>16</v>
      </c>
      <c r="M269" s="124">
        <v>4795</v>
      </c>
      <c r="N269" s="24">
        <v>0.37574168318803997</v>
      </c>
      <c r="O269" s="24">
        <v>0.15853012826910379</v>
      </c>
      <c r="P269" s="24">
        <v>0.22868271488961953</v>
      </c>
      <c r="Q269" s="24">
        <v>4.2610791331633653</v>
      </c>
      <c r="T269" s="240">
        <v>19</v>
      </c>
    </row>
    <row r="270" spans="1:20" x14ac:dyDescent="0.25">
      <c r="A270" s="124">
        <v>4796</v>
      </c>
      <c r="B270" s="122" t="s">
        <v>5495</v>
      </c>
      <c r="C270" s="24">
        <v>10.18109664766313</v>
      </c>
      <c r="D270" s="24">
        <v>3.7124143961752148E-2</v>
      </c>
      <c r="E270" s="24">
        <v>0.48645226632221694</v>
      </c>
      <c r="F270" s="24">
        <v>74.286204157677972</v>
      </c>
      <c r="J270" s="197" t="s">
        <v>6049</v>
      </c>
      <c r="K270" s="197" t="s">
        <v>5495</v>
      </c>
      <c r="L270" s="240">
        <v>17</v>
      </c>
      <c r="M270" s="124">
        <v>4796</v>
      </c>
      <c r="N270" s="24">
        <v>10.18109664766313</v>
      </c>
      <c r="O270" s="24">
        <v>3.7124143961752148E-2</v>
      </c>
      <c r="P270" s="24">
        <v>0.48645226632221694</v>
      </c>
      <c r="Q270" s="24">
        <v>74.286204157677972</v>
      </c>
      <c r="T270" s="240">
        <v>2</v>
      </c>
    </row>
    <row r="271" spans="1:20" x14ac:dyDescent="0.25">
      <c r="A271" s="124">
        <v>4797</v>
      </c>
      <c r="B271" s="122" t="s">
        <v>5495</v>
      </c>
      <c r="C271" s="24">
        <v>10.158051157760932</v>
      </c>
      <c r="D271" s="24" t="s">
        <v>48</v>
      </c>
      <c r="E271" s="24">
        <v>0.47140735086895252</v>
      </c>
      <c r="F271" s="24">
        <v>74.369680329476367</v>
      </c>
      <c r="J271" s="197" t="s">
        <v>6050</v>
      </c>
      <c r="K271" s="197" t="s">
        <v>5495</v>
      </c>
      <c r="L271" s="240">
        <v>17</v>
      </c>
      <c r="M271" s="124">
        <v>4797</v>
      </c>
      <c r="N271" s="24">
        <v>10.158051157760932</v>
      </c>
      <c r="O271" s="24" t="s">
        <v>48</v>
      </c>
      <c r="P271" s="24">
        <v>0.47140735086895252</v>
      </c>
      <c r="Q271" s="24">
        <v>74.369680329476367</v>
      </c>
      <c r="T271" s="240">
        <v>2</v>
      </c>
    </row>
    <row r="272" spans="1:20" x14ac:dyDescent="0.25">
      <c r="A272" s="124">
        <v>4798</v>
      </c>
      <c r="B272" s="122" t="s">
        <v>5495</v>
      </c>
      <c r="C272" s="24">
        <v>8.3244317438032951</v>
      </c>
      <c r="D272" s="24">
        <v>7.6254998407923338E-2</v>
      </c>
      <c r="E272" s="24">
        <v>0.67401221230624708</v>
      </c>
      <c r="F272" s="24">
        <v>55.720344675426553</v>
      </c>
      <c r="J272" s="197" t="s">
        <v>6051</v>
      </c>
      <c r="K272" s="197" t="s">
        <v>5495</v>
      </c>
      <c r="L272" s="240">
        <v>17</v>
      </c>
      <c r="M272" s="124">
        <v>4798</v>
      </c>
      <c r="N272" s="24">
        <v>8.3244317438032951</v>
      </c>
      <c r="O272" s="24">
        <v>7.6254998407923338E-2</v>
      </c>
      <c r="P272" s="24">
        <v>0.67401221230624708</v>
      </c>
      <c r="Q272" s="24">
        <v>55.720344675426553</v>
      </c>
      <c r="T272" s="240">
        <v>3</v>
      </c>
    </row>
    <row r="273" spans="1:20" x14ac:dyDescent="0.25">
      <c r="A273" s="124">
        <v>4799</v>
      </c>
      <c r="B273" s="122" t="s">
        <v>5495</v>
      </c>
      <c r="C273" s="24">
        <v>8.3409643778635711</v>
      </c>
      <c r="D273" s="24">
        <v>4.6154341141637814E-2</v>
      </c>
      <c r="E273" s="24">
        <v>0.43580105096289334</v>
      </c>
      <c r="F273" s="24">
        <v>24.753518461941344</v>
      </c>
      <c r="J273" s="197" t="s">
        <v>6052</v>
      </c>
      <c r="K273" s="197" t="s">
        <v>5495</v>
      </c>
      <c r="L273" s="240">
        <v>17</v>
      </c>
      <c r="M273" s="124">
        <v>4799</v>
      </c>
      <c r="N273" s="24">
        <v>8.3409643778635711</v>
      </c>
      <c r="O273" s="24">
        <v>4.6154341141637814E-2</v>
      </c>
      <c r="P273" s="24">
        <v>0.43580105096289334</v>
      </c>
      <c r="Q273" s="24">
        <v>24.753518461941344</v>
      </c>
      <c r="T273" s="240">
        <v>3</v>
      </c>
    </row>
    <row r="274" spans="1:20" x14ac:dyDescent="0.25">
      <c r="A274" s="124">
        <v>4800</v>
      </c>
      <c r="B274" s="122" t="s">
        <v>5495</v>
      </c>
      <c r="C274" s="24">
        <v>2.7925121894535128</v>
      </c>
      <c r="D274" s="24">
        <v>0.14147308915154197</v>
      </c>
      <c r="E274" s="24">
        <v>0.16950604744011272</v>
      </c>
      <c r="F274" s="24">
        <v>7.5103293034217886</v>
      </c>
      <c r="J274" s="197" t="s">
        <v>6053</v>
      </c>
      <c r="K274" s="197" t="s">
        <v>5495</v>
      </c>
      <c r="L274" s="240">
        <v>17</v>
      </c>
      <c r="M274" s="124">
        <v>4800</v>
      </c>
      <c r="N274" s="24">
        <v>2.7925121894535128</v>
      </c>
      <c r="O274" s="24">
        <v>0.14147308915154197</v>
      </c>
      <c r="P274" s="24">
        <v>0.16950604744011272</v>
      </c>
      <c r="Q274" s="24">
        <v>7.5103293034217886</v>
      </c>
      <c r="T274" s="240">
        <v>4</v>
      </c>
    </row>
    <row r="275" spans="1:20" x14ac:dyDescent="0.25">
      <c r="A275" s="124">
        <v>4801</v>
      </c>
      <c r="B275" s="122" t="s">
        <v>5495</v>
      </c>
      <c r="C275" s="24">
        <v>2.7794864777696611</v>
      </c>
      <c r="D275" s="24">
        <v>0.19364756174643688</v>
      </c>
      <c r="E275" s="24">
        <v>0.13841322217003288</v>
      </c>
      <c r="F275" s="24">
        <v>7.449530595321229</v>
      </c>
      <c r="J275" s="197" t="s">
        <v>6054</v>
      </c>
      <c r="K275" s="197" t="s">
        <v>5495</v>
      </c>
      <c r="L275" s="240">
        <v>17</v>
      </c>
      <c r="M275" s="124">
        <v>4801</v>
      </c>
      <c r="N275" s="24">
        <v>2.7794864777696611</v>
      </c>
      <c r="O275" s="24">
        <v>0.19364756174643688</v>
      </c>
      <c r="P275" s="24">
        <v>0.13841322217003288</v>
      </c>
      <c r="Q275" s="24">
        <v>7.449530595321229</v>
      </c>
      <c r="T275" s="240">
        <v>4</v>
      </c>
    </row>
    <row r="276" spans="1:20" x14ac:dyDescent="0.25">
      <c r="A276" s="124">
        <v>4802</v>
      </c>
      <c r="B276" s="122" t="s">
        <v>5495</v>
      </c>
      <c r="C276" s="24">
        <v>0.44087024160730026</v>
      </c>
      <c r="D276" s="24">
        <v>0.24933377768906512</v>
      </c>
      <c r="E276" s="24">
        <v>0.24473062470643492</v>
      </c>
      <c r="F276" s="24">
        <v>1.5343229530377096</v>
      </c>
      <c r="J276" s="197" t="s">
        <v>6055</v>
      </c>
      <c r="K276" s="197" t="s">
        <v>5495</v>
      </c>
      <c r="L276" s="240">
        <v>17</v>
      </c>
      <c r="M276" s="124">
        <v>4802</v>
      </c>
      <c r="N276" s="24">
        <v>0.44087024160730026</v>
      </c>
      <c r="O276" s="24">
        <v>0.24933377768906512</v>
      </c>
      <c r="P276" s="24">
        <v>0.24473062470643492</v>
      </c>
      <c r="Q276" s="24">
        <v>1.5343229530377096</v>
      </c>
      <c r="T276" s="240">
        <v>9</v>
      </c>
    </row>
    <row r="277" spans="1:20" x14ac:dyDescent="0.25">
      <c r="A277" s="124">
        <v>4803</v>
      </c>
      <c r="B277" s="122" t="s">
        <v>5495</v>
      </c>
      <c r="C277" s="24">
        <v>0.4388662859636307</v>
      </c>
      <c r="D277" s="24">
        <v>0.17458381214445604</v>
      </c>
      <c r="E277" s="24">
        <v>0.23871265852512916</v>
      </c>
      <c r="F277" s="24">
        <v>1.5605001745810059</v>
      </c>
      <c r="J277" s="197" t="s">
        <v>6056</v>
      </c>
      <c r="K277" s="197" t="s">
        <v>5495</v>
      </c>
      <c r="L277" s="240">
        <v>17</v>
      </c>
      <c r="M277" s="124">
        <v>4803</v>
      </c>
      <c r="N277" s="24">
        <v>0.4388662859636307</v>
      </c>
      <c r="O277" s="24">
        <v>0.17458381214445604</v>
      </c>
      <c r="P277" s="24">
        <v>0.23871265852512916</v>
      </c>
      <c r="Q277" s="24">
        <v>1.5605001745810059</v>
      </c>
      <c r="T277" s="240">
        <v>9</v>
      </c>
    </row>
    <row r="278" spans="1:20" x14ac:dyDescent="0.25">
      <c r="A278" s="124">
        <v>4804</v>
      </c>
      <c r="B278" s="122" t="s">
        <v>5495</v>
      </c>
      <c r="C278" s="24">
        <v>0.42083068517060473</v>
      </c>
      <c r="D278" s="24">
        <v>0.12943282624502778</v>
      </c>
      <c r="E278" s="24">
        <v>0.24874260216063879</v>
      </c>
      <c r="F278" s="24">
        <v>1.5706332925977655</v>
      </c>
      <c r="J278" s="197" t="s">
        <v>6057</v>
      </c>
      <c r="K278" s="197" t="s">
        <v>5495</v>
      </c>
      <c r="L278" s="240">
        <v>17</v>
      </c>
      <c r="M278" s="124">
        <v>4804</v>
      </c>
      <c r="N278" s="24">
        <v>0.42083068517060473</v>
      </c>
      <c r="O278" s="24">
        <v>0.12943282624502778</v>
      </c>
      <c r="P278" s="24">
        <v>0.24874260216063879</v>
      </c>
      <c r="Q278" s="24">
        <v>1.5706332925977655</v>
      </c>
      <c r="T278" s="240">
        <v>14</v>
      </c>
    </row>
    <row r="279" spans="1:20" x14ac:dyDescent="0.25">
      <c r="A279" s="124">
        <v>4805</v>
      </c>
      <c r="B279" s="122" t="s">
        <v>5495</v>
      </c>
      <c r="C279" s="24">
        <v>0.42984848556711769</v>
      </c>
      <c r="D279" s="24">
        <v>0.19364756174643688</v>
      </c>
      <c r="E279" s="24">
        <v>0.24773960779708781</v>
      </c>
      <c r="F279" s="24">
        <v>1.5554336155726258</v>
      </c>
      <c r="J279" s="197" t="s">
        <v>6058</v>
      </c>
      <c r="K279" s="197" t="s">
        <v>5495</v>
      </c>
      <c r="L279" s="240">
        <v>17</v>
      </c>
      <c r="M279" s="124">
        <v>4805</v>
      </c>
      <c r="N279" s="24">
        <v>0.42984848556711769</v>
      </c>
      <c r="O279" s="24">
        <v>0.19364756174643688</v>
      </c>
      <c r="P279" s="24">
        <v>0.24773960779708781</v>
      </c>
      <c r="Q279" s="24">
        <v>1.5554336155726258</v>
      </c>
      <c r="T279" s="240">
        <v>14</v>
      </c>
    </row>
    <row r="280" spans="1:20" x14ac:dyDescent="0.25">
      <c r="A280" s="124">
        <v>4806</v>
      </c>
      <c r="B280" s="122" t="s">
        <v>5495</v>
      </c>
      <c r="C280" s="24">
        <v>0.43385639685445682</v>
      </c>
      <c r="D280" s="24">
        <v>0.14749322060479908</v>
      </c>
      <c r="E280" s="24">
        <v>0.25275457961484266</v>
      </c>
      <c r="F280" s="24">
        <v>1.5284119675279331</v>
      </c>
      <c r="J280" s="197" t="s">
        <v>6059</v>
      </c>
      <c r="K280" s="197" t="s">
        <v>5495</v>
      </c>
      <c r="L280" s="240">
        <v>17</v>
      </c>
      <c r="M280" s="124">
        <v>4806</v>
      </c>
      <c r="N280" s="24">
        <v>0.43385639685445682</v>
      </c>
      <c r="O280" s="24">
        <v>0.14749322060479908</v>
      </c>
      <c r="P280" s="24">
        <v>0.25275457961484266</v>
      </c>
      <c r="Q280" s="24">
        <v>1.5284119675279331</v>
      </c>
      <c r="T280" s="240">
        <v>18</v>
      </c>
    </row>
    <row r="281" spans="1:20" x14ac:dyDescent="0.25">
      <c r="A281" s="124">
        <v>4807</v>
      </c>
      <c r="B281" s="122" t="s">
        <v>5495</v>
      </c>
      <c r="C281" s="24">
        <v>0.48646023250078241</v>
      </c>
      <c r="D281" s="24">
        <v>0.13344624721386583</v>
      </c>
      <c r="E281" s="24">
        <v>0.26629500352278068</v>
      </c>
      <c r="F281" s="24">
        <v>4.3574732124459103</v>
      </c>
      <c r="J281" s="197" t="s">
        <v>6060</v>
      </c>
      <c r="K281" s="197" t="s">
        <v>5495</v>
      </c>
      <c r="L281" s="240">
        <v>17</v>
      </c>
      <c r="M281" s="124">
        <v>4807</v>
      </c>
      <c r="N281" s="24">
        <v>0.48646023250078241</v>
      </c>
      <c r="O281" s="24">
        <v>0.13344624721386583</v>
      </c>
      <c r="P281" s="24">
        <v>0.26629500352278068</v>
      </c>
      <c r="Q281" s="24">
        <v>4.3574732124459103</v>
      </c>
      <c r="T281" s="240">
        <v>18</v>
      </c>
    </row>
    <row r="282" spans="1:20" x14ac:dyDescent="0.25">
      <c r="A282" s="124">
        <v>4808</v>
      </c>
      <c r="B282" s="122" t="s">
        <v>5495</v>
      </c>
      <c r="C282" s="24">
        <v>7.7653281192194923</v>
      </c>
      <c r="D282" s="24">
        <v>9.9332168978742238E-2</v>
      </c>
      <c r="E282" s="24">
        <v>0.7632787106622827</v>
      </c>
      <c r="F282" s="24">
        <v>95.090989078920259</v>
      </c>
      <c r="J282" s="197" t="s">
        <v>6061</v>
      </c>
      <c r="K282" s="197" t="s">
        <v>5495</v>
      </c>
      <c r="L282" s="240">
        <v>18</v>
      </c>
      <c r="M282" s="124">
        <v>4808</v>
      </c>
      <c r="N282" s="24">
        <v>7.7653281192194923</v>
      </c>
      <c r="O282" s="24">
        <v>9.9332168978742238E-2</v>
      </c>
      <c r="P282" s="24">
        <v>0.7632787106622827</v>
      </c>
      <c r="Q282" s="24">
        <v>95.090989078920259</v>
      </c>
      <c r="T282" s="240">
        <v>1</v>
      </c>
    </row>
    <row r="283" spans="1:20" x14ac:dyDescent="0.25">
      <c r="A283" s="124">
        <v>4809</v>
      </c>
      <c r="B283" s="122" t="s">
        <v>5495</v>
      </c>
      <c r="C283" s="24">
        <v>7.7983933873400408</v>
      </c>
      <c r="D283" s="24">
        <v>0.15853012826910379</v>
      </c>
      <c r="E283" s="24">
        <v>0.78935656411460775</v>
      </c>
      <c r="F283" s="24">
        <v>95.370058726560899</v>
      </c>
      <c r="J283" s="197" t="s">
        <v>6062</v>
      </c>
      <c r="K283" s="197" t="s">
        <v>5495</v>
      </c>
      <c r="L283" s="240">
        <v>18</v>
      </c>
      <c r="M283" s="124">
        <v>4809</v>
      </c>
      <c r="N283" s="24">
        <v>7.7983933873400408</v>
      </c>
      <c r="O283" s="24">
        <v>0.15853012826910379</v>
      </c>
      <c r="P283" s="24">
        <v>0.78935656411460775</v>
      </c>
      <c r="Q283" s="24">
        <v>95.370058726560899</v>
      </c>
      <c r="T283" s="240">
        <v>1</v>
      </c>
    </row>
    <row r="284" spans="1:20" x14ac:dyDescent="0.25">
      <c r="A284" s="124">
        <v>4810</v>
      </c>
      <c r="B284" s="122" t="s">
        <v>5495</v>
      </c>
      <c r="C284" s="24">
        <v>5.2839300434456771</v>
      </c>
      <c r="D284" s="24">
        <v>0.17107206879672274</v>
      </c>
      <c r="E284" s="24">
        <v>0.48043430014091115</v>
      </c>
      <c r="F284" s="24">
        <v>45.741508602926032</v>
      </c>
      <c r="J284" s="197" t="s">
        <v>6063</v>
      </c>
      <c r="K284" s="197" t="s">
        <v>5495</v>
      </c>
      <c r="L284" s="240">
        <v>18</v>
      </c>
      <c r="M284" s="124">
        <v>4810</v>
      </c>
      <c r="N284" s="24">
        <v>5.2839300434456771</v>
      </c>
      <c r="O284" s="24">
        <v>0.17107206879672274</v>
      </c>
      <c r="P284" s="24">
        <v>0.48043430014091115</v>
      </c>
      <c r="Q284" s="24">
        <v>45.741508602926032</v>
      </c>
      <c r="T284" s="240">
        <v>3</v>
      </c>
    </row>
    <row r="285" spans="1:20" x14ac:dyDescent="0.25">
      <c r="A285" s="124">
        <v>4811</v>
      </c>
      <c r="B285" s="122" t="s">
        <v>5495</v>
      </c>
      <c r="C285" s="24">
        <v>5.2583796089888901</v>
      </c>
      <c r="D285" s="24">
        <v>0.22073815328609386</v>
      </c>
      <c r="E285" s="24">
        <v>0.47140735086895252</v>
      </c>
      <c r="F285" s="24">
        <v>45.97074438491655</v>
      </c>
      <c r="J285" s="197" t="s">
        <v>6064</v>
      </c>
      <c r="K285" s="197" t="s">
        <v>5495</v>
      </c>
      <c r="L285" s="240">
        <v>18</v>
      </c>
      <c r="M285" s="124">
        <v>4811</v>
      </c>
      <c r="N285" s="24">
        <v>5.2583796089888901</v>
      </c>
      <c r="O285" s="24">
        <v>0.22073815328609386</v>
      </c>
      <c r="P285" s="24">
        <v>0.47140735086895252</v>
      </c>
      <c r="Q285" s="24">
        <v>45.97074438491655</v>
      </c>
      <c r="T285" s="240">
        <v>3</v>
      </c>
    </row>
    <row r="286" spans="1:20" x14ac:dyDescent="0.25">
      <c r="A286" s="124">
        <v>4812</v>
      </c>
      <c r="B286" s="122" t="s">
        <v>5495</v>
      </c>
      <c r="C286" s="24">
        <v>0.59918273745719441</v>
      </c>
      <c r="D286" s="24">
        <v>0.22274486377051289</v>
      </c>
      <c r="E286" s="24">
        <v>0.1644910756223579</v>
      </c>
      <c r="F286" s="24">
        <v>8.3441824644549758</v>
      </c>
      <c r="J286" s="197" t="s">
        <v>6065</v>
      </c>
      <c r="K286" s="197" t="s">
        <v>5495</v>
      </c>
      <c r="L286" s="240">
        <v>18</v>
      </c>
      <c r="M286" s="124">
        <v>4812</v>
      </c>
      <c r="N286" s="24">
        <v>0.59918273745719441</v>
      </c>
      <c r="O286" s="24">
        <v>0.22274486377051289</v>
      </c>
      <c r="P286" s="24">
        <v>0.1644910756223579</v>
      </c>
      <c r="Q286" s="24">
        <v>8.3441824644549758</v>
      </c>
      <c r="T286" s="240">
        <v>5</v>
      </c>
    </row>
    <row r="287" spans="1:20" x14ac:dyDescent="0.25">
      <c r="A287" s="124">
        <v>4813</v>
      </c>
      <c r="B287" s="122" t="s">
        <v>5495</v>
      </c>
      <c r="C287" s="24">
        <v>0.60118669310086392</v>
      </c>
      <c r="D287" s="24">
        <v>0.17659052262887509</v>
      </c>
      <c r="E287" s="24">
        <v>0.16047909816815406</v>
      </c>
      <c r="F287" s="24">
        <v>7.9056444467339793</v>
      </c>
      <c r="J287" s="197" t="s">
        <v>6066</v>
      </c>
      <c r="K287" s="197" t="s">
        <v>5495</v>
      </c>
      <c r="L287" s="240">
        <v>18</v>
      </c>
      <c r="M287" s="124">
        <v>4813</v>
      </c>
      <c r="N287" s="24">
        <v>0.60118669310086392</v>
      </c>
      <c r="O287" s="24">
        <v>0.17659052262887509</v>
      </c>
      <c r="P287" s="24">
        <v>0.16047909816815406</v>
      </c>
      <c r="Q287" s="24">
        <v>7.9056444467339793</v>
      </c>
      <c r="T287" s="240">
        <v>5</v>
      </c>
    </row>
    <row r="288" spans="1:20" x14ac:dyDescent="0.25">
      <c r="A288" s="124">
        <v>4814</v>
      </c>
      <c r="B288" s="122" t="s">
        <v>5495</v>
      </c>
      <c r="C288" s="24">
        <v>0.20039556436695466</v>
      </c>
      <c r="D288" s="24">
        <v>0.17960058835550363</v>
      </c>
      <c r="E288" s="24">
        <v>0.1775300023485204</v>
      </c>
      <c r="F288" s="24">
        <v>5.5056454770245216</v>
      </c>
      <c r="J288" s="197" t="s">
        <v>6067</v>
      </c>
      <c r="K288" s="197" t="s">
        <v>5495</v>
      </c>
      <c r="L288" s="240">
        <v>18</v>
      </c>
      <c r="M288" s="124">
        <v>4814</v>
      </c>
      <c r="N288" s="24">
        <v>0.20039556436695466</v>
      </c>
      <c r="O288" s="24">
        <v>0.17960058835550363</v>
      </c>
      <c r="P288" s="24">
        <v>0.1775300023485204</v>
      </c>
      <c r="Q288" s="24">
        <v>5.5056454770245216</v>
      </c>
      <c r="T288" s="240">
        <v>9</v>
      </c>
    </row>
    <row r="289" spans="1:20" x14ac:dyDescent="0.25">
      <c r="A289" s="124">
        <v>4815</v>
      </c>
      <c r="B289" s="122" t="s">
        <v>5495</v>
      </c>
      <c r="C289" s="24">
        <v>0.2084113869416328</v>
      </c>
      <c r="D289" s="24">
        <v>0.13043618148723729</v>
      </c>
      <c r="E289" s="24">
        <v>0.18856294034758103</v>
      </c>
      <c r="F289" s="24">
        <v>4.4630583308845146</v>
      </c>
      <c r="J289" s="197" t="s">
        <v>6068</v>
      </c>
      <c r="K289" s="197" t="s">
        <v>5495</v>
      </c>
      <c r="L289" s="240">
        <v>18</v>
      </c>
      <c r="M289" s="124">
        <v>4815</v>
      </c>
      <c r="N289" s="24">
        <v>0.2084113869416328</v>
      </c>
      <c r="O289" s="24">
        <v>0.13043618148723729</v>
      </c>
      <c r="P289" s="24">
        <v>0.18856294034758103</v>
      </c>
      <c r="Q289" s="24">
        <v>4.4630583308845146</v>
      </c>
      <c r="T289" s="240">
        <v>9</v>
      </c>
    </row>
    <row r="290" spans="1:20" x14ac:dyDescent="0.25">
      <c r="A290" s="124">
        <v>4816</v>
      </c>
      <c r="B290" s="122" t="s">
        <v>5495</v>
      </c>
      <c r="C290" s="24">
        <v>0.13526700594769439</v>
      </c>
      <c r="D290" s="24">
        <v>0.17057039117561801</v>
      </c>
      <c r="E290" s="24">
        <v>0.17853299671207137</v>
      </c>
      <c r="F290" s="24">
        <v>3.7713316681359585</v>
      </c>
      <c r="J290" s="197" t="s">
        <v>6069</v>
      </c>
      <c r="K290" s="197" t="s">
        <v>5495</v>
      </c>
      <c r="L290" s="240">
        <v>18</v>
      </c>
      <c r="M290" s="124">
        <v>4816</v>
      </c>
      <c r="N290" s="24">
        <v>0.13526700594769439</v>
      </c>
      <c r="O290" s="24">
        <v>0.17057039117561801</v>
      </c>
      <c r="P290" s="24">
        <v>0.17853299671207137</v>
      </c>
      <c r="Q290" s="24">
        <v>3.7713316681359585</v>
      </c>
      <c r="T290" s="240">
        <v>11</v>
      </c>
    </row>
    <row r="291" spans="1:20" x14ac:dyDescent="0.25">
      <c r="A291" s="124">
        <v>4817</v>
      </c>
      <c r="B291" s="122" t="s">
        <v>5495</v>
      </c>
      <c r="C291" s="24">
        <v>0.11422547168916415</v>
      </c>
      <c r="D291" s="24">
        <v>0.18762743029317977</v>
      </c>
      <c r="E291" s="24">
        <v>0.16649706434945985</v>
      </c>
      <c r="F291" s="24">
        <v>4.1882628073268684</v>
      </c>
      <c r="J291" s="197" t="s">
        <v>6070</v>
      </c>
      <c r="K291" s="197" t="s">
        <v>5495</v>
      </c>
      <c r="L291" s="240">
        <v>18</v>
      </c>
      <c r="M291" s="124">
        <v>4817</v>
      </c>
      <c r="N291" s="24">
        <v>0.11422547168916415</v>
      </c>
      <c r="O291" s="24">
        <v>0.18762743029317977</v>
      </c>
      <c r="P291" s="24">
        <v>0.16649706434945985</v>
      </c>
      <c r="Q291" s="24">
        <v>4.1882628073268684</v>
      </c>
      <c r="T291" s="240">
        <v>11</v>
      </c>
    </row>
    <row r="292" spans="1:20" x14ac:dyDescent="0.25">
      <c r="A292" s="124">
        <v>4818</v>
      </c>
      <c r="B292" s="122" t="s">
        <v>5495</v>
      </c>
      <c r="C292" s="24">
        <v>5.8615702577334235E-2</v>
      </c>
      <c r="D292" s="24">
        <v>0.20117272606300826</v>
      </c>
      <c r="E292" s="24">
        <v>0.17502251643964301</v>
      </c>
      <c r="F292" s="24">
        <v>3.0454924576354196</v>
      </c>
      <c r="J292" s="197" t="s">
        <v>6071</v>
      </c>
      <c r="K292" s="197" t="s">
        <v>5495</v>
      </c>
      <c r="L292" s="240">
        <v>18</v>
      </c>
      <c r="M292" s="124">
        <v>4818</v>
      </c>
      <c r="N292" s="24">
        <v>5.8615702577334235E-2</v>
      </c>
      <c r="O292" s="24">
        <v>0.20117272606300826</v>
      </c>
      <c r="P292" s="24">
        <v>0.17502251643964301</v>
      </c>
      <c r="Q292" s="24">
        <v>3.0454924576354196</v>
      </c>
      <c r="T292" s="240">
        <v>15</v>
      </c>
    </row>
    <row r="293" spans="1:20" x14ac:dyDescent="0.25">
      <c r="A293" s="124">
        <v>4819</v>
      </c>
      <c r="B293" s="122" t="s">
        <v>5495</v>
      </c>
      <c r="C293" s="24">
        <v>7.2142403172103672E-2</v>
      </c>
      <c r="D293" s="24">
        <v>0.20970124562178916</v>
      </c>
      <c r="E293" s="24">
        <v>0.19859288398309066</v>
      </c>
      <c r="F293" s="24">
        <v>3.8433470467234794</v>
      </c>
      <c r="J293" s="197" t="s">
        <v>6072</v>
      </c>
      <c r="K293" s="197" t="s">
        <v>5495</v>
      </c>
      <c r="L293" s="240">
        <v>18</v>
      </c>
      <c r="M293" s="124">
        <v>4819</v>
      </c>
      <c r="N293" s="24">
        <v>7.2142403172103672E-2</v>
      </c>
      <c r="O293" s="24">
        <v>0.20970124562178916</v>
      </c>
      <c r="P293" s="24">
        <v>0.19859288398309066</v>
      </c>
      <c r="Q293" s="24">
        <v>3.8433470467234794</v>
      </c>
      <c r="T293" s="240">
        <v>15</v>
      </c>
    </row>
    <row r="294" spans="1:20" x14ac:dyDescent="0.25">
      <c r="A294" s="124">
        <v>4820</v>
      </c>
      <c r="B294" s="122" t="s">
        <v>5495</v>
      </c>
      <c r="C294" s="24">
        <v>5.1100868913573433E-2</v>
      </c>
      <c r="D294" s="24">
        <v>0.19766098271527496</v>
      </c>
      <c r="E294" s="24">
        <v>0.17251503053076558</v>
      </c>
      <c r="F294" s="24">
        <v>3.55907581545695</v>
      </c>
      <c r="J294" s="197" t="s">
        <v>6073</v>
      </c>
      <c r="K294" s="197" t="s">
        <v>5495</v>
      </c>
      <c r="L294" s="240">
        <v>18</v>
      </c>
      <c r="M294" s="124">
        <v>4820</v>
      </c>
      <c r="N294" s="24">
        <v>5.1100868913573433E-2</v>
      </c>
      <c r="O294" s="24">
        <v>0.19766098271527496</v>
      </c>
      <c r="P294" s="24">
        <v>0.17251503053076558</v>
      </c>
      <c r="Q294" s="24">
        <v>3.55907581545695</v>
      </c>
      <c r="T294" s="240">
        <v>19</v>
      </c>
    </row>
    <row r="295" spans="1:20" x14ac:dyDescent="0.25">
      <c r="A295" s="124">
        <v>4821</v>
      </c>
      <c r="B295" s="122" t="s">
        <v>5495</v>
      </c>
      <c r="C295" s="24">
        <v>0.12123931644200756</v>
      </c>
      <c r="D295" s="24">
        <v>0.51371788401127305</v>
      </c>
      <c r="E295" s="24">
        <v>0.17652700798496945</v>
      </c>
      <c r="F295" s="24">
        <v>4.7264830051914988</v>
      </c>
      <c r="J295" s="197" t="s">
        <v>6074</v>
      </c>
      <c r="K295" s="197" t="s">
        <v>5495</v>
      </c>
      <c r="L295" s="240">
        <v>18</v>
      </c>
      <c r="M295" s="124">
        <v>4821</v>
      </c>
      <c r="N295" s="24">
        <v>0.12123931644200756</v>
      </c>
      <c r="O295" s="24">
        <v>0.51371788401127305</v>
      </c>
      <c r="P295" s="24">
        <v>0.17652700798496945</v>
      </c>
      <c r="Q295" s="24">
        <v>4.7264830051914988</v>
      </c>
      <c r="T295" s="240">
        <v>19</v>
      </c>
    </row>
    <row r="296" spans="1:20" x14ac:dyDescent="0.25">
      <c r="A296" s="124">
        <v>4822</v>
      </c>
      <c r="B296" s="122" t="s">
        <v>5495</v>
      </c>
      <c r="C296" s="24">
        <v>1.2594861220463098</v>
      </c>
      <c r="D296" s="24">
        <v>0.34013742710902645</v>
      </c>
      <c r="E296" s="24">
        <v>0.27983542743071865</v>
      </c>
      <c r="F296" s="24">
        <v>18.526903712410618</v>
      </c>
      <c r="J296" s="197" t="s">
        <v>6075</v>
      </c>
      <c r="K296" s="197" t="s">
        <v>5495</v>
      </c>
      <c r="L296" s="240">
        <v>19</v>
      </c>
      <c r="M296" s="124">
        <v>4822</v>
      </c>
      <c r="N296" s="24">
        <v>1.2594861220463098</v>
      </c>
      <c r="O296" s="24">
        <v>0.34013742710902645</v>
      </c>
      <c r="P296" s="24">
        <v>0.27983542743071865</v>
      </c>
      <c r="Q296" s="24">
        <v>18.526903712410618</v>
      </c>
      <c r="T296" s="240">
        <v>1</v>
      </c>
    </row>
    <row r="297" spans="1:20" x14ac:dyDescent="0.25">
      <c r="A297" s="124">
        <v>4823</v>
      </c>
      <c r="B297" s="122" t="s">
        <v>5495</v>
      </c>
      <c r="C297" s="24">
        <v>1.2775217228393358</v>
      </c>
      <c r="D297" s="24">
        <v>0.23629015954034138</v>
      </c>
      <c r="E297" s="24">
        <v>0.3054117837012682</v>
      </c>
      <c r="F297" s="24">
        <v>14.11737158790725</v>
      </c>
      <c r="J297" s="197" t="s">
        <v>6076</v>
      </c>
      <c r="K297" s="197" t="s">
        <v>5495</v>
      </c>
      <c r="L297" s="240">
        <v>19</v>
      </c>
      <c r="M297" s="124">
        <v>4823</v>
      </c>
      <c r="N297" s="24">
        <v>1.2775217228393358</v>
      </c>
      <c r="O297" s="24">
        <v>0.23629015954034138</v>
      </c>
      <c r="P297" s="24">
        <v>0.3054117837012682</v>
      </c>
      <c r="Q297" s="24">
        <v>14.11737158790725</v>
      </c>
      <c r="T297" s="240">
        <v>1</v>
      </c>
    </row>
    <row r="298" spans="1:20" x14ac:dyDescent="0.25">
      <c r="A298" s="124">
        <v>4824</v>
      </c>
      <c r="B298" s="122" t="s">
        <v>5495</v>
      </c>
      <c r="C298" s="24" t="s">
        <v>11</v>
      </c>
      <c r="D298" s="24">
        <v>0.25485223152121744</v>
      </c>
      <c r="E298" s="24">
        <v>0.21263480507280411</v>
      </c>
      <c r="F298" s="24">
        <v>4.2221503522160262</v>
      </c>
      <c r="J298" s="197" t="s">
        <v>6077</v>
      </c>
      <c r="K298" s="197" t="s">
        <v>5495</v>
      </c>
      <c r="L298" s="240">
        <v>19</v>
      </c>
      <c r="M298" s="124">
        <v>4824</v>
      </c>
      <c r="N298" s="24" t="s">
        <v>11</v>
      </c>
      <c r="O298" s="24">
        <v>0.25485223152121744</v>
      </c>
      <c r="P298" s="24">
        <v>0.21263480507280411</v>
      </c>
      <c r="Q298" s="24">
        <v>4.2221503522160262</v>
      </c>
      <c r="T298" s="240">
        <v>4</v>
      </c>
    </row>
    <row r="299" spans="1:20" x14ac:dyDescent="0.25">
      <c r="A299" s="124">
        <v>4825</v>
      </c>
      <c r="B299" s="122" t="s">
        <v>5495</v>
      </c>
      <c r="C299" s="24" t="s">
        <v>11</v>
      </c>
      <c r="D299" s="24">
        <v>0.24983545531016987</v>
      </c>
      <c r="E299" s="24">
        <v>0.31494023015500233</v>
      </c>
      <c r="F299" s="24">
        <v>4.0631453624889931</v>
      </c>
      <c r="J299" s="197" t="s">
        <v>6078</v>
      </c>
      <c r="K299" s="197" t="s">
        <v>5495</v>
      </c>
      <c r="L299" s="240">
        <v>19</v>
      </c>
      <c r="M299" s="124">
        <v>4825</v>
      </c>
      <c r="N299" s="24" t="s">
        <v>11</v>
      </c>
      <c r="O299" s="24">
        <v>0.24983545531016987</v>
      </c>
      <c r="P299" s="24">
        <v>0.31494023015500233</v>
      </c>
      <c r="Q299" s="24">
        <v>4.0631453624889931</v>
      </c>
      <c r="T299" s="240">
        <v>4</v>
      </c>
    </row>
    <row r="300" spans="1:20" x14ac:dyDescent="0.25">
      <c r="A300" s="124">
        <v>4826</v>
      </c>
      <c r="B300" s="122" t="s">
        <v>5495</v>
      </c>
      <c r="C300" s="24" t="s">
        <v>11</v>
      </c>
      <c r="D300" s="24">
        <v>0.24381532385691276</v>
      </c>
      <c r="E300" s="24">
        <v>0.31544172733677778</v>
      </c>
      <c r="F300" s="24">
        <v>4.1298706706780157</v>
      </c>
      <c r="J300" s="197" t="s">
        <v>6079</v>
      </c>
      <c r="K300" s="197" t="s">
        <v>5495</v>
      </c>
      <c r="L300" s="240">
        <v>19</v>
      </c>
      <c r="M300" s="124">
        <v>4826</v>
      </c>
      <c r="N300" s="24" t="s">
        <v>11</v>
      </c>
      <c r="O300" s="24">
        <v>0.24381532385691276</v>
      </c>
      <c r="P300" s="24">
        <v>0.31544172733677778</v>
      </c>
      <c r="Q300" s="24">
        <v>4.1298706706780157</v>
      </c>
      <c r="T300" s="240">
        <v>7</v>
      </c>
    </row>
    <row r="301" spans="1:20" x14ac:dyDescent="0.25">
      <c r="A301" s="124">
        <v>4827</v>
      </c>
      <c r="B301" s="122" t="s">
        <v>5495</v>
      </c>
      <c r="C301" s="24" t="s">
        <v>11</v>
      </c>
      <c r="D301" s="24">
        <v>0.22073815328609386</v>
      </c>
      <c r="E301" s="24">
        <v>0.30992525833724749</v>
      </c>
      <c r="F301" s="24">
        <v>3.9353734957440558</v>
      </c>
      <c r="J301" s="197" t="s">
        <v>6080</v>
      </c>
      <c r="K301" s="197" t="s">
        <v>5495</v>
      </c>
      <c r="L301" s="240">
        <v>19</v>
      </c>
      <c r="M301" s="124">
        <v>4827</v>
      </c>
      <c r="N301" s="24" t="s">
        <v>11</v>
      </c>
      <c r="O301" s="24">
        <v>0.22073815328609386</v>
      </c>
      <c r="P301" s="24">
        <v>0.30992525833724749</v>
      </c>
      <c r="Q301" s="24">
        <v>3.9353734957440558</v>
      </c>
      <c r="T301" s="240">
        <v>7</v>
      </c>
    </row>
    <row r="302" spans="1:20" x14ac:dyDescent="0.25">
      <c r="A302" s="124">
        <v>4828</v>
      </c>
      <c r="B302" s="122" t="s">
        <v>5495</v>
      </c>
      <c r="C302" s="24" t="s">
        <v>11</v>
      </c>
      <c r="D302" s="24">
        <v>0.34916762428891207</v>
      </c>
      <c r="E302" s="24">
        <v>0.49247023250352273</v>
      </c>
      <c r="F302" s="24">
        <v>1.871148004109187</v>
      </c>
      <c r="J302" s="197" t="s">
        <v>6081</v>
      </c>
      <c r="K302" s="197" t="s">
        <v>5495</v>
      </c>
      <c r="L302" s="240">
        <v>20</v>
      </c>
      <c r="M302" s="124">
        <v>4828</v>
      </c>
      <c r="N302" s="24" t="s">
        <v>11</v>
      </c>
      <c r="O302" s="24">
        <v>0.34916762428891207</v>
      </c>
      <c r="P302" s="24">
        <v>0.49247023250352273</v>
      </c>
      <c r="Q302" s="24">
        <v>1.871148004109187</v>
      </c>
      <c r="T302" s="240">
        <v>1</v>
      </c>
    </row>
    <row r="303" spans="1:20" x14ac:dyDescent="0.25">
      <c r="A303" s="124">
        <v>4829</v>
      </c>
      <c r="B303" s="122" t="s">
        <v>5495</v>
      </c>
      <c r="C303" s="24" t="s">
        <v>11</v>
      </c>
      <c r="D303" s="24">
        <v>0.34515420332007402</v>
      </c>
      <c r="E303" s="24">
        <v>0.4824402888680131</v>
      </c>
      <c r="F303" s="24">
        <v>1.8058423833284414</v>
      </c>
      <c r="J303" s="197" t="s">
        <v>6082</v>
      </c>
      <c r="K303" s="197" t="s">
        <v>5495</v>
      </c>
      <c r="L303" s="240">
        <v>20</v>
      </c>
      <c r="M303" s="124">
        <v>4829</v>
      </c>
      <c r="N303" s="24" t="s">
        <v>11</v>
      </c>
      <c r="O303" s="24">
        <v>0.34515420332007402</v>
      </c>
      <c r="P303" s="24">
        <v>0.4824402888680131</v>
      </c>
      <c r="Q303" s="24">
        <v>1.8058423833284414</v>
      </c>
      <c r="T303" s="240">
        <v>1</v>
      </c>
    </row>
    <row r="304" spans="1:20" x14ac:dyDescent="0.25">
      <c r="A304" s="124">
        <v>4830</v>
      </c>
      <c r="B304" s="122" t="s">
        <v>5495</v>
      </c>
      <c r="C304" s="24" t="s">
        <v>11</v>
      </c>
      <c r="D304" s="24">
        <v>0.44348301705660675</v>
      </c>
      <c r="E304" s="24">
        <v>0.31293424142790038</v>
      </c>
      <c r="F304" s="24">
        <v>1.8768267537422951</v>
      </c>
      <c r="J304" s="197" t="s">
        <v>6083</v>
      </c>
      <c r="K304" s="197" t="s">
        <v>5495</v>
      </c>
      <c r="L304" s="240">
        <v>20</v>
      </c>
      <c r="M304" s="124">
        <v>4830</v>
      </c>
      <c r="N304" s="24" t="s">
        <v>11</v>
      </c>
      <c r="O304" s="24">
        <v>0.44348301705660675</v>
      </c>
      <c r="P304" s="24">
        <v>0.31293424142790038</v>
      </c>
      <c r="Q304" s="24">
        <v>1.8768267537422951</v>
      </c>
      <c r="T304" s="240">
        <v>3</v>
      </c>
    </row>
    <row r="305" spans="1:20" x14ac:dyDescent="0.25">
      <c r="A305" s="124">
        <v>4831</v>
      </c>
      <c r="B305" s="122" t="s">
        <v>5495</v>
      </c>
      <c r="C305" s="24" t="s">
        <v>11</v>
      </c>
      <c r="D305" s="24">
        <v>0.27190927063877929</v>
      </c>
      <c r="E305" s="24">
        <v>0.40922170032879279</v>
      </c>
      <c r="F305" s="24">
        <v>2.6858175465838512</v>
      </c>
      <c r="J305" s="197" t="s">
        <v>6084</v>
      </c>
      <c r="K305" s="197" t="s">
        <v>5495</v>
      </c>
      <c r="L305" s="240">
        <v>20</v>
      </c>
      <c r="M305" s="124">
        <v>4831</v>
      </c>
      <c r="N305" s="24" t="s">
        <v>11</v>
      </c>
      <c r="O305" s="24">
        <v>0.27190927063877929</v>
      </c>
      <c r="P305" s="24">
        <v>0.40922170032879279</v>
      </c>
      <c r="Q305" s="24">
        <v>2.6858175465838512</v>
      </c>
      <c r="T305" s="240">
        <v>3</v>
      </c>
    </row>
    <row r="306" spans="1:20" x14ac:dyDescent="0.25">
      <c r="A306" s="124">
        <v>4832</v>
      </c>
      <c r="B306" s="122" t="s">
        <v>5495</v>
      </c>
      <c r="C306" s="24" t="s">
        <v>11</v>
      </c>
      <c r="D306" s="24">
        <v>0.34415084807786456</v>
      </c>
      <c r="E306" s="24">
        <v>0.41423667214654764</v>
      </c>
      <c r="F306" s="24">
        <v>2.9962587991718426</v>
      </c>
      <c r="J306" s="197" t="s">
        <v>6085</v>
      </c>
      <c r="K306" s="197" t="s">
        <v>5495</v>
      </c>
      <c r="L306" s="240">
        <v>20</v>
      </c>
      <c r="M306" s="124">
        <v>4832</v>
      </c>
      <c r="N306" s="24" t="s">
        <v>11</v>
      </c>
      <c r="O306" s="24">
        <v>0.34415084807786456</v>
      </c>
      <c r="P306" s="24">
        <v>0.41423667214654764</v>
      </c>
      <c r="Q306" s="24">
        <v>2.9962587991718426</v>
      </c>
      <c r="T306" s="240">
        <v>5</v>
      </c>
    </row>
    <row r="307" spans="1:20" ht="16.5" thickBot="1" x14ac:dyDescent="0.3">
      <c r="A307" s="124">
        <v>4833</v>
      </c>
      <c r="B307" s="122" t="s">
        <v>5495</v>
      </c>
      <c r="C307" s="24" t="s">
        <v>11</v>
      </c>
      <c r="D307" s="24">
        <v>0.34816426904670256</v>
      </c>
      <c r="E307" s="24">
        <v>0.45636243541568811</v>
      </c>
      <c r="F307" s="24">
        <v>3.6972551759834369</v>
      </c>
      <c r="J307" s="214" t="s">
        <v>6086</v>
      </c>
      <c r="K307" s="214" t="s">
        <v>5495</v>
      </c>
      <c r="L307" s="214">
        <v>20</v>
      </c>
      <c r="M307" s="124">
        <v>4833</v>
      </c>
      <c r="N307" s="24" t="s">
        <v>11</v>
      </c>
      <c r="O307" s="24">
        <v>0.34816426904670256</v>
      </c>
      <c r="P307" s="24">
        <v>0.45636243541568811</v>
      </c>
      <c r="Q307" s="24">
        <v>3.6972551759834369</v>
      </c>
      <c r="T307" s="214">
        <v>5</v>
      </c>
    </row>
    <row r="308" spans="1:20" x14ac:dyDescent="0.25">
      <c r="A308" s="124">
        <v>4896</v>
      </c>
      <c r="B308" s="122" t="s">
        <v>5496</v>
      </c>
      <c r="C308" s="24" t="s">
        <v>11</v>
      </c>
      <c r="D308" s="24">
        <v>0.34465252569896931</v>
      </c>
      <c r="E308" s="24">
        <v>0.46187890441521839</v>
      </c>
      <c r="F308" s="24">
        <v>3.6091299171842648</v>
      </c>
      <c r="J308" s="273" t="s">
        <v>6088</v>
      </c>
      <c r="K308" s="273" t="s">
        <v>5496</v>
      </c>
      <c r="L308" s="273">
        <v>1</v>
      </c>
      <c r="M308" s="124">
        <v>4896</v>
      </c>
      <c r="N308" s="24" t="s">
        <v>11</v>
      </c>
      <c r="O308" s="24">
        <v>0.34465252569896931</v>
      </c>
      <c r="P308" s="24">
        <v>0.46187890441521839</v>
      </c>
      <c r="Q308" s="24">
        <v>3.6091299171842648</v>
      </c>
      <c r="T308" s="273">
        <v>2</v>
      </c>
    </row>
    <row r="309" spans="1:20" x14ac:dyDescent="0.25">
      <c r="A309" s="124">
        <v>4897</v>
      </c>
      <c r="B309" s="122" t="s">
        <v>5496</v>
      </c>
      <c r="C309" s="24" t="s">
        <v>11</v>
      </c>
      <c r="D309" s="24">
        <v>0.38027163679740716</v>
      </c>
      <c r="E309" s="24">
        <v>0.42326362141850632</v>
      </c>
      <c r="F309" s="24">
        <v>3.1124239130434783</v>
      </c>
      <c r="J309" s="197" t="s">
        <v>6089</v>
      </c>
      <c r="K309" s="197" t="s">
        <v>5496</v>
      </c>
      <c r="L309" s="197">
        <v>1</v>
      </c>
      <c r="M309" s="124">
        <v>4897</v>
      </c>
      <c r="N309" s="24" t="s">
        <v>11</v>
      </c>
      <c r="O309" s="24">
        <v>0.38027163679740716</v>
      </c>
      <c r="P309" s="24">
        <v>0.42326362141850632</v>
      </c>
      <c r="Q309" s="24">
        <v>3.1124239130434783</v>
      </c>
      <c r="T309" s="240">
        <v>2</v>
      </c>
    </row>
    <row r="310" spans="1:20" x14ac:dyDescent="0.25">
      <c r="A310" s="124">
        <v>4898</v>
      </c>
      <c r="B310" s="122" t="s">
        <v>5496</v>
      </c>
      <c r="C310" s="24" t="s">
        <v>11</v>
      </c>
      <c r="D310" s="24">
        <v>0.30301328314727427</v>
      </c>
      <c r="E310" s="24">
        <v>0.45836842414279005</v>
      </c>
      <c r="F310" s="24">
        <v>3.5770843685300209</v>
      </c>
      <c r="J310" s="197" t="s">
        <v>6090</v>
      </c>
      <c r="K310" s="197" t="s">
        <v>5496</v>
      </c>
      <c r="L310" s="197">
        <v>1</v>
      </c>
      <c r="M310" s="124">
        <v>4898</v>
      </c>
      <c r="N310" s="24" t="s">
        <v>11</v>
      </c>
      <c r="O310" s="24">
        <v>0.30301328314727427</v>
      </c>
      <c r="P310" s="24">
        <v>0.45836842414279005</v>
      </c>
      <c r="Q310" s="24">
        <v>3.5770843685300209</v>
      </c>
      <c r="T310" s="240">
        <v>8</v>
      </c>
    </row>
    <row r="311" spans="1:20" x14ac:dyDescent="0.25">
      <c r="A311" s="124">
        <v>4899</v>
      </c>
      <c r="B311" s="122" t="s">
        <v>5496</v>
      </c>
      <c r="C311" s="24" t="s">
        <v>11</v>
      </c>
      <c r="D311" s="24">
        <v>0.34615755856228353</v>
      </c>
      <c r="E311" s="24">
        <v>0.44432650305307653</v>
      </c>
      <c r="F311" s="24">
        <v>4.1498985507246378</v>
      </c>
      <c r="J311" s="197" t="s">
        <v>6091</v>
      </c>
      <c r="K311" s="197" t="s">
        <v>5496</v>
      </c>
      <c r="L311" s="197">
        <v>1</v>
      </c>
      <c r="M311" s="124">
        <v>4899</v>
      </c>
      <c r="N311" s="24" t="s">
        <v>11</v>
      </c>
      <c r="O311" s="24">
        <v>0.34615755856228353</v>
      </c>
      <c r="P311" s="24">
        <v>0.44432650305307653</v>
      </c>
      <c r="Q311" s="24">
        <v>4.1498985507246378</v>
      </c>
      <c r="T311" s="240">
        <v>8</v>
      </c>
    </row>
    <row r="312" spans="1:20" x14ac:dyDescent="0.25">
      <c r="A312" s="124">
        <v>4900</v>
      </c>
      <c r="B312" s="122" t="s">
        <v>5496</v>
      </c>
      <c r="C312" s="24" t="s">
        <v>11</v>
      </c>
      <c r="D312" s="24">
        <v>0.36823137389089294</v>
      </c>
      <c r="E312" s="24">
        <v>0.45134746359793326</v>
      </c>
      <c r="F312" s="24">
        <v>3.3447541407867494</v>
      </c>
      <c r="J312" s="197" t="s">
        <v>6092</v>
      </c>
      <c r="K312" s="197" t="s">
        <v>5496</v>
      </c>
      <c r="L312" s="197">
        <v>1</v>
      </c>
      <c r="M312" s="124">
        <v>4900</v>
      </c>
      <c r="N312" s="24" t="s">
        <v>11</v>
      </c>
      <c r="O312" s="24">
        <v>0.36823137389089294</v>
      </c>
      <c r="P312" s="24">
        <v>0.45134746359793326</v>
      </c>
      <c r="Q312" s="24">
        <v>3.3447541407867494</v>
      </c>
      <c r="T312" s="240">
        <v>15</v>
      </c>
    </row>
    <row r="313" spans="1:20" x14ac:dyDescent="0.25">
      <c r="A313" s="124">
        <v>4901</v>
      </c>
      <c r="B313" s="122" t="s">
        <v>5496</v>
      </c>
      <c r="C313" s="24" t="s">
        <v>11</v>
      </c>
      <c r="D313" s="24">
        <v>0.29398308596738865</v>
      </c>
      <c r="E313" s="24">
        <v>0.44833848050728042</v>
      </c>
      <c r="F313" s="24">
        <v>3.0354582111436952</v>
      </c>
      <c r="J313" s="197" t="s">
        <v>6093</v>
      </c>
      <c r="K313" s="197" t="s">
        <v>5496</v>
      </c>
      <c r="L313" s="197">
        <v>1</v>
      </c>
      <c r="M313" s="124">
        <v>4901</v>
      </c>
      <c r="N313" s="24" t="s">
        <v>11</v>
      </c>
      <c r="O313" s="24">
        <v>0.29398308596738865</v>
      </c>
      <c r="P313" s="24">
        <v>0.44833848050728042</v>
      </c>
      <c r="Q313" s="24">
        <v>3.0354582111436952</v>
      </c>
      <c r="T313" s="240">
        <v>15</v>
      </c>
    </row>
    <row r="314" spans="1:20" x14ac:dyDescent="0.25">
      <c r="A314" s="124">
        <v>4902</v>
      </c>
      <c r="B314" s="122" t="s">
        <v>5496</v>
      </c>
      <c r="C314" s="24" t="s">
        <v>11</v>
      </c>
      <c r="D314" s="24">
        <v>0.28294617830308394</v>
      </c>
      <c r="E314" s="24">
        <v>0.36709593705965238</v>
      </c>
      <c r="F314" s="24">
        <v>1.6453885630498535</v>
      </c>
      <c r="J314" s="197" t="s">
        <v>6094</v>
      </c>
      <c r="K314" s="197" t="s">
        <v>5496</v>
      </c>
      <c r="L314" s="240">
        <v>2</v>
      </c>
      <c r="M314" s="124">
        <v>4902</v>
      </c>
      <c r="N314" s="24" t="s">
        <v>11</v>
      </c>
      <c r="O314" s="24">
        <v>0.28294617830308394</v>
      </c>
      <c r="P314" s="24">
        <v>0.36709593705965238</v>
      </c>
      <c r="Q314" s="24">
        <v>1.6453885630498535</v>
      </c>
      <c r="T314" s="240">
        <v>2</v>
      </c>
    </row>
    <row r="315" spans="1:20" x14ac:dyDescent="0.25">
      <c r="A315" s="124">
        <v>4903</v>
      </c>
      <c r="B315" s="122" t="s">
        <v>5496</v>
      </c>
      <c r="C315" s="24" t="s">
        <v>11</v>
      </c>
      <c r="D315" s="24">
        <v>0.2729126258809888</v>
      </c>
      <c r="E315" s="24">
        <v>0.38916181305777359</v>
      </c>
      <c r="F315" s="24">
        <v>1.4387018223711772</v>
      </c>
      <c r="J315" s="197" t="s">
        <v>6095</v>
      </c>
      <c r="K315" s="197" t="s">
        <v>5496</v>
      </c>
      <c r="L315" s="240">
        <v>2</v>
      </c>
      <c r="M315" s="124">
        <v>4903</v>
      </c>
      <c r="N315" s="24" t="s">
        <v>11</v>
      </c>
      <c r="O315" s="24">
        <v>0.2729126258809888</v>
      </c>
      <c r="P315" s="24">
        <v>0.38916181305777359</v>
      </c>
      <c r="Q315" s="24">
        <v>1.4387018223711772</v>
      </c>
      <c r="T315" s="240">
        <v>2</v>
      </c>
    </row>
    <row r="316" spans="1:20" x14ac:dyDescent="0.25">
      <c r="A316" s="124">
        <v>4904</v>
      </c>
      <c r="B316" s="122" t="s">
        <v>5496</v>
      </c>
      <c r="C316" s="24" t="s">
        <v>11</v>
      </c>
      <c r="D316" s="24">
        <v>0.27692604684982686</v>
      </c>
      <c r="E316" s="24">
        <v>0.39066630460310003</v>
      </c>
      <c r="F316" s="24">
        <v>0.60182315668202779</v>
      </c>
      <c r="J316" s="197" t="s">
        <v>6096</v>
      </c>
      <c r="K316" s="197" t="s">
        <v>5496</v>
      </c>
      <c r="L316" s="240">
        <v>2</v>
      </c>
      <c r="M316" s="124">
        <v>4904</v>
      </c>
      <c r="N316" s="24" t="s">
        <v>11</v>
      </c>
      <c r="O316" s="24">
        <v>0.27692604684982686</v>
      </c>
      <c r="P316" s="24">
        <v>0.39066630460310003</v>
      </c>
      <c r="Q316" s="24">
        <v>0.60182315668202779</v>
      </c>
      <c r="T316" s="240">
        <v>5</v>
      </c>
    </row>
    <row r="317" spans="1:20" x14ac:dyDescent="0.25">
      <c r="A317" s="124">
        <v>4905</v>
      </c>
      <c r="B317" s="122" t="s">
        <v>5496</v>
      </c>
      <c r="C317" s="24" t="s">
        <v>11</v>
      </c>
      <c r="D317" s="24">
        <v>0.42542262269683545</v>
      </c>
      <c r="E317" s="24">
        <v>0.39016480742132453</v>
      </c>
      <c r="F317" s="24">
        <v>1.3252267490573943</v>
      </c>
      <c r="J317" s="197" t="s">
        <v>6097</v>
      </c>
      <c r="K317" s="197" t="s">
        <v>5496</v>
      </c>
      <c r="L317" s="240">
        <v>2</v>
      </c>
      <c r="M317" s="124">
        <v>4905</v>
      </c>
      <c r="N317" s="24" t="s">
        <v>11</v>
      </c>
      <c r="O317" s="24">
        <v>0.42542262269683545</v>
      </c>
      <c r="P317" s="24">
        <v>0.39016480742132453</v>
      </c>
      <c r="Q317" s="24">
        <v>1.3252267490573943</v>
      </c>
      <c r="T317" s="240">
        <v>5</v>
      </c>
    </row>
    <row r="318" spans="1:20" x14ac:dyDescent="0.25">
      <c r="A318" s="124">
        <v>4906</v>
      </c>
      <c r="B318" s="122" t="s">
        <v>5496</v>
      </c>
      <c r="C318" s="24" t="s">
        <v>11</v>
      </c>
      <c r="D318" s="24">
        <v>0.42140920172799734</v>
      </c>
      <c r="E318" s="24">
        <v>0.3811378581493659</v>
      </c>
      <c r="F318" s="24">
        <v>0.53495391705069129</v>
      </c>
      <c r="J318" s="197" t="s">
        <v>6098</v>
      </c>
      <c r="K318" s="197" t="s">
        <v>5496</v>
      </c>
      <c r="L318" s="240">
        <v>2</v>
      </c>
      <c r="M318" s="124">
        <v>4906</v>
      </c>
      <c r="N318" s="24" t="s">
        <v>11</v>
      </c>
      <c r="O318" s="24">
        <v>0.42140920172799734</v>
      </c>
      <c r="P318" s="24">
        <v>0.3811378581493659</v>
      </c>
      <c r="Q318" s="24">
        <v>0.53495391705069129</v>
      </c>
      <c r="T318" s="240">
        <v>11</v>
      </c>
    </row>
    <row r="319" spans="1:20" x14ac:dyDescent="0.25">
      <c r="A319" s="124">
        <v>4907</v>
      </c>
      <c r="B319" s="122" t="s">
        <v>5496</v>
      </c>
      <c r="C319" s="24" t="s">
        <v>11</v>
      </c>
      <c r="D319" s="24">
        <v>0.48060716101835887</v>
      </c>
      <c r="E319" s="24">
        <v>0.38715582433067164</v>
      </c>
      <c r="F319" s="24">
        <v>1.8885494344365314</v>
      </c>
      <c r="J319" s="197" t="s">
        <v>6099</v>
      </c>
      <c r="K319" s="197" t="s">
        <v>5496</v>
      </c>
      <c r="L319" s="240">
        <v>2</v>
      </c>
      <c r="M319" s="124">
        <v>4907</v>
      </c>
      <c r="N319" s="24" t="s">
        <v>11</v>
      </c>
      <c r="O319" s="24">
        <v>0.48060716101835887</v>
      </c>
      <c r="P319" s="24">
        <v>0.38715582433067164</v>
      </c>
      <c r="Q319" s="24">
        <v>1.8885494344365314</v>
      </c>
      <c r="T319" s="240">
        <v>11</v>
      </c>
    </row>
    <row r="320" spans="1:20" x14ac:dyDescent="0.25">
      <c r="A320" s="124">
        <v>4908</v>
      </c>
      <c r="B320" s="122" t="s">
        <v>5496</v>
      </c>
      <c r="C320" s="24" t="s">
        <v>11</v>
      </c>
      <c r="D320" s="24">
        <v>0.33813071662460742</v>
      </c>
      <c r="E320" s="24">
        <v>0.39016480742132453</v>
      </c>
      <c r="F320" s="24">
        <v>1.1185400083787183</v>
      </c>
      <c r="J320" s="197" t="s">
        <v>6100</v>
      </c>
      <c r="K320" s="197" t="s">
        <v>5496</v>
      </c>
      <c r="L320" s="240">
        <v>2</v>
      </c>
      <c r="M320" s="124">
        <v>4908</v>
      </c>
      <c r="N320" s="24" t="s">
        <v>11</v>
      </c>
      <c r="O320" s="24">
        <v>0.33813071662460742</v>
      </c>
      <c r="P320" s="24">
        <v>0.39016480742132453</v>
      </c>
      <c r="Q320" s="24">
        <v>1.1185400083787183</v>
      </c>
      <c r="T320" s="240">
        <v>16</v>
      </c>
    </row>
    <row r="321" spans="1:20" x14ac:dyDescent="0.25">
      <c r="A321" s="124">
        <v>4909</v>
      </c>
      <c r="B321" s="122" t="s">
        <v>5496</v>
      </c>
      <c r="C321" s="24" t="s">
        <v>11</v>
      </c>
      <c r="D321" s="24">
        <v>0.29649147407291243</v>
      </c>
      <c r="E321" s="24">
        <v>0.37963336660403946</v>
      </c>
      <c r="F321" s="24">
        <v>0.73013570942883055</v>
      </c>
      <c r="J321" s="197" t="s">
        <v>6101</v>
      </c>
      <c r="K321" s="197" t="s">
        <v>5496</v>
      </c>
      <c r="L321" s="240">
        <v>2</v>
      </c>
      <c r="M321" s="124">
        <v>4909</v>
      </c>
      <c r="N321" s="24" t="s">
        <v>11</v>
      </c>
      <c r="O321" s="24">
        <v>0.29649147407291243</v>
      </c>
      <c r="P321" s="24">
        <v>0.37963336660403946</v>
      </c>
      <c r="Q321" s="24">
        <v>0.73013570942883055</v>
      </c>
      <c r="T321" s="240">
        <v>16</v>
      </c>
    </row>
    <row r="322" spans="1:20" x14ac:dyDescent="0.25">
      <c r="A322" s="124">
        <v>4910</v>
      </c>
      <c r="B322" s="122" t="s">
        <v>5496</v>
      </c>
      <c r="C322" s="24">
        <v>0.95688881985220842</v>
      </c>
      <c r="D322" s="24">
        <v>0.69933860382003366</v>
      </c>
      <c r="E322" s="24">
        <v>0.41824864960075148</v>
      </c>
      <c r="F322" s="24">
        <v>8.6826949229374435</v>
      </c>
      <c r="J322" s="197" t="s">
        <v>6102</v>
      </c>
      <c r="K322" s="197" t="s">
        <v>5496</v>
      </c>
      <c r="L322" s="240">
        <v>5</v>
      </c>
      <c r="M322" s="124">
        <v>4910</v>
      </c>
      <c r="N322" s="24">
        <v>0.95688881985220842</v>
      </c>
      <c r="O322" s="24">
        <v>0.69933860382003366</v>
      </c>
      <c r="P322" s="24">
        <v>0.41824864960075148</v>
      </c>
      <c r="Q322" s="24">
        <v>8.6826949229374435</v>
      </c>
      <c r="T322" s="240">
        <v>2</v>
      </c>
    </row>
    <row r="323" spans="1:20" x14ac:dyDescent="0.25">
      <c r="A323" s="124">
        <v>4911</v>
      </c>
      <c r="B323" s="122" t="s">
        <v>5496</v>
      </c>
      <c r="C323" s="24">
        <v>0.94987497509936503</v>
      </c>
      <c r="D323" s="24">
        <v>0.66923794655374824</v>
      </c>
      <c r="E323" s="24">
        <v>0.40520972287458901</v>
      </c>
      <c r="F323" s="24">
        <v>9.1782224614687227</v>
      </c>
      <c r="J323" s="197" t="s">
        <v>6103</v>
      </c>
      <c r="K323" s="197" t="s">
        <v>5496</v>
      </c>
      <c r="L323" s="240">
        <v>5</v>
      </c>
      <c r="M323" s="124">
        <v>4911</v>
      </c>
      <c r="N323" s="24">
        <v>0.94987497509936503</v>
      </c>
      <c r="O323" s="24">
        <v>0.66923794655374824</v>
      </c>
      <c r="P323" s="24">
        <v>0.40520972287458901</v>
      </c>
      <c r="Q323" s="24">
        <v>9.1782224614687227</v>
      </c>
      <c r="T323" s="240">
        <v>2</v>
      </c>
    </row>
    <row r="324" spans="1:20" x14ac:dyDescent="0.25">
      <c r="A324" s="124">
        <v>4912</v>
      </c>
      <c r="B324" s="122" t="s">
        <v>5496</v>
      </c>
      <c r="C324" s="24">
        <v>1.1763219628340238</v>
      </c>
      <c r="D324" s="24">
        <v>0.70485705765218609</v>
      </c>
      <c r="E324" s="24">
        <v>0.41223068341944569</v>
      </c>
      <c r="F324" s="24">
        <v>9.3909046350861303</v>
      </c>
      <c r="J324" s="197" t="s">
        <v>6104</v>
      </c>
      <c r="K324" s="197" t="s">
        <v>5496</v>
      </c>
      <c r="L324" s="240">
        <v>5</v>
      </c>
      <c r="M324" s="124">
        <v>4912</v>
      </c>
      <c r="N324" s="24">
        <v>1.1763219628340238</v>
      </c>
      <c r="O324" s="24">
        <v>0.70485705765218609</v>
      </c>
      <c r="P324" s="24">
        <v>0.41223068341944569</v>
      </c>
      <c r="Q324" s="24">
        <v>9.3909046350861303</v>
      </c>
      <c r="T324" s="240">
        <v>5</v>
      </c>
    </row>
    <row r="325" spans="1:20" x14ac:dyDescent="0.25">
      <c r="A325" s="124">
        <v>4913</v>
      </c>
      <c r="B325" s="122" t="s">
        <v>5496</v>
      </c>
      <c r="C325" s="24">
        <v>1.1733160293685194</v>
      </c>
      <c r="D325" s="24">
        <v>0.80970768046308073</v>
      </c>
      <c r="E325" s="24">
        <v>0.41122768905589474</v>
      </c>
      <c r="F325" s="24">
        <v>9.0642072756119685</v>
      </c>
      <c r="J325" s="197" t="s">
        <v>6105</v>
      </c>
      <c r="K325" s="197" t="s">
        <v>5496</v>
      </c>
      <c r="L325" s="240">
        <v>5</v>
      </c>
      <c r="M325" s="124">
        <v>4913</v>
      </c>
      <c r="N325" s="24">
        <v>1.1733160293685194</v>
      </c>
      <c r="O325" s="24">
        <v>0.80970768046308073</v>
      </c>
      <c r="P325" s="24">
        <v>0.41122768905589474</v>
      </c>
      <c r="Q325" s="24">
        <v>9.0642072756119685</v>
      </c>
      <c r="T325" s="240">
        <v>5</v>
      </c>
    </row>
    <row r="326" spans="1:20" x14ac:dyDescent="0.25">
      <c r="A326" s="124">
        <v>4914</v>
      </c>
      <c r="B326" s="122" t="s">
        <v>5496</v>
      </c>
      <c r="C326" s="24">
        <v>1.2464604103624579</v>
      </c>
      <c r="D326" s="24">
        <v>0.90402307323077535</v>
      </c>
      <c r="E326" s="24">
        <v>0.41824864960075148</v>
      </c>
      <c r="F326" s="24">
        <v>9.2527708522212144</v>
      </c>
      <c r="J326" s="197" t="s">
        <v>6106</v>
      </c>
      <c r="K326" s="197" t="s">
        <v>5496</v>
      </c>
      <c r="L326" s="240">
        <v>5</v>
      </c>
      <c r="M326" s="124">
        <v>4914</v>
      </c>
      <c r="N326" s="24">
        <v>1.2464604103624579</v>
      </c>
      <c r="O326" s="24">
        <v>0.90402307323077535</v>
      </c>
      <c r="P326" s="24">
        <v>0.41824864960075148</v>
      </c>
      <c r="Q326" s="24">
        <v>9.2527708522212144</v>
      </c>
      <c r="T326" s="240">
        <v>10</v>
      </c>
    </row>
    <row r="327" spans="1:20" x14ac:dyDescent="0.25">
      <c r="A327" s="124">
        <v>4915</v>
      </c>
      <c r="B327" s="122" t="s">
        <v>5496</v>
      </c>
      <c r="C327" s="24">
        <v>1.2324327208567711</v>
      </c>
      <c r="D327" s="24">
        <v>0.77158018125911898</v>
      </c>
      <c r="E327" s="24">
        <v>0.41323367778299669</v>
      </c>
      <c r="F327" s="24">
        <v>9.3185488440616506</v>
      </c>
      <c r="J327" s="197" t="s">
        <v>6107</v>
      </c>
      <c r="K327" s="197" t="s">
        <v>5496</v>
      </c>
      <c r="L327" s="240">
        <v>5</v>
      </c>
      <c r="M327" s="124">
        <v>4915</v>
      </c>
      <c r="N327" s="24">
        <v>1.2324327208567711</v>
      </c>
      <c r="O327" s="24">
        <v>0.77158018125911898</v>
      </c>
      <c r="P327" s="24">
        <v>0.41323367778299669</v>
      </c>
      <c r="Q327" s="24">
        <v>9.3185488440616506</v>
      </c>
      <c r="T327" s="240">
        <v>10</v>
      </c>
    </row>
    <row r="328" spans="1:20" x14ac:dyDescent="0.25">
      <c r="A328" s="124">
        <v>4916</v>
      </c>
      <c r="B328" s="122" t="s">
        <v>5496</v>
      </c>
      <c r="C328" s="24">
        <v>1.2534742551153013</v>
      </c>
      <c r="D328" s="24">
        <v>0.79265064134551888</v>
      </c>
      <c r="E328" s="24">
        <v>0.42025463832785342</v>
      </c>
      <c r="F328" s="24">
        <v>9.0861332728921127</v>
      </c>
      <c r="J328" s="197" t="s">
        <v>6108</v>
      </c>
      <c r="K328" s="197" t="s">
        <v>5496</v>
      </c>
      <c r="L328" s="240">
        <v>5</v>
      </c>
      <c r="M328" s="124">
        <v>4916</v>
      </c>
      <c r="N328" s="24">
        <v>1.2534742551153013</v>
      </c>
      <c r="O328" s="24">
        <v>0.79265064134551888</v>
      </c>
      <c r="P328" s="24">
        <v>0.42025463832785342</v>
      </c>
      <c r="Q328" s="24">
        <v>9.0861332728921127</v>
      </c>
      <c r="T328" s="240">
        <v>14</v>
      </c>
    </row>
    <row r="329" spans="1:20" x14ac:dyDescent="0.25">
      <c r="A329" s="124">
        <v>4917</v>
      </c>
      <c r="B329" s="122" t="s">
        <v>5496</v>
      </c>
      <c r="C329" s="24">
        <v>1.2379435988768623</v>
      </c>
      <c r="D329" s="24">
        <v>0.78964057561889034</v>
      </c>
      <c r="E329" s="24">
        <v>0.41323367778299669</v>
      </c>
      <c r="F329" s="24">
        <v>9.4413344288304621</v>
      </c>
      <c r="J329" s="197" t="s">
        <v>6109</v>
      </c>
      <c r="K329" s="197" t="s">
        <v>5496</v>
      </c>
      <c r="L329" s="240">
        <v>5</v>
      </c>
      <c r="M329" s="124">
        <v>4917</v>
      </c>
      <c r="N329" s="24">
        <v>1.2379435988768623</v>
      </c>
      <c r="O329" s="24">
        <v>0.78964057561889034</v>
      </c>
      <c r="P329" s="24">
        <v>0.41323367778299669</v>
      </c>
      <c r="Q329" s="24">
        <v>9.4413344288304621</v>
      </c>
      <c r="T329" s="240">
        <v>14</v>
      </c>
    </row>
    <row r="330" spans="1:20" x14ac:dyDescent="0.25">
      <c r="A330" s="124">
        <v>4918</v>
      </c>
      <c r="B330" s="122" t="s">
        <v>5496</v>
      </c>
      <c r="C330" s="24">
        <v>1.2715098559083271</v>
      </c>
      <c r="D330" s="24">
        <v>0.74649630020388102</v>
      </c>
      <c r="E330" s="24">
        <v>0.41523966651009858</v>
      </c>
      <c r="F330" s="24">
        <v>9.8798543744333642</v>
      </c>
      <c r="J330" s="197" t="s">
        <v>6110</v>
      </c>
      <c r="K330" s="197" t="s">
        <v>5496</v>
      </c>
      <c r="L330" s="240">
        <v>5</v>
      </c>
      <c r="M330" s="124">
        <v>4918</v>
      </c>
      <c r="N330" s="24">
        <v>1.2715098559083271</v>
      </c>
      <c r="O330" s="24">
        <v>0.74649630020388102</v>
      </c>
      <c r="P330" s="24">
        <v>0.41523966651009858</v>
      </c>
      <c r="Q330" s="24">
        <v>9.8798543744333642</v>
      </c>
      <c r="T330" s="240">
        <v>18</v>
      </c>
    </row>
    <row r="331" spans="1:20" x14ac:dyDescent="0.25">
      <c r="A331" s="124">
        <v>4919</v>
      </c>
      <c r="B331" s="122" t="s">
        <v>5496</v>
      </c>
      <c r="C331" s="24">
        <v>1.2634940333336488</v>
      </c>
      <c r="D331" s="24">
        <v>0.96623109824776532</v>
      </c>
      <c r="E331" s="24">
        <v>0.41223068341944569</v>
      </c>
      <c r="F331" s="24">
        <v>9.2966228467815064</v>
      </c>
      <c r="J331" s="197" t="s">
        <v>6111</v>
      </c>
      <c r="K331" s="197" t="s">
        <v>5496</v>
      </c>
      <c r="L331" s="240">
        <v>5</v>
      </c>
      <c r="M331" s="124">
        <v>4919</v>
      </c>
      <c r="N331" s="24">
        <v>1.2634940333336488</v>
      </c>
      <c r="O331" s="24">
        <v>0.96623109824776532</v>
      </c>
      <c r="P331" s="24">
        <v>0.41223068341944569</v>
      </c>
      <c r="Q331" s="24">
        <v>9.2966228467815064</v>
      </c>
      <c r="T331" s="240">
        <v>18</v>
      </c>
    </row>
    <row r="332" spans="1:20" x14ac:dyDescent="0.25">
      <c r="A332" s="124">
        <v>4920</v>
      </c>
      <c r="B332" s="122" t="s">
        <v>5496</v>
      </c>
      <c r="C332" s="24">
        <v>3.3882298087242262</v>
      </c>
      <c r="D332" s="24" t="s">
        <v>48</v>
      </c>
      <c r="E332" s="24">
        <v>0.31228232904536213</v>
      </c>
      <c r="F332" s="24">
        <v>1.9748588364861361</v>
      </c>
      <c r="J332" s="197" t="s">
        <v>6112</v>
      </c>
      <c r="K332" s="197" t="s">
        <v>5496</v>
      </c>
      <c r="L332" s="240">
        <v>6</v>
      </c>
      <c r="M332" s="124">
        <v>4920</v>
      </c>
      <c r="N332" s="24">
        <v>3.3882298087242262</v>
      </c>
      <c r="O332" s="24" t="s">
        <v>48</v>
      </c>
      <c r="P332" s="24">
        <v>0.31228232904536213</v>
      </c>
      <c r="Q332" s="24">
        <v>1.9748588364861361</v>
      </c>
      <c r="T332" s="240">
        <v>1</v>
      </c>
    </row>
    <row r="333" spans="1:20" x14ac:dyDescent="0.25">
      <c r="A333" s="124">
        <v>4921</v>
      </c>
      <c r="B333" s="122" t="s">
        <v>5496</v>
      </c>
      <c r="C333" s="24">
        <v>3.3807059823540024</v>
      </c>
      <c r="D333" s="24">
        <v>2.6129581675203264E-2</v>
      </c>
      <c r="E333" s="24">
        <v>0.31580241971092987</v>
      </c>
      <c r="F333" s="24">
        <v>1.9703465923814458</v>
      </c>
      <c r="J333" s="197" t="s">
        <v>6113</v>
      </c>
      <c r="K333" s="197" t="s">
        <v>5496</v>
      </c>
      <c r="L333" s="240">
        <v>6</v>
      </c>
      <c r="M333" s="124">
        <v>4921</v>
      </c>
      <c r="N333" s="24">
        <v>3.3807059823540024</v>
      </c>
      <c r="O333" s="24">
        <v>2.6129581675203264E-2</v>
      </c>
      <c r="P333" s="24">
        <v>0.31580241971092987</v>
      </c>
      <c r="Q333" s="24">
        <v>1.9703465923814458</v>
      </c>
      <c r="T333" s="240">
        <v>1</v>
      </c>
    </row>
    <row r="334" spans="1:20" x14ac:dyDescent="0.25">
      <c r="A334" s="124">
        <v>4922</v>
      </c>
      <c r="B334" s="122" t="s">
        <v>5496</v>
      </c>
      <c r="C334" s="24">
        <v>3.365658329613554</v>
      </c>
      <c r="D334" s="24">
        <v>0.11456816580666046</v>
      </c>
      <c r="E334" s="24">
        <v>0.31278519914044323</v>
      </c>
      <c r="F334" s="24">
        <v>1.9442758486654572</v>
      </c>
      <c r="J334" s="197" t="s">
        <v>6114</v>
      </c>
      <c r="K334" s="197" t="s">
        <v>5496</v>
      </c>
      <c r="L334" s="240">
        <v>6</v>
      </c>
      <c r="M334" s="124">
        <v>4922</v>
      </c>
      <c r="N334" s="24">
        <v>3.365658329613554</v>
      </c>
      <c r="O334" s="24">
        <v>0.11456816580666046</v>
      </c>
      <c r="P334" s="24">
        <v>0.31278519914044323</v>
      </c>
      <c r="Q334" s="24">
        <v>1.9442758486654572</v>
      </c>
      <c r="T334" s="240">
        <v>2</v>
      </c>
    </row>
    <row r="335" spans="1:20" x14ac:dyDescent="0.25">
      <c r="A335" s="124">
        <v>4923</v>
      </c>
      <c r="B335" s="122" t="s">
        <v>5496</v>
      </c>
      <c r="C335" s="24">
        <v>3.3476011463250162</v>
      </c>
      <c r="D335" s="24" t="s">
        <v>48</v>
      </c>
      <c r="E335" s="24">
        <v>0.31127658885519993</v>
      </c>
      <c r="F335" s="24">
        <v>2.0415397771443375</v>
      </c>
      <c r="J335" s="197" t="s">
        <v>6115</v>
      </c>
      <c r="K335" s="197" t="s">
        <v>5496</v>
      </c>
      <c r="L335" s="240">
        <v>6</v>
      </c>
      <c r="M335" s="124">
        <v>4923</v>
      </c>
      <c r="N335" s="24">
        <v>3.3476011463250162</v>
      </c>
      <c r="O335" s="24" t="s">
        <v>48</v>
      </c>
      <c r="P335" s="24">
        <v>0.31127658885519993</v>
      </c>
      <c r="Q335" s="24">
        <v>2.0415397771443375</v>
      </c>
      <c r="T335" s="240">
        <v>2</v>
      </c>
    </row>
    <row r="336" spans="1:20" x14ac:dyDescent="0.25">
      <c r="A336" s="124">
        <v>4924</v>
      </c>
      <c r="B336" s="122" t="s">
        <v>5496</v>
      </c>
      <c r="C336" s="24">
        <v>2.7878284643803477</v>
      </c>
      <c r="D336" s="24">
        <v>5.9294050724499711E-2</v>
      </c>
      <c r="E336" s="24">
        <v>0.22528580259633213</v>
      </c>
      <c r="F336" s="24">
        <v>2.0465533817051047</v>
      </c>
      <c r="J336" s="197" t="s">
        <v>6116</v>
      </c>
      <c r="K336" s="197" t="s">
        <v>5496</v>
      </c>
      <c r="L336" s="240">
        <v>6</v>
      </c>
      <c r="M336" s="124">
        <v>4924</v>
      </c>
      <c r="N336" s="24">
        <v>2.7878284643803477</v>
      </c>
      <c r="O336" s="24">
        <v>5.9294050724499711E-2</v>
      </c>
      <c r="P336" s="24">
        <v>0.22528580259633213</v>
      </c>
      <c r="Q336" s="24">
        <v>2.0465533817051047</v>
      </c>
      <c r="T336" s="240">
        <v>3</v>
      </c>
    </row>
    <row r="337" spans="1:20" x14ac:dyDescent="0.25">
      <c r="A337" s="124">
        <v>4925</v>
      </c>
      <c r="B337" s="122" t="s">
        <v>5496</v>
      </c>
      <c r="C337" s="24">
        <v>2.7888316412297107</v>
      </c>
      <c r="D337" s="24" t="s">
        <v>48</v>
      </c>
      <c r="E337" s="24">
        <v>0.2635039298224956</v>
      </c>
      <c r="F337" s="24">
        <v>2.0465533817051047</v>
      </c>
      <c r="J337" s="197" t="s">
        <v>6117</v>
      </c>
      <c r="K337" s="197" t="s">
        <v>5496</v>
      </c>
      <c r="L337" s="240">
        <v>6</v>
      </c>
      <c r="M337" s="124">
        <v>4925</v>
      </c>
      <c r="N337" s="24">
        <v>2.7888316412297107</v>
      </c>
      <c r="O337" s="24" t="s">
        <v>48</v>
      </c>
      <c r="P337" s="24">
        <v>0.2635039298224956</v>
      </c>
      <c r="Q337" s="24">
        <v>2.0465533817051047</v>
      </c>
      <c r="T337" s="240">
        <v>3</v>
      </c>
    </row>
    <row r="338" spans="1:20" x14ac:dyDescent="0.25">
      <c r="A338" s="124">
        <v>4926</v>
      </c>
      <c r="B338" s="122" t="s">
        <v>5496</v>
      </c>
      <c r="C338" s="24">
        <v>3.0316004387756066</v>
      </c>
      <c r="D338" s="24" t="s">
        <v>48</v>
      </c>
      <c r="E338" s="24">
        <v>0.27356133172411762</v>
      </c>
      <c r="F338" s="24">
        <v>2.2360676341020986</v>
      </c>
      <c r="J338" s="197" t="s">
        <v>6118</v>
      </c>
      <c r="K338" s="197" t="s">
        <v>5496</v>
      </c>
      <c r="L338" s="240">
        <v>6</v>
      </c>
      <c r="M338" s="124">
        <v>4926</v>
      </c>
      <c r="N338" s="24">
        <v>3.0316004387756066</v>
      </c>
      <c r="O338" s="24" t="s">
        <v>48</v>
      </c>
      <c r="P338" s="24">
        <v>0.27356133172411762</v>
      </c>
      <c r="Q338" s="24">
        <v>2.2360676341020986</v>
      </c>
      <c r="T338" s="240">
        <v>4</v>
      </c>
    </row>
    <row r="339" spans="1:20" x14ac:dyDescent="0.25">
      <c r="A339" s="124">
        <v>4927</v>
      </c>
      <c r="B339" s="122" t="s">
        <v>5496</v>
      </c>
      <c r="C339" s="24">
        <v>3.0305972619262436</v>
      </c>
      <c r="D339" s="24" t="s">
        <v>48</v>
      </c>
      <c r="E339" s="24">
        <v>0.28160725324541519</v>
      </c>
      <c r="F339" s="24">
        <v>2.276176470588235</v>
      </c>
      <c r="J339" s="197" t="s">
        <v>6119</v>
      </c>
      <c r="K339" s="197" t="s">
        <v>5496</v>
      </c>
      <c r="L339" s="240">
        <v>6</v>
      </c>
      <c r="M339" s="124">
        <v>4927</v>
      </c>
      <c r="N339" s="24">
        <v>3.0305972619262436</v>
      </c>
      <c r="O339" s="24" t="s">
        <v>48</v>
      </c>
      <c r="P339" s="24">
        <v>0.28160725324541519</v>
      </c>
      <c r="Q339" s="24">
        <v>2.276176470588235</v>
      </c>
      <c r="T339" s="240">
        <v>4</v>
      </c>
    </row>
    <row r="340" spans="1:20" x14ac:dyDescent="0.25">
      <c r="A340" s="124">
        <v>4928</v>
      </c>
      <c r="B340" s="122" t="s">
        <v>5496</v>
      </c>
      <c r="C340" s="24">
        <v>9.6520660561480796</v>
      </c>
      <c r="D340" s="24" t="s">
        <v>48</v>
      </c>
      <c r="E340" s="24">
        <v>0.60394698419239923</v>
      </c>
      <c r="F340" s="24">
        <v>4.5595378789846972</v>
      </c>
      <c r="J340" s="197" t="s">
        <v>6120</v>
      </c>
      <c r="K340" s="197" t="s">
        <v>5496</v>
      </c>
      <c r="L340" s="240">
        <v>6</v>
      </c>
      <c r="M340" s="124">
        <v>4928</v>
      </c>
      <c r="N340" s="24">
        <v>9.6520660561480796</v>
      </c>
      <c r="O340" s="24" t="s">
        <v>48</v>
      </c>
      <c r="P340" s="24">
        <v>0.60394698419239923</v>
      </c>
      <c r="Q340" s="24">
        <v>4.5595378789846972</v>
      </c>
      <c r="T340" s="240">
        <v>6</v>
      </c>
    </row>
    <row r="341" spans="1:20" x14ac:dyDescent="0.25">
      <c r="A341" s="124">
        <v>4929</v>
      </c>
      <c r="B341" s="122" t="s">
        <v>5496</v>
      </c>
      <c r="C341" s="24">
        <v>9.6967074259447443</v>
      </c>
      <c r="D341" s="24" t="s">
        <v>48</v>
      </c>
      <c r="E341" s="24">
        <v>0.61853021694975108</v>
      </c>
      <c r="F341" s="24">
        <v>4.5198285313449906</v>
      </c>
      <c r="J341" s="197" t="s">
        <v>6121</v>
      </c>
      <c r="K341" s="197" t="s">
        <v>5496</v>
      </c>
      <c r="L341" s="240">
        <v>6</v>
      </c>
      <c r="M341" s="124">
        <v>4929</v>
      </c>
      <c r="N341" s="24">
        <v>9.6967074259447443</v>
      </c>
      <c r="O341" s="24" t="s">
        <v>48</v>
      </c>
      <c r="P341" s="24">
        <v>0.61853021694975108</v>
      </c>
      <c r="Q341" s="24">
        <v>4.5198285313449906</v>
      </c>
      <c r="T341" s="240">
        <v>6</v>
      </c>
    </row>
    <row r="342" spans="1:20" x14ac:dyDescent="0.25">
      <c r="A342" s="124">
        <v>4930</v>
      </c>
      <c r="B342" s="122" t="s">
        <v>5496</v>
      </c>
      <c r="C342" s="24">
        <v>13.085438823093652</v>
      </c>
      <c r="D342" s="24" t="s">
        <v>48</v>
      </c>
      <c r="E342" s="24">
        <v>0.77743716699537824</v>
      </c>
      <c r="F342" s="24">
        <v>5.6859764620300846</v>
      </c>
      <c r="J342" s="197" t="s">
        <v>6122</v>
      </c>
      <c r="K342" s="197" t="s">
        <v>5496</v>
      </c>
      <c r="L342" s="240">
        <v>6</v>
      </c>
      <c r="M342" s="124">
        <v>4930</v>
      </c>
      <c r="N342" s="24">
        <v>13.085438823093652</v>
      </c>
      <c r="O342" s="24" t="s">
        <v>48</v>
      </c>
      <c r="P342" s="24">
        <v>0.77743716699537824</v>
      </c>
      <c r="Q342" s="24">
        <v>5.6859764620300846</v>
      </c>
      <c r="T342" s="240">
        <v>10</v>
      </c>
    </row>
    <row r="343" spans="1:20" x14ac:dyDescent="0.25">
      <c r="A343" s="124">
        <v>4931</v>
      </c>
      <c r="B343" s="122" t="s">
        <v>5496</v>
      </c>
      <c r="C343" s="24">
        <v>13.11352777487582</v>
      </c>
      <c r="D343" s="24" t="s">
        <v>48</v>
      </c>
      <c r="E343" s="24">
        <v>0.79956345117894667</v>
      </c>
      <c r="F343" s="24">
        <v>5.5919809176171054</v>
      </c>
      <c r="J343" s="197" t="s">
        <v>6123</v>
      </c>
      <c r="K343" s="197" t="s">
        <v>5496</v>
      </c>
      <c r="L343" s="240">
        <v>6</v>
      </c>
      <c r="M343" s="124">
        <v>4931</v>
      </c>
      <c r="N343" s="24">
        <v>13.11352777487582</v>
      </c>
      <c r="O343" s="24" t="s">
        <v>48</v>
      </c>
      <c r="P343" s="24">
        <v>0.79956345117894667</v>
      </c>
      <c r="Q343" s="24">
        <v>5.5919809176171054</v>
      </c>
      <c r="T343" s="240">
        <v>10</v>
      </c>
    </row>
    <row r="344" spans="1:20" x14ac:dyDescent="0.25">
      <c r="A344" s="124">
        <v>4932</v>
      </c>
      <c r="B344" s="122" t="s">
        <v>5496</v>
      </c>
      <c r="C344" s="24">
        <v>20.62230649235941</v>
      </c>
      <c r="D344" s="24" t="s">
        <v>48</v>
      </c>
      <c r="E344" s="24">
        <v>1.2320317329486914</v>
      </c>
      <c r="F344" s="24">
        <v>10.073105401262632</v>
      </c>
      <c r="J344" s="197" t="s">
        <v>6124</v>
      </c>
      <c r="K344" s="197" t="s">
        <v>5496</v>
      </c>
      <c r="L344" s="240">
        <v>6</v>
      </c>
      <c r="M344" s="124">
        <v>4932</v>
      </c>
      <c r="N344" s="24">
        <v>20.62230649235941</v>
      </c>
      <c r="O344" s="24" t="s">
        <v>48</v>
      </c>
      <c r="P344" s="24">
        <v>1.2320317329486914</v>
      </c>
      <c r="Q344" s="24">
        <v>10.073105401262632</v>
      </c>
      <c r="T344" s="240">
        <v>15</v>
      </c>
    </row>
    <row r="345" spans="1:20" x14ac:dyDescent="0.25">
      <c r="A345" s="124">
        <v>4933</v>
      </c>
      <c r="B345" s="122" t="s">
        <v>5496</v>
      </c>
      <c r="C345" s="24">
        <v>20.592211186878519</v>
      </c>
      <c r="D345" s="24" t="s">
        <v>48</v>
      </c>
      <c r="E345" s="24">
        <v>1.2028652674339875</v>
      </c>
      <c r="F345" s="24">
        <v>10.165592995765245</v>
      </c>
      <c r="J345" s="197" t="s">
        <v>6125</v>
      </c>
      <c r="K345" s="197" t="s">
        <v>5496</v>
      </c>
      <c r="L345" s="240">
        <v>6</v>
      </c>
      <c r="M345" s="124">
        <v>4933</v>
      </c>
      <c r="N345" s="24">
        <v>20.592211186878519</v>
      </c>
      <c r="O345" s="24" t="s">
        <v>48</v>
      </c>
      <c r="P345" s="24">
        <v>1.2028652674339875</v>
      </c>
      <c r="Q345" s="24">
        <v>10.165592995765245</v>
      </c>
      <c r="T345" s="240">
        <v>15</v>
      </c>
    </row>
    <row r="346" spans="1:20" x14ac:dyDescent="0.25">
      <c r="A346" s="124">
        <v>4934</v>
      </c>
      <c r="B346" s="122" t="s">
        <v>5496</v>
      </c>
      <c r="C346" s="24">
        <v>20.184921386037054</v>
      </c>
      <c r="D346" s="24" t="s">
        <v>48</v>
      </c>
      <c r="E346" s="24">
        <v>1.1374921550734447</v>
      </c>
      <c r="F346" s="24">
        <v>11.088458340910861</v>
      </c>
      <c r="J346" s="197" t="s">
        <v>6126</v>
      </c>
      <c r="K346" s="197" t="s">
        <v>5496</v>
      </c>
      <c r="L346" s="240">
        <v>6</v>
      </c>
      <c r="M346" s="124">
        <v>4934</v>
      </c>
      <c r="N346" s="24">
        <v>20.184921386037054</v>
      </c>
      <c r="O346" s="24" t="s">
        <v>48</v>
      </c>
      <c r="P346" s="24">
        <v>1.1374921550734447</v>
      </c>
      <c r="Q346" s="24">
        <v>11.088458340910861</v>
      </c>
      <c r="T346" s="240">
        <v>19</v>
      </c>
    </row>
    <row r="347" spans="1:20" x14ac:dyDescent="0.25">
      <c r="A347" s="124">
        <v>4935</v>
      </c>
      <c r="B347" s="122" t="s">
        <v>5496</v>
      </c>
      <c r="C347" s="24">
        <v>20.236083405354581</v>
      </c>
      <c r="D347" s="24" t="s">
        <v>48</v>
      </c>
      <c r="E347" s="24">
        <v>1.1706815813487972</v>
      </c>
      <c r="F347" s="24">
        <v>11.14374983762438</v>
      </c>
      <c r="J347" s="197" t="s">
        <v>6127</v>
      </c>
      <c r="K347" s="197" t="s">
        <v>5496</v>
      </c>
      <c r="L347" s="240">
        <v>6</v>
      </c>
      <c r="M347" s="124">
        <v>4935</v>
      </c>
      <c r="N347" s="24">
        <v>20.236083405354581</v>
      </c>
      <c r="O347" s="24" t="s">
        <v>48</v>
      </c>
      <c r="P347" s="24">
        <v>1.1706815813487972</v>
      </c>
      <c r="Q347" s="24">
        <v>11.14374983762438</v>
      </c>
      <c r="T347" s="240">
        <v>19</v>
      </c>
    </row>
    <row r="348" spans="1:20" x14ac:dyDescent="0.25">
      <c r="A348" s="124">
        <v>4936</v>
      </c>
      <c r="B348" s="122" t="s">
        <v>5496</v>
      </c>
      <c r="C348" s="24">
        <v>21.035113765872374</v>
      </c>
      <c r="D348" s="24" t="s">
        <v>48</v>
      </c>
      <c r="E348" s="24">
        <v>1.225997291807718</v>
      </c>
      <c r="F348" s="24">
        <v>11.895118404219211</v>
      </c>
      <c r="J348" s="197" t="s">
        <v>6128</v>
      </c>
      <c r="K348" s="197" t="s">
        <v>5496</v>
      </c>
      <c r="L348" s="240">
        <v>9</v>
      </c>
      <c r="M348" s="124">
        <v>4936</v>
      </c>
      <c r="N348" s="24">
        <v>21.035113765872374</v>
      </c>
      <c r="O348" s="24" t="s">
        <v>48</v>
      </c>
      <c r="P348" s="24">
        <v>1.225997291807718</v>
      </c>
      <c r="Q348" s="24">
        <v>11.895118404219211</v>
      </c>
      <c r="T348" s="240">
        <v>1</v>
      </c>
    </row>
    <row r="349" spans="1:20" x14ac:dyDescent="0.25">
      <c r="A349" s="124">
        <v>4937</v>
      </c>
      <c r="B349" s="122" t="s">
        <v>5496</v>
      </c>
      <c r="C349" s="24">
        <v>21.033609000598325</v>
      </c>
      <c r="D349" s="24" t="s">
        <v>48</v>
      </c>
      <c r="E349" s="24">
        <v>1.1043027287980924</v>
      </c>
      <c r="F349" s="24">
        <v>11.905221273595989</v>
      </c>
      <c r="J349" s="197" t="s">
        <v>6129</v>
      </c>
      <c r="K349" s="197" t="s">
        <v>5496</v>
      </c>
      <c r="L349" s="240">
        <v>9</v>
      </c>
      <c r="M349" s="124">
        <v>4937</v>
      </c>
      <c r="N349" s="24">
        <v>21.033609000598325</v>
      </c>
      <c r="O349" s="24" t="s">
        <v>48</v>
      </c>
      <c r="P349" s="24">
        <v>1.1043027287980924</v>
      </c>
      <c r="Q349" s="24">
        <v>11.905221273595989</v>
      </c>
      <c r="T349" s="240">
        <v>1</v>
      </c>
    </row>
    <row r="350" spans="1:20" x14ac:dyDescent="0.25">
      <c r="A350" s="124">
        <v>4938</v>
      </c>
      <c r="B350" s="122" t="s">
        <v>5496</v>
      </c>
      <c r="C350" s="24">
        <v>22.989803856856579</v>
      </c>
      <c r="D350" s="24" t="s">
        <v>48</v>
      </c>
      <c r="E350" s="24">
        <v>1.3547320361484794</v>
      </c>
      <c r="F350" s="24">
        <v>11.37886177906582</v>
      </c>
      <c r="J350" s="197" t="s">
        <v>6130</v>
      </c>
      <c r="K350" s="197" t="s">
        <v>5496</v>
      </c>
      <c r="L350" s="240">
        <v>9</v>
      </c>
      <c r="M350" s="124">
        <v>4938</v>
      </c>
      <c r="N350" s="24">
        <v>22.989803856856579</v>
      </c>
      <c r="O350" s="24" t="s">
        <v>48</v>
      </c>
      <c r="P350" s="24">
        <v>1.3547320361484794</v>
      </c>
      <c r="Q350" s="24">
        <v>11.37886177906582</v>
      </c>
      <c r="T350" s="240">
        <v>4</v>
      </c>
    </row>
    <row r="351" spans="1:20" x14ac:dyDescent="0.25">
      <c r="A351" s="124">
        <v>4939</v>
      </c>
      <c r="B351" s="122" t="s">
        <v>5496</v>
      </c>
      <c r="C351" s="24">
        <v>23.001841979048937</v>
      </c>
      <c r="D351" s="24" t="s">
        <v>48</v>
      </c>
      <c r="E351" s="24">
        <v>1.3492004651025873</v>
      </c>
      <c r="F351" s="24">
        <v>11.356635466436906</v>
      </c>
      <c r="J351" s="197" t="s">
        <v>6131</v>
      </c>
      <c r="K351" s="197" t="s">
        <v>5496</v>
      </c>
      <c r="L351" s="240">
        <v>9</v>
      </c>
      <c r="M351" s="124">
        <v>4939</v>
      </c>
      <c r="N351" s="24">
        <v>23.001841979048937</v>
      </c>
      <c r="O351" s="24" t="s">
        <v>48</v>
      </c>
      <c r="P351" s="24">
        <v>1.3492004651025873</v>
      </c>
      <c r="Q351" s="24">
        <v>11.356635466436906</v>
      </c>
      <c r="T351" s="240">
        <v>4</v>
      </c>
    </row>
    <row r="352" spans="1:20" x14ac:dyDescent="0.25">
      <c r="A352" s="124">
        <v>4940</v>
      </c>
      <c r="B352" s="122" t="s">
        <v>5496</v>
      </c>
      <c r="C352" s="24">
        <v>12.314999002782709</v>
      </c>
      <c r="D352" s="24" t="s">
        <v>48</v>
      </c>
      <c r="E352" s="24">
        <v>0.76235106414294529</v>
      </c>
      <c r="F352" s="24">
        <v>5.4141276990156912</v>
      </c>
      <c r="J352" s="197" t="s">
        <v>6132</v>
      </c>
      <c r="K352" s="197" t="s">
        <v>5496</v>
      </c>
      <c r="L352" s="240">
        <v>9</v>
      </c>
      <c r="M352" s="124">
        <v>4940</v>
      </c>
      <c r="N352" s="24">
        <v>12.314999002782709</v>
      </c>
      <c r="O352" s="24" t="s">
        <v>48</v>
      </c>
      <c r="P352" s="24">
        <v>0.76235106414294529</v>
      </c>
      <c r="Q352" s="24">
        <v>5.4141276990156912</v>
      </c>
      <c r="T352" s="240">
        <v>6</v>
      </c>
    </row>
    <row r="353" spans="1:20" x14ac:dyDescent="0.25">
      <c r="A353" s="124">
        <v>4941</v>
      </c>
      <c r="B353" s="122" t="s">
        <v>5496</v>
      </c>
      <c r="C353" s="24">
        <v>12.305970411138439</v>
      </c>
      <c r="D353" s="24" t="s">
        <v>48</v>
      </c>
      <c r="E353" s="24">
        <v>0.76335680433310749</v>
      </c>
      <c r="F353" s="24">
        <v>5.240358345735098</v>
      </c>
      <c r="J353" s="197" t="s">
        <v>6133</v>
      </c>
      <c r="K353" s="197" t="s">
        <v>5496</v>
      </c>
      <c r="L353" s="240">
        <v>9</v>
      </c>
      <c r="M353" s="124">
        <v>4941</v>
      </c>
      <c r="N353" s="24">
        <v>12.305970411138439</v>
      </c>
      <c r="O353" s="24" t="s">
        <v>48</v>
      </c>
      <c r="P353" s="24">
        <v>0.76335680433310749</v>
      </c>
      <c r="Q353" s="24">
        <v>5.240358345735098</v>
      </c>
      <c r="T353" s="240">
        <v>6</v>
      </c>
    </row>
    <row r="354" spans="1:20" x14ac:dyDescent="0.25">
      <c r="A354" s="124">
        <v>4942</v>
      </c>
      <c r="B354" s="122" t="s">
        <v>5496</v>
      </c>
      <c r="C354" s="24">
        <v>6.9469996818401976</v>
      </c>
      <c r="D354" s="24">
        <v>5.0249195529237047E-2</v>
      </c>
      <c r="E354" s="24">
        <v>0.4686749286155838</v>
      </c>
      <c r="F354" s="24">
        <v>3.4107287016004801</v>
      </c>
      <c r="J354" s="197" t="s">
        <v>6134</v>
      </c>
      <c r="K354" s="197" t="s">
        <v>5496</v>
      </c>
      <c r="L354" s="240">
        <v>9</v>
      </c>
      <c r="M354" s="124">
        <v>4942</v>
      </c>
      <c r="N354" s="24">
        <v>6.9469996818401976</v>
      </c>
      <c r="O354" s="24">
        <v>5.0249195529237047E-2</v>
      </c>
      <c r="P354" s="24">
        <v>0.4686749286155838</v>
      </c>
      <c r="Q354" s="24">
        <v>3.4107287016004801</v>
      </c>
      <c r="T354" s="240">
        <v>8</v>
      </c>
    </row>
    <row r="355" spans="1:20" x14ac:dyDescent="0.25">
      <c r="A355" s="124">
        <v>4943</v>
      </c>
      <c r="B355" s="122" t="s">
        <v>5496</v>
      </c>
      <c r="C355" s="24">
        <v>6.9359647364972021</v>
      </c>
      <c r="D355" s="24" t="s">
        <v>48</v>
      </c>
      <c r="E355" s="24">
        <v>0.45761178652379964</v>
      </c>
      <c r="F355" s="24">
        <v>3.3723377979687212</v>
      </c>
      <c r="J355" s="197" t="s">
        <v>6135</v>
      </c>
      <c r="K355" s="197" t="s">
        <v>5496</v>
      </c>
      <c r="L355" s="240">
        <v>9</v>
      </c>
      <c r="M355" s="124">
        <v>4943</v>
      </c>
      <c r="N355" s="24">
        <v>6.9359647364972021</v>
      </c>
      <c r="O355" s="24" t="s">
        <v>48</v>
      </c>
      <c r="P355" s="24">
        <v>0.45761178652379964</v>
      </c>
      <c r="Q355" s="24">
        <v>3.3723377979687212</v>
      </c>
      <c r="T355" s="240">
        <v>8</v>
      </c>
    </row>
    <row r="356" spans="1:20" x14ac:dyDescent="0.25">
      <c r="A356" s="124">
        <v>4944</v>
      </c>
      <c r="B356" s="122" t="s">
        <v>5496</v>
      </c>
      <c r="C356" s="24">
        <v>3.0050162522674819</v>
      </c>
      <c r="D356" s="24">
        <v>0.18139959586054571</v>
      </c>
      <c r="E356" s="24">
        <v>0.26802976067822548</v>
      </c>
      <c r="F356" s="24">
        <v>2.3006303225637401</v>
      </c>
      <c r="J356" s="197" t="s">
        <v>6136</v>
      </c>
      <c r="K356" s="197" t="s">
        <v>5496</v>
      </c>
      <c r="L356" s="240">
        <v>9</v>
      </c>
      <c r="M356" s="124">
        <v>4944</v>
      </c>
      <c r="N356" s="24">
        <v>3.0050162522674819</v>
      </c>
      <c r="O356" s="24">
        <v>0.18139959586054571</v>
      </c>
      <c r="P356" s="24">
        <v>0.26802976067822548</v>
      </c>
      <c r="Q356" s="24">
        <v>2.3006303225637401</v>
      </c>
      <c r="T356" s="240">
        <v>10</v>
      </c>
    </row>
    <row r="357" spans="1:20" x14ac:dyDescent="0.25">
      <c r="A357" s="124">
        <v>4945</v>
      </c>
      <c r="B357" s="122" t="s">
        <v>5496</v>
      </c>
      <c r="C357" s="24">
        <v>3.0115369017883422</v>
      </c>
      <c r="D357" s="24">
        <v>0.18089710390525335</v>
      </c>
      <c r="E357" s="24">
        <v>0.2624981896323334</v>
      </c>
      <c r="F357" s="24">
        <v>2.2083617640122633</v>
      </c>
      <c r="J357" s="197" t="s">
        <v>6137</v>
      </c>
      <c r="K357" s="197" t="s">
        <v>5496</v>
      </c>
      <c r="L357" s="240">
        <v>9</v>
      </c>
      <c r="M357" s="124">
        <v>4945</v>
      </c>
      <c r="N357" s="24">
        <v>3.0115369017883422</v>
      </c>
      <c r="O357" s="24">
        <v>0.18089710390525335</v>
      </c>
      <c r="P357" s="24">
        <v>0.2624981896323334</v>
      </c>
      <c r="Q357" s="24">
        <v>2.2083617640122633</v>
      </c>
      <c r="T357" s="240">
        <v>10</v>
      </c>
    </row>
    <row r="358" spans="1:20" x14ac:dyDescent="0.25">
      <c r="A358" s="124">
        <v>4946</v>
      </c>
      <c r="B358" s="122" t="s">
        <v>5496</v>
      </c>
      <c r="C358" s="24">
        <v>3.3877282202995445</v>
      </c>
      <c r="D358" s="24" t="s">
        <v>48</v>
      </c>
      <c r="E358" s="24">
        <v>0.30473927761914565</v>
      </c>
      <c r="F358" s="24">
        <v>1.9173609255037602</v>
      </c>
      <c r="J358" s="197" t="s">
        <v>6138</v>
      </c>
      <c r="K358" s="197" t="s">
        <v>5496</v>
      </c>
      <c r="L358" s="240">
        <v>9</v>
      </c>
      <c r="M358" s="124">
        <v>4946</v>
      </c>
      <c r="N358" s="24">
        <v>3.3877282202995445</v>
      </c>
      <c r="O358" s="24" t="s">
        <v>48</v>
      </c>
      <c r="P358" s="24">
        <v>0.30473927761914565</v>
      </c>
      <c r="Q358" s="24">
        <v>1.9173609255037602</v>
      </c>
      <c r="T358" s="240">
        <v>14</v>
      </c>
    </row>
    <row r="359" spans="1:20" x14ac:dyDescent="0.25">
      <c r="A359" s="124">
        <v>4947</v>
      </c>
      <c r="B359" s="122" t="s">
        <v>5496</v>
      </c>
      <c r="C359" s="24">
        <v>3.4062869920127641</v>
      </c>
      <c r="D359" s="24" t="s">
        <v>48</v>
      </c>
      <c r="E359" s="24">
        <v>0.30725362809455115</v>
      </c>
      <c r="F359" s="24">
        <v>1.9051936430574119</v>
      </c>
      <c r="J359" s="197" t="s">
        <v>6139</v>
      </c>
      <c r="K359" s="197" t="s">
        <v>5496</v>
      </c>
      <c r="L359" s="240">
        <v>9</v>
      </c>
      <c r="M359" s="124">
        <v>4947</v>
      </c>
      <c r="N359" s="24">
        <v>3.4062869920127641</v>
      </c>
      <c r="O359" s="24" t="s">
        <v>48</v>
      </c>
      <c r="P359" s="24">
        <v>0.30725362809455115</v>
      </c>
      <c r="Q359" s="24">
        <v>1.9051936430574119</v>
      </c>
      <c r="T359" s="240">
        <v>14</v>
      </c>
    </row>
    <row r="360" spans="1:20" x14ac:dyDescent="0.25">
      <c r="A360" s="124">
        <v>4948</v>
      </c>
      <c r="B360" s="122" t="s">
        <v>5496</v>
      </c>
      <c r="C360" s="24">
        <v>3.3325534935845682</v>
      </c>
      <c r="D360" s="24" t="s">
        <v>48</v>
      </c>
      <c r="E360" s="24">
        <v>0.31278519914044323</v>
      </c>
      <c r="F360" s="24">
        <v>1.9660300552891545</v>
      </c>
      <c r="J360" s="197" t="s">
        <v>6140</v>
      </c>
      <c r="K360" s="197" t="s">
        <v>5496</v>
      </c>
      <c r="L360" s="240">
        <v>9</v>
      </c>
      <c r="M360" s="124">
        <v>4948</v>
      </c>
      <c r="N360" s="24">
        <v>3.3325534935845682</v>
      </c>
      <c r="O360" s="24" t="s">
        <v>48</v>
      </c>
      <c r="P360" s="24">
        <v>0.31278519914044323</v>
      </c>
      <c r="Q360" s="24">
        <v>1.9660300552891545</v>
      </c>
      <c r="T360" s="240">
        <v>16</v>
      </c>
    </row>
    <row r="361" spans="1:20" x14ac:dyDescent="0.25">
      <c r="A361" s="124">
        <v>4949</v>
      </c>
      <c r="B361" s="122" t="s">
        <v>5496</v>
      </c>
      <c r="C361" s="24">
        <v>3.252299345635512</v>
      </c>
      <c r="D361" s="24" t="s">
        <v>48</v>
      </c>
      <c r="E361" s="24">
        <v>0.31379093933060542</v>
      </c>
      <c r="F361" s="24">
        <v>1.780478997982339</v>
      </c>
      <c r="J361" s="197" t="s">
        <v>6141</v>
      </c>
      <c r="K361" s="197" t="s">
        <v>5496</v>
      </c>
      <c r="L361" s="240">
        <v>9</v>
      </c>
      <c r="M361" s="124">
        <v>4949</v>
      </c>
      <c r="N361" s="24">
        <v>3.252299345635512</v>
      </c>
      <c r="O361" s="24" t="s">
        <v>48</v>
      </c>
      <c r="P361" s="24">
        <v>0.31379093933060542</v>
      </c>
      <c r="Q361" s="24">
        <v>1.780478997982339</v>
      </c>
      <c r="T361" s="240">
        <v>16</v>
      </c>
    </row>
    <row r="362" spans="1:20" x14ac:dyDescent="0.25">
      <c r="A362" s="124">
        <v>4950</v>
      </c>
      <c r="B362" s="122" t="s">
        <v>5496</v>
      </c>
      <c r="C362" s="24">
        <v>3.2352453391963376</v>
      </c>
      <c r="D362" s="24" t="s">
        <v>48</v>
      </c>
      <c r="E362" s="24">
        <v>0.31379093933060542</v>
      </c>
      <c r="F362" s="24">
        <v>1.8970821214265128</v>
      </c>
      <c r="J362" s="197" t="s">
        <v>6142</v>
      </c>
      <c r="K362" s="197" t="s">
        <v>5496</v>
      </c>
      <c r="L362" s="240">
        <v>9</v>
      </c>
      <c r="M362" s="124">
        <v>4950</v>
      </c>
      <c r="N362" s="24">
        <v>3.2352453391963376</v>
      </c>
      <c r="O362" s="24" t="s">
        <v>48</v>
      </c>
      <c r="P362" s="24">
        <v>0.31379093933060542</v>
      </c>
      <c r="Q362" s="24">
        <v>1.8970821214265128</v>
      </c>
      <c r="T362" s="240">
        <v>21</v>
      </c>
    </row>
    <row r="363" spans="1:20" x14ac:dyDescent="0.25">
      <c r="A363" s="124">
        <v>4951</v>
      </c>
      <c r="B363" s="122" t="s">
        <v>5496</v>
      </c>
      <c r="C363" s="24">
        <v>3.2492898150874221</v>
      </c>
      <c r="D363" s="24" t="s">
        <v>48</v>
      </c>
      <c r="E363" s="24">
        <v>0.31781390009125426</v>
      </c>
      <c r="F363" s="24">
        <v>1.796702041244137</v>
      </c>
      <c r="J363" s="197" t="s">
        <v>6143</v>
      </c>
      <c r="K363" s="197" t="s">
        <v>5496</v>
      </c>
      <c r="L363" s="240">
        <v>9</v>
      </c>
      <c r="M363" s="124">
        <v>4951</v>
      </c>
      <c r="N363" s="24">
        <v>3.2492898150874221</v>
      </c>
      <c r="O363" s="24" t="s">
        <v>48</v>
      </c>
      <c r="P363" s="24">
        <v>0.31781390009125426</v>
      </c>
      <c r="Q363" s="24">
        <v>1.796702041244137</v>
      </c>
      <c r="T363" s="240">
        <v>21</v>
      </c>
    </row>
    <row r="364" spans="1:20" x14ac:dyDescent="0.25">
      <c r="A364" s="124">
        <v>4952</v>
      </c>
      <c r="B364" s="122" t="s">
        <v>5496</v>
      </c>
      <c r="C364" s="24">
        <v>14.692528135773507</v>
      </c>
      <c r="D364" s="24" t="s">
        <v>48</v>
      </c>
      <c r="E364" s="24">
        <v>0.85789638220835396</v>
      </c>
      <c r="F364" s="24">
        <v>8.7367518747070783</v>
      </c>
      <c r="J364" s="197" t="s">
        <v>6144</v>
      </c>
      <c r="K364" s="197" t="s">
        <v>5496</v>
      </c>
      <c r="L364" s="240">
        <v>10</v>
      </c>
      <c r="M364" s="124">
        <v>4952</v>
      </c>
      <c r="N364" s="24">
        <v>14.692528135773507</v>
      </c>
      <c r="O364" s="24" t="s">
        <v>48</v>
      </c>
      <c r="P364" s="24">
        <v>0.85789638220835396</v>
      </c>
      <c r="Q364" s="24">
        <v>8.7367518747070783</v>
      </c>
      <c r="T364" s="240">
        <v>2</v>
      </c>
    </row>
    <row r="365" spans="1:20" x14ac:dyDescent="0.25">
      <c r="A365" s="124">
        <v>4953</v>
      </c>
      <c r="B365" s="122" t="s">
        <v>5496</v>
      </c>
      <c r="C365" s="24">
        <v>14.615283518372539</v>
      </c>
      <c r="D365" s="24" t="s">
        <v>48</v>
      </c>
      <c r="E365" s="24">
        <v>0.71508127520532205</v>
      </c>
      <c r="F365" s="24">
        <v>8.5911645315836065</v>
      </c>
      <c r="J365" s="197" t="s">
        <v>6145</v>
      </c>
      <c r="K365" s="197" t="s">
        <v>5496</v>
      </c>
      <c r="L365" s="240">
        <v>10</v>
      </c>
      <c r="M365" s="124">
        <v>4953</v>
      </c>
      <c r="N365" s="24">
        <v>14.615283518372539</v>
      </c>
      <c r="O365" s="24" t="s">
        <v>48</v>
      </c>
      <c r="P365" s="24">
        <v>0.71508127520532205</v>
      </c>
      <c r="Q365" s="24">
        <v>8.5911645315836065</v>
      </c>
      <c r="T365" s="240">
        <v>2</v>
      </c>
    </row>
    <row r="366" spans="1:20" x14ac:dyDescent="0.25">
      <c r="A366" s="124">
        <v>4954</v>
      </c>
      <c r="B366" s="122" t="s">
        <v>5496</v>
      </c>
      <c r="C366" s="24">
        <v>7.1857557719886405</v>
      </c>
      <c r="D366" s="24" t="s">
        <v>48</v>
      </c>
      <c r="E366" s="24">
        <v>0.54008248211709975</v>
      </c>
      <c r="F366" s="24">
        <v>4.7252916211008706</v>
      </c>
      <c r="J366" s="197" t="s">
        <v>6146</v>
      </c>
      <c r="K366" s="197" t="s">
        <v>5496</v>
      </c>
      <c r="L366" s="240">
        <v>10</v>
      </c>
      <c r="M366" s="124">
        <v>4954</v>
      </c>
      <c r="N366" s="24">
        <v>7.1857557719886405</v>
      </c>
      <c r="O366" s="24" t="s">
        <v>48</v>
      </c>
      <c r="P366" s="24">
        <v>0.54008248211709975</v>
      </c>
      <c r="Q366" s="24">
        <v>4.7252916211008706</v>
      </c>
      <c r="T366" s="240">
        <v>3</v>
      </c>
    </row>
    <row r="367" spans="1:20" x14ac:dyDescent="0.25">
      <c r="A367" s="124">
        <v>4955</v>
      </c>
      <c r="B367" s="122" t="s">
        <v>5496</v>
      </c>
      <c r="C367" s="24">
        <v>7.2108351932227208</v>
      </c>
      <c r="D367" s="24" t="s">
        <v>48</v>
      </c>
      <c r="E367" s="24">
        <v>0.52751072974007229</v>
      </c>
      <c r="F367" s="24">
        <v>4.7444345935530912</v>
      </c>
      <c r="J367" s="197" t="s">
        <v>6147</v>
      </c>
      <c r="K367" s="197" t="s">
        <v>5496</v>
      </c>
      <c r="L367" s="240">
        <v>10</v>
      </c>
      <c r="M367" s="124">
        <v>4955</v>
      </c>
      <c r="N367" s="24">
        <v>7.2108351932227208</v>
      </c>
      <c r="O367" s="24" t="s">
        <v>48</v>
      </c>
      <c r="P367" s="24">
        <v>0.52751072974007229</v>
      </c>
      <c r="Q367" s="24">
        <v>4.7444345935530912</v>
      </c>
      <c r="T367" s="240">
        <v>3</v>
      </c>
    </row>
    <row r="368" spans="1:20" x14ac:dyDescent="0.25">
      <c r="A368" s="124">
        <v>4956</v>
      </c>
      <c r="B368" s="122" t="s">
        <v>5496</v>
      </c>
      <c r="C368" s="24">
        <v>8.5039301520518933</v>
      </c>
      <c r="D368" s="24" t="s">
        <v>48</v>
      </c>
      <c r="E368" s="24">
        <v>0.63059909923169755</v>
      </c>
      <c r="F368" s="24">
        <v>5.8144260011456543</v>
      </c>
      <c r="J368" s="197" t="s">
        <v>6148</v>
      </c>
      <c r="K368" s="197" t="s">
        <v>5496</v>
      </c>
      <c r="L368" s="240">
        <v>10</v>
      </c>
      <c r="M368" s="124">
        <v>4956</v>
      </c>
      <c r="N368" s="24">
        <v>8.5039301520518933</v>
      </c>
      <c r="O368" s="24" t="s">
        <v>48</v>
      </c>
      <c r="P368" s="24">
        <v>0.63059909923169755</v>
      </c>
      <c r="Q368" s="24">
        <v>5.8144260011456543</v>
      </c>
      <c r="T368" s="240">
        <v>4</v>
      </c>
    </row>
    <row r="369" spans="1:20" x14ac:dyDescent="0.25">
      <c r="A369" s="124">
        <v>4957</v>
      </c>
      <c r="B369" s="122" t="s">
        <v>5496</v>
      </c>
      <c r="C369" s="24">
        <v>8.4878793224620814</v>
      </c>
      <c r="D369" s="24">
        <v>5.0249195529237047E-2</v>
      </c>
      <c r="E369" s="24">
        <v>0.63763928056283292</v>
      </c>
      <c r="F369" s="24">
        <v>5.8607721449773473</v>
      </c>
      <c r="J369" s="197" t="s">
        <v>6149</v>
      </c>
      <c r="K369" s="197" t="s">
        <v>5496</v>
      </c>
      <c r="L369" s="240">
        <v>10</v>
      </c>
      <c r="M369" s="124">
        <v>4957</v>
      </c>
      <c r="N369" s="24">
        <v>8.4878793224620814</v>
      </c>
      <c r="O369" s="24">
        <v>5.0249195529237047E-2</v>
      </c>
      <c r="P369" s="24">
        <v>0.63763928056283292</v>
      </c>
      <c r="Q369" s="24">
        <v>5.8607721449773473</v>
      </c>
      <c r="T369" s="240">
        <v>4</v>
      </c>
    </row>
    <row r="370" spans="1:20" x14ac:dyDescent="0.25">
      <c r="A370" s="124">
        <v>4958</v>
      </c>
      <c r="B370" s="122" t="s">
        <v>5496</v>
      </c>
      <c r="C370" s="24">
        <v>7.2579845051427911</v>
      </c>
      <c r="D370" s="24">
        <v>0.19094694301110077</v>
      </c>
      <c r="E370" s="24">
        <v>0.59539819257602056</v>
      </c>
      <c r="F370" s="24">
        <v>4.1127165026297972</v>
      </c>
      <c r="J370" s="197" t="s">
        <v>6150</v>
      </c>
      <c r="K370" s="197" t="s">
        <v>5496</v>
      </c>
      <c r="L370" s="240">
        <v>10</v>
      </c>
      <c r="M370" s="124">
        <v>4958</v>
      </c>
      <c r="N370" s="24">
        <v>7.2579845051427911</v>
      </c>
      <c r="O370" s="24">
        <v>0.19094694301110077</v>
      </c>
      <c r="P370" s="24">
        <v>0.59539819257602056</v>
      </c>
      <c r="Q370" s="24">
        <v>4.1127165026297972</v>
      </c>
      <c r="T370" s="240">
        <v>6</v>
      </c>
    </row>
    <row r="371" spans="1:20" x14ac:dyDescent="0.25">
      <c r="A371" s="124">
        <v>4959</v>
      </c>
      <c r="B371" s="122" t="s">
        <v>5496</v>
      </c>
      <c r="C371" s="24">
        <v>7.3432545373386642</v>
      </c>
      <c r="D371" s="24">
        <v>0.21506655686513454</v>
      </c>
      <c r="E371" s="24">
        <v>0.58835801124488518</v>
      </c>
      <c r="F371" s="24">
        <v>4.1570475967296785</v>
      </c>
      <c r="J371" s="197" t="s">
        <v>6151</v>
      </c>
      <c r="K371" s="197" t="s">
        <v>5496</v>
      </c>
      <c r="L371" s="240">
        <v>10</v>
      </c>
      <c r="M371" s="124">
        <v>4959</v>
      </c>
      <c r="N371" s="24">
        <v>7.3432545373386642</v>
      </c>
      <c r="O371" s="24">
        <v>0.21506655686513454</v>
      </c>
      <c r="P371" s="24">
        <v>0.58835801124488518</v>
      </c>
      <c r="Q371" s="24">
        <v>4.1570475967296785</v>
      </c>
      <c r="T371" s="240">
        <v>6</v>
      </c>
    </row>
    <row r="372" spans="1:20" x14ac:dyDescent="0.25">
      <c r="A372" s="124">
        <v>4960</v>
      </c>
      <c r="B372" s="122" t="s">
        <v>5496</v>
      </c>
      <c r="C372" s="24">
        <v>5.8244447874027703</v>
      </c>
      <c r="D372" s="24">
        <v>0.10250835887964357</v>
      </c>
      <c r="E372" s="24">
        <v>0.53052795031055888</v>
      </c>
      <c r="F372" s="24">
        <v>2.8243925969789059</v>
      </c>
      <c r="J372" s="197" t="s">
        <v>6152</v>
      </c>
      <c r="K372" s="197" t="s">
        <v>5496</v>
      </c>
      <c r="L372" s="240">
        <v>10</v>
      </c>
      <c r="M372" s="124">
        <v>4960</v>
      </c>
      <c r="N372" s="24">
        <v>5.8244447874027703</v>
      </c>
      <c r="O372" s="24">
        <v>0.10250835887964357</v>
      </c>
      <c r="P372" s="24">
        <v>0.53052795031055888</v>
      </c>
      <c r="Q372" s="24">
        <v>2.8243925969789059</v>
      </c>
      <c r="T372" s="240">
        <v>8</v>
      </c>
    </row>
    <row r="373" spans="1:20" x14ac:dyDescent="0.25">
      <c r="A373" s="124">
        <v>4961</v>
      </c>
      <c r="B373" s="122" t="s">
        <v>5496</v>
      </c>
      <c r="C373" s="24">
        <v>5.783314536578879</v>
      </c>
      <c r="D373" s="24">
        <v>0.11959308535958416</v>
      </c>
      <c r="E373" s="24">
        <v>0.53605952135645096</v>
      </c>
      <c r="F373" s="24">
        <v>2.8464412763675364</v>
      </c>
      <c r="J373" s="197" t="s">
        <v>6153</v>
      </c>
      <c r="K373" s="197" t="s">
        <v>5496</v>
      </c>
      <c r="L373" s="240">
        <v>10</v>
      </c>
      <c r="M373" s="124">
        <v>4961</v>
      </c>
      <c r="N373" s="24">
        <v>5.783314536578879</v>
      </c>
      <c r="O373" s="24">
        <v>0.11959308535958416</v>
      </c>
      <c r="P373" s="24">
        <v>0.53605952135645096</v>
      </c>
      <c r="Q373" s="24">
        <v>2.8464412763675364</v>
      </c>
      <c r="T373" s="240">
        <v>8</v>
      </c>
    </row>
    <row r="374" spans="1:20" x14ac:dyDescent="0.25">
      <c r="A374" s="124">
        <v>4962</v>
      </c>
      <c r="B374" s="122" t="s">
        <v>5496</v>
      </c>
      <c r="C374" s="24">
        <v>5.7953526587712378</v>
      </c>
      <c r="D374" s="24">
        <v>0.17285723262057542</v>
      </c>
      <c r="E374" s="24">
        <v>0.52700785964499119</v>
      </c>
      <c r="F374" s="24">
        <v>2.8014792634966037</v>
      </c>
      <c r="J374" s="197" t="s">
        <v>6154</v>
      </c>
      <c r="K374" s="197" t="s">
        <v>5496</v>
      </c>
      <c r="L374" s="240">
        <v>10</v>
      </c>
      <c r="M374" s="124">
        <v>4962</v>
      </c>
      <c r="N374" s="24">
        <v>5.7953526587712378</v>
      </c>
      <c r="O374" s="24">
        <v>0.17285723262057542</v>
      </c>
      <c r="P374" s="24">
        <v>0.52700785964499119</v>
      </c>
      <c r="Q374" s="24">
        <v>2.8014792634966037</v>
      </c>
      <c r="T374" s="240">
        <v>11</v>
      </c>
    </row>
    <row r="375" spans="1:20" x14ac:dyDescent="0.25">
      <c r="A375" s="124">
        <v>4963</v>
      </c>
      <c r="B375" s="122" t="s">
        <v>5496</v>
      </c>
      <c r="C375" s="24">
        <v>5.7858224787022872</v>
      </c>
      <c r="D375" s="24">
        <v>0.15024509463241875</v>
      </c>
      <c r="E375" s="24">
        <v>0.52298489888434241</v>
      </c>
      <c r="F375" s="24">
        <v>2.8339037920092958</v>
      </c>
      <c r="J375" s="197" t="s">
        <v>6155</v>
      </c>
      <c r="K375" s="197" t="s">
        <v>5496</v>
      </c>
      <c r="L375" s="240">
        <v>10</v>
      </c>
      <c r="M375" s="124">
        <v>4963</v>
      </c>
      <c r="N375" s="24">
        <v>5.7858224787022872</v>
      </c>
      <c r="O375" s="24">
        <v>0.15024509463241875</v>
      </c>
      <c r="P375" s="24">
        <v>0.52298489888434241</v>
      </c>
      <c r="Q375" s="24">
        <v>2.8339037920092958</v>
      </c>
      <c r="T375" s="240">
        <v>11</v>
      </c>
    </row>
    <row r="376" spans="1:20" x14ac:dyDescent="0.25">
      <c r="A376" s="124">
        <v>4964</v>
      </c>
      <c r="B376" s="122" t="s">
        <v>5496</v>
      </c>
      <c r="C376" s="24">
        <v>5.7903367745244214</v>
      </c>
      <c r="D376" s="24">
        <v>0.12863794055484684</v>
      </c>
      <c r="E376" s="24">
        <v>0.53505378116628877</v>
      </c>
      <c r="F376" s="24">
        <v>2.9199368743296388</v>
      </c>
      <c r="J376" s="197" t="s">
        <v>6156</v>
      </c>
      <c r="K376" s="197" t="s">
        <v>5496</v>
      </c>
      <c r="L376" s="240">
        <v>10</v>
      </c>
      <c r="M376" s="124">
        <v>4964</v>
      </c>
      <c r="N376" s="24">
        <v>5.7903367745244214</v>
      </c>
      <c r="O376" s="24">
        <v>0.12863794055484684</v>
      </c>
      <c r="P376" s="24">
        <v>0.53505378116628877</v>
      </c>
      <c r="Q376" s="24">
        <v>2.9199368743296388</v>
      </c>
      <c r="T376" s="240">
        <v>16</v>
      </c>
    </row>
    <row r="377" spans="1:20" x14ac:dyDescent="0.25">
      <c r="A377" s="124">
        <v>4965</v>
      </c>
      <c r="B377" s="122" t="s">
        <v>5496</v>
      </c>
      <c r="C377" s="24">
        <v>5.8184257263065913</v>
      </c>
      <c r="D377" s="24">
        <v>9.6478455416135131E-2</v>
      </c>
      <c r="E377" s="24">
        <v>0.53002508021547778</v>
      </c>
      <c r="F377" s="24">
        <v>2.8377947354308186</v>
      </c>
      <c r="J377" s="197" t="s">
        <v>6157</v>
      </c>
      <c r="K377" s="197" t="s">
        <v>5496</v>
      </c>
      <c r="L377" s="240">
        <v>10</v>
      </c>
      <c r="M377" s="124">
        <v>4965</v>
      </c>
      <c r="N377" s="24">
        <v>5.8184257263065913</v>
      </c>
      <c r="O377" s="24">
        <v>9.6478455416135131E-2</v>
      </c>
      <c r="P377" s="24">
        <v>0.53002508021547778</v>
      </c>
      <c r="Q377" s="24">
        <v>2.8377947354308186</v>
      </c>
      <c r="T377" s="240">
        <v>16</v>
      </c>
    </row>
    <row r="378" spans="1:20" x14ac:dyDescent="0.25">
      <c r="A378" s="124">
        <v>4966</v>
      </c>
      <c r="B378" s="122" t="s">
        <v>5496</v>
      </c>
      <c r="C378" s="24">
        <v>5.7532192310979831</v>
      </c>
      <c r="D378" s="24">
        <v>0.18391205563700758</v>
      </c>
      <c r="E378" s="24">
        <v>0.53002508021547778</v>
      </c>
      <c r="F378" s="24">
        <v>2.7634344833750446</v>
      </c>
      <c r="J378" s="197" t="s">
        <v>6158</v>
      </c>
      <c r="K378" s="197" t="s">
        <v>5496</v>
      </c>
      <c r="L378" s="240">
        <v>10</v>
      </c>
      <c r="M378" s="124">
        <v>4966</v>
      </c>
      <c r="N378" s="24">
        <v>5.7532192310979831</v>
      </c>
      <c r="O378" s="24">
        <v>0.18391205563700758</v>
      </c>
      <c r="P378" s="24">
        <v>0.53002508021547778</v>
      </c>
      <c r="Q378" s="24">
        <v>2.7634344833750446</v>
      </c>
      <c r="T378" s="240">
        <v>19</v>
      </c>
    </row>
    <row r="379" spans="1:20" x14ac:dyDescent="0.25">
      <c r="A379" s="124">
        <v>4967</v>
      </c>
      <c r="B379" s="122" t="s">
        <v>5496</v>
      </c>
      <c r="C379" s="24">
        <v>5.7622478227422516</v>
      </c>
      <c r="D379" s="24">
        <v>0.18089710390525335</v>
      </c>
      <c r="E379" s="24">
        <v>0.52097341850401802</v>
      </c>
      <c r="F379" s="24">
        <v>2.7668930997497321</v>
      </c>
      <c r="J379" s="197" t="s">
        <v>6159</v>
      </c>
      <c r="K379" s="197" t="s">
        <v>5496</v>
      </c>
      <c r="L379" s="240">
        <v>10</v>
      </c>
      <c r="M379" s="124">
        <v>4967</v>
      </c>
      <c r="N379" s="24">
        <v>5.7622478227422516</v>
      </c>
      <c r="O379" s="24">
        <v>0.18089710390525335</v>
      </c>
      <c r="P379" s="24">
        <v>0.52097341850401802</v>
      </c>
      <c r="Q379" s="24">
        <v>2.7668930997497321</v>
      </c>
      <c r="T379" s="240">
        <v>19</v>
      </c>
    </row>
    <row r="380" spans="1:20" x14ac:dyDescent="0.25">
      <c r="A380" s="124">
        <v>4968</v>
      </c>
      <c r="B380" s="122" t="s">
        <v>5496</v>
      </c>
      <c r="C380" s="24">
        <v>20.594719129001923</v>
      </c>
      <c r="D380" s="24" t="s">
        <v>48</v>
      </c>
      <c r="E380" s="24">
        <v>1.1470466868799858</v>
      </c>
      <c r="F380" s="24">
        <v>9.9833767612643491</v>
      </c>
      <c r="J380" s="197" t="s">
        <v>6160</v>
      </c>
      <c r="K380" s="197" t="s">
        <v>5496</v>
      </c>
      <c r="L380" s="240">
        <v>11</v>
      </c>
      <c r="M380" s="124">
        <v>4968</v>
      </c>
      <c r="N380" s="24">
        <v>20.594719129001923</v>
      </c>
      <c r="O380" s="24" t="s">
        <v>48</v>
      </c>
      <c r="P380" s="24">
        <v>1.1470466868799858</v>
      </c>
      <c r="Q380" s="24">
        <v>9.9833767612643491</v>
      </c>
      <c r="T380" s="240">
        <v>2</v>
      </c>
    </row>
    <row r="381" spans="1:20" x14ac:dyDescent="0.25">
      <c r="A381" s="124">
        <v>4969</v>
      </c>
      <c r="B381" s="122" t="s">
        <v>5496</v>
      </c>
      <c r="C381" s="24">
        <v>20.555093643452079</v>
      </c>
      <c r="D381" s="24" t="s">
        <v>48</v>
      </c>
      <c r="E381" s="24">
        <v>1.0560271996703068</v>
      </c>
      <c r="F381" s="24">
        <v>10.014189652502818</v>
      </c>
      <c r="J381" s="197" t="s">
        <v>6161</v>
      </c>
      <c r="K381" s="197" t="s">
        <v>5496</v>
      </c>
      <c r="L381" s="240">
        <v>11</v>
      </c>
      <c r="M381" s="124">
        <v>4969</v>
      </c>
      <c r="N381" s="24">
        <v>20.555093643452079</v>
      </c>
      <c r="O381" s="24" t="s">
        <v>48</v>
      </c>
      <c r="P381" s="24">
        <v>1.0560271996703068</v>
      </c>
      <c r="Q381" s="24">
        <v>10.014189652502818</v>
      </c>
      <c r="T381" s="240">
        <v>2</v>
      </c>
    </row>
    <row r="382" spans="1:20" x14ac:dyDescent="0.25">
      <c r="A382" s="124">
        <v>4970</v>
      </c>
      <c r="B382" s="122" t="s">
        <v>5496</v>
      </c>
      <c r="C382" s="24">
        <v>16.392912895444141</v>
      </c>
      <c r="D382" s="24" t="s">
        <v>48</v>
      </c>
      <c r="E382" s="24">
        <v>0.96349910217538459</v>
      </c>
      <c r="F382" s="24">
        <v>7.3120702736180831</v>
      </c>
      <c r="J382" s="197" t="s">
        <v>6162</v>
      </c>
      <c r="K382" s="197" t="s">
        <v>5496</v>
      </c>
      <c r="L382" s="240">
        <v>11</v>
      </c>
      <c r="M382" s="124">
        <v>4970</v>
      </c>
      <c r="N382" s="24">
        <v>16.392912895444141</v>
      </c>
      <c r="O382" s="24" t="s">
        <v>48</v>
      </c>
      <c r="P382" s="24">
        <v>0.96349910217538459</v>
      </c>
      <c r="Q382" s="24">
        <v>7.3120702736180831</v>
      </c>
      <c r="T382" s="240">
        <v>4</v>
      </c>
    </row>
    <row r="383" spans="1:20" x14ac:dyDescent="0.25">
      <c r="A383" s="124">
        <v>4971</v>
      </c>
      <c r="B383" s="122" t="s">
        <v>5496</v>
      </c>
      <c r="C383" s="24">
        <v>16.452100329556572</v>
      </c>
      <c r="D383" s="24" t="s">
        <v>48</v>
      </c>
      <c r="E383" s="24">
        <v>0.95143021989343823</v>
      </c>
      <c r="F383" s="24">
        <v>7.3373197261607199</v>
      </c>
      <c r="J383" s="197" t="s">
        <v>6163</v>
      </c>
      <c r="K383" s="197" t="s">
        <v>5496</v>
      </c>
      <c r="L383" s="240">
        <v>11</v>
      </c>
      <c r="M383" s="124">
        <v>4971</v>
      </c>
      <c r="N383" s="24">
        <v>16.452100329556572</v>
      </c>
      <c r="O383" s="24" t="s">
        <v>48</v>
      </c>
      <c r="P383" s="24">
        <v>0.95143021989343823</v>
      </c>
      <c r="Q383" s="24">
        <v>7.3373197261607199</v>
      </c>
      <c r="T383" s="240">
        <v>4</v>
      </c>
    </row>
    <row r="384" spans="1:20" x14ac:dyDescent="0.25">
      <c r="A384" s="124">
        <v>4972</v>
      </c>
      <c r="B384" s="122" t="s">
        <v>5496</v>
      </c>
      <c r="C384" s="24">
        <v>9.0095312841309472</v>
      </c>
      <c r="D384" s="24" t="s">
        <v>48</v>
      </c>
      <c r="E384" s="24">
        <v>0.58735227105472299</v>
      </c>
      <c r="F384" s="24">
        <v>4.4601660067685636</v>
      </c>
      <c r="J384" s="197" t="s">
        <v>6164</v>
      </c>
      <c r="K384" s="197" t="s">
        <v>5496</v>
      </c>
      <c r="L384" s="240">
        <v>11</v>
      </c>
      <c r="M384" s="124">
        <v>4972</v>
      </c>
      <c r="N384" s="24">
        <v>9.0095312841309472</v>
      </c>
      <c r="O384" s="24" t="s">
        <v>48</v>
      </c>
      <c r="P384" s="24">
        <v>0.58735227105472299</v>
      </c>
      <c r="Q384" s="24">
        <v>4.4601660067685636</v>
      </c>
      <c r="T384" s="240">
        <v>6</v>
      </c>
    </row>
    <row r="385" spans="1:20" x14ac:dyDescent="0.25">
      <c r="A385" s="124">
        <v>4973</v>
      </c>
      <c r="B385" s="122" t="s">
        <v>5496</v>
      </c>
      <c r="C385" s="24">
        <v>9.0496583581054768</v>
      </c>
      <c r="D385" s="24" t="s">
        <v>48</v>
      </c>
      <c r="E385" s="24">
        <v>0.58031208972358761</v>
      </c>
      <c r="F385" s="24">
        <v>4.4661574022871546</v>
      </c>
      <c r="J385" s="197" t="s">
        <v>6165</v>
      </c>
      <c r="K385" s="197" t="s">
        <v>5496</v>
      </c>
      <c r="L385" s="240">
        <v>11</v>
      </c>
      <c r="M385" s="124">
        <v>4973</v>
      </c>
      <c r="N385" s="24">
        <v>9.0496583581054768</v>
      </c>
      <c r="O385" s="24" t="s">
        <v>48</v>
      </c>
      <c r="P385" s="24">
        <v>0.58031208972358761</v>
      </c>
      <c r="Q385" s="24">
        <v>4.4661574022871546</v>
      </c>
      <c r="T385" s="240">
        <v>6</v>
      </c>
    </row>
    <row r="386" spans="1:20" x14ac:dyDescent="0.25">
      <c r="A386" s="124">
        <v>4974</v>
      </c>
      <c r="B386" s="122" t="s">
        <v>5496</v>
      </c>
      <c r="C386" s="24">
        <v>5.331884954365437</v>
      </c>
      <c r="D386" s="24">
        <v>3.3164469049296451E-2</v>
      </c>
      <c r="E386" s="24">
        <v>0.41235347796650074</v>
      </c>
      <c r="F386" s="24">
        <v>3.1343557698688311</v>
      </c>
      <c r="J386" s="197" t="s">
        <v>6166</v>
      </c>
      <c r="K386" s="197" t="s">
        <v>5496</v>
      </c>
      <c r="L386" s="240">
        <v>11</v>
      </c>
      <c r="M386" s="124">
        <v>4974</v>
      </c>
      <c r="N386" s="24">
        <v>5.331884954365437</v>
      </c>
      <c r="O386" s="24">
        <v>3.3164469049296451E-2</v>
      </c>
      <c r="P386" s="24">
        <v>0.41235347796650074</v>
      </c>
      <c r="Q386" s="24">
        <v>3.1343557698688311</v>
      </c>
      <c r="T386" s="240">
        <v>10</v>
      </c>
    </row>
    <row r="387" spans="1:20" x14ac:dyDescent="0.25">
      <c r="A387" s="124">
        <v>4975</v>
      </c>
      <c r="B387" s="122" t="s">
        <v>5496</v>
      </c>
      <c r="C387" s="24">
        <v>5.2536371601151064</v>
      </c>
      <c r="D387" s="24">
        <v>5.9294050724499711E-2</v>
      </c>
      <c r="E387" s="24">
        <v>0.40229607606487883</v>
      </c>
      <c r="F387" s="24">
        <v>3.3389191311464526</v>
      </c>
      <c r="J387" s="197" t="s">
        <v>6167</v>
      </c>
      <c r="K387" s="197" t="s">
        <v>5496</v>
      </c>
      <c r="L387" s="240">
        <v>11</v>
      </c>
      <c r="M387" s="124">
        <v>4975</v>
      </c>
      <c r="N387" s="24">
        <v>5.2536371601151064</v>
      </c>
      <c r="O387" s="24">
        <v>5.9294050724499711E-2</v>
      </c>
      <c r="P387" s="24">
        <v>0.40229607606487883</v>
      </c>
      <c r="Q387" s="24">
        <v>3.3389191311464526</v>
      </c>
      <c r="T387" s="240">
        <v>10</v>
      </c>
    </row>
    <row r="388" spans="1:20" x14ac:dyDescent="0.25">
      <c r="A388" s="124">
        <v>4976</v>
      </c>
      <c r="B388" s="122" t="s">
        <v>5496</v>
      </c>
      <c r="C388" s="24">
        <v>5.2390910957993402</v>
      </c>
      <c r="D388" s="24">
        <v>0.12160305318075365</v>
      </c>
      <c r="E388" s="24">
        <v>0.4224108798681227</v>
      </c>
      <c r="F388" s="24">
        <v>2.0993698138473018</v>
      </c>
      <c r="J388" s="197" t="s">
        <v>6168</v>
      </c>
      <c r="K388" s="197" t="s">
        <v>5496</v>
      </c>
      <c r="L388" s="240">
        <v>11</v>
      </c>
      <c r="M388" s="124">
        <v>4976</v>
      </c>
      <c r="N388" s="24">
        <v>5.2390910957993402</v>
      </c>
      <c r="O388" s="24">
        <v>0.12160305318075365</v>
      </c>
      <c r="P388" s="24">
        <v>0.4224108798681227</v>
      </c>
      <c r="Q388" s="24">
        <v>2.0993698138473018</v>
      </c>
      <c r="T388" s="240">
        <v>12</v>
      </c>
    </row>
    <row r="389" spans="1:20" x14ac:dyDescent="0.25">
      <c r="A389" s="124">
        <v>4977</v>
      </c>
      <c r="B389" s="122" t="s">
        <v>5496</v>
      </c>
      <c r="C389" s="24">
        <v>5.2415990379227475</v>
      </c>
      <c r="D389" s="24">
        <v>0.11155321407490625</v>
      </c>
      <c r="E389" s="24">
        <v>0.42542810043860929</v>
      </c>
      <c r="F389" s="24">
        <v>2.1031922553453044</v>
      </c>
      <c r="J389" s="197" t="s">
        <v>6169</v>
      </c>
      <c r="K389" s="197" t="s">
        <v>5496</v>
      </c>
      <c r="L389" s="240">
        <v>11</v>
      </c>
      <c r="M389" s="124">
        <v>4977</v>
      </c>
      <c r="N389" s="24">
        <v>5.2415990379227475</v>
      </c>
      <c r="O389" s="24">
        <v>0.11155321407490625</v>
      </c>
      <c r="P389" s="24">
        <v>0.42542810043860929</v>
      </c>
      <c r="Q389" s="24">
        <v>2.1031922553453044</v>
      </c>
      <c r="T389" s="240">
        <v>12</v>
      </c>
    </row>
    <row r="390" spans="1:20" x14ac:dyDescent="0.25">
      <c r="A390" s="124">
        <v>4978</v>
      </c>
      <c r="B390" s="122" t="s">
        <v>5496</v>
      </c>
      <c r="C390" s="24">
        <v>5.3770279125867813</v>
      </c>
      <c r="D390" s="24">
        <v>0.12662797273367735</v>
      </c>
      <c r="E390" s="24">
        <v>0.47470936975655692</v>
      </c>
      <c r="F390" s="24">
        <v>2.5797232954295999</v>
      </c>
      <c r="J390" s="197" t="s">
        <v>6170</v>
      </c>
      <c r="K390" s="197" t="s">
        <v>5496</v>
      </c>
      <c r="L390" s="240">
        <v>11</v>
      </c>
      <c r="M390" s="124">
        <v>4978</v>
      </c>
      <c r="N390" s="24">
        <v>5.3770279125867813</v>
      </c>
      <c r="O390" s="24">
        <v>0.12662797273367735</v>
      </c>
      <c r="P390" s="24">
        <v>0.47470936975655692</v>
      </c>
      <c r="Q390" s="24">
        <v>2.5797232954295999</v>
      </c>
      <c r="T390" s="240">
        <v>14</v>
      </c>
    </row>
    <row r="391" spans="1:20" x14ac:dyDescent="0.25">
      <c r="A391" s="124">
        <v>4979</v>
      </c>
      <c r="B391" s="122" t="s">
        <v>5496</v>
      </c>
      <c r="C391" s="24">
        <v>5.3980946264234078</v>
      </c>
      <c r="D391" s="24">
        <v>0.16933978893352883</v>
      </c>
      <c r="E391" s="24">
        <v>0.47068640899590819</v>
      </c>
      <c r="F391" s="24">
        <v>2.5066721912455545</v>
      </c>
      <c r="J391" s="197" t="s">
        <v>6171</v>
      </c>
      <c r="K391" s="197" t="s">
        <v>5496</v>
      </c>
      <c r="L391" s="240">
        <v>11</v>
      </c>
      <c r="M391" s="124">
        <v>4979</v>
      </c>
      <c r="N391" s="24">
        <v>5.3980946264234078</v>
      </c>
      <c r="O391" s="24">
        <v>0.16933978893352883</v>
      </c>
      <c r="P391" s="24">
        <v>0.47068640899590819</v>
      </c>
      <c r="Q391" s="24">
        <v>2.5066721912455545</v>
      </c>
      <c r="T391" s="240">
        <v>14</v>
      </c>
    </row>
    <row r="392" spans="1:20" x14ac:dyDescent="0.25">
      <c r="A392" s="124">
        <v>4980</v>
      </c>
      <c r="B392" s="122" t="s">
        <v>5496</v>
      </c>
      <c r="C392" s="24">
        <v>5.3690024977918753</v>
      </c>
      <c r="D392" s="24">
        <v>0.18190208781583811</v>
      </c>
      <c r="E392" s="24">
        <v>0.4666634482352594</v>
      </c>
      <c r="F392" s="24">
        <v>2.4786409535935374</v>
      </c>
      <c r="J392" s="197" t="s">
        <v>6172</v>
      </c>
      <c r="K392" s="197" t="s">
        <v>5496</v>
      </c>
      <c r="L392" s="240">
        <v>11</v>
      </c>
      <c r="M392" s="124">
        <v>4980</v>
      </c>
      <c r="N392" s="24">
        <v>5.3690024977918753</v>
      </c>
      <c r="O392" s="24">
        <v>0.18190208781583811</v>
      </c>
      <c r="P392" s="24">
        <v>0.4666634482352594</v>
      </c>
      <c r="Q392" s="24">
        <v>2.4786409535935374</v>
      </c>
      <c r="T392" s="240">
        <v>21</v>
      </c>
    </row>
    <row r="393" spans="1:20" x14ac:dyDescent="0.25">
      <c r="A393" s="124">
        <v>4981</v>
      </c>
      <c r="B393" s="122" t="s">
        <v>5496</v>
      </c>
      <c r="C393" s="24">
        <v>5.4151486328625822</v>
      </c>
      <c r="D393" s="24">
        <v>0.16883729697823649</v>
      </c>
      <c r="E393" s="24">
        <v>0.4807438108975301</v>
      </c>
      <c r="F393" s="24">
        <v>2.5398000175615754</v>
      </c>
      <c r="J393" s="197" t="s">
        <v>6173</v>
      </c>
      <c r="K393" s="197" t="s">
        <v>5496</v>
      </c>
      <c r="L393" s="240">
        <v>11</v>
      </c>
      <c r="M393" s="124">
        <v>4981</v>
      </c>
      <c r="N393" s="24">
        <v>5.4151486328625822</v>
      </c>
      <c r="O393" s="24">
        <v>0.16883729697823649</v>
      </c>
      <c r="P393" s="24">
        <v>0.4807438108975301</v>
      </c>
      <c r="Q393" s="24">
        <v>2.5398000175615754</v>
      </c>
      <c r="T393" s="240">
        <v>21</v>
      </c>
    </row>
    <row r="394" spans="1:20" x14ac:dyDescent="0.25">
      <c r="A394" s="124">
        <v>4982</v>
      </c>
      <c r="B394" s="122" t="s">
        <v>5496</v>
      </c>
      <c r="C394" s="24">
        <v>6.0260833341247748</v>
      </c>
      <c r="D394" s="24">
        <v>0.39596366077038792</v>
      </c>
      <c r="E394" s="24">
        <v>0.48778399222866553</v>
      </c>
      <c r="F394" s="24">
        <v>4.4399781577907538</v>
      </c>
      <c r="J394" s="197" t="s">
        <v>6174</v>
      </c>
      <c r="K394" s="197" t="s">
        <v>5496</v>
      </c>
      <c r="L394" s="240">
        <v>14</v>
      </c>
      <c r="M394" s="124">
        <v>4982</v>
      </c>
      <c r="N394" s="24">
        <v>6.0260833341247748</v>
      </c>
      <c r="O394" s="24">
        <v>0.39596366077038792</v>
      </c>
      <c r="P394" s="24">
        <v>0.48778399222866553</v>
      </c>
      <c r="Q394" s="24">
        <v>4.4399781577907538</v>
      </c>
      <c r="T394" s="240">
        <v>2</v>
      </c>
    </row>
    <row r="395" spans="1:20" x14ac:dyDescent="0.25">
      <c r="A395" s="124">
        <v>4983</v>
      </c>
      <c r="B395" s="122" t="s">
        <v>5496</v>
      </c>
      <c r="C395" s="24">
        <v>6.0140452119324168</v>
      </c>
      <c r="D395" s="24">
        <v>0.36279919172109143</v>
      </c>
      <c r="E395" s="24">
        <v>0.5239906390745046</v>
      </c>
      <c r="F395" s="24">
        <v>4.4204412345787416</v>
      </c>
      <c r="J395" s="197" t="s">
        <v>6175</v>
      </c>
      <c r="K395" s="197" t="s">
        <v>5496</v>
      </c>
      <c r="L395" s="240">
        <v>14</v>
      </c>
      <c r="M395" s="124">
        <v>4983</v>
      </c>
      <c r="N395" s="24">
        <v>6.0140452119324168</v>
      </c>
      <c r="O395" s="24">
        <v>0.36279919172109143</v>
      </c>
      <c r="P395" s="24">
        <v>0.5239906390745046</v>
      </c>
      <c r="Q395" s="24">
        <v>4.4204412345787416</v>
      </c>
      <c r="T395" s="240">
        <v>2</v>
      </c>
    </row>
    <row r="396" spans="1:20" x14ac:dyDescent="0.25">
      <c r="A396" s="124">
        <v>4984</v>
      </c>
      <c r="B396" s="122" t="s">
        <v>5496</v>
      </c>
      <c r="C396" s="24">
        <v>5.2907547035415448</v>
      </c>
      <c r="D396" s="24">
        <v>0.36380417563167622</v>
      </c>
      <c r="E396" s="24">
        <v>0.54159109240234304</v>
      </c>
      <c r="F396" s="24">
        <v>3.97936545521691</v>
      </c>
      <c r="J396" s="197" t="s">
        <v>6176</v>
      </c>
      <c r="K396" s="197" t="s">
        <v>5496</v>
      </c>
      <c r="L396" s="240">
        <v>14</v>
      </c>
      <c r="M396" s="124">
        <v>4984</v>
      </c>
      <c r="N396" s="24">
        <v>5.2907547035415448</v>
      </c>
      <c r="O396" s="24">
        <v>0.36380417563167622</v>
      </c>
      <c r="P396" s="24">
        <v>0.54159109240234304</v>
      </c>
      <c r="Q396" s="24">
        <v>3.97936545521691</v>
      </c>
      <c r="T396" s="240">
        <v>5</v>
      </c>
    </row>
    <row r="397" spans="1:20" x14ac:dyDescent="0.25">
      <c r="A397" s="124">
        <v>4985</v>
      </c>
      <c r="B397" s="122" t="s">
        <v>5496</v>
      </c>
      <c r="C397" s="24">
        <v>5.2987801183364507</v>
      </c>
      <c r="D397" s="24">
        <v>0.44219292065728599</v>
      </c>
      <c r="E397" s="24">
        <v>0.5571800653498572</v>
      </c>
      <c r="F397" s="24">
        <v>3.8457112289010063</v>
      </c>
      <c r="J397" s="197" t="s">
        <v>6177</v>
      </c>
      <c r="K397" s="197" t="s">
        <v>5496</v>
      </c>
      <c r="L397" s="240">
        <v>14</v>
      </c>
      <c r="M397" s="124">
        <v>4985</v>
      </c>
      <c r="N397" s="24">
        <v>5.2987801183364507</v>
      </c>
      <c r="O397" s="24">
        <v>0.44219292065728599</v>
      </c>
      <c r="P397" s="24">
        <v>0.5571800653498572</v>
      </c>
      <c r="Q397" s="24">
        <v>3.8457112289010063</v>
      </c>
      <c r="T397" s="240">
        <v>5</v>
      </c>
    </row>
    <row r="398" spans="1:20" x14ac:dyDescent="0.25">
      <c r="A398" s="124">
        <v>4986</v>
      </c>
      <c r="B398" s="122" t="s">
        <v>5496</v>
      </c>
      <c r="C398" s="24">
        <v>4.6156166839201083</v>
      </c>
      <c r="D398" s="24">
        <v>0.41706832289266743</v>
      </c>
      <c r="E398" s="24">
        <v>0.48979547260898992</v>
      </c>
      <c r="F398" s="24">
        <v>2.9134940151630353</v>
      </c>
      <c r="J398" s="197" t="s">
        <v>6178</v>
      </c>
      <c r="K398" s="197" t="s">
        <v>5496</v>
      </c>
      <c r="L398" s="240">
        <v>14</v>
      </c>
      <c r="M398" s="124">
        <v>4986</v>
      </c>
      <c r="N398" s="24">
        <v>4.6156166839201083</v>
      </c>
      <c r="O398" s="24">
        <v>0.41706832289266743</v>
      </c>
      <c r="P398" s="24">
        <v>0.48979547260898992</v>
      </c>
      <c r="Q398" s="24">
        <v>2.9134940151630353</v>
      </c>
      <c r="T398" s="240">
        <v>8</v>
      </c>
    </row>
    <row r="399" spans="1:20" x14ac:dyDescent="0.25">
      <c r="A399" s="124">
        <v>4987</v>
      </c>
      <c r="B399" s="122" t="s">
        <v>5496</v>
      </c>
      <c r="C399" s="24">
        <v>4.6156166839201074</v>
      </c>
      <c r="D399" s="24">
        <v>0.3326496744035492</v>
      </c>
      <c r="E399" s="24">
        <v>0.50186435489093628</v>
      </c>
      <c r="F399" s="24">
        <v>2.9101316446896792</v>
      </c>
      <c r="J399" s="197" t="s">
        <v>6179</v>
      </c>
      <c r="K399" s="197" t="s">
        <v>5496</v>
      </c>
      <c r="L399" s="240">
        <v>14</v>
      </c>
      <c r="M399" s="124">
        <v>4987</v>
      </c>
      <c r="N399" s="24">
        <v>4.6156166839201074</v>
      </c>
      <c r="O399" s="24">
        <v>0.3326496744035492</v>
      </c>
      <c r="P399" s="24">
        <v>0.50186435489093628</v>
      </c>
      <c r="Q399" s="24">
        <v>2.9101316446896792</v>
      </c>
      <c r="T399" s="240">
        <v>8</v>
      </c>
    </row>
    <row r="400" spans="1:20" x14ac:dyDescent="0.25">
      <c r="A400" s="124">
        <v>4988</v>
      </c>
      <c r="B400" s="122" t="s">
        <v>5496</v>
      </c>
      <c r="C400" s="24">
        <v>4.6637691726895421</v>
      </c>
      <c r="D400" s="24">
        <v>0.3266197709400408</v>
      </c>
      <c r="E400" s="24">
        <v>0.50287009508109848</v>
      </c>
      <c r="F400" s="24">
        <v>2.8033763821606241</v>
      </c>
      <c r="J400" s="197" t="s">
        <v>6180</v>
      </c>
      <c r="K400" s="197" t="s">
        <v>5496</v>
      </c>
      <c r="L400" s="240">
        <v>14</v>
      </c>
      <c r="M400" s="124">
        <v>4988</v>
      </c>
      <c r="N400" s="24">
        <v>4.6637691726895421</v>
      </c>
      <c r="O400" s="24">
        <v>0.3266197709400408</v>
      </c>
      <c r="P400" s="24">
        <v>0.50287009508109848</v>
      </c>
      <c r="Q400" s="24">
        <v>2.8033763821606241</v>
      </c>
      <c r="T400" s="240">
        <v>11</v>
      </c>
    </row>
    <row r="401" spans="1:20" x14ac:dyDescent="0.25">
      <c r="A401" s="124">
        <v>4989</v>
      </c>
      <c r="B401" s="122" t="s">
        <v>5496</v>
      </c>
      <c r="C401" s="24">
        <v>4.6286579829618297</v>
      </c>
      <c r="D401" s="24">
        <v>0.25526591328852422</v>
      </c>
      <c r="E401" s="24">
        <v>0.50186435489093628</v>
      </c>
      <c r="F401" s="24">
        <v>2.8874356439945257</v>
      </c>
      <c r="J401" s="197" t="s">
        <v>6181</v>
      </c>
      <c r="K401" s="197" t="s">
        <v>5496</v>
      </c>
      <c r="L401" s="240">
        <v>14</v>
      </c>
      <c r="M401" s="124">
        <v>4989</v>
      </c>
      <c r="N401" s="24">
        <v>4.6286579829618297</v>
      </c>
      <c r="O401" s="24">
        <v>0.25526591328852422</v>
      </c>
      <c r="P401" s="24">
        <v>0.50186435489093628</v>
      </c>
      <c r="Q401" s="24">
        <v>2.8874356439945257</v>
      </c>
      <c r="T401" s="240">
        <v>11</v>
      </c>
    </row>
    <row r="402" spans="1:20" x14ac:dyDescent="0.25">
      <c r="A402" s="124">
        <v>4990</v>
      </c>
      <c r="B402" s="122" t="s">
        <v>5496</v>
      </c>
      <c r="C402" s="24">
        <v>4.6477183430997302</v>
      </c>
      <c r="D402" s="24">
        <v>0.31656993183419341</v>
      </c>
      <c r="E402" s="24">
        <v>0.48577251184834114</v>
      </c>
      <c r="F402" s="24">
        <v>2.8714643842460843</v>
      </c>
      <c r="J402" s="197" t="s">
        <v>6182</v>
      </c>
      <c r="K402" s="197" t="s">
        <v>5496</v>
      </c>
      <c r="L402" s="240">
        <v>14</v>
      </c>
      <c r="M402" s="124">
        <v>4990</v>
      </c>
      <c r="N402" s="24">
        <v>4.6477183430997302</v>
      </c>
      <c r="O402" s="24">
        <v>0.31656993183419341</v>
      </c>
      <c r="P402" s="24">
        <v>0.48577251184834114</v>
      </c>
      <c r="Q402" s="24">
        <v>2.8714643842460843</v>
      </c>
      <c r="T402" s="240">
        <v>15</v>
      </c>
    </row>
    <row r="403" spans="1:20" x14ac:dyDescent="0.25">
      <c r="A403" s="124">
        <v>4991</v>
      </c>
      <c r="B403" s="122" t="s">
        <v>5496</v>
      </c>
      <c r="C403" s="24">
        <v>4.7861567483118526</v>
      </c>
      <c r="D403" s="24">
        <v>0.25124597764618523</v>
      </c>
      <c r="E403" s="24">
        <v>0.51091601660239605</v>
      </c>
      <c r="F403" s="24">
        <v>3.378341733104512</v>
      </c>
      <c r="J403" s="197" t="s">
        <v>6183</v>
      </c>
      <c r="K403" s="197" t="s">
        <v>5496</v>
      </c>
      <c r="L403" s="240">
        <v>14</v>
      </c>
      <c r="M403" s="124">
        <v>4991</v>
      </c>
      <c r="N403" s="24">
        <v>4.7861567483118526</v>
      </c>
      <c r="O403" s="24">
        <v>0.25124597764618523</v>
      </c>
      <c r="P403" s="24">
        <v>0.51091601660239605</v>
      </c>
      <c r="Q403" s="24">
        <v>3.378341733104512</v>
      </c>
      <c r="T403" s="240">
        <v>15</v>
      </c>
    </row>
    <row r="404" spans="1:20" x14ac:dyDescent="0.25">
      <c r="A404" s="124">
        <v>4992</v>
      </c>
      <c r="B404" s="122" t="s">
        <v>5496</v>
      </c>
      <c r="C404" s="24">
        <v>5.2034783176469457</v>
      </c>
      <c r="D404" s="24">
        <v>0.25627089719910895</v>
      </c>
      <c r="E404" s="24">
        <v>0.49432130346471981</v>
      </c>
      <c r="F404" s="24">
        <v>2.9931646381221477</v>
      </c>
      <c r="J404" s="197" t="s">
        <v>6184</v>
      </c>
      <c r="K404" s="197" t="s">
        <v>5496</v>
      </c>
      <c r="L404" s="240">
        <v>14</v>
      </c>
      <c r="M404" s="124">
        <v>4992</v>
      </c>
      <c r="N404" s="24">
        <v>5.2034783176469457</v>
      </c>
      <c r="O404" s="24">
        <v>0.25627089719910895</v>
      </c>
      <c r="P404" s="24">
        <v>0.49432130346471981</v>
      </c>
      <c r="Q404" s="24">
        <v>2.9931646381221477</v>
      </c>
      <c r="T404" s="240">
        <v>19</v>
      </c>
    </row>
    <row r="405" spans="1:20" x14ac:dyDescent="0.25">
      <c r="A405" s="124">
        <v>4993</v>
      </c>
      <c r="B405" s="122" t="s">
        <v>5496</v>
      </c>
      <c r="C405" s="24">
        <v>5.1914401954545877</v>
      </c>
      <c r="D405" s="24">
        <v>0.29546526971191384</v>
      </c>
      <c r="E405" s="24">
        <v>0.50890453622207166</v>
      </c>
      <c r="F405" s="24">
        <v>2.9771853944794611</v>
      </c>
      <c r="J405" s="197" t="s">
        <v>6185</v>
      </c>
      <c r="K405" s="197" t="s">
        <v>5496</v>
      </c>
      <c r="L405" s="240">
        <v>14</v>
      </c>
      <c r="M405" s="124">
        <v>4993</v>
      </c>
      <c r="N405" s="24">
        <v>5.1914401954545877</v>
      </c>
      <c r="O405" s="24">
        <v>0.29546526971191384</v>
      </c>
      <c r="P405" s="24">
        <v>0.50890453622207166</v>
      </c>
      <c r="Q405" s="24">
        <v>2.9771853944794611</v>
      </c>
      <c r="T405" s="240">
        <v>19</v>
      </c>
    </row>
    <row r="406" spans="1:20" x14ac:dyDescent="0.25">
      <c r="A406" s="124">
        <v>4994</v>
      </c>
      <c r="B406" s="122" t="s">
        <v>5496</v>
      </c>
      <c r="C406" s="24">
        <v>3.0787497506956774</v>
      </c>
      <c r="D406" s="24">
        <v>0.45324774367371817</v>
      </c>
      <c r="E406" s="24">
        <v>0.45560030614347524</v>
      </c>
      <c r="F406" s="24">
        <v>2.2749396870245602</v>
      </c>
      <c r="J406" s="197" t="s">
        <v>6186</v>
      </c>
      <c r="K406" s="197" t="s">
        <v>5496</v>
      </c>
      <c r="L406" s="240">
        <v>18</v>
      </c>
      <c r="M406" s="124">
        <v>4994</v>
      </c>
      <c r="N406" s="24">
        <v>3.0787497506956774</v>
      </c>
      <c r="O406" s="24">
        <v>0.45324774367371817</v>
      </c>
      <c r="P406" s="24">
        <v>0.45560030614347524</v>
      </c>
      <c r="Q406" s="24">
        <v>2.2749396870245602</v>
      </c>
      <c r="T406" s="240">
        <v>2</v>
      </c>
    </row>
    <row r="407" spans="1:20" x14ac:dyDescent="0.25">
      <c r="A407" s="124">
        <v>4995</v>
      </c>
      <c r="B407" s="122" t="s">
        <v>5496</v>
      </c>
      <c r="C407" s="24">
        <v>3.0692195706267267</v>
      </c>
      <c r="D407" s="24">
        <v>0.65675698556712825</v>
      </c>
      <c r="E407" s="24">
        <v>0.45459456595331305</v>
      </c>
      <c r="F407" s="24">
        <v>2.2757806998478598</v>
      </c>
      <c r="J407" s="197" t="s">
        <v>6187</v>
      </c>
      <c r="K407" s="197" t="s">
        <v>5496</v>
      </c>
      <c r="L407" s="240">
        <v>18</v>
      </c>
      <c r="M407" s="124">
        <v>4995</v>
      </c>
      <c r="N407" s="24">
        <v>3.0692195706267267</v>
      </c>
      <c r="O407" s="24">
        <v>0.65675698556712825</v>
      </c>
      <c r="P407" s="24">
        <v>0.45459456595331305</v>
      </c>
      <c r="Q407" s="24">
        <v>2.2757806998478598</v>
      </c>
      <c r="T407" s="240">
        <v>2</v>
      </c>
    </row>
    <row r="408" spans="1:20" x14ac:dyDescent="0.25">
      <c r="A408" s="124">
        <v>4996</v>
      </c>
      <c r="B408" s="122" t="s">
        <v>5496</v>
      </c>
      <c r="C408" s="24">
        <v>3.2924264196100403</v>
      </c>
      <c r="D408" s="24">
        <v>0.55073118300043811</v>
      </c>
      <c r="E408" s="24">
        <v>0.45660604633363744</v>
      </c>
      <c r="F408" s="24">
        <v>2.3455847641816998</v>
      </c>
      <c r="J408" s="197" t="s">
        <v>6188</v>
      </c>
      <c r="K408" s="197" t="s">
        <v>5496</v>
      </c>
      <c r="L408" s="240">
        <v>18</v>
      </c>
      <c r="M408" s="124">
        <v>4996</v>
      </c>
      <c r="N408" s="24">
        <v>3.2924264196100403</v>
      </c>
      <c r="O408" s="24">
        <v>0.55073118300043811</v>
      </c>
      <c r="P408" s="24">
        <v>0.45660604633363744</v>
      </c>
      <c r="Q408" s="24">
        <v>2.3455847641816998</v>
      </c>
      <c r="T408" s="240">
        <v>4</v>
      </c>
    </row>
    <row r="409" spans="1:20" x14ac:dyDescent="0.25">
      <c r="A409" s="124">
        <v>4997</v>
      </c>
      <c r="B409" s="122" t="s">
        <v>5496</v>
      </c>
      <c r="C409" s="24">
        <v>3.278381943718955</v>
      </c>
      <c r="D409" s="24">
        <v>0.50148697138178566</v>
      </c>
      <c r="E409" s="24">
        <v>0.45861752671396183</v>
      </c>
      <c r="F409" s="24">
        <v>2.608821777874375</v>
      </c>
      <c r="J409" s="197" t="s">
        <v>6189</v>
      </c>
      <c r="K409" s="197" t="s">
        <v>5496</v>
      </c>
      <c r="L409" s="240">
        <v>18</v>
      </c>
      <c r="M409" s="124">
        <v>4997</v>
      </c>
      <c r="N409" s="24">
        <v>3.278381943718955</v>
      </c>
      <c r="O409" s="24">
        <v>0.50148697138178566</v>
      </c>
      <c r="P409" s="24">
        <v>0.45861752671396183</v>
      </c>
      <c r="Q409" s="24">
        <v>2.608821777874375</v>
      </c>
      <c r="T409" s="240">
        <v>4</v>
      </c>
    </row>
    <row r="410" spans="1:20" x14ac:dyDescent="0.25">
      <c r="A410" s="124">
        <v>4998</v>
      </c>
      <c r="B410" s="122" t="s">
        <v>5496</v>
      </c>
      <c r="C410" s="24">
        <v>4.0167201048502736</v>
      </c>
      <c r="D410" s="24">
        <v>0.48440224490184508</v>
      </c>
      <c r="E410" s="24">
        <v>0.47672085013688131</v>
      </c>
      <c r="F410" s="24">
        <v>2.6576005216257337</v>
      </c>
      <c r="J410" s="197" t="s">
        <v>6190</v>
      </c>
      <c r="K410" s="197" t="s">
        <v>5496</v>
      </c>
      <c r="L410" s="240">
        <v>18</v>
      </c>
      <c r="M410" s="124">
        <v>4998</v>
      </c>
      <c r="N410" s="24">
        <v>4.0167201048502736</v>
      </c>
      <c r="O410" s="24">
        <v>0.48440224490184508</v>
      </c>
      <c r="P410" s="24">
        <v>0.47672085013688131</v>
      </c>
      <c r="Q410" s="24">
        <v>2.6576005216257337</v>
      </c>
      <c r="T410" s="240">
        <v>6</v>
      </c>
    </row>
    <row r="411" spans="1:20" x14ac:dyDescent="0.25">
      <c r="A411" s="124">
        <v>4999</v>
      </c>
      <c r="B411" s="122" t="s">
        <v>5496</v>
      </c>
      <c r="C411" s="24">
        <v>3.9565294938884819</v>
      </c>
      <c r="D411" s="24">
        <v>0.47837234143833662</v>
      </c>
      <c r="E411" s="24">
        <v>0.45157734538282646</v>
      </c>
      <c r="F411" s="24">
        <v>2.6264830471636604</v>
      </c>
      <c r="J411" s="197" t="s">
        <v>6191</v>
      </c>
      <c r="K411" s="197" t="s">
        <v>5496</v>
      </c>
      <c r="L411" s="240">
        <v>18</v>
      </c>
      <c r="M411" s="124">
        <v>4999</v>
      </c>
      <c r="N411" s="24">
        <v>3.9565294938884819</v>
      </c>
      <c r="O411" s="24">
        <v>0.47837234143833662</v>
      </c>
      <c r="P411" s="24">
        <v>0.45157734538282646</v>
      </c>
      <c r="Q411" s="24">
        <v>2.6264830471636604</v>
      </c>
      <c r="T411" s="240">
        <v>6</v>
      </c>
    </row>
    <row r="412" spans="1:20" x14ac:dyDescent="0.25">
      <c r="A412" s="124">
        <v>5000</v>
      </c>
      <c r="B412" s="122" t="s">
        <v>5496</v>
      </c>
      <c r="C412" s="24">
        <v>4.0167201048502745</v>
      </c>
      <c r="D412" s="24">
        <v>0.38943126535158712</v>
      </c>
      <c r="E412" s="24">
        <v>0.45006873509758316</v>
      </c>
      <c r="F412" s="24">
        <v>2.7224750032323408</v>
      </c>
      <c r="J412" s="197" t="s">
        <v>6192</v>
      </c>
      <c r="K412" s="197" t="s">
        <v>5496</v>
      </c>
      <c r="L412" s="240">
        <v>18</v>
      </c>
      <c r="M412" s="124">
        <v>5000</v>
      </c>
      <c r="N412" s="24">
        <v>4.0167201048502745</v>
      </c>
      <c r="O412" s="24">
        <v>0.38943126535158712</v>
      </c>
      <c r="P412" s="24">
        <v>0.45006873509758316</v>
      </c>
      <c r="Q412" s="24">
        <v>2.7224750032323408</v>
      </c>
      <c r="T412" s="240">
        <v>9</v>
      </c>
    </row>
    <row r="413" spans="1:20" x14ac:dyDescent="0.25">
      <c r="A413" s="124">
        <v>5001</v>
      </c>
      <c r="B413" s="122" t="s">
        <v>5496</v>
      </c>
      <c r="C413" s="24">
        <v>4.0096978669047321</v>
      </c>
      <c r="D413" s="24">
        <v>0.44520787238904025</v>
      </c>
      <c r="E413" s="24">
        <v>0.39927885549439224</v>
      </c>
      <c r="F413" s="24">
        <v>3.0968674309356548</v>
      </c>
      <c r="J413" s="197" t="s">
        <v>6193</v>
      </c>
      <c r="K413" s="197" t="s">
        <v>5496</v>
      </c>
      <c r="L413" s="240">
        <v>18</v>
      </c>
      <c r="M413" s="124">
        <v>5001</v>
      </c>
      <c r="N413" s="24">
        <v>4.0096978669047321</v>
      </c>
      <c r="O413" s="24">
        <v>0.44520787238904025</v>
      </c>
      <c r="P413" s="24">
        <v>0.39927885549439224</v>
      </c>
      <c r="Q413" s="24">
        <v>3.0968674309356548</v>
      </c>
      <c r="T413" s="240">
        <v>9</v>
      </c>
    </row>
    <row r="414" spans="1:20" x14ac:dyDescent="0.25">
      <c r="A414" s="124">
        <v>5002</v>
      </c>
      <c r="B414" s="122" t="s">
        <v>5496</v>
      </c>
      <c r="C414" s="24">
        <v>4.3126572754124206</v>
      </c>
      <c r="D414" s="24">
        <v>0.34571446524115085</v>
      </c>
      <c r="E414" s="24">
        <v>0.49080121279915212</v>
      </c>
      <c r="F414" s="24">
        <v>2.6649403094427444</v>
      </c>
      <c r="J414" s="197" t="s">
        <v>6194</v>
      </c>
      <c r="K414" s="197" t="s">
        <v>5496</v>
      </c>
      <c r="L414" s="240">
        <v>18</v>
      </c>
      <c r="M414" s="124">
        <v>5002</v>
      </c>
      <c r="N414" s="24">
        <v>4.3126572754124206</v>
      </c>
      <c r="O414" s="24">
        <v>0.34571446524115085</v>
      </c>
      <c r="P414" s="24">
        <v>0.49080121279915212</v>
      </c>
      <c r="Q414" s="24">
        <v>2.6649403094427444</v>
      </c>
      <c r="T414" s="240">
        <v>15</v>
      </c>
    </row>
    <row r="415" spans="1:20" x14ac:dyDescent="0.25">
      <c r="A415" s="124">
        <v>5003</v>
      </c>
      <c r="B415" s="122" t="s">
        <v>5496</v>
      </c>
      <c r="C415" s="24">
        <v>4.3171715712345549</v>
      </c>
      <c r="D415" s="24">
        <v>0.31154501228126968</v>
      </c>
      <c r="E415" s="24">
        <v>0.4978413941302875</v>
      </c>
      <c r="F415" s="24">
        <v>2.9346863013403439</v>
      </c>
      <c r="J415" s="197" t="s">
        <v>6195</v>
      </c>
      <c r="K415" s="197" t="s">
        <v>5496</v>
      </c>
      <c r="L415" s="240">
        <v>18</v>
      </c>
      <c r="M415" s="124">
        <v>5003</v>
      </c>
      <c r="N415" s="24">
        <v>4.3171715712345549</v>
      </c>
      <c r="O415" s="24">
        <v>0.31154501228126968</v>
      </c>
      <c r="P415" s="24">
        <v>0.4978413941302875</v>
      </c>
      <c r="Q415" s="24">
        <v>2.9346863013403439</v>
      </c>
      <c r="T415" s="240">
        <v>15</v>
      </c>
    </row>
    <row r="416" spans="1:20" x14ac:dyDescent="0.25">
      <c r="A416" s="124">
        <v>5004</v>
      </c>
      <c r="B416" s="122" t="s">
        <v>5496</v>
      </c>
      <c r="C416" s="24">
        <v>4.4661433333649905</v>
      </c>
      <c r="D416" s="24">
        <v>0.31656993183419341</v>
      </c>
      <c r="E416" s="24">
        <v>0.48275529127785455</v>
      </c>
      <c r="F416" s="24">
        <v>2.7775081885963022</v>
      </c>
      <c r="J416" s="197" t="s">
        <v>6196</v>
      </c>
      <c r="K416" s="197" t="s">
        <v>5496</v>
      </c>
      <c r="L416" s="240">
        <v>18</v>
      </c>
      <c r="M416" s="124">
        <v>5004</v>
      </c>
      <c r="N416" s="24">
        <v>4.4661433333649905</v>
      </c>
      <c r="O416" s="24">
        <v>0.31656993183419341</v>
      </c>
      <c r="P416" s="24">
        <v>0.48275529127785455</v>
      </c>
      <c r="Q416" s="24">
        <v>2.7775081885963022</v>
      </c>
      <c r="T416" s="240">
        <v>21</v>
      </c>
    </row>
    <row r="417" spans="1:20" x14ac:dyDescent="0.25">
      <c r="A417" s="124">
        <v>5005</v>
      </c>
      <c r="B417" s="122" t="s">
        <v>5496</v>
      </c>
      <c r="C417" s="24">
        <v>4.4751719250092599</v>
      </c>
      <c r="D417" s="24">
        <v>0.29848022144366804</v>
      </c>
      <c r="E417" s="24">
        <v>0.49884713432044969</v>
      </c>
      <c r="F417" s="24">
        <v>2.7950187475757442</v>
      </c>
      <c r="J417" s="197" t="s">
        <v>6197</v>
      </c>
      <c r="K417" s="197" t="s">
        <v>5496</v>
      </c>
      <c r="L417" s="240">
        <v>18</v>
      </c>
      <c r="M417" s="124">
        <v>5005</v>
      </c>
      <c r="N417" s="24">
        <v>4.4751719250092599</v>
      </c>
      <c r="O417" s="24">
        <v>0.29848022144366804</v>
      </c>
      <c r="P417" s="24">
        <v>0.49884713432044969</v>
      </c>
      <c r="Q417" s="24">
        <v>2.7950187475757442</v>
      </c>
      <c r="T417" s="240">
        <v>21</v>
      </c>
    </row>
    <row r="418" spans="1:20" x14ac:dyDescent="0.25">
      <c r="A418" s="124">
        <v>5006</v>
      </c>
      <c r="B418" s="122" t="s">
        <v>5496</v>
      </c>
      <c r="C418" s="24">
        <v>2.725631499719829</v>
      </c>
      <c r="D418" s="24">
        <v>0.65926944534359011</v>
      </c>
      <c r="E418" s="24">
        <v>0.43850272291071785</v>
      </c>
      <c r="F418" s="24">
        <v>2.1863183640046544</v>
      </c>
      <c r="J418" s="197" t="s">
        <v>6198</v>
      </c>
      <c r="K418" s="197" t="s">
        <v>5496</v>
      </c>
      <c r="L418" s="240">
        <v>19</v>
      </c>
      <c r="M418" s="124">
        <v>5006</v>
      </c>
      <c r="N418" s="24">
        <v>2.725631499719829</v>
      </c>
      <c r="O418" s="24">
        <v>0.65926944534359011</v>
      </c>
      <c r="P418" s="24">
        <v>0.43850272291071785</v>
      </c>
      <c r="Q418" s="24">
        <v>2.1863183640046544</v>
      </c>
      <c r="T418" s="240">
        <v>2</v>
      </c>
    </row>
    <row r="419" spans="1:20" x14ac:dyDescent="0.25">
      <c r="A419" s="124">
        <v>5007</v>
      </c>
      <c r="B419" s="122" t="s">
        <v>5496</v>
      </c>
      <c r="C419" s="24">
        <v>2.7497077441045459</v>
      </c>
      <c r="D419" s="24">
        <v>0.7557479007597252</v>
      </c>
      <c r="E419" s="24">
        <v>0.43246828176974467</v>
      </c>
      <c r="F419" s="24">
        <v>2.171309313450847</v>
      </c>
      <c r="J419" s="197" t="s">
        <v>6199</v>
      </c>
      <c r="K419" s="197" t="s">
        <v>5496</v>
      </c>
      <c r="L419" s="240">
        <v>19</v>
      </c>
      <c r="M419" s="124">
        <v>5007</v>
      </c>
      <c r="N419" s="24">
        <v>2.7497077441045459</v>
      </c>
      <c r="O419" s="24">
        <v>0.7557479007597252</v>
      </c>
      <c r="P419" s="24">
        <v>0.43246828176974467</v>
      </c>
      <c r="Q419" s="24">
        <v>2.171309313450847</v>
      </c>
      <c r="T419" s="240">
        <v>2</v>
      </c>
    </row>
    <row r="420" spans="1:20" x14ac:dyDescent="0.25">
      <c r="A420" s="124">
        <v>5008</v>
      </c>
      <c r="B420" s="122" t="s">
        <v>5496</v>
      </c>
      <c r="C420" s="24">
        <v>2.7487045672551824</v>
      </c>
      <c r="D420" s="24">
        <v>0.64017475104248001</v>
      </c>
      <c r="E420" s="24">
        <v>0.43598837243531235</v>
      </c>
      <c r="F420" s="24">
        <v>2.1473252423020845</v>
      </c>
      <c r="J420" s="197" t="s">
        <v>6200</v>
      </c>
      <c r="K420" s="197" t="s">
        <v>5496</v>
      </c>
      <c r="L420" s="240">
        <v>19</v>
      </c>
      <c r="M420" s="124">
        <v>5008</v>
      </c>
      <c r="N420" s="24">
        <v>2.7487045672551824</v>
      </c>
      <c r="O420" s="24">
        <v>0.64017475104248001</v>
      </c>
      <c r="P420" s="24">
        <v>0.43598837243531235</v>
      </c>
      <c r="Q420" s="24">
        <v>2.1473252423020845</v>
      </c>
      <c r="T420" s="240">
        <v>7</v>
      </c>
    </row>
    <row r="421" spans="1:20" x14ac:dyDescent="0.25">
      <c r="A421" s="124">
        <v>5009</v>
      </c>
      <c r="B421" s="122" t="s">
        <v>5496</v>
      </c>
      <c r="C421" s="24">
        <v>2.8540381364383194</v>
      </c>
      <c r="D421" s="24">
        <v>0.75675288467030988</v>
      </c>
      <c r="E421" s="24">
        <v>0.43146254157958247</v>
      </c>
      <c r="F421" s="24">
        <v>2.1879817094090401</v>
      </c>
      <c r="J421" s="197" t="s">
        <v>6201</v>
      </c>
      <c r="K421" s="197" t="s">
        <v>5496</v>
      </c>
      <c r="L421" s="240">
        <v>19</v>
      </c>
      <c r="M421" s="124">
        <v>5009</v>
      </c>
      <c r="N421" s="24">
        <v>2.8540381364383194</v>
      </c>
      <c r="O421" s="24">
        <v>0.75675288467030988</v>
      </c>
      <c r="P421" s="24">
        <v>0.43146254157958247</v>
      </c>
      <c r="Q421" s="24">
        <v>2.1879817094090401</v>
      </c>
      <c r="T421" s="240">
        <v>7</v>
      </c>
    </row>
    <row r="422" spans="1:20" x14ac:dyDescent="0.25">
      <c r="A422" s="124">
        <v>5010</v>
      </c>
      <c r="B422" s="122" t="s">
        <v>5496</v>
      </c>
      <c r="C422" s="24">
        <v>2.730647383966645</v>
      </c>
      <c r="D422" s="24">
        <v>0.63313986366838682</v>
      </c>
      <c r="E422" s="24">
        <v>0.42945106119925808</v>
      </c>
      <c r="F422" s="24">
        <v>2.0992012608285444</v>
      </c>
      <c r="J422" s="197" t="s">
        <v>6202</v>
      </c>
      <c r="K422" s="197" t="s">
        <v>5496</v>
      </c>
      <c r="L422" s="240">
        <v>19</v>
      </c>
      <c r="M422" s="124">
        <v>5010</v>
      </c>
      <c r="N422" s="24">
        <v>2.730647383966645</v>
      </c>
      <c r="O422" s="24">
        <v>0.63313986366838682</v>
      </c>
      <c r="P422" s="24">
        <v>0.42945106119925808</v>
      </c>
      <c r="Q422" s="24">
        <v>2.0992012608285444</v>
      </c>
      <c r="T422" s="240">
        <v>13</v>
      </c>
    </row>
    <row r="423" spans="1:20" x14ac:dyDescent="0.25">
      <c r="A423" s="124">
        <v>5011</v>
      </c>
      <c r="B423" s="122" t="s">
        <v>5496</v>
      </c>
      <c r="C423" s="24">
        <v>2.7426855061590034</v>
      </c>
      <c r="D423" s="24">
        <v>0.6909264385270093</v>
      </c>
      <c r="E423" s="24">
        <v>0.42492523034352819</v>
      </c>
      <c r="F423" s="24">
        <v>2.1087430847414019</v>
      </c>
      <c r="J423" s="197" t="s">
        <v>6203</v>
      </c>
      <c r="K423" s="197" t="s">
        <v>5496</v>
      </c>
      <c r="L423" s="240">
        <v>19</v>
      </c>
      <c r="M423" s="124">
        <v>5011</v>
      </c>
      <c r="N423" s="24">
        <v>2.7426855061590034</v>
      </c>
      <c r="O423" s="24">
        <v>0.6909264385270093</v>
      </c>
      <c r="P423" s="24">
        <v>0.42492523034352819</v>
      </c>
      <c r="Q423" s="24">
        <v>2.1087430847414019</v>
      </c>
      <c r="T423" s="240">
        <v>13</v>
      </c>
    </row>
    <row r="424" spans="1:20" x14ac:dyDescent="0.25">
      <c r="A424" s="124">
        <v>5012</v>
      </c>
      <c r="B424" s="122" t="s">
        <v>5496</v>
      </c>
      <c r="C424" s="24">
        <v>2.2170208370926838</v>
      </c>
      <c r="D424" s="24">
        <v>1.3336136493459512</v>
      </c>
      <c r="E424" s="24">
        <v>0.33491148332401161</v>
      </c>
      <c r="F424" s="24">
        <v>1.6013669697229609</v>
      </c>
      <c r="J424" s="197" t="s">
        <v>6204</v>
      </c>
      <c r="K424" s="197" t="s">
        <v>5496</v>
      </c>
      <c r="L424" s="240">
        <v>19</v>
      </c>
      <c r="M424" s="124">
        <v>5012</v>
      </c>
      <c r="N424" s="24">
        <v>2.2170208370926838</v>
      </c>
      <c r="O424" s="24">
        <v>1.3336136493459512</v>
      </c>
      <c r="P424" s="24">
        <v>0.33491148332401161</v>
      </c>
      <c r="Q424" s="24">
        <v>1.6013669697229609</v>
      </c>
      <c r="T424" s="240">
        <v>17</v>
      </c>
    </row>
    <row r="425" spans="1:20" x14ac:dyDescent="0.25">
      <c r="A425" s="124">
        <v>5013</v>
      </c>
      <c r="B425" s="122" t="s">
        <v>5496</v>
      </c>
      <c r="C425" s="24">
        <v>2.735663268213461</v>
      </c>
      <c r="D425" s="24">
        <v>0.7426831099221235</v>
      </c>
      <c r="E425" s="24">
        <v>0.43749698272055565</v>
      </c>
      <c r="F425" s="24">
        <v>2.0444394888069302</v>
      </c>
      <c r="J425" s="197" t="s">
        <v>6205</v>
      </c>
      <c r="K425" s="197" t="s">
        <v>5496</v>
      </c>
      <c r="L425" s="240">
        <v>19</v>
      </c>
      <c r="M425" s="124">
        <v>5013</v>
      </c>
      <c r="N425" s="24">
        <v>2.735663268213461</v>
      </c>
      <c r="O425" s="24">
        <v>0.7426831099221235</v>
      </c>
      <c r="P425" s="24">
        <v>0.43749698272055565</v>
      </c>
      <c r="Q425" s="24">
        <v>2.0444394888069302</v>
      </c>
      <c r="T425" s="240">
        <v>17</v>
      </c>
    </row>
    <row r="426" spans="1:20" x14ac:dyDescent="0.25">
      <c r="A426" s="124">
        <v>5014</v>
      </c>
      <c r="B426" s="122" t="s">
        <v>5496</v>
      </c>
      <c r="C426" s="24" t="s">
        <v>11</v>
      </c>
      <c r="D426" s="24">
        <v>0.30451012490717649</v>
      </c>
      <c r="E426" s="24">
        <v>0.32384834123222744</v>
      </c>
      <c r="F426" s="24">
        <v>7.6334591302856164E-2</v>
      </c>
      <c r="J426" s="197" t="s">
        <v>6206</v>
      </c>
      <c r="K426" s="197" t="s">
        <v>5496</v>
      </c>
      <c r="L426" s="240">
        <v>20</v>
      </c>
      <c r="M426" s="124">
        <v>5014</v>
      </c>
      <c r="N426" s="24" t="s">
        <v>11</v>
      </c>
      <c r="O426" s="24">
        <v>0.30451012490717649</v>
      </c>
      <c r="P426" s="24">
        <v>0.32384834123222744</v>
      </c>
      <c r="Q426" s="24">
        <v>7.6334591302856164E-2</v>
      </c>
      <c r="T426" s="240">
        <v>2</v>
      </c>
    </row>
    <row r="427" spans="1:20" x14ac:dyDescent="0.25">
      <c r="A427" s="124">
        <v>5015</v>
      </c>
      <c r="B427" s="122" t="s">
        <v>5496</v>
      </c>
      <c r="C427" s="24" t="s">
        <v>11</v>
      </c>
      <c r="D427" s="24">
        <v>0.35978423998933723</v>
      </c>
      <c r="E427" s="24">
        <v>0.22629154278649433</v>
      </c>
      <c r="F427" s="24">
        <v>0.10205602967664465</v>
      </c>
      <c r="J427" s="197" t="s">
        <v>6207</v>
      </c>
      <c r="K427" s="197" t="s">
        <v>5496</v>
      </c>
      <c r="L427" s="240">
        <v>20</v>
      </c>
      <c r="M427" s="124">
        <v>5015</v>
      </c>
      <c r="N427" s="24" t="s">
        <v>11</v>
      </c>
      <c r="O427" s="24">
        <v>0.35978423998933723</v>
      </c>
      <c r="P427" s="24">
        <v>0.22629154278649433</v>
      </c>
      <c r="Q427" s="24">
        <v>0.10205602967664465</v>
      </c>
      <c r="T427" s="240">
        <v>2</v>
      </c>
    </row>
    <row r="428" spans="1:20" x14ac:dyDescent="0.25">
      <c r="A428" s="124">
        <v>5016</v>
      </c>
      <c r="B428" s="122" t="s">
        <v>5496</v>
      </c>
      <c r="C428" s="24" t="s">
        <v>11</v>
      </c>
      <c r="D428" s="24">
        <v>0.34068954568822718</v>
      </c>
      <c r="E428" s="24">
        <v>0.31982538047157866</v>
      </c>
      <c r="F428" s="24">
        <v>0.10908529134330919</v>
      </c>
      <c r="J428" s="197" t="s">
        <v>6208</v>
      </c>
      <c r="K428" s="197" t="s">
        <v>5496</v>
      </c>
      <c r="L428" s="240">
        <v>20</v>
      </c>
      <c r="M428" s="124">
        <v>5016</v>
      </c>
      <c r="N428" s="24" t="s">
        <v>11</v>
      </c>
      <c r="O428" s="24">
        <v>0.34068954568822718</v>
      </c>
      <c r="P428" s="24">
        <v>0.31982538047157866</v>
      </c>
      <c r="Q428" s="24">
        <v>0.10908529134330919</v>
      </c>
      <c r="T428" s="240">
        <v>5</v>
      </c>
    </row>
    <row r="429" spans="1:20" x14ac:dyDescent="0.25">
      <c r="A429" s="124">
        <v>5017</v>
      </c>
      <c r="B429" s="122" t="s">
        <v>5496</v>
      </c>
      <c r="C429" s="24" t="s">
        <v>11</v>
      </c>
      <c r="D429" s="24">
        <v>0.46530755060073509</v>
      </c>
      <c r="E429" s="24">
        <v>0.33491148332401161</v>
      </c>
      <c r="F429" s="24">
        <v>7.2170496934356634E-2</v>
      </c>
      <c r="J429" s="197" t="s">
        <v>6209</v>
      </c>
      <c r="K429" s="197" t="s">
        <v>5496</v>
      </c>
      <c r="L429" s="240">
        <v>20</v>
      </c>
      <c r="M429" s="124">
        <v>5017</v>
      </c>
      <c r="N429" s="24" t="s">
        <v>11</v>
      </c>
      <c r="O429" s="24">
        <v>0.46530755060073509</v>
      </c>
      <c r="P429" s="24">
        <v>0.33491148332401161</v>
      </c>
      <c r="Q429" s="24">
        <v>7.2170496934356634E-2</v>
      </c>
      <c r="T429" s="240">
        <v>5</v>
      </c>
    </row>
    <row r="430" spans="1:20" x14ac:dyDescent="0.25">
      <c r="A430" s="124">
        <v>5018</v>
      </c>
      <c r="B430" s="122" t="s">
        <v>5496</v>
      </c>
      <c r="C430" s="24" t="s">
        <v>11</v>
      </c>
      <c r="D430" s="24">
        <v>0.45927764713722663</v>
      </c>
      <c r="E430" s="24">
        <v>0.32988278237320062</v>
      </c>
      <c r="F430" s="24">
        <v>8.7931869828066708E-2</v>
      </c>
      <c r="J430" s="197" t="s">
        <v>6210</v>
      </c>
      <c r="K430" s="197" t="s">
        <v>5496</v>
      </c>
      <c r="L430" s="240">
        <v>20</v>
      </c>
      <c r="M430" s="124">
        <v>5018</v>
      </c>
      <c r="N430" s="24" t="s">
        <v>11</v>
      </c>
      <c r="O430" s="24">
        <v>0.45927764713722663</v>
      </c>
      <c r="P430" s="24">
        <v>0.32988278237320062</v>
      </c>
      <c r="Q430" s="24">
        <v>8.7931869828066708E-2</v>
      </c>
      <c r="T430" s="240">
        <v>9</v>
      </c>
    </row>
    <row r="431" spans="1:20" x14ac:dyDescent="0.25">
      <c r="A431" s="124">
        <v>5019</v>
      </c>
      <c r="B431" s="122" t="s">
        <v>5496</v>
      </c>
      <c r="C431" s="24" t="s">
        <v>11</v>
      </c>
      <c r="D431" s="24">
        <v>0.55022869104514571</v>
      </c>
      <c r="E431" s="24">
        <v>0.32787130199287623</v>
      </c>
      <c r="F431" s="24">
        <v>0.20780125841444069</v>
      </c>
      <c r="J431" s="197" t="s">
        <v>6211</v>
      </c>
      <c r="K431" s="197" t="s">
        <v>5496</v>
      </c>
      <c r="L431" s="240">
        <v>20</v>
      </c>
      <c r="M431" s="124">
        <v>5019</v>
      </c>
      <c r="N431" s="24" t="s">
        <v>11</v>
      </c>
      <c r="O431" s="24">
        <v>0.55022869104514571</v>
      </c>
      <c r="P431" s="24">
        <v>0.32787130199287623</v>
      </c>
      <c r="Q431" s="24">
        <v>0.20780125841444069</v>
      </c>
      <c r="T431" s="240">
        <v>9</v>
      </c>
    </row>
    <row r="432" spans="1:20" x14ac:dyDescent="0.25">
      <c r="A432" s="124">
        <v>5020</v>
      </c>
      <c r="B432" s="122" t="s">
        <v>5496</v>
      </c>
      <c r="C432" s="24" t="s">
        <v>11</v>
      </c>
      <c r="D432" s="24">
        <v>0.56681092556979384</v>
      </c>
      <c r="E432" s="24">
        <v>0.32686556180271403</v>
      </c>
      <c r="F432" s="24">
        <v>0.3907161385756549</v>
      </c>
      <c r="J432" s="197" t="s">
        <v>6212</v>
      </c>
      <c r="K432" s="197" t="s">
        <v>5496</v>
      </c>
      <c r="L432" s="240">
        <v>20</v>
      </c>
      <c r="M432" s="124">
        <v>5020</v>
      </c>
      <c r="N432" s="24" t="s">
        <v>11</v>
      </c>
      <c r="O432" s="24">
        <v>0.56681092556979384</v>
      </c>
      <c r="P432" s="24">
        <v>0.32686556180271403</v>
      </c>
      <c r="Q432" s="24">
        <v>0.3907161385756549</v>
      </c>
      <c r="T432" s="240">
        <v>12</v>
      </c>
    </row>
    <row r="433" spans="1:20" x14ac:dyDescent="0.25">
      <c r="A433" s="124">
        <v>5021</v>
      </c>
      <c r="B433" s="122" t="s">
        <v>5496</v>
      </c>
      <c r="C433" s="24" t="s">
        <v>11</v>
      </c>
      <c r="D433" s="24">
        <v>0.4351580332831928</v>
      </c>
      <c r="E433" s="24">
        <v>0.32384834123222744</v>
      </c>
      <c r="F433" s="24">
        <v>0.1460000857522617</v>
      </c>
      <c r="J433" s="197" t="s">
        <v>6213</v>
      </c>
      <c r="K433" s="197" t="s">
        <v>5496</v>
      </c>
      <c r="L433" s="240">
        <v>20</v>
      </c>
      <c r="M433" s="124">
        <v>5021</v>
      </c>
      <c r="N433" s="24" t="s">
        <v>11</v>
      </c>
      <c r="O433" s="24">
        <v>0.4351580332831928</v>
      </c>
      <c r="P433" s="24">
        <v>0.32384834123222744</v>
      </c>
      <c r="Q433" s="24">
        <v>0.1460000857522617</v>
      </c>
      <c r="T433" s="240">
        <v>12</v>
      </c>
    </row>
    <row r="434" spans="1:20" x14ac:dyDescent="0.25">
      <c r="A434" s="124">
        <v>5022</v>
      </c>
      <c r="B434" s="122" t="s">
        <v>5496</v>
      </c>
      <c r="C434" s="24" t="s">
        <v>11</v>
      </c>
      <c r="D434" s="24">
        <v>0.59696044288733607</v>
      </c>
      <c r="E434" s="24">
        <v>0.38218127226163484</v>
      </c>
      <c r="F434" s="24">
        <v>7.7147772585001925E-2</v>
      </c>
      <c r="J434" s="197" t="s">
        <v>6214</v>
      </c>
      <c r="K434" s="197" t="s">
        <v>5496</v>
      </c>
      <c r="L434" s="240">
        <v>21</v>
      </c>
      <c r="M434" s="124">
        <v>5022</v>
      </c>
      <c r="N434" s="24" t="s">
        <v>11</v>
      </c>
      <c r="O434" s="24">
        <v>0.59696044288733607</v>
      </c>
      <c r="P434" s="24">
        <v>0.38218127226163484</v>
      </c>
      <c r="Q434" s="24">
        <v>7.7147772585001925E-2</v>
      </c>
      <c r="T434" s="240">
        <v>2</v>
      </c>
    </row>
    <row r="435" spans="1:20" x14ac:dyDescent="0.25">
      <c r="A435" s="124">
        <v>5023</v>
      </c>
      <c r="B435" s="122" t="s">
        <v>5496</v>
      </c>
      <c r="C435" s="24" t="s">
        <v>11</v>
      </c>
      <c r="D435" s="24">
        <v>0.50148697138178566</v>
      </c>
      <c r="E435" s="24">
        <v>0.37815831150098606</v>
      </c>
      <c r="F435" s="24">
        <v>0.22812513398790893</v>
      </c>
      <c r="J435" s="197" t="s">
        <v>6215</v>
      </c>
      <c r="K435" s="197" t="s">
        <v>5496</v>
      </c>
      <c r="L435" s="240">
        <v>21</v>
      </c>
      <c r="M435" s="124">
        <v>5023</v>
      </c>
      <c r="N435" s="24" t="s">
        <v>11</v>
      </c>
      <c r="O435" s="24">
        <v>0.50148697138178566</v>
      </c>
      <c r="P435" s="24">
        <v>0.37815831150098606</v>
      </c>
      <c r="Q435" s="24">
        <v>0.22812513398790893</v>
      </c>
      <c r="T435" s="240">
        <v>2</v>
      </c>
    </row>
    <row r="436" spans="1:20" x14ac:dyDescent="0.25">
      <c r="A436" s="124">
        <v>5024</v>
      </c>
      <c r="B436" s="122" t="s">
        <v>5496</v>
      </c>
      <c r="C436" s="24" t="s">
        <v>11</v>
      </c>
      <c r="D436" s="24">
        <v>0.66429436489651372</v>
      </c>
      <c r="E436" s="24">
        <v>0.39626163492390559</v>
      </c>
      <c r="F436" s="24">
        <v>0.10867051837242207</v>
      </c>
      <c r="J436" s="197" t="s">
        <v>6216</v>
      </c>
      <c r="K436" s="197" t="s">
        <v>5496</v>
      </c>
      <c r="L436" s="240">
        <v>21</v>
      </c>
      <c r="M436" s="124">
        <v>5024</v>
      </c>
      <c r="N436" s="24" t="s">
        <v>11</v>
      </c>
      <c r="O436" s="24">
        <v>0.66429436489651372</v>
      </c>
      <c r="P436" s="24">
        <v>0.39626163492390559</v>
      </c>
      <c r="Q436" s="24">
        <v>0.10867051837242207</v>
      </c>
      <c r="T436" s="240">
        <v>5</v>
      </c>
    </row>
    <row r="437" spans="1:20" x14ac:dyDescent="0.25">
      <c r="A437" s="124">
        <v>5025</v>
      </c>
      <c r="B437" s="122" t="s">
        <v>5496</v>
      </c>
      <c r="C437" s="24" t="s">
        <v>11</v>
      </c>
      <c r="D437" s="24">
        <v>0.52962652087815842</v>
      </c>
      <c r="E437" s="24">
        <v>0.38519849283212143</v>
      </c>
      <c r="F437" s="24">
        <v>0.14185235604339064</v>
      </c>
      <c r="J437" s="197" t="s">
        <v>6217</v>
      </c>
      <c r="K437" s="197" t="s">
        <v>5496</v>
      </c>
      <c r="L437" s="240">
        <v>21</v>
      </c>
      <c r="M437" s="124">
        <v>5025</v>
      </c>
      <c r="N437" s="24" t="s">
        <v>11</v>
      </c>
      <c r="O437" s="24">
        <v>0.52962652087815842</v>
      </c>
      <c r="P437" s="24">
        <v>0.38519849283212143</v>
      </c>
      <c r="Q437" s="24">
        <v>0.14185235604339064</v>
      </c>
      <c r="T437" s="240">
        <v>5</v>
      </c>
    </row>
    <row r="438" spans="1:20" x14ac:dyDescent="0.25">
      <c r="A438" s="124">
        <v>5026</v>
      </c>
      <c r="B438" s="122" t="s">
        <v>5497</v>
      </c>
      <c r="C438" s="24">
        <v>1.1894276027029209</v>
      </c>
      <c r="D438" s="24">
        <v>0.83150506512644973</v>
      </c>
      <c r="E438" s="24">
        <v>0.46094929774462384</v>
      </c>
      <c r="F438" s="24">
        <v>1.745129643561274</v>
      </c>
      <c r="J438" s="197" t="s">
        <v>6218</v>
      </c>
      <c r="K438" s="240" t="s">
        <v>5497</v>
      </c>
      <c r="L438" s="240">
        <v>1</v>
      </c>
      <c r="M438" s="124">
        <v>5026</v>
      </c>
      <c r="N438" s="24">
        <v>1.1894276027029209</v>
      </c>
      <c r="O438" s="24">
        <v>0.83150506512644973</v>
      </c>
      <c r="P438" s="24">
        <v>0.46094929774462384</v>
      </c>
      <c r="Q438" s="24">
        <v>1.745129643561274</v>
      </c>
      <c r="T438" s="240">
        <v>1</v>
      </c>
    </row>
    <row r="439" spans="1:20" x14ac:dyDescent="0.25">
      <c r="A439" s="124">
        <v>5027</v>
      </c>
      <c r="B439" s="122" t="s">
        <v>5497</v>
      </c>
      <c r="C439" s="24">
        <v>1.1653175837292131</v>
      </c>
      <c r="D439" s="24">
        <v>0.83301050579958158</v>
      </c>
      <c r="E439" s="24">
        <v>0.46692272276939212</v>
      </c>
      <c r="F439" s="24">
        <v>1.7747421396700216</v>
      </c>
      <c r="J439" s="197" t="s">
        <v>6219</v>
      </c>
      <c r="K439" s="240" t="s">
        <v>5497</v>
      </c>
      <c r="L439" s="240">
        <v>1</v>
      </c>
      <c r="M439" s="124">
        <v>5027</v>
      </c>
      <c r="N439" s="24">
        <v>1.1653175837292131</v>
      </c>
      <c r="O439" s="24">
        <v>0.83301050579958158</v>
      </c>
      <c r="P439" s="24">
        <v>0.46692272276939212</v>
      </c>
      <c r="Q439" s="24">
        <v>1.7747421396700216</v>
      </c>
      <c r="T439" s="240">
        <v>1</v>
      </c>
    </row>
    <row r="440" spans="1:20" x14ac:dyDescent="0.25">
      <c r="A440" s="124">
        <v>5028</v>
      </c>
      <c r="B440" s="122" t="s">
        <v>5497</v>
      </c>
      <c r="C440" s="24">
        <v>0.11050425362949436</v>
      </c>
      <c r="D440" s="24">
        <v>6.7243016733219238E-2</v>
      </c>
      <c r="E440" s="24">
        <v>0.26979969695203687</v>
      </c>
      <c r="F440" s="24">
        <v>7.5286007056137791E-2</v>
      </c>
      <c r="J440" s="197" t="s">
        <v>6220</v>
      </c>
      <c r="K440" s="240" t="s">
        <v>5497</v>
      </c>
      <c r="L440" s="240">
        <v>1</v>
      </c>
      <c r="M440" s="124">
        <v>5028</v>
      </c>
      <c r="N440" s="24">
        <v>0.11050425362949436</v>
      </c>
      <c r="O440" s="24">
        <v>6.7243016733219238E-2</v>
      </c>
      <c r="P440" s="24">
        <v>0.26979969695203687</v>
      </c>
      <c r="Q440" s="24">
        <v>7.5286007056137791E-2</v>
      </c>
      <c r="T440" s="240">
        <v>2</v>
      </c>
    </row>
    <row r="441" spans="1:20" x14ac:dyDescent="0.25">
      <c r="A441" s="124">
        <v>5029</v>
      </c>
      <c r="B441" s="122" t="s">
        <v>5497</v>
      </c>
      <c r="C441" s="24">
        <v>0.11201112981535109</v>
      </c>
      <c r="D441" s="24" t="s">
        <v>48</v>
      </c>
      <c r="E441" s="24">
        <v>0.26531962818346055</v>
      </c>
      <c r="F441" s="24">
        <v>9.937752931410189E-2</v>
      </c>
      <c r="J441" s="197" t="s">
        <v>6221</v>
      </c>
      <c r="K441" s="240" t="s">
        <v>5497</v>
      </c>
      <c r="L441" s="240">
        <v>1</v>
      </c>
      <c r="M441" s="124">
        <v>5029</v>
      </c>
      <c r="N441" s="24">
        <v>0.11201112981535109</v>
      </c>
      <c r="O441" s="24" t="s">
        <v>48</v>
      </c>
      <c r="P441" s="24">
        <v>0.26531962818346055</v>
      </c>
      <c r="Q441" s="24">
        <v>9.937752931410189E-2</v>
      </c>
      <c r="T441" s="240">
        <v>2</v>
      </c>
    </row>
    <row r="442" spans="1:20" x14ac:dyDescent="0.25">
      <c r="A442" s="124">
        <v>5030</v>
      </c>
      <c r="B442" s="122" t="s">
        <v>5497</v>
      </c>
      <c r="C442" s="24">
        <v>0.13059593610758424</v>
      </c>
      <c r="D442" s="24" t="s">
        <v>48</v>
      </c>
      <c r="E442" s="24">
        <v>0.2558617052275774</v>
      </c>
      <c r="F442" s="24">
        <v>0.1304957455639722</v>
      </c>
      <c r="J442" s="197" t="s">
        <v>6222</v>
      </c>
      <c r="K442" s="240" t="s">
        <v>5497</v>
      </c>
      <c r="L442" s="240">
        <v>1</v>
      </c>
      <c r="M442" s="124">
        <v>5030</v>
      </c>
      <c r="N442" s="24">
        <v>0.13059593610758424</v>
      </c>
      <c r="O442" s="24" t="s">
        <v>48</v>
      </c>
      <c r="P442" s="24">
        <v>0.2558617052275774</v>
      </c>
      <c r="Q442" s="24">
        <v>0.1304957455639722</v>
      </c>
      <c r="T442" s="240">
        <v>3</v>
      </c>
    </row>
    <row r="443" spans="1:20" x14ac:dyDescent="0.25">
      <c r="A443" s="124">
        <v>5031</v>
      </c>
      <c r="B443" s="122" t="s">
        <v>5497</v>
      </c>
      <c r="C443" s="24">
        <v>0.13863260909882019</v>
      </c>
      <c r="D443" s="24" t="s">
        <v>48</v>
      </c>
      <c r="E443" s="24">
        <v>0.25387056355265458</v>
      </c>
      <c r="F443" s="24">
        <v>0.11343091729791428</v>
      </c>
      <c r="J443" s="197" t="s">
        <v>6223</v>
      </c>
      <c r="K443" s="240" t="s">
        <v>5497</v>
      </c>
      <c r="L443" s="240">
        <v>1</v>
      </c>
      <c r="M443" s="124">
        <v>5031</v>
      </c>
      <c r="N443" s="24">
        <v>0.13863260909882019</v>
      </c>
      <c r="O443" s="24" t="s">
        <v>48</v>
      </c>
      <c r="P443" s="24">
        <v>0.25387056355265458</v>
      </c>
      <c r="Q443" s="24">
        <v>0.11343091729791428</v>
      </c>
      <c r="T443" s="240">
        <v>3</v>
      </c>
    </row>
    <row r="444" spans="1:20" x14ac:dyDescent="0.25">
      <c r="A444" s="124">
        <v>5032</v>
      </c>
      <c r="B444" s="122" t="s">
        <v>5497</v>
      </c>
      <c r="C444" s="24">
        <v>4.9596318197164875</v>
      </c>
      <c r="D444" s="24">
        <v>1.0728773863852441</v>
      </c>
      <c r="E444" s="24">
        <v>0.69092616119820494</v>
      </c>
      <c r="F444" s="24">
        <v>3.4491029365985262</v>
      </c>
      <c r="J444" s="197" t="s">
        <v>6224</v>
      </c>
      <c r="K444" s="240" t="s">
        <v>5497</v>
      </c>
      <c r="L444" s="240">
        <v>2</v>
      </c>
      <c r="M444" s="124">
        <v>5032</v>
      </c>
      <c r="N444" s="24">
        <v>4.9596318197164875</v>
      </c>
      <c r="O444" s="24">
        <v>1.0728773863852441</v>
      </c>
      <c r="P444" s="24">
        <v>0.69092616119820494</v>
      </c>
      <c r="Q444" s="24">
        <v>3.4491029365985262</v>
      </c>
      <c r="T444" s="240">
        <v>1</v>
      </c>
    </row>
    <row r="445" spans="1:20" x14ac:dyDescent="0.25">
      <c r="A445" s="124">
        <v>5033</v>
      </c>
      <c r="B445" s="122" t="s">
        <v>5497</v>
      </c>
      <c r="C445" s="24">
        <v>4.9515951467252517</v>
      </c>
      <c r="D445" s="24">
        <v>1.0558157254230842</v>
      </c>
      <c r="E445" s="24">
        <v>0.6978951570604347</v>
      </c>
      <c r="F445" s="24">
        <v>3.4119618397841651</v>
      </c>
      <c r="J445" s="197" t="s">
        <v>6225</v>
      </c>
      <c r="K445" s="240" t="s">
        <v>5497</v>
      </c>
      <c r="L445" s="240">
        <v>2</v>
      </c>
      <c r="M445" s="124">
        <v>5033</v>
      </c>
      <c r="N445" s="24">
        <v>4.9515951467252517</v>
      </c>
      <c r="O445" s="24">
        <v>1.0558157254230842</v>
      </c>
      <c r="P445" s="24">
        <v>0.6978951570604347</v>
      </c>
      <c r="Q445" s="24">
        <v>3.4119618397841651</v>
      </c>
      <c r="T445" s="240">
        <v>1</v>
      </c>
    </row>
    <row r="446" spans="1:20" x14ac:dyDescent="0.25">
      <c r="A446" s="124">
        <v>5034</v>
      </c>
      <c r="B446" s="122" t="s">
        <v>5497</v>
      </c>
      <c r="C446" s="24">
        <v>5.0736521177796474</v>
      </c>
      <c r="D446" s="24">
        <v>1.0342377424415288</v>
      </c>
      <c r="E446" s="24">
        <v>0.67549481321755345</v>
      </c>
      <c r="F446" s="24">
        <v>3.4831627553801825</v>
      </c>
      <c r="J446" s="197" t="s">
        <v>6226</v>
      </c>
      <c r="K446" s="240" t="s">
        <v>5497</v>
      </c>
      <c r="L446" s="240">
        <v>2</v>
      </c>
      <c r="M446" s="124">
        <v>5034</v>
      </c>
      <c r="N446" s="24">
        <v>5.0736521177796474</v>
      </c>
      <c r="O446" s="24">
        <v>1.0342377424415288</v>
      </c>
      <c r="P446" s="24">
        <v>0.67549481321755345</v>
      </c>
      <c r="Q446" s="24">
        <v>3.4831627553801825</v>
      </c>
      <c r="T446" s="240">
        <v>2</v>
      </c>
    </row>
    <row r="447" spans="1:20" x14ac:dyDescent="0.25">
      <c r="A447" s="124">
        <v>5035</v>
      </c>
      <c r="B447" s="122" t="s">
        <v>5497</v>
      </c>
      <c r="C447" s="24">
        <v>5.0831956669567395</v>
      </c>
      <c r="D447" s="24">
        <v>1.0006162340749192</v>
      </c>
      <c r="E447" s="24">
        <v>0.67798374031120701</v>
      </c>
      <c r="F447" s="24">
        <v>3.4826604968718362</v>
      </c>
      <c r="J447" s="197" t="s">
        <v>6227</v>
      </c>
      <c r="K447" s="240" t="s">
        <v>5497</v>
      </c>
      <c r="L447" s="240">
        <v>2</v>
      </c>
      <c r="M447" s="124">
        <v>5035</v>
      </c>
      <c r="N447" s="24">
        <v>5.0831956669567395</v>
      </c>
      <c r="O447" s="24">
        <v>1.0006162340749192</v>
      </c>
      <c r="P447" s="24">
        <v>0.67798374031120701</v>
      </c>
      <c r="Q447" s="24">
        <v>3.4826604968718362</v>
      </c>
      <c r="T447" s="240">
        <v>2</v>
      </c>
    </row>
    <row r="448" spans="1:20" x14ac:dyDescent="0.25">
      <c r="A448" s="124">
        <v>5036</v>
      </c>
      <c r="B448" s="122" t="s">
        <v>5497</v>
      </c>
      <c r="C448" s="24">
        <v>0.64494300754668521</v>
      </c>
      <c r="D448" s="24">
        <v>0.17563474519870695</v>
      </c>
      <c r="E448" s="24">
        <v>0.30464467626318548</v>
      </c>
      <c r="F448" s="24">
        <v>0.19186275018820903</v>
      </c>
      <c r="J448" s="197" t="s">
        <v>6228</v>
      </c>
      <c r="K448" s="240" t="s">
        <v>5497</v>
      </c>
      <c r="L448" s="240">
        <v>2</v>
      </c>
      <c r="M448" s="124">
        <v>5036</v>
      </c>
      <c r="N448" s="24">
        <v>0.64494300754668521</v>
      </c>
      <c r="O448" s="24">
        <v>0.17563474519870695</v>
      </c>
      <c r="P448" s="24">
        <v>0.30464467626318548</v>
      </c>
      <c r="Q448" s="24">
        <v>0.19186275018820903</v>
      </c>
      <c r="T448" s="240">
        <v>3</v>
      </c>
    </row>
    <row r="449" spans="1:20" x14ac:dyDescent="0.25">
      <c r="A449" s="124">
        <v>5037</v>
      </c>
      <c r="B449" s="122" t="s">
        <v>5497</v>
      </c>
      <c r="C449" s="24">
        <v>0.65649572497158704</v>
      </c>
      <c r="D449" s="24">
        <v>0.17613655875641754</v>
      </c>
      <c r="E449" s="24">
        <v>0.28722218660761112</v>
      </c>
      <c r="F449" s="24">
        <v>0.2129576075387451</v>
      </c>
      <c r="J449" s="197" t="s">
        <v>6229</v>
      </c>
      <c r="K449" s="240" t="s">
        <v>5497</v>
      </c>
      <c r="L449" s="240">
        <v>2</v>
      </c>
      <c r="M449" s="124">
        <v>5037</v>
      </c>
      <c r="N449" s="24">
        <v>0.65649572497158704</v>
      </c>
      <c r="O449" s="24">
        <v>0.17613655875641754</v>
      </c>
      <c r="P449" s="24">
        <v>0.28722218660761112</v>
      </c>
      <c r="Q449" s="24">
        <v>0.2129576075387451</v>
      </c>
      <c r="T449" s="240">
        <v>3</v>
      </c>
    </row>
    <row r="450" spans="1:20" x14ac:dyDescent="0.25">
      <c r="A450" s="124">
        <v>5038</v>
      </c>
      <c r="B450" s="122" t="s">
        <v>5497</v>
      </c>
      <c r="C450" s="24">
        <v>0.52740666504985945</v>
      </c>
      <c r="D450" s="24">
        <v>1.8065288077581287E-2</v>
      </c>
      <c r="E450" s="24">
        <v>0.26183513025234573</v>
      </c>
      <c r="F450" s="24">
        <v>0.21396212455543728</v>
      </c>
      <c r="J450" s="197" t="s">
        <v>6230</v>
      </c>
      <c r="K450" s="240" t="s">
        <v>5497</v>
      </c>
      <c r="L450" s="240">
        <v>2</v>
      </c>
      <c r="M450" s="124">
        <v>5038</v>
      </c>
      <c r="N450" s="24">
        <v>0.52740666504985945</v>
      </c>
      <c r="O450" s="24">
        <v>1.8065288077581287E-2</v>
      </c>
      <c r="P450" s="24">
        <v>0.26183513025234573</v>
      </c>
      <c r="Q450" s="24">
        <v>0.21396212455543728</v>
      </c>
      <c r="T450" s="240">
        <v>4</v>
      </c>
    </row>
    <row r="451" spans="1:20" x14ac:dyDescent="0.25">
      <c r="A451" s="124">
        <v>5039</v>
      </c>
      <c r="B451" s="122" t="s">
        <v>5497</v>
      </c>
      <c r="C451" s="24">
        <v>0.53544333804109545</v>
      </c>
      <c r="D451" s="24">
        <v>0.14050779615896558</v>
      </c>
      <c r="E451" s="24">
        <v>0.25387056355265458</v>
      </c>
      <c r="F451" s="24">
        <v>0.26217894135666259</v>
      </c>
      <c r="J451" s="197" t="s">
        <v>6231</v>
      </c>
      <c r="K451" s="240" t="s">
        <v>5497</v>
      </c>
      <c r="L451" s="240">
        <v>2</v>
      </c>
      <c r="M451" s="124">
        <v>5039</v>
      </c>
      <c r="N451" s="24">
        <v>0.53544333804109545</v>
      </c>
      <c r="O451" s="24">
        <v>0.14050779615896558</v>
      </c>
      <c r="P451" s="24">
        <v>0.25387056355265458</v>
      </c>
      <c r="Q451" s="24">
        <v>0.26217894135666259</v>
      </c>
      <c r="T451" s="240">
        <v>4</v>
      </c>
    </row>
    <row r="452" spans="1:20" x14ac:dyDescent="0.25">
      <c r="A452" s="124">
        <v>5040</v>
      </c>
      <c r="B452" s="122" t="s">
        <v>5497</v>
      </c>
      <c r="C452" s="24">
        <v>12.049986566234406</v>
      </c>
      <c r="D452" s="24" t="s">
        <v>48</v>
      </c>
      <c r="E452" s="24">
        <v>0.76360283233288651</v>
      </c>
      <c r="F452" s="24">
        <v>6.3776785389787385</v>
      </c>
      <c r="J452" s="197" t="s">
        <v>6232</v>
      </c>
      <c r="K452" s="240" t="s">
        <v>5497</v>
      </c>
      <c r="L452" s="240">
        <v>3</v>
      </c>
      <c r="M452" s="124">
        <v>5040</v>
      </c>
      <c r="N452" s="24">
        <v>12.049986566234406</v>
      </c>
      <c r="O452" s="24" t="s">
        <v>48</v>
      </c>
      <c r="P452" s="24">
        <v>0.76360283233288651</v>
      </c>
      <c r="Q452" s="24">
        <v>6.3776785389787385</v>
      </c>
      <c r="T452" s="240">
        <v>1</v>
      </c>
    </row>
    <row r="453" spans="1:20" x14ac:dyDescent="0.25">
      <c r="A453" s="124">
        <v>5041</v>
      </c>
      <c r="B453" s="122" t="s">
        <v>5497</v>
      </c>
      <c r="C453" s="24">
        <v>12.077110337579828</v>
      </c>
      <c r="D453" s="24" t="s">
        <v>48</v>
      </c>
      <c r="E453" s="24">
        <v>0.78052753656973017</v>
      </c>
      <c r="F453" s="24">
        <v>6.3827011240621996</v>
      </c>
      <c r="J453" s="197" t="s">
        <v>6233</v>
      </c>
      <c r="K453" s="240" t="s">
        <v>5497</v>
      </c>
      <c r="L453" s="240">
        <v>3</v>
      </c>
      <c r="M453" s="124">
        <v>5041</v>
      </c>
      <c r="N453" s="24">
        <v>12.077110337579828</v>
      </c>
      <c r="O453" s="24" t="s">
        <v>48</v>
      </c>
      <c r="P453" s="24">
        <v>0.78052753656973017</v>
      </c>
      <c r="Q453" s="24">
        <v>6.3827011240621996</v>
      </c>
      <c r="T453" s="240">
        <v>1</v>
      </c>
    </row>
    <row r="454" spans="1:20" x14ac:dyDescent="0.25">
      <c r="A454" s="124">
        <v>5042</v>
      </c>
      <c r="B454" s="122" t="s">
        <v>5497</v>
      </c>
      <c r="C454" s="24">
        <v>7.5640161609388885</v>
      </c>
      <c r="D454" s="24">
        <v>0.14151142327438676</v>
      </c>
      <c r="E454" s="24">
        <v>0.64214319016259691</v>
      </c>
      <c r="F454" s="24">
        <v>3.1637072359843548</v>
      </c>
      <c r="J454" s="197" t="s">
        <v>6234</v>
      </c>
      <c r="K454" s="240" t="s">
        <v>5497</v>
      </c>
      <c r="L454" s="240">
        <v>3</v>
      </c>
      <c r="M454" s="124">
        <v>5042</v>
      </c>
      <c r="N454" s="24">
        <v>7.5640161609388885</v>
      </c>
      <c r="O454" s="24">
        <v>0.14151142327438676</v>
      </c>
      <c r="P454" s="24">
        <v>0.64214319016259691</v>
      </c>
      <c r="Q454" s="24">
        <v>3.1637072359843548</v>
      </c>
      <c r="T454" s="240">
        <v>2</v>
      </c>
    </row>
    <row r="455" spans="1:20" x14ac:dyDescent="0.25">
      <c r="A455" s="124">
        <v>5043</v>
      </c>
      <c r="B455" s="122" t="s">
        <v>5497</v>
      </c>
      <c r="C455" s="24">
        <v>7.5594955323813187</v>
      </c>
      <c r="D455" s="24">
        <v>0.16860935539075869</v>
      </c>
      <c r="E455" s="24">
        <v>0.6481166151873653</v>
      </c>
      <c r="F455" s="24">
        <v>3.1359598435462841</v>
      </c>
      <c r="J455" s="197" t="s">
        <v>6235</v>
      </c>
      <c r="K455" s="240" t="s">
        <v>5497</v>
      </c>
      <c r="L455" s="240">
        <v>3</v>
      </c>
      <c r="M455" s="124">
        <v>5043</v>
      </c>
      <c r="N455" s="24">
        <v>7.5594955323813187</v>
      </c>
      <c r="O455" s="24">
        <v>0.16860935539075869</v>
      </c>
      <c r="P455" s="24">
        <v>0.6481166151873653</v>
      </c>
      <c r="Q455" s="24">
        <v>3.1359598435462841</v>
      </c>
      <c r="T455" s="240">
        <v>2</v>
      </c>
    </row>
    <row r="456" spans="1:20" x14ac:dyDescent="0.25">
      <c r="A456" s="124">
        <v>5044</v>
      </c>
      <c r="B456" s="122" t="s">
        <v>5497</v>
      </c>
      <c r="C456" s="24">
        <v>1.1612992472335952</v>
      </c>
      <c r="D456" s="24">
        <v>9.6348203080433542E-2</v>
      </c>
      <c r="E456" s="24">
        <v>0.30265353458826272</v>
      </c>
      <c r="F456" s="24">
        <v>0.39855345501955669</v>
      </c>
      <c r="J456" s="197" t="s">
        <v>6236</v>
      </c>
      <c r="K456" s="240" t="s">
        <v>5497</v>
      </c>
      <c r="L456" s="240">
        <v>3</v>
      </c>
      <c r="M456" s="124">
        <v>5044</v>
      </c>
      <c r="N456" s="24">
        <v>1.1612992472335952</v>
      </c>
      <c r="O456" s="24">
        <v>9.6348203080433542E-2</v>
      </c>
      <c r="P456" s="24">
        <v>0.30265353458826272</v>
      </c>
      <c r="Q456" s="24">
        <v>0.39855345501955669</v>
      </c>
      <c r="T456" s="240">
        <v>3</v>
      </c>
    </row>
    <row r="457" spans="1:20" x14ac:dyDescent="0.25">
      <c r="A457" s="124">
        <v>5045</v>
      </c>
      <c r="B457" s="122" t="s">
        <v>5497</v>
      </c>
      <c r="C457" s="24">
        <v>1.1532625742423592</v>
      </c>
      <c r="D457" s="24">
        <v>7.3766592983456919E-2</v>
      </c>
      <c r="E457" s="24">
        <v>0.29369339705111019</v>
      </c>
      <c r="F457" s="24">
        <v>0.40813891786179923</v>
      </c>
      <c r="J457" s="197" t="s">
        <v>6237</v>
      </c>
      <c r="K457" s="240" t="s">
        <v>5497</v>
      </c>
      <c r="L457" s="240">
        <v>3</v>
      </c>
      <c r="M457" s="124">
        <v>5045</v>
      </c>
      <c r="N457" s="24">
        <v>1.1532625742423592</v>
      </c>
      <c r="O457" s="24">
        <v>7.3766592983456919E-2</v>
      </c>
      <c r="P457" s="24">
        <v>0.29369339705111019</v>
      </c>
      <c r="Q457" s="24">
        <v>0.40813891786179923</v>
      </c>
      <c r="T457" s="240">
        <v>3</v>
      </c>
    </row>
    <row r="458" spans="1:20" x14ac:dyDescent="0.25">
      <c r="A458" s="124">
        <v>5046</v>
      </c>
      <c r="B458" s="122" t="s">
        <v>5497</v>
      </c>
      <c r="C458" s="24">
        <v>1.2788355897304209</v>
      </c>
      <c r="D458" s="24">
        <v>8.1293796349115793E-2</v>
      </c>
      <c r="E458" s="24">
        <v>0.30962253045049243</v>
      </c>
      <c r="F458" s="24">
        <v>0.62759556714471965</v>
      </c>
      <c r="J458" s="197" t="s">
        <v>6238</v>
      </c>
      <c r="K458" s="240" t="s">
        <v>5497</v>
      </c>
      <c r="L458" s="240">
        <v>3</v>
      </c>
      <c r="M458" s="124">
        <v>5046</v>
      </c>
      <c r="N458" s="24">
        <v>1.2788355897304209</v>
      </c>
      <c r="O458" s="24">
        <v>8.1293796349115793E-2</v>
      </c>
      <c r="P458" s="24">
        <v>0.30962253045049243</v>
      </c>
      <c r="Q458" s="24">
        <v>0.62759556714471965</v>
      </c>
      <c r="T458" s="240">
        <v>4</v>
      </c>
    </row>
    <row r="459" spans="1:20" x14ac:dyDescent="0.25">
      <c r="A459" s="124">
        <v>5047</v>
      </c>
      <c r="B459" s="122" t="s">
        <v>5497</v>
      </c>
      <c r="C459" s="24">
        <v>1.2898860150933704</v>
      </c>
      <c r="D459" s="24">
        <v>7.4268406541167509E-2</v>
      </c>
      <c r="E459" s="24">
        <v>0.30962253045049243</v>
      </c>
      <c r="F459" s="24">
        <v>0.63768552803129075</v>
      </c>
      <c r="J459" s="197" t="s">
        <v>6239</v>
      </c>
      <c r="K459" s="240" t="s">
        <v>5497</v>
      </c>
      <c r="L459" s="240">
        <v>3</v>
      </c>
      <c r="M459" s="124">
        <v>5047</v>
      </c>
      <c r="N459" s="24">
        <v>1.2898860150933704</v>
      </c>
      <c r="O459" s="24">
        <v>7.4268406541167509E-2</v>
      </c>
      <c r="P459" s="24">
        <v>0.30962253045049243</v>
      </c>
      <c r="Q459" s="24">
        <v>0.63768552803129075</v>
      </c>
      <c r="T459" s="240">
        <v>4</v>
      </c>
    </row>
    <row r="460" spans="1:20" x14ac:dyDescent="0.25">
      <c r="A460" s="124">
        <v>5048</v>
      </c>
      <c r="B460" s="122" t="s">
        <v>5497</v>
      </c>
      <c r="C460" s="24">
        <v>21.558375298990445</v>
      </c>
      <c r="D460" s="24" t="s">
        <v>48</v>
      </c>
      <c r="E460" s="24">
        <v>1.2743306719505798</v>
      </c>
      <c r="F460" s="24">
        <v>12.31580625814863</v>
      </c>
      <c r="J460" s="197" t="s">
        <v>6240</v>
      </c>
      <c r="K460" s="240" t="s">
        <v>5497</v>
      </c>
      <c r="L460" s="240">
        <v>4</v>
      </c>
      <c r="M460" s="124">
        <v>5048</v>
      </c>
      <c r="N460" s="24">
        <v>21.558375298990445</v>
      </c>
      <c r="O460" s="24" t="s">
        <v>48</v>
      </c>
      <c r="P460" s="24">
        <v>1.2743306719505798</v>
      </c>
      <c r="Q460" s="24">
        <v>12.31580625814863</v>
      </c>
      <c r="T460" s="240">
        <v>1</v>
      </c>
    </row>
    <row r="461" spans="1:20" x14ac:dyDescent="0.25">
      <c r="A461" s="124">
        <v>5049</v>
      </c>
      <c r="B461" s="122" t="s">
        <v>5497</v>
      </c>
      <c r="C461" s="24">
        <v>21.602577000442242</v>
      </c>
      <c r="D461" s="24" t="s">
        <v>48</v>
      </c>
      <c r="E461" s="24">
        <v>1.2942420886998076</v>
      </c>
      <c r="F461" s="24">
        <v>12.441930769230769</v>
      </c>
      <c r="J461" s="197" t="s">
        <v>6241</v>
      </c>
      <c r="K461" s="240" t="s">
        <v>5497</v>
      </c>
      <c r="L461" s="240">
        <v>4</v>
      </c>
      <c r="M461" s="124">
        <v>5049</v>
      </c>
      <c r="N461" s="24">
        <v>21.602577000442242</v>
      </c>
      <c r="O461" s="24" t="s">
        <v>48</v>
      </c>
      <c r="P461" s="24">
        <v>1.2942420886998076</v>
      </c>
      <c r="Q461" s="24">
        <v>12.441930769230769</v>
      </c>
      <c r="T461" s="240">
        <v>1</v>
      </c>
    </row>
    <row r="462" spans="1:20" x14ac:dyDescent="0.25">
      <c r="A462" s="124">
        <v>5050</v>
      </c>
      <c r="B462" s="122" t="s">
        <v>5497</v>
      </c>
      <c r="C462" s="24">
        <v>22.108385106828155</v>
      </c>
      <c r="D462" s="24" t="s">
        <v>48</v>
      </c>
      <c r="E462" s="24">
        <v>1.2917531616061542</v>
      </c>
      <c r="F462" s="24">
        <v>10.791276838081274</v>
      </c>
      <c r="J462" s="197" t="s">
        <v>6242</v>
      </c>
      <c r="K462" s="240" t="s">
        <v>5497</v>
      </c>
      <c r="L462" s="240">
        <v>4</v>
      </c>
      <c r="M462" s="124">
        <v>5050</v>
      </c>
      <c r="N462" s="24">
        <v>22.108385106828155</v>
      </c>
      <c r="O462" s="24" t="s">
        <v>48</v>
      </c>
      <c r="P462" s="24">
        <v>1.2917531616061542</v>
      </c>
      <c r="Q462" s="24">
        <v>10.791276838081274</v>
      </c>
      <c r="T462" s="240">
        <v>2</v>
      </c>
    </row>
    <row r="463" spans="1:20" x14ac:dyDescent="0.25">
      <c r="A463" s="124">
        <v>5051</v>
      </c>
      <c r="B463" s="122" t="s">
        <v>5497</v>
      </c>
      <c r="C463" s="24">
        <v>22.114914903633533</v>
      </c>
      <c r="D463" s="24" t="s">
        <v>48</v>
      </c>
      <c r="E463" s="24">
        <v>1.3151490762864968</v>
      </c>
      <c r="F463" s="24">
        <v>10.891580697528278</v>
      </c>
      <c r="J463" s="197" t="s">
        <v>6243</v>
      </c>
      <c r="K463" s="240" t="s">
        <v>5497</v>
      </c>
      <c r="L463" s="240">
        <v>4</v>
      </c>
      <c r="M463" s="124">
        <v>5051</v>
      </c>
      <c r="N463" s="24">
        <v>22.114914903633533</v>
      </c>
      <c r="O463" s="24" t="s">
        <v>48</v>
      </c>
      <c r="P463" s="24">
        <v>1.3151490762864968</v>
      </c>
      <c r="Q463" s="24">
        <v>10.891580697528278</v>
      </c>
      <c r="T463" s="240">
        <v>2</v>
      </c>
    </row>
    <row r="464" spans="1:20" x14ac:dyDescent="0.25">
      <c r="A464" s="124">
        <v>5052</v>
      </c>
      <c r="B464" s="122" t="s">
        <v>5497</v>
      </c>
      <c r="C464" s="24">
        <v>6.2676003490401389</v>
      </c>
      <c r="D464" s="24">
        <v>7.1257525194903956E-2</v>
      </c>
      <c r="E464" s="24">
        <v>0.58937793577714315</v>
      </c>
      <c r="F464" s="24">
        <v>1.5217817867616255</v>
      </c>
      <c r="J464" s="197" t="s">
        <v>6244</v>
      </c>
      <c r="K464" s="240" t="s">
        <v>5497</v>
      </c>
      <c r="L464" s="240">
        <v>4</v>
      </c>
      <c r="M464" s="124">
        <v>5052</v>
      </c>
      <c r="N464" s="24">
        <v>6.2676003490401389</v>
      </c>
      <c r="O464" s="24">
        <v>7.1257525194903956E-2</v>
      </c>
      <c r="P464" s="24">
        <v>0.58937793577714315</v>
      </c>
      <c r="Q464" s="24">
        <v>1.5217817867616255</v>
      </c>
      <c r="T464" s="240">
        <v>3</v>
      </c>
    </row>
    <row r="465" spans="1:20" x14ac:dyDescent="0.25">
      <c r="A465" s="124">
        <v>5053</v>
      </c>
      <c r="B465" s="122" t="s">
        <v>5497</v>
      </c>
      <c r="C465" s="24">
        <v>6.2560476316152371</v>
      </c>
      <c r="D465" s="24">
        <v>0.1093953555809089</v>
      </c>
      <c r="E465" s="24">
        <v>0.58191115449618269</v>
      </c>
      <c r="F465" s="24">
        <v>1.5400188521156264</v>
      </c>
      <c r="J465" s="197" t="s">
        <v>6245</v>
      </c>
      <c r="K465" s="240" t="s">
        <v>5497</v>
      </c>
      <c r="L465" s="240">
        <v>4</v>
      </c>
      <c r="M465" s="124">
        <v>5053</v>
      </c>
      <c r="N465" s="24">
        <v>6.2560476316152371</v>
      </c>
      <c r="O465" s="24">
        <v>0.1093953555809089</v>
      </c>
      <c r="P465" s="24">
        <v>0.58191115449618269</v>
      </c>
      <c r="Q465" s="24">
        <v>1.5400188521156264</v>
      </c>
      <c r="T465" s="240">
        <v>3</v>
      </c>
    </row>
    <row r="466" spans="1:20" x14ac:dyDescent="0.25">
      <c r="A466" s="124">
        <v>5054</v>
      </c>
      <c r="B466" s="122" t="s">
        <v>5497</v>
      </c>
      <c r="C466" s="24">
        <v>1.1130792092861796</v>
      </c>
      <c r="D466" s="24" t="e">
        <v>#VALUE!</v>
      </c>
      <c r="E466" s="24">
        <v>0.27079526778949825</v>
      </c>
      <c r="F466" s="24">
        <v>0.72745627356514453</v>
      </c>
      <c r="J466" s="197" t="s">
        <v>6246</v>
      </c>
      <c r="K466" s="240" t="s">
        <v>5497</v>
      </c>
      <c r="L466" s="240">
        <v>4</v>
      </c>
      <c r="M466" s="124">
        <v>5054</v>
      </c>
      <c r="N466" s="24">
        <v>1.1130792092861796</v>
      </c>
      <c r="O466" s="132" t="e">
        <v>#VALUE!</v>
      </c>
      <c r="P466" s="24">
        <v>0.27079526778949825</v>
      </c>
      <c r="Q466" s="24">
        <v>0.72745627356514453</v>
      </c>
      <c r="T466" s="240">
        <v>4</v>
      </c>
    </row>
    <row r="467" spans="1:20" x14ac:dyDescent="0.25">
      <c r="A467" s="124">
        <v>5055</v>
      </c>
      <c r="B467" s="122" t="s">
        <v>5497</v>
      </c>
      <c r="C467" s="24">
        <v>1.0739004284539042</v>
      </c>
      <c r="D467" s="24" t="s">
        <v>48</v>
      </c>
      <c r="E467" s="24">
        <v>0.2558617052275774</v>
      </c>
      <c r="F467" s="24">
        <v>0.52887489526602438</v>
      </c>
      <c r="J467" s="197" t="s">
        <v>6247</v>
      </c>
      <c r="K467" s="240" t="s">
        <v>5497</v>
      </c>
      <c r="L467" s="240">
        <v>4</v>
      </c>
      <c r="M467" s="124">
        <v>5055</v>
      </c>
      <c r="N467" s="24">
        <v>1.0739004284539042</v>
      </c>
      <c r="O467" s="24" t="s">
        <v>48</v>
      </c>
      <c r="P467" s="24">
        <v>0.2558617052275774</v>
      </c>
      <c r="Q467" s="24">
        <v>0.52887489526602438</v>
      </c>
      <c r="T467" s="240">
        <v>4</v>
      </c>
    </row>
    <row r="468" spans="1:20" x14ac:dyDescent="0.25">
      <c r="A468" s="124">
        <v>5056</v>
      </c>
      <c r="B468" s="122" t="s">
        <v>5498</v>
      </c>
      <c r="C468" s="24" t="s">
        <v>11</v>
      </c>
      <c r="D468" s="24" t="s">
        <v>48</v>
      </c>
      <c r="E468" s="24">
        <v>0.13041977970744217</v>
      </c>
      <c r="F468" s="24" t="s">
        <v>49</v>
      </c>
      <c r="J468" s="197" t="s">
        <v>6248</v>
      </c>
      <c r="K468" s="240" t="s">
        <v>5498</v>
      </c>
      <c r="L468" s="240">
        <v>1</v>
      </c>
      <c r="M468" s="124">
        <v>5056</v>
      </c>
      <c r="N468" s="24" t="s">
        <v>11</v>
      </c>
      <c r="O468" s="24" t="s">
        <v>48</v>
      </c>
      <c r="P468" s="24">
        <v>0.13041977970744217</v>
      </c>
      <c r="Q468" s="24" t="s">
        <v>49</v>
      </c>
      <c r="T468" s="240">
        <v>2</v>
      </c>
    </row>
    <row r="469" spans="1:20" x14ac:dyDescent="0.25">
      <c r="A469" s="124">
        <v>5057</v>
      </c>
      <c r="B469" s="122" t="s">
        <v>5498</v>
      </c>
      <c r="C469" s="24" t="s">
        <v>11</v>
      </c>
      <c r="D469" s="24" t="s">
        <v>48</v>
      </c>
      <c r="E469" s="24">
        <v>0.11548621714552131</v>
      </c>
      <c r="F469" s="24" t="s">
        <v>49</v>
      </c>
      <c r="J469" s="197" t="s">
        <v>6249</v>
      </c>
      <c r="K469" s="240" t="s">
        <v>5498</v>
      </c>
      <c r="L469" s="240">
        <v>1</v>
      </c>
      <c r="M469" s="124">
        <v>5057</v>
      </c>
      <c r="N469" s="24" t="s">
        <v>11</v>
      </c>
      <c r="O469" s="24" t="s">
        <v>48</v>
      </c>
      <c r="P469" s="24">
        <v>0.11548621714552131</v>
      </c>
      <c r="Q469" s="24" t="s">
        <v>49</v>
      </c>
      <c r="T469" s="240">
        <v>2</v>
      </c>
    </row>
    <row r="470" spans="1:20" x14ac:dyDescent="0.25">
      <c r="A470" s="124">
        <v>5058</v>
      </c>
      <c r="B470" s="122" t="s">
        <v>5498</v>
      </c>
      <c r="C470" s="24" t="s">
        <v>11</v>
      </c>
      <c r="D470" s="24" t="s">
        <v>48</v>
      </c>
      <c r="E470" s="24">
        <v>0.12295299842648172</v>
      </c>
      <c r="F470" s="24" t="s">
        <v>49</v>
      </c>
      <c r="J470" s="197" t="s">
        <v>6250</v>
      </c>
      <c r="K470" s="240" t="s">
        <v>5498</v>
      </c>
      <c r="L470" s="240">
        <v>1</v>
      </c>
      <c r="M470" s="124">
        <v>5058</v>
      </c>
      <c r="N470" s="24" t="s">
        <v>11</v>
      </c>
      <c r="O470" s="24" t="s">
        <v>48</v>
      </c>
      <c r="P470" s="24">
        <v>0.12295299842648172</v>
      </c>
      <c r="Q470" s="24" t="s">
        <v>49</v>
      </c>
      <c r="T470" s="240">
        <v>7</v>
      </c>
    </row>
    <row r="471" spans="1:20" x14ac:dyDescent="0.25">
      <c r="A471" s="124">
        <v>5059</v>
      </c>
      <c r="B471" s="122" t="s">
        <v>5498</v>
      </c>
      <c r="C471" s="24" t="s">
        <v>11</v>
      </c>
      <c r="D471" s="24" t="s">
        <v>48</v>
      </c>
      <c r="E471" s="24">
        <v>0.12046407133282824</v>
      </c>
      <c r="F471" s="24" t="s">
        <v>49</v>
      </c>
      <c r="J471" s="197" t="s">
        <v>6251</v>
      </c>
      <c r="K471" s="240" t="s">
        <v>5498</v>
      </c>
      <c r="L471" s="240">
        <v>1</v>
      </c>
      <c r="M471" s="124">
        <v>5059</v>
      </c>
      <c r="N471" s="24" t="s">
        <v>11</v>
      </c>
      <c r="O471" s="24" t="s">
        <v>48</v>
      </c>
      <c r="P471" s="24">
        <v>0.12046407133282824</v>
      </c>
      <c r="Q471" s="24" t="s">
        <v>49</v>
      </c>
      <c r="T471" s="240">
        <v>7</v>
      </c>
    </row>
    <row r="472" spans="1:20" x14ac:dyDescent="0.25">
      <c r="A472" s="124">
        <v>5060</v>
      </c>
      <c r="B472" s="122" t="s">
        <v>5498</v>
      </c>
      <c r="C472" s="24" t="s">
        <v>11</v>
      </c>
      <c r="D472" s="24" t="s">
        <v>48</v>
      </c>
      <c r="E472" s="24">
        <v>0.11249950463313713</v>
      </c>
      <c r="F472" s="24" t="s">
        <v>49</v>
      </c>
      <c r="J472" s="197" t="s">
        <v>6252</v>
      </c>
      <c r="K472" s="240" t="s">
        <v>5498</v>
      </c>
      <c r="L472" s="240">
        <v>1</v>
      </c>
      <c r="M472" s="124">
        <v>5060</v>
      </c>
      <c r="N472" s="24" t="s">
        <v>11</v>
      </c>
      <c r="O472" s="24" t="s">
        <v>48</v>
      </c>
      <c r="P472" s="24">
        <v>0.11249950463313713</v>
      </c>
      <c r="Q472" s="24" t="s">
        <v>49</v>
      </c>
      <c r="T472" s="240">
        <v>14</v>
      </c>
    </row>
    <row r="473" spans="1:20" x14ac:dyDescent="0.25">
      <c r="A473" s="124">
        <v>5061</v>
      </c>
      <c r="B473" s="122" t="s">
        <v>5498</v>
      </c>
      <c r="C473" s="24" t="s">
        <v>11</v>
      </c>
      <c r="D473" s="24" t="s">
        <v>48</v>
      </c>
      <c r="E473" s="24">
        <v>8.9601375371525141E-2</v>
      </c>
      <c r="F473" s="24" t="s">
        <v>49</v>
      </c>
      <c r="J473" s="197" t="s">
        <v>6253</v>
      </c>
      <c r="K473" s="240" t="s">
        <v>5498</v>
      </c>
      <c r="L473" s="240">
        <v>1</v>
      </c>
      <c r="M473" s="124">
        <v>5061</v>
      </c>
      <c r="N473" s="24" t="s">
        <v>11</v>
      </c>
      <c r="O473" s="24" t="s">
        <v>48</v>
      </c>
      <c r="P473" s="24">
        <v>8.9601375371525141E-2</v>
      </c>
      <c r="Q473" s="24" t="s">
        <v>49</v>
      </c>
      <c r="T473" s="240">
        <v>14</v>
      </c>
    </row>
    <row r="474" spans="1:20" x14ac:dyDescent="0.25">
      <c r="A474" s="124">
        <v>5062</v>
      </c>
      <c r="B474" s="122" t="s">
        <v>5498</v>
      </c>
      <c r="C474" s="24">
        <v>3.1714720791664881</v>
      </c>
      <c r="D474" s="24">
        <v>1.4422121648602395</v>
      </c>
      <c r="E474" s="24">
        <v>0.57743108572760649</v>
      </c>
      <c r="F474" s="24">
        <v>5.3302844182590778</v>
      </c>
      <c r="J474" s="197" t="s">
        <v>6254</v>
      </c>
      <c r="K474" s="240" t="s">
        <v>5498</v>
      </c>
      <c r="L474" s="240">
        <v>2</v>
      </c>
      <c r="M474" s="124">
        <v>5062</v>
      </c>
      <c r="N474" s="24">
        <v>3.1714720791664881</v>
      </c>
      <c r="O474" s="24">
        <v>1.4422121648602395</v>
      </c>
      <c r="P474" s="24">
        <v>0.57743108572760649</v>
      </c>
      <c r="Q474" s="24">
        <v>5.3302844182590778</v>
      </c>
      <c r="T474" s="240">
        <v>2</v>
      </c>
    </row>
    <row r="475" spans="1:20" x14ac:dyDescent="0.25">
      <c r="A475" s="124">
        <v>5063</v>
      </c>
      <c r="B475" s="122" t="s">
        <v>5498</v>
      </c>
      <c r="C475" s="24">
        <v>3.149371228440589</v>
      </c>
      <c r="D475" s="24">
        <v>1.4371940292831336</v>
      </c>
      <c r="E475" s="24">
        <v>0.59136907745206591</v>
      </c>
      <c r="F475" s="24">
        <v>5.324231862144476</v>
      </c>
      <c r="J475" s="197" t="s">
        <v>6255</v>
      </c>
      <c r="K475" s="240" t="s">
        <v>5498</v>
      </c>
      <c r="L475" s="240">
        <v>2</v>
      </c>
      <c r="M475" s="124">
        <v>5063</v>
      </c>
      <c r="N475" s="24">
        <v>3.149371228440589</v>
      </c>
      <c r="O475" s="24">
        <v>1.4371940292831336</v>
      </c>
      <c r="P475" s="24">
        <v>0.59136907745206591</v>
      </c>
      <c r="Q475" s="24">
        <v>5.324231862144476</v>
      </c>
      <c r="T475" s="240">
        <v>2</v>
      </c>
    </row>
    <row r="476" spans="1:20" x14ac:dyDescent="0.25">
      <c r="A476" s="124">
        <v>5064</v>
      </c>
      <c r="B476" s="122" t="s">
        <v>5498</v>
      </c>
      <c r="C476" s="24" t="s">
        <v>11</v>
      </c>
      <c r="D476" s="24" t="s">
        <v>48</v>
      </c>
      <c r="E476" s="24">
        <v>0.20508759251704645</v>
      </c>
      <c r="F476" s="24">
        <v>0.68999139706457413</v>
      </c>
      <c r="J476" s="197" t="s">
        <v>6256</v>
      </c>
      <c r="K476" s="240" t="s">
        <v>5498</v>
      </c>
      <c r="L476" s="240">
        <v>2</v>
      </c>
      <c r="M476" s="124">
        <v>5064</v>
      </c>
      <c r="N476" s="24" t="s">
        <v>11</v>
      </c>
      <c r="O476" s="24" t="s">
        <v>48</v>
      </c>
      <c r="P476" s="24">
        <v>0.20508759251704645</v>
      </c>
      <c r="Q476" s="24">
        <v>0.68999139706457413</v>
      </c>
      <c r="T476" s="240">
        <v>5</v>
      </c>
    </row>
    <row r="477" spans="1:20" x14ac:dyDescent="0.25">
      <c r="A477" s="124">
        <v>5065</v>
      </c>
      <c r="B477" s="122" t="s">
        <v>5498</v>
      </c>
      <c r="C477" s="24" t="s">
        <v>11</v>
      </c>
      <c r="D477" s="24" t="s">
        <v>48</v>
      </c>
      <c r="E477" s="24">
        <v>0.19911416749227812</v>
      </c>
      <c r="F477" s="24">
        <v>0.57600159023957864</v>
      </c>
      <c r="J477" s="197" t="s">
        <v>6257</v>
      </c>
      <c r="K477" s="240" t="s">
        <v>5498</v>
      </c>
      <c r="L477" s="240">
        <v>2</v>
      </c>
      <c r="M477" s="124">
        <v>5065</v>
      </c>
      <c r="N477" s="24" t="s">
        <v>11</v>
      </c>
      <c r="O477" s="24" t="s">
        <v>48</v>
      </c>
      <c r="P477" s="24">
        <v>0.19911416749227812</v>
      </c>
      <c r="Q477" s="24">
        <v>0.57600159023957864</v>
      </c>
      <c r="T477" s="240">
        <v>5</v>
      </c>
    </row>
    <row r="478" spans="1:20" x14ac:dyDescent="0.25">
      <c r="A478" s="124">
        <v>5066</v>
      </c>
      <c r="B478" s="122" t="s">
        <v>5498</v>
      </c>
      <c r="C478" s="24" t="s">
        <v>11</v>
      </c>
      <c r="D478" s="24" t="s">
        <v>48</v>
      </c>
      <c r="E478" s="24">
        <v>0.17571825281193543</v>
      </c>
      <c r="F478" s="24">
        <v>0.81839772028463498</v>
      </c>
      <c r="J478" s="197" t="s">
        <v>6258</v>
      </c>
      <c r="K478" s="240" t="s">
        <v>5498</v>
      </c>
      <c r="L478" s="240">
        <v>2</v>
      </c>
      <c r="M478" s="124">
        <v>5066</v>
      </c>
      <c r="N478" s="24" t="s">
        <v>11</v>
      </c>
      <c r="O478" s="24" t="s">
        <v>48</v>
      </c>
      <c r="P478" s="24">
        <v>0.17571825281193543</v>
      </c>
      <c r="Q478" s="24">
        <v>0.81839772028463498</v>
      </c>
      <c r="T478" s="240">
        <v>11</v>
      </c>
    </row>
    <row r="479" spans="1:20" x14ac:dyDescent="0.25">
      <c r="A479" s="124">
        <v>5067</v>
      </c>
      <c r="B479" s="122" t="s">
        <v>5498</v>
      </c>
      <c r="C479" s="24" t="s">
        <v>11</v>
      </c>
      <c r="D479" s="24">
        <v>1.7061660962160108E-2</v>
      </c>
      <c r="E479" s="24">
        <v>0.2011053091672009</v>
      </c>
      <c r="F479" s="24">
        <v>0.83369487393481512</v>
      </c>
      <c r="J479" s="197" t="s">
        <v>6259</v>
      </c>
      <c r="K479" s="240" t="s">
        <v>5498</v>
      </c>
      <c r="L479" s="240">
        <v>2</v>
      </c>
      <c r="M479" s="124">
        <v>5067</v>
      </c>
      <c r="N479" s="24" t="s">
        <v>11</v>
      </c>
      <c r="O479" s="24">
        <v>1.7061660962160108E-2</v>
      </c>
      <c r="P479" s="24">
        <v>0.2011053091672009</v>
      </c>
      <c r="Q479" s="24">
        <v>0.83369487393481512</v>
      </c>
      <c r="T479" s="240">
        <v>11</v>
      </c>
    </row>
    <row r="480" spans="1:20" x14ac:dyDescent="0.25">
      <c r="A480" s="124">
        <v>5068</v>
      </c>
      <c r="B480" s="122" t="s">
        <v>5498</v>
      </c>
      <c r="C480" s="24" t="s">
        <v>11</v>
      </c>
      <c r="D480" s="24">
        <v>3.1112440578056663E-2</v>
      </c>
      <c r="E480" s="24">
        <v>0.19513188414243254</v>
      </c>
      <c r="F480" s="24">
        <v>1.0877975929016956</v>
      </c>
      <c r="J480" s="197" t="s">
        <v>6260</v>
      </c>
      <c r="K480" s="240" t="s">
        <v>5498</v>
      </c>
      <c r="L480" s="240">
        <v>2</v>
      </c>
      <c r="M480" s="124">
        <v>5068</v>
      </c>
      <c r="N480" s="24" t="s">
        <v>11</v>
      </c>
      <c r="O480" s="24">
        <v>3.1112440578056663E-2</v>
      </c>
      <c r="P480" s="24">
        <v>0.19513188414243254</v>
      </c>
      <c r="Q480" s="24">
        <v>1.0877975929016956</v>
      </c>
      <c r="T480" s="240">
        <v>13</v>
      </c>
    </row>
    <row r="481" spans="1:20" x14ac:dyDescent="0.25">
      <c r="A481" s="124">
        <v>5069</v>
      </c>
      <c r="B481" s="122" t="s">
        <v>5498</v>
      </c>
      <c r="C481" s="24" t="s">
        <v>11</v>
      </c>
      <c r="D481" s="24" t="s">
        <v>48</v>
      </c>
      <c r="E481" s="24">
        <v>0.18866067369893352</v>
      </c>
      <c r="F481" s="24">
        <v>0.77505578494245819</v>
      </c>
      <c r="J481" s="197" t="s">
        <v>6261</v>
      </c>
      <c r="K481" s="240" t="s">
        <v>5498</v>
      </c>
      <c r="L481" s="240">
        <v>2</v>
      </c>
      <c r="M481" s="124">
        <v>5069</v>
      </c>
      <c r="N481" s="24" t="s">
        <v>11</v>
      </c>
      <c r="O481" s="24" t="s">
        <v>48</v>
      </c>
      <c r="P481" s="24">
        <v>0.18866067369893352</v>
      </c>
      <c r="Q481" s="24">
        <v>0.77505578494245819</v>
      </c>
      <c r="T481" s="240">
        <v>13</v>
      </c>
    </row>
    <row r="482" spans="1:20" x14ac:dyDescent="0.25">
      <c r="A482" s="124">
        <v>5070</v>
      </c>
      <c r="B482" s="122" t="s">
        <v>5498</v>
      </c>
      <c r="C482" s="24" t="s">
        <v>11</v>
      </c>
      <c r="D482" s="24">
        <v>4.7170474424795585E-2</v>
      </c>
      <c r="E482" s="24">
        <v>0.20010973832973949</v>
      </c>
      <c r="F482" s="24">
        <v>0.76485768250900477</v>
      </c>
      <c r="J482" s="197" t="s">
        <v>6262</v>
      </c>
      <c r="K482" s="240" t="s">
        <v>5498</v>
      </c>
      <c r="L482" s="240">
        <v>2</v>
      </c>
      <c r="M482" s="124">
        <v>5070</v>
      </c>
      <c r="N482" s="24" t="s">
        <v>11</v>
      </c>
      <c r="O482" s="24">
        <v>4.7170474424795585E-2</v>
      </c>
      <c r="P482" s="24">
        <v>0.20010973832973949</v>
      </c>
      <c r="Q482" s="24">
        <v>0.76485768250900477</v>
      </c>
      <c r="T482" s="240">
        <v>16</v>
      </c>
    </row>
    <row r="483" spans="1:20" x14ac:dyDescent="0.25">
      <c r="A483" s="124">
        <v>5071</v>
      </c>
      <c r="B483" s="122" t="s">
        <v>5498</v>
      </c>
      <c r="C483" s="24" t="s">
        <v>11</v>
      </c>
      <c r="D483" s="24" t="s">
        <v>48</v>
      </c>
      <c r="E483" s="24">
        <v>0.19513188414243254</v>
      </c>
      <c r="F483" s="24">
        <v>0.75805894755336911</v>
      </c>
      <c r="J483" s="197" t="s">
        <v>6263</v>
      </c>
      <c r="K483" s="240" t="s">
        <v>5498</v>
      </c>
      <c r="L483" s="240">
        <v>2</v>
      </c>
      <c r="M483" s="124">
        <v>5071</v>
      </c>
      <c r="N483" s="24" t="s">
        <v>11</v>
      </c>
      <c r="O483" s="24" t="s">
        <v>48</v>
      </c>
      <c r="P483" s="24">
        <v>0.19513188414243254</v>
      </c>
      <c r="Q483" s="24">
        <v>0.75805894755336911</v>
      </c>
      <c r="T483" s="240">
        <v>16</v>
      </c>
    </row>
    <row r="484" spans="1:20" x14ac:dyDescent="0.25">
      <c r="A484" s="124">
        <v>5072</v>
      </c>
      <c r="B484" s="122" t="s">
        <v>5498</v>
      </c>
      <c r="C484" s="24">
        <v>4.553779833659072</v>
      </c>
      <c r="D484" s="24">
        <v>1.6007852490967862</v>
      </c>
      <c r="E484" s="24">
        <v>0.70884643627250998</v>
      </c>
      <c r="F484" s="24">
        <v>4.552602894667487</v>
      </c>
      <c r="J484" s="197" t="s">
        <v>6264</v>
      </c>
      <c r="K484" s="240" t="s">
        <v>5498</v>
      </c>
      <c r="L484" s="240">
        <v>5</v>
      </c>
      <c r="M484" s="124">
        <v>5072</v>
      </c>
      <c r="N484" s="24">
        <v>4.553779833659072</v>
      </c>
      <c r="O484" s="24">
        <v>1.6007852490967862</v>
      </c>
      <c r="P484" s="24">
        <v>0.70884643627250998</v>
      </c>
      <c r="Q484" s="24">
        <v>4.552602894667487</v>
      </c>
      <c r="T484" s="240">
        <v>2</v>
      </c>
    </row>
    <row r="485" spans="1:20" x14ac:dyDescent="0.25">
      <c r="A485" s="124">
        <v>5073</v>
      </c>
      <c r="B485" s="122" t="s">
        <v>5498</v>
      </c>
      <c r="C485" s="24">
        <v>4.5547844177829759</v>
      </c>
      <c r="D485" s="24">
        <v>1.6459484692907396</v>
      </c>
      <c r="E485" s="24">
        <v>0.71880214464712389</v>
      </c>
      <c r="F485" s="24">
        <v>4.5577019458842143</v>
      </c>
      <c r="J485" s="197" t="s">
        <v>6265</v>
      </c>
      <c r="K485" s="240" t="s">
        <v>5498</v>
      </c>
      <c r="L485" s="240">
        <v>5</v>
      </c>
      <c r="M485" s="124">
        <v>5073</v>
      </c>
      <c r="N485" s="24">
        <v>4.5547844177829759</v>
      </c>
      <c r="O485" s="24">
        <v>1.6459484692907396</v>
      </c>
      <c r="P485" s="24">
        <v>0.71880214464712389</v>
      </c>
      <c r="Q485" s="24">
        <v>4.5577019458842143</v>
      </c>
      <c r="T485" s="240">
        <v>2</v>
      </c>
    </row>
    <row r="486" spans="1:20" x14ac:dyDescent="0.25">
      <c r="A486" s="124">
        <v>5074</v>
      </c>
      <c r="B486" s="122" t="s">
        <v>5498</v>
      </c>
      <c r="C486" s="24">
        <v>0.41489324317255605</v>
      </c>
      <c r="D486" s="24">
        <v>0.23635418568168851</v>
      </c>
      <c r="E486" s="24">
        <v>0.33152508887464305</v>
      </c>
      <c r="F486" s="24">
        <v>0.59107696141095922</v>
      </c>
      <c r="J486" s="197" t="s">
        <v>6266</v>
      </c>
      <c r="K486" s="240" t="s">
        <v>5498</v>
      </c>
      <c r="L486" s="240">
        <v>5</v>
      </c>
      <c r="M486" s="124">
        <v>5074</v>
      </c>
      <c r="N486" s="24">
        <v>0.41489324317255605</v>
      </c>
      <c r="O486" s="24">
        <v>0.23635418568168851</v>
      </c>
      <c r="P486" s="24">
        <v>0.33152508887464305</v>
      </c>
      <c r="Q486" s="24">
        <v>0.59107696141095922</v>
      </c>
      <c r="T486" s="240">
        <v>5</v>
      </c>
    </row>
    <row r="487" spans="1:20" x14ac:dyDescent="0.25">
      <c r="A487" s="124">
        <v>5075</v>
      </c>
      <c r="B487" s="122" t="s">
        <v>5498</v>
      </c>
      <c r="C487" s="24">
        <v>0.38877405595103925</v>
      </c>
      <c r="D487" s="24">
        <v>0.24388138904734738</v>
      </c>
      <c r="E487" s="24">
        <v>0.33451180138702724</v>
      </c>
      <c r="F487" s="24">
        <v>0.66317996663272161</v>
      </c>
      <c r="J487" s="197" t="s">
        <v>6267</v>
      </c>
      <c r="K487" s="240" t="s">
        <v>5498</v>
      </c>
      <c r="L487" s="240">
        <v>5</v>
      </c>
      <c r="M487" s="124">
        <v>5075</v>
      </c>
      <c r="N487" s="24">
        <v>0.38877405595103925</v>
      </c>
      <c r="O487" s="24">
        <v>0.24388138904734738</v>
      </c>
      <c r="P487" s="24">
        <v>0.33451180138702724</v>
      </c>
      <c r="Q487" s="24">
        <v>0.66317996663272161</v>
      </c>
      <c r="T487" s="240">
        <v>5</v>
      </c>
    </row>
    <row r="488" spans="1:20" x14ac:dyDescent="0.25">
      <c r="A488" s="124">
        <v>5076</v>
      </c>
      <c r="B488" s="122" t="s">
        <v>5498</v>
      </c>
      <c r="C488" s="24" t="s">
        <v>11</v>
      </c>
      <c r="D488" s="24">
        <v>7.6275660772009882E-2</v>
      </c>
      <c r="E488" s="24">
        <v>0.24491042601550206</v>
      </c>
      <c r="F488" s="24">
        <v>0.40075856390700493</v>
      </c>
      <c r="J488" s="197" t="s">
        <v>6268</v>
      </c>
      <c r="K488" s="240" t="s">
        <v>5498</v>
      </c>
      <c r="L488" s="240">
        <v>5</v>
      </c>
      <c r="M488" s="124">
        <v>5076</v>
      </c>
      <c r="N488" s="24" t="s">
        <v>11</v>
      </c>
      <c r="O488" s="24">
        <v>7.6275660772009882E-2</v>
      </c>
      <c r="P488" s="24">
        <v>0.24491042601550206</v>
      </c>
      <c r="Q488" s="24">
        <v>0.40075856390700493</v>
      </c>
      <c r="T488" s="240">
        <v>9</v>
      </c>
    </row>
    <row r="489" spans="1:20" x14ac:dyDescent="0.25">
      <c r="A489" s="124">
        <v>5077</v>
      </c>
      <c r="B489" s="122" t="s">
        <v>5498</v>
      </c>
      <c r="C489" s="24" t="s">
        <v>11</v>
      </c>
      <c r="D489" s="24" t="s">
        <v>48</v>
      </c>
      <c r="E489" s="24">
        <v>0.23445693222215747</v>
      </c>
      <c r="F489" s="24">
        <v>0.42507236799341319</v>
      </c>
      <c r="J489" s="197" t="s">
        <v>6269</v>
      </c>
      <c r="K489" s="240" t="s">
        <v>5498</v>
      </c>
      <c r="L489" s="240">
        <v>5</v>
      </c>
      <c r="M489" s="124">
        <v>5077</v>
      </c>
      <c r="N489" s="24" t="s">
        <v>11</v>
      </c>
      <c r="O489" s="24" t="s">
        <v>48</v>
      </c>
      <c r="P489" s="24">
        <v>0.23445693222215747</v>
      </c>
      <c r="Q489" s="24">
        <v>0.42507236799341319</v>
      </c>
      <c r="T489" s="240">
        <v>9</v>
      </c>
    </row>
    <row r="490" spans="1:20" x14ac:dyDescent="0.25">
      <c r="A490" s="124">
        <v>5078</v>
      </c>
      <c r="B490" s="122" t="s">
        <v>5498</v>
      </c>
      <c r="C490" s="24" t="s">
        <v>11</v>
      </c>
      <c r="D490" s="24" t="s">
        <v>48</v>
      </c>
      <c r="E490" s="24">
        <v>0.19413631330497116</v>
      </c>
      <c r="F490" s="24">
        <v>0.47202316209130496</v>
      </c>
      <c r="J490" s="197" t="s">
        <v>6270</v>
      </c>
      <c r="K490" s="240" t="s">
        <v>5498</v>
      </c>
      <c r="L490" s="240">
        <v>5</v>
      </c>
      <c r="M490" s="124">
        <v>5078</v>
      </c>
      <c r="N490" s="24" t="s">
        <v>11</v>
      </c>
      <c r="O490" s="24" t="s">
        <v>48</v>
      </c>
      <c r="P490" s="24">
        <v>0.19413631330497116</v>
      </c>
      <c r="Q490" s="24">
        <v>0.47202316209130496</v>
      </c>
      <c r="T490" s="240">
        <v>15</v>
      </c>
    </row>
    <row r="491" spans="1:20" x14ac:dyDescent="0.25">
      <c r="A491" s="124">
        <v>5079</v>
      </c>
      <c r="B491" s="122" t="s">
        <v>5498</v>
      </c>
      <c r="C491" s="24" t="s">
        <v>11</v>
      </c>
      <c r="D491" s="24" t="s">
        <v>48</v>
      </c>
      <c r="E491" s="24">
        <v>0.18517617576781864</v>
      </c>
      <c r="F491" s="24">
        <v>0.47873041839100378</v>
      </c>
      <c r="J491" s="197" t="s">
        <v>6271</v>
      </c>
      <c r="K491" s="240" t="s">
        <v>5498</v>
      </c>
      <c r="L491" s="240">
        <v>5</v>
      </c>
      <c r="M491" s="124">
        <v>5079</v>
      </c>
      <c r="N491" s="24" t="s">
        <v>11</v>
      </c>
      <c r="O491" s="24" t="s">
        <v>48</v>
      </c>
      <c r="P491" s="24">
        <v>0.18517617576781864</v>
      </c>
      <c r="Q491" s="24">
        <v>0.47873041839100378</v>
      </c>
      <c r="T491" s="240">
        <v>15</v>
      </c>
    </row>
    <row r="492" spans="1:20" x14ac:dyDescent="0.25">
      <c r="A492" s="124">
        <v>5080</v>
      </c>
      <c r="B492" s="122" t="s">
        <v>5498</v>
      </c>
      <c r="C492" s="24" t="s">
        <v>11</v>
      </c>
      <c r="D492" s="24">
        <v>5.3192237117322683E-2</v>
      </c>
      <c r="E492" s="24">
        <v>0.20010973832973949</v>
      </c>
      <c r="F492" s="24">
        <v>0.53322687582605677</v>
      </c>
      <c r="J492" s="197" t="s">
        <v>6272</v>
      </c>
      <c r="K492" s="240" t="s">
        <v>5498</v>
      </c>
      <c r="L492" s="240">
        <v>5</v>
      </c>
      <c r="M492" s="124">
        <v>5080</v>
      </c>
      <c r="N492" s="24" t="s">
        <v>11</v>
      </c>
      <c r="O492" s="24">
        <v>5.3192237117322683E-2</v>
      </c>
      <c r="P492" s="24">
        <v>0.20010973832973949</v>
      </c>
      <c r="Q492" s="24">
        <v>0.53322687582605677</v>
      </c>
      <c r="T492" s="240">
        <v>20</v>
      </c>
    </row>
    <row r="493" spans="1:20" x14ac:dyDescent="0.25">
      <c r="A493" s="124">
        <v>5081</v>
      </c>
      <c r="B493" s="122" t="s">
        <v>5498</v>
      </c>
      <c r="C493" s="24" t="s">
        <v>11</v>
      </c>
      <c r="D493" s="24">
        <v>2.7097932116371931E-2</v>
      </c>
      <c r="E493" s="24">
        <v>0.19214517163004838</v>
      </c>
      <c r="F493" s="24">
        <v>0.51645873507680973</v>
      </c>
      <c r="J493" s="197" t="s">
        <v>6273</v>
      </c>
      <c r="K493" s="240" t="s">
        <v>5498</v>
      </c>
      <c r="L493" s="240">
        <v>5</v>
      </c>
      <c r="M493" s="124">
        <v>5081</v>
      </c>
      <c r="N493" s="24" t="s">
        <v>11</v>
      </c>
      <c r="O493" s="24">
        <v>2.7097932116371931E-2</v>
      </c>
      <c r="P493" s="24">
        <v>0.19214517163004838</v>
      </c>
      <c r="Q493" s="24">
        <v>0.51645873507680973</v>
      </c>
      <c r="T493" s="240">
        <v>20</v>
      </c>
    </row>
    <row r="494" spans="1:20" x14ac:dyDescent="0.25">
      <c r="A494" s="124">
        <v>5082</v>
      </c>
      <c r="B494" s="122" t="s">
        <v>5498</v>
      </c>
      <c r="C494" s="24">
        <v>21.499104835680079</v>
      </c>
      <c r="D494" s="24" t="s">
        <v>48</v>
      </c>
      <c r="E494" s="24">
        <v>1.2748284573693107</v>
      </c>
      <c r="F494" s="24">
        <v>12.42124286204972</v>
      </c>
      <c r="J494" s="197" t="s">
        <v>6274</v>
      </c>
      <c r="K494" s="240" t="s">
        <v>5498</v>
      </c>
      <c r="L494" s="240">
        <v>6</v>
      </c>
      <c r="M494" s="124">
        <v>5082</v>
      </c>
      <c r="N494" s="24">
        <v>21.499104835680079</v>
      </c>
      <c r="O494" s="24" t="s">
        <v>48</v>
      </c>
      <c r="P494" s="24">
        <v>1.2748284573693107</v>
      </c>
      <c r="Q494" s="24">
        <v>12.42124286204972</v>
      </c>
      <c r="T494" s="240">
        <v>1</v>
      </c>
    </row>
    <row r="495" spans="1:20" x14ac:dyDescent="0.25">
      <c r="A495" s="124">
        <v>5083</v>
      </c>
      <c r="B495" s="122" t="s">
        <v>5498</v>
      </c>
      <c r="C495" s="24">
        <v>21.589517406831483</v>
      </c>
      <c r="D495" s="24" t="s">
        <v>48</v>
      </c>
      <c r="E495" s="24">
        <v>1.305193367911883</v>
      </c>
      <c r="F495" s="24">
        <v>12.422904233394874</v>
      </c>
      <c r="J495" s="197" t="s">
        <v>6275</v>
      </c>
      <c r="K495" s="240" t="s">
        <v>5498</v>
      </c>
      <c r="L495" s="240">
        <v>6</v>
      </c>
      <c r="M495" s="124">
        <v>5083</v>
      </c>
      <c r="N495" s="24">
        <v>21.589517406831483</v>
      </c>
      <c r="O495" s="24" t="s">
        <v>48</v>
      </c>
      <c r="P495" s="24">
        <v>1.305193367911883</v>
      </c>
      <c r="Q495" s="24">
        <v>12.422904233394874</v>
      </c>
      <c r="T495" s="240">
        <v>1</v>
      </c>
    </row>
    <row r="496" spans="1:20" x14ac:dyDescent="0.25">
      <c r="A496" s="124">
        <v>5084</v>
      </c>
      <c r="B496" s="122" t="s">
        <v>5498</v>
      </c>
      <c r="C496" s="24">
        <v>10.531055370890813</v>
      </c>
      <c r="D496" s="24" t="s">
        <v>48</v>
      </c>
      <c r="E496" s="24">
        <v>0.66902360277405448</v>
      </c>
      <c r="F496" s="24">
        <v>4.3345178395088233</v>
      </c>
      <c r="J496" s="197" t="s">
        <v>6276</v>
      </c>
      <c r="K496" s="240" t="s">
        <v>5498</v>
      </c>
      <c r="L496" s="240">
        <v>6</v>
      </c>
      <c r="M496" s="124">
        <v>5084</v>
      </c>
      <c r="N496" s="24">
        <v>10.531055370890813</v>
      </c>
      <c r="O496" s="24" t="s">
        <v>48</v>
      </c>
      <c r="P496" s="24">
        <v>0.66902360277405448</v>
      </c>
      <c r="Q496" s="24">
        <v>4.3345178395088233</v>
      </c>
      <c r="T496" s="240">
        <v>4</v>
      </c>
    </row>
    <row r="497" spans="1:20" x14ac:dyDescent="0.25">
      <c r="A497" s="124">
        <v>5085</v>
      </c>
      <c r="B497" s="122" t="s">
        <v>5498</v>
      </c>
      <c r="C497" s="24">
        <v>10.521009529651767</v>
      </c>
      <c r="D497" s="24" t="s">
        <v>48</v>
      </c>
      <c r="E497" s="24">
        <v>0.66205460691182472</v>
      </c>
      <c r="F497" s="24">
        <v>4.3461474389249073</v>
      </c>
      <c r="J497" s="197" t="s">
        <v>6277</v>
      </c>
      <c r="K497" s="240" t="s">
        <v>5498</v>
      </c>
      <c r="L497" s="240">
        <v>6</v>
      </c>
      <c r="M497" s="124">
        <v>5085</v>
      </c>
      <c r="N497" s="24">
        <v>10.521009529651767</v>
      </c>
      <c r="O497" s="24" t="s">
        <v>48</v>
      </c>
      <c r="P497" s="24">
        <v>0.66205460691182472</v>
      </c>
      <c r="Q497" s="24">
        <v>4.3461474389249073</v>
      </c>
      <c r="T497" s="240">
        <v>4</v>
      </c>
    </row>
    <row r="498" spans="1:20" x14ac:dyDescent="0.25">
      <c r="A498" s="124">
        <v>5086</v>
      </c>
      <c r="B498" s="122" t="s">
        <v>5498</v>
      </c>
      <c r="C498" s="24">
        <v>5.8185512456548301</v>
      </c>
      <c r="D498" s="24">
        <v>0.28402647366419465</v>
      </c>
      <c r="E498" s="24">
        <v>0.51371455213007755</v>
      </c>
      <c r="F498" s="24">
        <v>2.6756385513717746</v>
      </c>
      <c r="J498" s="197" t="s">
        <v>6278</v>
      </c>
      <c r="K498" s="240" t="s">
        <v>5498</v>
      </c>
      <c r="L498" s="240">
        <v>6</v>
      </c>
      <c r="M498" s="124">
        <v>5086</v>
      </c>
      <c r="N498" s="24">
        <v>5.8185512456548301</v>
      </c>
      <c r="O498" s="24">
        <v>0.28402647366419465</v>
      </c>
      <c r="P498" s="24">
        <v>0.51371455213007755</v>
      </c>
      <c r="Q498" s="24">
        <v>2.6756385513717746</v>
      </c>
      <c r="T498" s="240">
        <v>5</v>
      </c>
    </row>
    <row r="499" spans="1:20" x14ac:dyDescent="0.25">
      <c r="A499" s="124">
        <v>5087</v>
      </c>
      <c r="B499" s="122" t="s">
        <v>5498</v>
      </c>
      <c r="C499" s="24">
        <v>5.8155374932831165</v>
      </c>
      <c r="D499" s="24">
        <v>0.32617881251188435</v>
      </c>
      <c r="E499" s="24">
        <v>0.51271898129261617</v>
      </c>
      <c r="F499" s="24">
        <v>3.0286799622171654</v>
      </c>
      <c r="J499" s="197" t="s">
        <v>6279</v>
      </c>
      <c r="K499" s="240" t="s">
        <v>5498</v>
      </c>
      <c r="L499" s="240">
        <v>6</v>
      </c>
      <c r="M499" s="124">
        <v>5087</v>
      </c>
      <c r="N499" s="24">
        <v>5.8155374932831165</v>
      </c>
      <c r="O499" s="24">
        <v>0.32617881251188435</v>
      </c>
      <c r="P499" s="24">
        <v>0.51271898129261617</v>
      </c>
      <c r="Q499" s="24">
        <v>3.0286799622171654</v>
      </c>
      <c r="T499" s="240">
        <v>5</v>
      </c>
    </row>
    <row r="500" spans="1:20" x14ac:dyDescent="0.25">
      <c r="A500" s="124">
        <v>5088</v>
      </c>
      <c r="B500" s="122" t="s">
        <v>5498</v>
      </c>
      <c r="C500" s="24">
        <v>2.2914563866261513</v>
      </c>
      <c r="D500" s="24">
        <v>0.44159593078532039</v>
      </c>
      <c r="E500" s="24">
        <v>0.37732134739786699</v>
      </c>
      <c r="F500" s="24">
        <v>1.5367684942681723</v>
      </c>
      <c r="J500" s="197" t="s">
        <v>6280</v>
      </c>
      <c r="K500" s="240" t="s">
        <v>5498</v>
      </c>
      <c r="L500" s="240">
        <v>6</v>
      </c>
      <c r="M500" s="124">
        <v>5088</v>
      </c>
      <c r="N500" s="24">
        <v>2.2914563866261513</v>
      </c>
      <c r="O500" s="24">
        <v>0.44159593078532039</v>
      </c>
      <c r="P500" s="24">
        <v>0.37732134739786699</v>
      </c>
      <c r="Q500" s="24">
        <v>1.5367684942681723</v>
      </c>
      <c r="T500" s="240">
        <v>8</v>
      </c>
    </row>
    <row r="501" spans="1:20" x14ac:dyDescent="0.25">
      <c r="A501" s="124">
        <v>5089</v>
      </c>
      <c r="B501" s="122" t="s">
        <v>5498</v>
      </c>
      <c r="C501" s="24">
        <v>2.2884426342544377</v>
      </c>
      <c r="D501" s="24">
        <v>0.4385850494390568</v>
      </c>
      <c r="E501" s="24">
        <v>0.36039664316102338</v>
      </c>
      <c r="F501" s="24">
        <v>1.376446159460736</v>
      </c>
      <c r="J501" s="197" t="s">
        <v>6281</v>
      </c>
      <c r="K501" s="240" t="s">
        <v>5498</v>
      </c>
      <c r="L501" s="240">
        <v>6</v>
      </c>
      <c r="M501" s="124">
        <v>5089</v>
      </c>
      <c r="N501" s="24">
        <v>2.2884426342544377</v>
      </c>
      <c r="O501" s="24">
        <v>0.4385850494390568</v>
      </c>
      <c r="P501" s="24">
        <v>0.36039664316102338</v>
      </c>
      <c r="Q501" s="24">
        <v>1.376446159460736</v>
      </c>
      <c r="T501" s="240">
        <v>8</v>
      </c>
    </row>
    <row r="502" spans="1:20" x14ac:dyDescent="0.25">
      <c r="A502" s="124">
        <v>5090</v>
      </c>
      <c r="B502" s="122" t="s">
        <v>5498</v>
      </c>
      <c r="C502" s="24">
        <v>0.80718334355726107</v>
      </c>
      <c r="D502" s="24" t="s">
        <v>48</v>
      </c>
      <c r="E502" s="24">
        <v>0.28274211783903491</v>
      </c>
      <c r="F502" s="24">
        <v>0.89203893839597059</v>
      </c>
      <c r="J502" s="197" t="s">
        <v>6282</v>
      </c>
      <c r="K502" s="240" t="s">
        <v>5498</v>
      </c>
      <c r="L502" s="240">
        <v>6</v>
      </c>
      <c r="M502" s="124">
        <v>5090</v>
      </c>
      <c r="N502" s="24">
        <v>0.80718334355726107</v>
      </c>
      <c r="O502" s="24" t="s">
        <v>48</v>
      </c>
      <c r="P502" s="24">
        <v>0.28274211783903491</v>
      </c>
      <c r="Q502" s="24">
        <v>0.89203893839597059</v>
      </c>
      <c r="T502" s="240">
        <v>11</v>
      </c>
    </row>
    <row r="503" spans="1:20" x14ac:dyDescent="0.25">
      <c r="A503" s="124">
        <v>5091</v>
      </c>
      <c r="B503" s="122" t="s">
        <v>5498</v>
      </c>
      <c r="C503" s="24">
        <v>0.79362145788455041</v>
      </c>
      <c r="D503" s="24">
        <v>0.11340986404259365</v>
      </c>
      <c r="E503" s="24">
        <v>0.27776426365172796</v>
      </c>
      <c r="F503" s="24">
        <v>0.89453764690688375</v>
      </c>
      <c r="J503" s="197" t="s">
        <v>6283</v>
      </c>
      <c r="K503" s="240" t="s">
        <v>5498</v>
      </c>
      <c r="L503" s="240">
        <v>6</v>
      </c>
      <c r="M503" s="124">
        <v>5091</v>
      </c>
      <c r="N503" s="24">
        <v>0.79362145788455041</v>
      </c>
      <c r="O503" s="24">
        <v>0.11340986404259365</v>
      </c>
      <c r="P503" s="24">
        <v>0.27776426365172796</v>
      </c>
      <c r="Q503" s="24">
        <v>0.89453764690688375</v>
      </c>
      <c r="T503" s="240">
        <v>11</v>
      </c>
    </row>
    <row r="504" spans="1:20" x14ac:dyDescent="0.25">
      <c r="A504" s="124">
        <v>5092</v>
      </c>
      <c r="B504" s="122" t="s">
        <v>5498</v>
      </c>
      <c r="C504" s="24">
        <v>4.2192533203988754E-2</v>
      </c>
      <c r="D504" s="24">
        <v>5.0181355771059137E-2</v>
      </c>
      <c r="E504" s="24">
        <v>0.22300786759135149</v>
      </c>
      <c r="F504" s="24">
        <v>0.85205960222136123</v>
      </c>
      <c r="J504" s="197" t="s">
        <v>6284</v>
      </c>
      <c r="K504" s="240" t="s">
        <v>5498</v>
      </c>
      <c r="L504" s="240">
        <v>6</v>
      </c>
      <c r="M504" s="124">
        <v>5092</v>
      </c>
      <c r="N504" s="24">
        <v>4.2192533203988754E-2</v>
      </c>
      <c r="O504" s="24">
        <v>5.0181355771059137E-2</v>
      </c>
      <c r="P504" s="24">
        <v>0.22300786759135149</v>
      </c>
      <c r="Q504" s="24">
        <v>0.85205960222136123</v>
      </c>
      <c r="T504" s="240">
        <v>14</v>
      </c>
    </row>
    <row r="505" spans="1:20" x14ac:dyDescent="0.25">
      <c r="A505" s="124">
        <v>5093</v>
      </c>
      <c r="B505" s="122" t="s">
        <v>5498</v>
      </c>
      <c r="C505" s="24" t="s">
        <v>11</v>
      </c>
      <c r="D505" s="24">
        <v>8.7817372599353474E-2</v>
      </c>
      <c r="E505" s="24">
        <v>0.21504330089166035</v>
      </c>
      <c r="F505" s="24">
        <v>0.86621895044986874</v>
      </c>
      <c r="J505" s="197" t="s">
        <v>6285</v>
      </c>
      <c r="K505" s="240" t="s">
        <v>5498</v>
      </c>
      <c r="L505" s="240">
        <v>6</v>
      </c>
      <c r="M505" s="124">
        <v>5093</v>
      </c>
      <c r="N505" s="24" t="s">
        <v>11</v>
      </c>
      <c r="O505" s="24">
        <v>8.7817372599353474E-2</v>
      </c>
      <c r="P505" s="24">
        <v>0.21504330089166035</v>
      </c>
      <c r="Q505" s="24">
        <v>0.86621895044986874</v>
      </c>
      <c r="T505" s="240">
        <v>14</v>
      </c>
    </row>
    <row r="506" spans="1:20" x14ac:dyDescent="0.25">
      <c r="A506" s="124">
        <v>5094</v>
      </c>
      <c r="B506" s="122" t="s">
        <v>5498</v>
      </c>
      <c r="C506" s="24" t="s">
        <v>11</v>
      </c>
      <c r="D506" s="24">
        <v>9.333732173416999E-2</v>
      </c>
      <c r="E506" s="24">
        <v>0.13041977970744217</v>
      </c>
      <c r="F506" s="24">
        <v>0.44060560075767363</v>
      </c>
      <c r="J506" s="197" t="s">
        <v>6286</v>
      </c>
      <c r="K506" s="240" t="s">
        <v>5498</v>
      </c>
      <c r="L506" s="240">
        <v>6</v>
      </c>
      <c r="M506" s="124">
        <v>5094</v>
      </c>
      <c r="N506" s="24" t="s">
        <v>11</v>
      </c>
      <c r="O506" s="24">
        <v>9.333732173416999E-2</v>
      </c>
      <c r="P506" s="24">
        <v>0.13041977970744217</v>
      </c>
      <c r="Q506" s="24">
        <v>0.44060560075767363</v>
      </c>
      <c r="T506" s="240">
        <v>17</v>
      </c>
    </row>
    <row r="507" spans="1:20" x14ac:dyDescent="0.25">
      <c r="A507" s="124">
        <v>5095</v>
      </c>
      <c r="B507" s="122" t="s">
        <v>5498</v>
      </c>
      <c r="C507" s="24" t="s">
        <v>11</v>
      </c>
      <c r="D507" s="24">
        <v>3.914145750142612E-2</v>
      </c>
      <c r="E507" s="24">
        <v>0.1582957631563611</v>
      </c>
      <c r="F507" s="24">
        <v>0.48558235395410909</v>
      </c>
      <c r="J507" s="197" t="s">
        <v>6287</v>
      </c>
      <c r="K507" s="240" t="s">
        <v>5498</v>
      </c>
      <c r="L507" s="240">
        <v>6</v>
      </c>
      <c r="M507" s="124">
        <v>5095</v>
      </c>
      <c r="N507" s="24" t="s">
        <v>11</v>
      </c>
      <c r="O507" s="24">
        <v>3.914145750142612E-2</v>
      </c>
      <c r="P507" s="24">
        <v>0.1582957631563611</v>
      </c>
      <c r="Q507" s="24">
        <v>0.48558235395410909</v>
      </c>
      <c r="T507" s="240">
        <v>17</v>
      </c>
    </row>
    <row r="508" spans="1:20" x14ac:dyDescent="0.25">
      <c r="A508" s="124">
        <v>5096</v>
      </c>
      <c r="B508" s="122" t="s">
        <v>5498</v>
      </c>
      <c r="C508" s="24" t="s">
        <v>11</v>
      </c>
      <c r="D508" s="24">
        <v>0.63328870983076624</v>
      </c>
      <c r="E508" s="24">
        <v>0.13738877556967191</v>
      </c>
      <c r="F508" s="24">
        <v>0.28651857591803348</v>
      </c>
      <c r="J508" s="197" t="s">
        <v>6288</v>
      </c>
      <c r="K508" s="240" t="s">
        <v>5498</v>
      </c>
      <c r="L508" s="240">
        <v>6</v>
      </c>
      <c r="M508" s="124">
        <v>5096</v>
      </c>
      <c r="N508" s="24" t="s">
        <v>11</v>
      </c>
      <c r="O508" s="24">
        <v>0.63328870983076624</v>
      </c>
      <c r="P508" s="24">
        <v>0.13738877556967191</v>
      </c>
      <c r="Q508" s="24">
        <v>0.28651857591803348</v>
      </c>
      <c r="T508" s="240">
        <v>24</v>
      </c>
    </row>
    <row r="509" spans="1:20" x14ac:dyDescent="0.25">
      <c r="A509" s="124">
        <v>5097</v>
      </c>
      <c r="B509" s="122" t="s">
        <v>5498</v>
      </c>
      <c r="C509" s="24" t="s">
        <v>11</v>
      </c>
      <c r="D509" s="24">
        <v>5.7206745579007415E-2</v>
      </c>
      <c r="E509" s="24">
        <v>0.19114960079258697</v>
      </c>
      <c r="F509" s="24">
        <v>0.48141783976925395</v>
      </c>
      <c r="J509" s="197" t="s">
        <v>6289</v>
      </c>
      <c r="K509" s="240" t="s">
        <v>5498</v>
      </c>
      <c r="L509" s="240">
        <v>6</v>
      </c>
      <c r="M509" s="124">
        <v>5097</v>
      </c>
      <c r="N509" s="24" t="s">
        <v>11</v>
      </c>
      <c r="O509" s="24">
        <v>5.7206745579007415E-2</v>
      </c>
      <c r="P509" s="24">
        <v>0.19114960079258697</v>
      </c>
      <c r="Q509" s="24">
        <v>0.48141783976925395</v>
      </c>
      <c r="T509" s="240">
        <v>24</v>
      </c>
    </row>
    <row r="510" spans="1:20" x14ac:dyDescent="0.25">
      <c r="A510" s="124">
        <v>5098</v>
      </c>
      <c r="B510" s="122" t="s">
        <v>5498</v>
      </c>
      <c r="C510" s="24">
        <v>20.746671326875614</v>
      </c>
      <c r="D510" s="24" t="s">
        <v>48</v>
      </c>
      <c r="E510" s="24">
        <v>1.2170853487965498</v>
      </c>
      <c r="F510" s="24">
        <v>11.476150602154632</v>
      </c>
      <c r="J510" s="197" t="s">
        <v>6290</v>
      </c>
      <c r="K510" s="240" t="s">
        <v>5498</v>
      </c>
      <c r="L510" s="240">
        <v>9</v>
      </c>
      <c r="M510" s="124">
        <v>5098</v>
      </c>
      <c r="N510" s="24">
        <v>20.746671326875614</v>
      </c>
      <c r="O510" s="24" t="s">
        <v>48</v>
      </c>
      <c r="P510" s="24">
        <v>1.2170853487965498</v>
      </c>
      <c r="Q510" s="24">
        <v>11.476150602154632</v>
      </c>
      <c r="T510" s="240">
        <v>1</v>
      </c>
    </row>
    <row r="511" spans="1:20" x14ac:dyDescent="0.25">
      <c r="A511" s="124">
        <v>5099</v>
      </c>
      <c r="B511" s="122" t="s">
        <v>5498</v>
      </c>
      <c r="C511" s="24">
        <v>20.871239758239771</v>
      </c>
      <c r="D511" s="24" t="s">
        <v>48</v>
      </c>
      <c r="E511" s="24">
        <v>1.2574059677137361</v>
      </c>
      <c r="F511" s="24">
        <v>11.776311829322497</v>
      </c>
      <c r="J511" s="197" t="s">
        <v>6291</v>
      </c>
      <c r="K511" s="240" t="s">
        <v>5498</v>
      </c>
      <c r="L511" s="240">
        <v>9</v>
      </c>
      <c r="M511" s="124">
        <v>5099</v>
      </c>
      <c r="N511" s="24">
        <v>20.871239758239771</v>
      </c>
      <c r="O511" s="24" t="s">
        <v>48</v>
      </c>
      <c r="P511" s="24">
        <v>1.2574059677137361</v>
      </c>
      <c r="Q511" s="24">
        <v>11.776311829322497</v>
      </c>
      <c r="T511" s="240">
        <v>1</v>
      </c>
    </row>
    <row r="512" spans="1:20" x14ac:dyDescent="0.25">
      <c r="A512" s="124">
        <v>5100</v>
      </c>
      <c r="B512" s="122" t="s">
        <v>5498</v>
      </c>
      <c r="C512" s="24">
        <v>23.802616231793085</v>
      </c>
      <c r="D512" s="24" t="s">
        <v>48</v>
      </c>
      <c r="E512" s="24">
        <v>1.396785884958331</v>
      </c>
      <c r="F512" s="24">
        <v>12.943377992253478</v>
      </c>
      <c r="J512" s="197" t="s">
        <v>6292</v>
      </c>
      <c r="K512" s="240" t="s">
        <v>5498</v>
      </c>
      <c r="L512" s="240">
        <v>9</v>
      </c>
      <c r="M512" s="124">
        <v>5100</v>
      </c>
      <c r="N512" s="24">
        <v>23.802616231793085</v>
      </c>
      <c r="O512" s="24" t="s">
        <v>48</v>
      </c>
      <c r="P512" s="24">
        <v>1.396785884958331</v>
      </c>
      <c r="Q512" s="24">
        <v>12.943377992253478</v>
      </c>
      <c r="T512" s="240">
        <v>3</v>
      </c>
    </row>
    <row r="513" spans="1:20" x14ac:dyDescent="0.25">
      <c r="A513" s="124">
        <v>5101</v>
      </c>
      <c r="B513" s="122" t="s">
        <v>5498</v>
      </c>
      <c r="C513" s="24">
        <v>23.76393974302276</v>
      </c>
      <c r="D513" s="24" t="s">
        <v>48</v>
      </c>
      <c r="E513" s="24">
        <v>1.4256574392447112</v>
      </c>
      <c r="F513" s="24">
        <v>12.919217675196309</v>
      </c>
      <c r="J513" s="197" t="s">
        <v>6293</v>
      </c>
      <c r="K513" s="240" t="s">
        <v>5498</v>
      </c>
      <c r="L513" s="240">
        <v>9</v>
      </c>
      <c r="M513" s="124">
        <v>5101</v>
      </c>
      <c r="N513" s="24">
        <v>23.76393974302276</v>
      </c>
      <c r="O513" s="24" t="s">
        <v>48</v>
      </c>
      <c r="P513" s="24">
        <v>1.4256574392447112</v>
      </c>
      <c r="Q513" s="24">
        <v>12.919217675196309</v>
      </c>
      <c r="T513" s="240">
        <v>3</v>
      </c>
    </row>
    <row r="514" spans="1:20" x14ac:dyDescent="0.25">
      <c r="A514" s="124">
        <v>5102</v>
      </c>
      <c r="B514" s="122" t="s">
        <v>5498</v>
      </c>
      <c r="C514" s="24">
        <v>12.787351313180306</v>
      </c>
      <c r="D514" s="24" t="s">
        <v>48</v>
      </c>
      <c r="E514" s="24">
        <v>0.7078508654350486</v>
      </c>
      <c r="F514" s="24">
        <v>4.4929999788346349</v>
      </c>
      <c r="J514" s="197" t="s">
        <v>6294</v>
      </c>
      <c r="K514" s="240" t="s">
        <v>5498</v>
      </c>
      <c r="L514" s="240">
        <v>9</v>
      </c>
      <c r="M514" s="124">
        <v>5102</v>
      </c>
      <c r="N514" s="24">
        <v>12.787351313180306</v>
      </c>
      <c r="O514" s="24" t="s">
        <v>48</v>
      </c>
      <c r="P514" s="24">
        <v>0.7078508654350486</v>
      </c>
      <c r="Q514" s="24">
        <v>4.4929999788346349</v>
      </c>
      <c r="T514" s="240">
        <v>4</v>
      </c>
    </row>
    <row r="515" spans="1:20" x14ac:dyDescent="0.25">
      <c r="A515" s="124">
        <v>5103</v>
      </c>
      <c r="B515" s="122" t="s">
        <v>5498</v>
      </c>
      <c r="C515" s="24">
        <v>12.72104876100261</v>
      </c>
      <c r="D515" s="24" t="s">
        <v>48</v>
      </c>
      <c r="E515" s="24">
        <v>0.68196602366105252</v>
      </c>
      <c r="F515" s="24">
        <v>4.4553262641014246</v>
      </c>
      <c r="J515" s="197" t="s">
        <v>6295</v>
      </c>
      <c r="K515" s="240" t="s">
        <v>5498</v>
      </c>
      <c r="L515" s="240">
        <v>9</v>
      </c>
      <c r="M515" s="124">
        <v>5103</v>
      </c>
      <c r="N515" s="24">
        <v>12.72104876100261</v>
      </c>
      <c r="O515" s="24" t="s">
        <v>48</v>
      </c>
      <c r="P515" s="24">
        <v>0.68196602366105252</v>
      </c>
      <c r="Q515" s="24">
        <v>4.4553262641014246</v>
      </c>
      <c r="T515" s="240">
        <v>4</v>
      </c>
    </row>
    <row r="516" spans="1:20" x14ac:dyDescent="0.25">
      <c r="A516" s="124">
        <v>5104</v>
      </c>
      <c r="B516" s="122" t="s">
        <v>5498</v>
      </c>
      <c r="C516" s="24">
        <v>5.2650253933834534</v>
      </c>
      <c r="D516" s="24" t="s">
        <v>48</v>
      </c>
      <c r="E516" s="24">
        <v>0.32156938050002914</v>
      </c>
      <c r="F516" s="24">
        <v>1.3505207738057443</v>
      </c>
      <c r="J516" s="197" t="s">
        <v>6296</v>
      </c>
      <c r="K516" s="240" t="s">
        <v>5498</v>
      </c>
      <c r="L516" s="240">
        <v>9</v>
      </c>
      <c r="M516" s="124">
        <v>5104</v>
      </c>
      <c r="N516" s="24">
        <v>5.2650253933834534</v>
      </c>
      <c r="O516" s="24" t="s">
        <v>48</v>
      </c>
      <c r="P516" s="24">
        <v>0.32156938050002914</v>
      </c>
      <c r="Q516" s="24">
        <v>1.3505207738057443</v>
      </c>
      <c r="T516" s="240">
        <v>7</v>
      </c>
    </row>
    <row r="517" spans="1:20" x14ac:dyDescent="0.25">
      <c r="A517" s="124">
        <v>5105</v>
      </c>
      <c r="B517" s="122" t="s">
        <v>5498</v>
      </c>
      <c r="C517" s="24">
        <v>5.2429245426575548</v>
      </c>
      <c r="D517" s="24" t="s">
        <v>48</v>
      </c>
      <c r="E517" s="24">
        <v>0.33252065971210443</v>
      </c>
      <c r="F517" s="24">
        <v>1.3726336063665419</v>
      </c>
      <c r="J517" s="197" t="s">
        <v>6297</v>
      </c>
      <c r="K517" s="240" t="s">
        <v>5498</v>
      </c>
      <c r="L517" s="240">
        <v>9</v>
      </c>
      <c r="M517" s="124">
        <v>5105</v>
      </c>
      <c r="N517" s="24">
        <v>5.2429245426575548</v>
      </c>
      <c r="O517" s="24" t="s">
        <v>48</v>
      </c>
      <c r="P517" s="24">
        <v>0.33252065971210443</v>
      </c>
      <c r="Q517" s="24">
        <v>1.3726336063665419</v>
      </c>
      <c r="T517" s="240">
        <v>7</v>
      </c>
    </row>
    <row r="518" spans="1:20" x14ac:dyDescent="0.25">
      <c r="A518" s="124">
        <v>5106</v>
      </c>
      <c r="B518" s="122" t="s">
        <v>5498</v>
      </c>
      <c r="C518" s="24">
        <v>3.9912127242725552</v>
      </c>
      <c r="D518" s="24" t="s">
        <v>48</v>
      </c>
      <c r="E518" s="24">
        <v>0.38429034326009676</v>
      </c>
      <c r="F518" s="24">
        <v>1.9165284758003212</v>
      </c>
      <c r="J518" s="197" t="s">
        <v>6298</v>
      </c>
      <c r="K518" s="240" t="s">
        <v>5498</v>
      </c>
      <c r="L518" s="240">
        <v>9</v>
      </c>
      <c r="M518" s="124">
        <v>5106</v>
      </c>
      <c r="N518" s="24">
        <v>3.9912127242725552</v>
      </c>
      <c r="O518" s="24" t="s">
        <v>48</v>
      </c>
      <c r="P518" s="24">
        <v>0.38429034326009676</v>
      </c>
      <c r="Q518" s="24">
        <v>1.9165284758003212</v>
      </c>
      <c r="T518" s="240">
        <v>9</v>
      </c>
    </row>
    <row r="519" spans="1:20" x14ac:dyDescent="0.25">
      <c r="A519" s="124">
        <v>5107</v>
      </c>
      <c r="B519" s="122" t="s">
        <v>5498</v>
      </c>
      <c r="C519" s="24">
        <v>4.0424465145916848</v>
      </c>
      <c r="D519" s="24">
        <v>3.1112440578056663E-2</v>
      </c>
      <c r="E519" s="24">
        <v>0.38628148493501951</v>
      </c>
      <c r="F519" s="24">
        <v>1.894057986316412</v>
      </c>
      <c r="J519" s="197" t="s">
        <v>6299</v>
      </c>
      <c r="K519" s="240" t="s">
        <v>5498</v>
      </c>
      <c r="L519" s="240">
        <v>9</v>
      </c>
      <c r="M519" s="124">
        <v>5107</v>
      </c>
      <c r="N519" s="24">
        <v>4.0424465145916848</v>
      </c>
      <c r="O519" s="24">
        <v>3.1112440578056663E-2</v>
      </c>
      <c r="P519" s="24">
        <v>0.38628148493501951</v>
      </c>
      <c r="Q519" s="24">
        <v>1.894057986316412</v>
      </c>
      <c r="T519" s="240">
        <v>9</v>
      </c>
    </row>
    <row r="520" spans="1:20" x14ac:dyDescent="0.25">
      <c r="A520" s="124">
        <v>5108</v>
      </c>
      <c r="B520" s="122" t="s">
        <v>5498</v>
      </c>
      <c r="C520" s="24">
        <v>0.23708185324146061</v>
      </c>
      <c r="D520" s="24">
        <v>3.5126949039741395E-2</v>
      </c>
      <c r="E520" s="24">
        <v>0.16626032985605221</v>
      </c>
      <c r="F520" s="24">
        <v>0.98216466762395471</v>
      </c>
      <c r="J520" s="197" t="s">
        <v>6300</v>
      </c>
      <c r="K520" s="240" t="s">
        <v>5498</v>
      </c>
      <c r="L520" s="240">
        <v>9</v>
      </c>
      <c r="M520" s="124">
        <v>5108</v>
      </c>
      <c r="N520" s="24">
        <v>0.23708185324146061</v>
      </c>
      <c r="O520" s="24">
        <v>3.5126949039741395E-2</v>
      </c>
      <c r="P520" s="24">
        <v>0.16626032985605221</v>
      </c>
      <c r="Q520" s="24">
        <v>0.98216466762395471</v>
      </c>
      <c r="T520" s="240">
        <v>14</v>
      </c>
    </row>
    <row r="521" spans="1:20" x14ac:dyDescent="0.25">
      <c r="A521" s="124">
        <v>5109</v>
      </c>
      <c r="B521" s="122" t="s">
        <v>5498</v>
      </c>
      <c r="C521" s="24">
        <v>5.5754418876699421E-2</v>
      </c>
      <c r="D521" s="24" t="s">
        <v>48</v>
      </c>
      <c r="E521" s="24">
        <v>0.16476697359986014</v>
      </c>
      <c r="F521" s="24">
        <v>0.78565002322831323</v>
      </c>
      <c r="J521" s="197" t="s">
        <v>6301</v>
      </c>
      <c r="K521" s="240" t="s">
        <v>5498</v>
      </c>
      <c r="L521" s="240">
        <v>9</v>
      </c>
      <c r="M521" s="124">
        <v>5109</v>
      </c>
      <c r="N521" s="24">
        <v>5.5754418876699421E-2</v>
      </c>
      <c r="O521" s="24" t="s">
        <v>48</v>
      </c>
      <c r="P521" s="24">
        <v>0.16476697359986014</v>
      </c>
      <c r="Q521" s="24">
        <v>0.78565002322831323</v>
      </c>
      <c r="T521" s="240">
        <v>14</v>
      </c>
    </row>
    <row r="522" spans="1:20" x14ac:dyDescent="0.25">
      <c r="A522" s="124">
        <v>5110</v>
      </c>
      <c r="B522" s="122" t="s">
        <v>5498</v>
      </c>
      <c r="C522" s="24" t="s">
        <v>11</v>
      </c>
      <c r="D522" s="24">
        <v>0.11140260981175128</v>
      </c>
      <c r="E522" s="24">
        <v>0.21803001340404451</v>
      </c>
      <c r="F522" s="24">
        <v>0.95356586282625233</v>
      </c>
      <c r="J522" s="197" t="s">
        <v>6302</v>
      </c>
      <c r="K522" s="240" t="s">
        <v>5498</v>
      </c>
      <c r="L522" s="240">
        <v>9</v>
      </c>
      <c r="M522" s="124">
        <v>5110</v>
      </c>
      <c r="N522" s="24" t="s">
        <v>11</v>
      </c>
      <c r="O522" s="24">
        <v>0.11140260981175128</v>
      </c>
      <c r="P522" s="24">
        <v>0.21803001340404451</v>
      </c>
      <c r="Q522" s="24">
        <v>0.95356586282625233</v>
      </c>
      <c r="T522" s="240">
        <v>20</v>
      </c>
    </row>
    <row r="523" spans="1:20" x14ac:dyDescent="0.25">
      <c r="A523" s="124">
        <v>5111</v>
      </c>
      <c r="B523" s="122" t="s">
        <v>5498</v>
      </c>
      <c r="C523" s="24" t="s">
        <v>11</v>
      </c>
      <c r="D523" s="24">
        <v>0.1103989826963301</v>
      </c>
      <c r="E523" s="24">
        <v>0.21504330089166035</v>
      </c>
      <c r="F523" s="24">
        <v>0.95029742799222916</v>
      </c>
      <c r="J523" s="197" t="s">
        <v>6303</v>
      </c>
      <c r="K523" s="240" t="s">
        <v>5498</v>
      </c>
      <c r="L523" s="240">
        <v>9</v>
      </c>
      <c r="M523" s="124">
        <v>5111</v>
      </c>
      <c r="N523" s="24" t="s">
        <v>11</v>
      </c>
      <c r="O523" s="24">
        <v>0.1103989826963301</v>
      </c>
      <c r="P523" s="24">
        <v>0.21504330089166035</v>
      </c>
      <c r="Q523" s="24">
        <v>0.95029742799222916</v>
      </c>
      <c r="T523" s="240">
        <v>20</v>
      </c>
    </row>
    <row r="524" spans="1:20" x14ac:dyDescent="0.25">
      <c r="A524" s="124">
        <v>5112</v>
      </c>
      <c r="B524" s="122" t="s">
        <v>5498</v>
      </c>
      <c r="C524" s="24">
        <v>6.7236815412927786</v>
      </c>
      <c r="D524" s="24">
        <v>1.2555375213918993</v>
      </c>
      <c r="E524" s="24">
        <v>0.76559397400780937</v>
      </c>
      <c r="F524" s="24">
        <v>5.3120237139961146</v>
      </c>
      <c r="J524" s="197" t="s">
        <v>6304</v>
      </c>
      <c r="K524" s="240" t="s">
        <v>5498</v>
      </c>
      <c r="L524" s="240">
        <v>10</v>
      </c>
      <c r="M524" s="124">
        <v>5112</v>
      </c>
      <c r="N524" s="24">
        <v>6.7236815412927786</v>
      </c>
      <c r="O524" s="24">
        <v>1.2555375213918993</v>
      </c>
      <c r="P524" s="24">
        <v>0.76559397400780937</v>
      </c>
      <c r="Q524" s="24">
        <v>5.3120237139961146</v>
      </c>
      <c r="T524" s="240">
        <v>2</v>
      </c>
    </row>
    <row r="525" spans="1:20" x14ac:dyDescent="0.25">
      <c r="A525" s="124">
        <v>5113</v>
      </c>
      <c r="B525" s="122" t="s">
        <v>5498</v>
      </c>
      <c r="C525" s="24">
        <v>6.7156448683015428</v>
      </c>
      <c r="D525" s="24">
        <v>1.2615592840844265</v>
      </c>
      <c r="E525" s="24">
        <v>0.76161169065796375</v>
      </c>
      <c r="F525" s="24">
        <v>5.2883275614494476</v>
      </c>
      <c r="J525" s="197" t="s">
        <v>6305</v>
      </c>
      <c r="K525" s="240" t="s">
        <v>5498</v>
      </c>
      <c r="L525" s="240">
        <v>10</v>
      </c>
      <c r="M525" s="124">
        <v>5113</v>
      </c>
      <c r="N525" s="24">
        <v>6.7156448683015428</v>
      </c>
      <c r="O525" s="24">
        <v>1.2615592840844265</v>
      </c>
      <c r="P525" s="24">
        <v>0.76161169065796375</v>
      </c>
      <c r="Q525" s="24">
        <v>5.2883275614494476</v>
      </c>
      <c r="T525" s="240">
        <v>2</v>
      </c>
    </row>
    <row r="526" spans="1:20" x14ac:dyDescent="0.25">
      <c r="A526" s="124">
        <v>5114</v>
      </c>
      <c r="B526" s="122" t="s">
        <v>5498</v>
      </c>
      <c r="C526" s="24">
        <v>0.87097443542519648</v>
      </c>
      <c r="D526" s="24">
        <v>0.82447967531850153</v>
      </c>
      <c r="E526" s="24">
        <v>0.37732134739786705</v>
      </c>
      <c r="F526" s="24">
        <v>0.72379723745255165</v>
      </c>
      <c r="J526" s="197" t="s">
        <v>6306</v>
      </c>
      <c r="K526" s="240" t="s">
        <v>5498</v>
      </c>
      <c r="L526" s="240">
        <v>10</v>
      </c>
      <c r="M526" s="124">
        <v>5114</v>
      </c>
      <c r="N526" s="24">
        <v>0.87097443542519648</v>
      </c>
      <c r="O526" s="24">
        <v>0.82447967531850153</v>
      </c>
      <c r="P526" s="24">
        <v>0.37732134739786705</v>
      </c>
      <c r="Q526" s="24">
        <v>0.72379723745255165</v>
      </c>
      <c r="T526" s="240">
        <v>4</v>
      </c>
    </row>
    <row r="527" spans="1:20" x14ac:dyDescent="0.25">
      <c r="A527" s="124">
        <v>5115</v>
      </c>
      <c r="B527" s="122" t="s">
        <v>5498</v>
      </c>
      <c r="C527" s="24">
        <v>0.88604319728376379</v>
      </c>
      <c r="D527" s="24">
        <v>0.88018098022437719</v>
      </c>
      <c r="E527" s="24">
        <v>0.40121504749694042</v>
      </c>
      <c r="F527" s="24">
        <v>0.73032528469000424</v>
      </c>
      <c r="J527" s="197" t="s">
        <v>6307</v>
      </c>
      <c r="K527" s="240" t="s">
        <v>5498</v>
      </c>
      <c r="L527" s="240">
        <v>10</v>
      </c>
      <c r="M527" s="124">
        <v>5115</v>
      </c>
      <c r="N527" s="24">
        <v>0.88604319728376379</v>
      </c>
      <c r="O527" s="24">
        <v>0.88018098022437719</v>
      </c>
      <c r="P527" s="24">
        <v>0.40121504749694042</v>
      </c>
      <c r="Q527" s="24">
        <v>0.73032528469000424</v>
      </c>
      <c r="T527" s="240">
        <v>4</v>
      </c>
    </row>
    <row r="528" spans="1:20" x14ac:dyDescent="0.25">
      <c r="A528" s="124">
        <v>5116</v>
      </c>
      <c r="B528" s="122" t="s">
        <v>5498</v>
      </c>
      <c r="C528" s="24">
        <v>0.13461427260320222</v>
      </c>
      <c r="D528" s="24">
        <v>0.29807725328009121</v>
      </c>
      <c r="E528" s="24">
        <v>0.29269782621364882</v>
      </c>
      <c r="F528" s="24">
        <v>0.42105904681568956</v>
      </c>
      <c r="J528" s="197" t="s">
        <v>6308</v>
      </c>
      <c r="K528" s="240" t="s">
        <v>5498</v>
      </c>
      <c r="L528" s="240">
        <v>10</v>
      </c>
      <c r="M528" s="124">
        <v>5116</v>
      </c>
      <c r="N528" s="24">
        <v>0.13461427260320222</v>
      </c>
      <c r="O528" s="24">
        <v>0.29807725328009121</v>
      </c>
      <c r="P528" s="24">
        <v>0.29269782621364882</v>
      </c>
      <c r="Q528" s="24">
        <v>0.42105904681568956</v>
      </c>
      <c r="T528" s="240">
        <v>7</v>
      </c>
    </row>
    <row r="529" spans="1:20" x14ac:dyDescent="0.25">
      <c r="A529" s="124">
        <v>5117</v>
      </c>
      <c r="B529" s="122" t="s">
        <v>5498</v>
      </c>
      <c r="C529" s="24">
        <v>0.13511656466515448</v>
      </c>
      <c r="D529" s="24">
        <v>0.27599745674082521</v>
      </c>
      <c r="E529" s="24">
        <v>0.27826204907045865</v>
      </c>
      <c r="F529" s="24">
        <v>0.39576286377056091</v>
      </c>
      <c r="J529" s="197" t="s">
        <v>6309</v>
      </c>
      <c r="K529" s="240" t="s">
        <v>5498</v>
      </c>
      <c r="L529" s="240">
        <v>10</v>
      </c>
      <c r="M529" s="124">
        <v>5117</v>
      </c>
      <c r="N529" s="24">
        <v>0.13511656466515448</v>
      </c>
      <c r="O529" s="24">
        <v>0.27599745674082521</v>
      </c>
      <c r="P529" s="24">
        <v>0.27826204907045865</v>
      </c>
      <c r="Q529" s="24">
        <v>0.39576286377056091</v>
      </c>
      <c r="T529" s="240">
        <v>7</v>
      </c>
    </row>
    <row r="530" spans="1:20" x14ac:dyDescent="0.25">
      <c r="A530" s="124">
        <v>5118</v>
      </c>
      <c r="B530" s="122" t="s">
        <v>5498</v>
      </c>
      <c r="C530" s="24">
        <v>0.30941191016258418</v>
      </c>
      <c r="D530" s="24">
        <v>0.19771454173797298</v>
      </c>
      <c r="E530" s="24">
        <v>0.28274211783903486</v>
      </c>
      <c r="F530" s="24">
        <v>0.44961925347954451</v>
      </c>
      <c r="J530" s="197" t="s">
        <v>6310</v>
      </c>
      <c r="K530" s="240" t="s">
        <v>5498</v>
      </c>
      <c r="L530" s="240">
        <v>10</v>
      </c>
      <c r="M530" s="124">
        <v>5118</v>
      </c>
      <c r="N530" s="24">
        <v>0.30941191016258418</v>
      </c>
      <c r="O530" s="24">
        <v>0.19771454173797298</v>
      </c>
      <c r="P530" s="24">
        <v>0.28274211783903486</v>
      </c>
      <c r="Q530" s="24">
        <v>0.44961925347954451</v>
      </c>
      <c r="T530" s="240">
        <v>10</v>
      </c>
    </row>
    <row r="531" spans="1:20" x14ac:dyDescent="0.25">
      <c r="A531" s="124">
        <v>5119</v>
      </c>
      <c r="B531" s="122" t="s">
        <v>5498</v>
      </c>
      <c r="C531" s="24">
        <v>0.31744858315382013</v>
      </c>
      <c r="D531" s="24">
        <v>0.34223684635862334</v>
      </c>
      <c r="E531" s="24">
        <v>0.27079526778949825</v>
      </c>
      <c r="F531" s="24">
        <v>0.47817946014339935</v>
      </c>
      <c r="J531" s="197" t="s">
        <v>6311</v>
      </c>
      <c r="K531" s="240" t="s">
        <v>5498</v>
      </c>
      <c r="L531" s="240">
        <v>10</v>
      </c>
      <c r="M531" s="124">
        <v>5119</v>
      </c>
      <c r="N531" s="24">
        <v>0.31744858315382013</v>
      </c>
      <c r="O531" s="24">
        <v>0.34223684635862334</v>
      </c>
      <c r="P531" s="24">
        <v>0.27079526778949825</v>
      </c>
      <c r="Q531" s="24">
        <v>0.47817946014339935</v>
      </c>
      <c r="T531" s="240">
        <v>10</v>
      </c>
    </row>
    <row r="532" spans="1:20" x14ac:dyDescent="0.25">
      <c r="A532" s="124">
        <v>5120</v>
      </c>
      <c r="B532" s="122" t="s">
        <v>5498</v>
      </c>
      <c r="C532" s="24" t="s">
        <v>11</v>
      </c>
      <c r="D532" s="24">
        <v>0.19269640616086708</v>
      </c>
      <c r="E532" s="24">
        <v>0.23395914680342675</v>
      </c>
      <c r="F532" s="24">
        <v>0.25948987768873893</v>
      </c>
      <c r="J532" s="197" t="s">
        <v>6312</v>
      </c>
      <c r="K532" s="240" t="s">
        <v>5498</v>
      </c>
      <c r="L532" s="240">
        <v>10</v>
      </c>
      <c r="M532" s="124">
        <v>5120</v>
      </c>
      <c r="N532" s="24" t="s">
        <v>11</v>
      </c>
      <c r="O532" s="24">
        <v>0.19269640616086708</v>
      </c>
      <c r="P532" s="24">
        <v>0.23395914680342675</v>
      </c>
      <c r="Q532" s="24">
        <v>0.25948987768873893</v>
      </c>
      <c r="T532" s="240">
        <v>13</v>
      </c>
    </row>
    <row r="533" spans="1:20" x14ac:dyDescent="0.25">
      <c r="A533" s="124">
        <v>5121</v>
      </c>
      <c r="B533" s="122" t="s">
        <v>5498</v>
      </c>
      <c r="C533" s="24" t="s">
        <v>11</v>
      </c>
      <c r="D533" s="24">
        <v>0.19570728750713062</v>
      </c>
      <c r="E533" s="24">
        <v>0.22599458010373566</v>
      </c>
      <c r="F533" s="24">
        <v>0.2537778363559679</v>
      </c>
      <c r="J533" s="197" t="s">
        <v>6313</v>
      </c>
      <c r="K533" s="240" t="s">
        <v>5498</v>
      </c>
      <c r="L533" s="240">
        <v>10</v>
      </c>
      <c r="M533" s="124">
        <v>5121</v>
      </c>
      <c r="N533" s="24" t="s">
        <v>11</v>
      </c>
      <c r="O533" s="24">
        <v>0.19570728750713062</v>
      </c>
      <c r="P533" s="24">
        <v>0.22599458010373566</v>
      </c>
      <c r="Q533" s="24">
        <v>0.2537778363559679</v>
      </c>
      <c r="T533" s="240">
        <v>13</v>
      </c>
    </row>
    <row r="534" spans="1:20" x14ac:dyDescent="0.25">
      <c r="A534" s="124">
        <v>5122</v>
      </c>
      <c r="B534" s="122" t="s">
        <v>5498</v>
      </c>
      <c r="C534" s="24" t="s">
        <v>11</v>
      </c>
      <c r="D534" s="24">
        <v>0.18266013500665523</v>
      </c>
      <c r="E534" s="24">
        <v>0.23943478640946442</v>
      </c>
      <c r="F534" s="24">
        <v>0.49359180933199065</v>
      </c>
      <c r="J534" s="197" t="s">
        <v>6314</v>
      </c>
      <c r="K534" s="240" t="s">
        <v>5498</v>
      </c>
      <c r="L534" s="240">
        <v>10</v>
      </c>
      <c r="M534" s="124">
        <v>5122</v>
      </c>
      <c r="N534" s="24" t="s">
        <v>11</v>
      </c>
      <c r="O534" s="24">
        <v>0.18266013500665523</v>
      </c>
      <c r="P534" s="24">
        <v>0.23943478640946442</v>
      </c>
      <c r="Q534" s="24">
        <v>0.49359180933199065</v>
      </c>
      <c r="T534" s="240">
        <v>18</v>
      </c>
    </row>
    <row r="535" spans="1:20" x14ac:dyDescent="0.25">
      <c r="A535" s="124">
        <v>5123</v>
      </c>
      <c r="B535" s="122" t="s">
        <v>5498</v>
      </c>
      <c r="C535" s="24" t="s">
        <v>11</v>
      </c>
      <c r="D535" s="24">
        <v>9.8355457311275901E-2</v>
      </c>
      <c r="E535" s="24">
        <v>0.23196800512850402</v>
      </c>
      <c r="F535" s="24">
        <v>0.60400050352467272</v>
      </c>
      <c r="J535" s="197" t="s">
        <v>6315</v>
      </c>
      <c r="K535" s="240" t="s">
        <v>5498</v>
      </c>
      <c r="L535" s="240">
        <v>10</v>
      </c>
      <c r="M535" s="124">
        <v>5123</v>
      </c>
      <c r="N535" s="24" t="s">
        <v>11</v>
      </c>
      <c r="O535" s="24">
        <v>9.8355457311275901E-2</v>
      </c>
      <c r="P535" s="24">
        <v>0.23196800512850402</v>
      </c>
      <c r="Q535" s="24">
        <v>0.60400050352467272</v>
      </c>
      <c r="T535" s="240">
        <v>18</v>
      </c>
    </row>
    <row r="536" spans="1:20" x14ac:dyDescent="0.25">
      <c r="A536" s="124">
        <v>5124</v>
      </c>
      <c r="B536" s="122" t="s">
        <v>5498</v>
      </c>
      <c r="C536" s="24" t="s">
        <v>11</v>
      </c>
      <c r="D536" s="24">
        <v>3.914145750142612E-2</v>
      </c>
      <c r="E536" s="24">
        <v>0.18119389241797307</v>
      </c>
      <c r="F536" s="24">
        <v>0.44163477677072849</v>
      </c>
      <c r="J536" s="197" t="s">
        <v>6316</v>
      </c>
      <c r="K536" s="240" t="s">
        <v>5498</v>
      </c>
      <c r="L536" s="240">
        <v>10</v>
      </c>
      <c r="M536" s="124">
        <v>5124</v>
      </c>
      <c r="N536" s="24" t="s">
        <v>11</v>
      </c>
      <c r="O536" s="24">
        <v>3.914145750142612E-2</v>
      </c>
      <c r="P536" s="24">
        <v>0.18119389241797307</v>
      </c>
      <c r="Q536" s="24">
        <v>0.44163477677072849</v>
      </c>
      <c r="T536" s="240">
        <v>20</v>
      </c>
    </row>
    <row r="537" spans="1:20" x14ac:dyDescent="0.25">
      <c r="A537" s="124">
        <v>5125</v>
      </c>
      <c r="B537" s="122" t="s">
        <v>5498</v>
      </c>
      <c r="C537" s="24" t="s">
        <v>11</v>
      </c>
      <c r="D537" s="24">
        <v>6.7744830290929814E-2</v>
      </c>
      <c r="E537" s="24">
        <v>0.17820717990558888</v>
      </c>
      <c r="F537" s="24">
        <v>0.44122886245384363</v>
      </c>
      <c r="J537" s="197" t="s">
        <v>6317</v>
      </c>
      <c r="K537" s="240" t="s">
        <v>5498</v>
      </c>
      <c r="L537" s="240">
        <v>10</v>
      </c>
      <c r="M537" s="124">
        <v>5125</v>
      </c>
      <c r="N537" s="24" t="s">
        <v>11</v>
      </c>
      <c r="O537" s="24">
        <v>6.7744830290929814E-2</v>
      </c>
      <c r="P537" s="24">
        <v>0.17820717990558888</v>
      </c>
      <c r="Q537" s="24">
        <v>0.44122886245384363</v>
      </c>
      <c r="T537" s="240">
        <v>20</v>
      </c>
    </row>
    <row r="538" spans="1:20" x14ac:dyDescent="0.25">
      <c r="A538" s="124">
        <v>5126</v>
      </c>
      <c r="B538" s="122" t="s">
        <v>5498</v>
      </c>
      <c r="C538" s="24">
        <v>19.886747316813366</v>
      </c>
      <c r="D538" s="24">
        <v>2.4087050770108386E-2</v>
      </c>
      <c r="E538" s="24">
        <v>1.1459020339180606</v>
      </c>
      <c r="F538" s="24">
        <v>9.5844488502853302</v>
      </c>
      <c r="J538" s="197" t="s">
        <v>6318</v>
      </c>
      <c r="K538" s="240" t="s">
        <v>5498</v>
      </c>
      <c r="L538" s="240">
        <v>15</v>
      </c>
      <c r="M538" s="124">
        <v>5126</v>
      </c>
      <c r="N538" s="24">
        <v>19.886747316813366</v>
      </c>
      <c r="O538" s="24">
        <v>2.4087050770108386E-2</v>
      </c>
      <c r="P538" s="24">
        <v>1.1459020339180606</v>
      </c>
      <c r="Q538" s="24">
        <v>9.5844488502853302</v>
      </c>
      <c r="T538" s="240">
        <v>2</v>
      </c>
    </row>
    <row r="539" spans="1:20" x14ac:dyDescent="0.25">
      <c r="A539" s="124">
        <v>5127</v>
      </c>
      <c r="B539" s="122" t="s">
        <v>5498</v>
      </c>
      <c r="C539" s="24">
        <v>19.864646466087468</v>
      </c>
      <c r="D539" s="24" t="s">
        <v>48</v>
      </c>
      <c r="E539" s="24">
        <v>1.1757691590419022</v>
      </c>
      <c r="F539" s="24">
        <v>9.5397982754279962</v>
      </c>
      <c r="J539" s="197" t="s">
        <v>6319</v>
      </c>
      <c r="K539" s="240" t="s">
        <v>5498</v>
      </c>
      <c r="L539" s="240">
        <v>15</v>
      </c>
      <c r="M539" s="124">
        <v>5127</v>
      </c>
      <c r="N539" s="24">
        <v>19.864646466087468</v>
      </c>
      <c r="O539" s="24" t="s">
        <v>48</v>
      </c>
      <c r="P539" s="24">
        <v>1.1757691590419022</v>
      </c>
      <c r="Q539" s="24">
        <v>9.5397982754279962</v>
      </c>
      <c r="T539" s="240">
        <v>2</v>
      </c>
    </row>
    <row r="540" spans="1:20" x14ac:dyDescent="0.25">
      <c r="A540" s="124">
        <v>5128</v>
      </c>
      <c r="B540" s="122" t="s">
        <v>5498</v>
      </c>
      <c r="C540" s="24">
        <v>17.713831856807943</v>
      </c>
      <c r="D540" s="24" t="s">
        <v>48</v>
      </c>
      <c r="E540" s="24">
        <v>1.0284246750976163</v>
      </c>
      <c r="F540" s="24">
        <v>7.8333344872440414</v>
      </c>
      <c r="J540" s="197" t="s">
        <v>6320</v>
      </c>
      <c r="K540" s="240" t="s">
        <v>5498</v>
      </c>
      <c r="L540" s="240">
        <v>15</v>
      </c>
      <c r="M540" s="124">
        <v>5128</v>
      </c>
      <c r="N540" s="24">
        <v>17.713831856807943</v>
      </c>
      <c r="O540" s="24" t="s">
        <v>48</v>
      </c>
      <c r="P540" s="24">
        <v>1.0284246750976163</v>
      </c>
      <c r="Q540" s="24">
        <v>7.8333344872440414</v>
      </c>
      <c r="T540" s="240">
        <v>4</v>
      </c>
    </row>
    <row r="541" spans="1:20" x14ac:dyDescent="0.25">
      <c r="A541" s="124">
        <v>5129</v>
      </c>
      <c r="B541" s="122" t="s">
        <v>5498</v>
      </c>
      <c r="C541" s="24">
        <v>17.708808936188422</v>
      </c>
      <c r="D541" s="24" t="s">
        <v>48</v>
      </c>
      <c r="E541" s="24">
        <v>1.030415816772539</v>
      </c>
      <c r="F541" s="24">
        <v>7.8057323136958718</v>
      </c>
      <c r="J541" s="197" t="s">
        <v>6321</v>
      </c>
      <c r="K541" s="240" t="s">
        <v>5498</v>
      </c>
      <c r="L541" s="240">
        <v>15</v>
      </c>
      <c r="M541" s="124">
        <v>5129</v>
      </c>
      <c r="N541" s="24">
        <v>17.708808936188422</v>
      </c>
      <c r="O541" s="24" t="s">
        <v>48</v>
      </c>
      <c r="P541" s="24">
        <v>1.030415816772539</v>
      </c>
      <c r="Q541" s="24">
        <v>7.8057323136958718</v>
      </c>
      <c r="T541" s="240">
        <v>4</v>
      </c>
    </row>
    <row r="542" spans="1:20" x14ac:dyDescent="0.25">
      <c r="A542" s="124">
        <v>5130</v>
      </c>
      <c r="B542" s="122" t="s">
        <v>5498</v>
      </c>
      <c r="C542" s="24">
        <v>11.179514422871163</v>
      </c>
      <c r="D542" s="24" t="s">
        <v>48</v>
      </c>
      <c r="E542" s="24">
        <v>0.75762940730811823</v>
      </c>
      <c r="F542" s="24">
        <v>5.9506224687904465</v>
      </c>
      <c r="J542" s="197" t="s">
        <v>6322</v>
      </c>
      <c r="K542" s="240" t="s">
        <v>5498</v>
      </c>
      <c r="L542" s="240">
        <v>15</v>
      </c>
      <c r="M542" s="124">
        <v>5130</v>
      </c>
      <c r="N542" s="24">
        <v>11.179514422871163</v>
      </c>
      <c r="O542" s="24" t="s">
        <v>48</v>
      </c>
      <c r="P542" s="24">
        <v>0.75762940730811823</v>
      </c>
      <c r="Q542" s="24">
        <v>5.9506224687904465</v>
      </c>
      <c r="T542" s="240">
        <v>7</v>
      </c>
    </row>
    <row r="543" spans="1:20" x14ac:dyDescent="0.25">
      <c r="A543" s="124">
        <v>5131</v>
      </c>
      <c r="B543" s="122" t="s">
        <v>5498</v>
      </c>
      <c r="C543" s="24">
        <v>11.220200079889295</v>
      </c>
      <c r="D543" s="24">
        <v>7.7279287887431061E-2</v>
      </c>
      <c r="E543" s="24">
        <v>0.78749653243195994</v>
      </c>
      <c r="F543" s="24">
        <v>5.6755682434971391</v>
      </c>
      <c r="J543" s="197" t="s">
        <v>6323</v>
      </c>
      <c r="K543" s="240" t="s">
        <v>5498</v>
      </c>
      <c r="L543" s="240">
        <v>15</v>
      </c>
      <c r="M543" s="124">
        <v>5131</v>
      </c>
      <c r="N543" s="24">
        <v>11.220200079889295</v>
      </c>
      <c r="O543" s="24">
        <v>7.7279287887431061E-2</v>
      </c>
      <c r="P543" s="24">
        <v>0.78749653243195994</v>
      </c>
      <c r="Q543" s="24">
        <v>5.6755682434971391</v>
      </c>
      <c r="T543" s="240">
        <v>7</v>
      </c>
    </row>
    <row r="544" spans="1:20" x14ac:dyDescent="0.25">
      <c r="A544" s="124">
        <v>5132</v>
      </c>
      <c r="B544" s="122" t="s">
        <v>5498</v>
      </c>
      <c r="C544" s="24">
        <v>5.0309572925137065</v>
      </c>
      <c r="D544" s="24">
        <v>0.8671338277239018</v>
      </c>
      <c r="E544" s="24">
        <v>0.61824949006352348</v>
      </c>
      <c r="F544" s="24">
        <v>2.6980355726274472</v>
      </c>
      <c r="J544" s="197" t="s">
        <v>6324</v>
      </c>
      <c r="K544" s="240" t="s">
        <v>5498</v>
      </c>
      <c r="L544" s="240">
        <v>15</v>
      </c>
      <c r="M544" s="124">
        <v>5132</v>
      </c>
      <c r="N544" s="24">
        <v>5.0309572925137065</v>
      </c>
      <c r="O544" s="24">
        <v>0.8671338277239018</v>
      </c>
      <c r="P544" s="24">
        <v>0.61824949006352348</v>
      </c>
      <c r="Q544" s="24">
        <v>2.6980355726274472</v>
      </c>
      <c r="T544" s="240">
        <v>8</v>
      </c>
    </row>
    <row r="545" spans="1:20" x14ac:dyDescent="0.25">
      <c r="A545" s="124">
        <v>5133</v>
      </c>
      <c r="B545" s="122" t="s">
        <v>5498</v>
      </c>
      <c r="C545" s="24">
        <v>5.0349756290093248</v>
      </c>
      <c r="D545" s="24">
        <v>0.87215196330100775</v>
      </c>
      <c r="E545" s="24">
        <v>0.62571627134448393</v>
      </c>
      <c r="F545" s="24">
        <v>2.156812867938708</v>
      </c>
      <c r="J545" s="197" t="s">
        <v>6325</v>
      </c>
      <c r="K545" s="240" t="s">
        <v>5498</v>
      </c>
      <c r="L545" s="240">
        <v>15</v>
      </c>
      <c r="M545" s="124">
        <v>5133</v>
      </c>
      <c r="N545" s="24">
        <v>5.0349756290093248</v>
      </c>
      <c r="O545" s="24">
        <v>0.87215196330100775</v>
      </c>
      <c r="P545" s="24">
        <v>0.62571627134448393</v>
      </c>
      <c r="Q545" s="24">
        <v>2.156812867938708</v>
      </c>
      <c r="T545" s="240">
        <v>8</v>
      </c>
    </row>
    <row r="546" spans="1:20" x14ac:dyDescent="0.25">
      <c r="A546" s="124">
        <v>5134</v>
      </c>
      <c r="B546" s="122" t="s">
        <v>5498</v>
      </c>
      <c r="C546" s="24">
        <v>2.9966744416071061</v>
      </c>
      <c r="D546" s="24">
        <v>0.80189806522152496</v>
      </c>
      <c r="E546" s="24">
        <v>0.47389171863162188</v>
      </c>
      <c r="F546" s="24">
        <v>1.435451860047597</v>
      </c>
      <c r="J546" s="197" t="s">
        <v>6326</v>
      </c>
      <c r="K546" s="240" t="s">
        <v>5498</v>
      </c>
      <c r="L546" s="240">
        <v>15</v>
      </c>
      <c r="M546" s="124">
        <v>5134</v>
      </c>
      <c r="N546" s="24">
        <v>2.9966744416071061</v>
      </c>
      <c r="O546" s="24">
        <v>0.80189806522152496</v>
      </c>
      <c r="P546" s="24">
        <v>0.47389171863162188</v>
      </c>
      <c r="Q546" s="24">
        <v>1.435451860047597</v>
      </c>
      <c r="T546" s="240">
        <v>11</v>
      </c>
    </row>
    <row r="547" spans="1:20" x14ac:dyDescent="0.25">
      <c r="A547" s="124">
        <v>5135</v>
      </c>
      <c r="B547" s="122" t="s">
        <v>5498</v>
      </c>
      <c r="C547" s="24">
        <v>2.9896423527397746</v>
      </c>
      <c r="D547" s="24">
        <v>0.86010843791595348</v>
      </c>
      <c r="E547" s="24">
        <v>0.48782971035608136</v>
      </c>
      <c r="F547" s="24">
        <v>1.435451860047597</v>
      </c>
      <c r="J547" s="197" t="s">
        <v>6327</v>
      </c>
      <c r="K547" s="240" t="s">
        <v>5498</v>
      </c>
      <c r="L547" s="240">
        <v>15</v>
      </c>
      <c r="M547" s="124">
        <v>5135</v>
      </c>
      <c r="N547" s="24">
        <v>2.9896423527397746</v>
      </c>
      <c r="O547" s="24">
        <v>0.86010843791595348</v>
      </c>
      <c r="P547" s="24">
        <v>0.48782971035608136</v>
      </c>
      <c r="Q547" s="24">
        <v>1.435451860047597</v>
      </c>
      <c r="T547" s="240">
        <v>11</v>
      </c>
    </row>
    <row r="548" spans="1:20" x14ac:dyDescent="0.25">
      <c r="A548" s="124">
        <v>5136</v>
      </c>
      <c r="B548" s="122" t="s">
        <v>5498</v>
      </c>
      <c r="C548" s="24" t="s">
        <v>11</v>
      </c>
      <c r="D548" s="24">
        <v>0.35528399885909862</v>
      </c>
      <c r="E548" s="24">
        <v>0.21603887172912173</v>
      </c>
      <c r="F548" s="24">
        <v>0.63169575383073773</v>
      </c>
      <c r="J548" s="197" t="s">
        <v>6328</v>
      </c>
      <c r="K548" s="240" t="s">
        <v>5498</v>
      </c>
      <c r="L548" s="240">
        <v>15</v>
      </c>
      <c r="M548" s="124">
        <v>5136</v>
      </c>
      <c r="N548" s="24" t="s">
        <v>11</v>
      </c>
      <c r="O548" s="24">
        <v>0.35528399885909862</v>
      </c>
      <c r="P548" s="24">
        <v>0.21603887172912173</v>
      </c>
      <c r="Q548" s="24">
        <v>0.63169575383073773</v>
      </c>
      <c r="T548" s="240">
        <v>14</v>
      </c>
    </row>
    <row r="549" spans="1:20" x14ac:dyDescent="0.25">
      <c r="A549" s="124">
        <v>5137</v>
      </c>
      <c r="B549" s="122" t="s">
        <v>5498</v>
      </c>
      <c r="C549" s="24" t="s">
        <v>11</v>
      </c>
      <c r="D549" s="24">
        <v>0.30911715154972425</v>
      </c>
      <c r="E549" s="24">
        <v>0.19811859665481674</v>
      </c>
      <c r="F549" s="24">
        <v>0.76578973738048506</v>
      </c>
      <c r="J549" s="197" t="s">
        <v>6329</v>
      </c>
      <c r="K549" s="240" t="s">
        <v>5498</v>
      </c>
      <c r="L549" s="240">
        <v>15</v>
      </c>
      <c r="M549" s="124">
        <v>5137</v>
      </c>
      <c r="N549" s="24" t="s">
        <v>11</v>
      </c>
      <c r="O549" s="24">
        <v>0.30911715154972425</v>
      </c>
      <c r="P549" s="24">
        <v>0.19811859665481674</v>
      </c>
      <c r="Q549" s="24">
        <v>0.76578973738048506</v>
      </c>
      <c r="T549" s="240">
        <v>14</v>
      </c>
    </row>
    <row r="550" spans="1:20" x14ac:dyDescent="0.25">
      <c r="A550" s="124">
        <v>5138</v>
      </c>
      <c r="B550" s="122" t="s">
        <v>5498</v>
      </c>
      <c r="C550" s="24" t="s">
        <v>11</v>
      </c>
      <c r="D550" s="24">
        <v>0.12495157586993724</v>
      </c>
      <c r="E550" s="24">
        <v>0.19314074246750979</v>
      </c>
      <c r="F550" s="24">
        <v>0.71512258024098396</v>
      </c>
      <c r="J550" s="197" t="s">
        <v>6330</v>
      </c>
      <c r="K550" s="240" t="s">
        <v>5498</v>
      </c>
      <c r="L550" s="240">
        <v>15</v>
      </c>
      <c r="M550" s="124">
        <v>5138</v>
      </c>
      <c r="N550" s="24" t="s">
        <v>11</v>
      </c>
      <c r="O550" s="24">
        <v>0.12495157586993724</v>
      </c>
      <c r="P550" s="24">
        <v>0.19314074246750979</v>
      </c>
      <c r="Q550" s="24">
        <v>0.71512258024098396</v>
      </c>
      <c r="T550" s="240">
        <v>21</v>
      </c>
    </row>
    <row r="551" spans="1:20" x14ac:dyDescent="0.25">
      <c r="A551" s="124">
        <v>5139</v>
      </c>
      <c r="B551" s="122" t="s">
        <v>5498</v>
      </c>
      <c r="C551" s="24" t="s">
        <v>11</v>
      </c>
      <c r="D551" s="24">
        <v>0.12344613519680546</v>
      </c>
      <c r="E551" s="24">
        <v>0.20210088000466228</v>
      </c>
      <c r="F551" s="24">
        <v>0.91390241610457945</v>
      </c>
      <c r="J551" s="197" t="s">
        <v>6331</v>
      </c>
      <c r="K551" s="240" t="s">
        <v>5498</v>
      </c>
      <c r="L551" s="240">
        <v>15</v>
      </c>
      <c r="M551" s="124">
        <v>5139</v>
      </c>
      <c r="N551" s="24" t="s">
        <v>11</v>
      </c>
      <c r="O551" s="24">
        <v>0.12344613519680546</v>
      </c>
      <c r="P551" s="24">
        <v>0.20210088000466228</v>
      </c>
      <c r="Q551" s="24">
        <v>0.91390241610457945</v>
      </c>
      <c r="T551" s="240">
        <v>21</v>
      </c>
    </row>
    <row r="552" spans="1:20" x14ac:dyDescent="0.25">
      <c r="A552" s="124">
        <v>5140</v>
      </c>
      <c r="B552" s="122" t="s">
        <v>5498</v>
      </c>
      <c r="C552" s="24">
        <v>15.028578493611233</v>
      </c>
      <c r="D552" s="24" t="s">
        <v>48</v>
      </c>
      <c r="E552" s="24">
        <v>0.94579229558832101</v>
      </c>
      <c r="F552" s="24">
        <v>10.078784116774907</v>
      </c>
      <c r="J552" s="197" t="s">
        <v>6332</v>
      </c>
      <c r="K552" s="240" t="s">
        <v>5498</v>
      </c>
      <c r="L552" s="240">
        <v>16</v>
      </c>
      <c r="M552" s="124">
        <v>5140</v>
      </c>
      <c r="N552" s="24">
        <v>15.028578493611233</v>
      </c>
      <c r="O552" s="24" t="s">
        <v>48</v>
      </c>
      <c r="P552" s="24">
        <v>0.94579229558832101</v>
      </c>
      <c r="Q552" s="24">
        <v>10.078784116774907</v>
      </c>
      <c r="T552" s="240">
        <v>2</v>
      </c>
    </row>
    <row r="553" spans="1:20" x14ac:dyDescent="0.25">
      <c r="A553" s="124">
        <v>5141</v>
      </c>
      <c r="B553" s="122" t="s">
        <v>5498</v>
      </c>
      <c r="C553" s="24">
        <v>14.947709471636919</v>
      </c>
      <c r="D553" s="24" t="s">
        <v>48</v>
      </c>
      <c r="E553" s="24">
        <v>0.98063727489946961</v>
      </c>
      <c r="F553" s="24">
        <v>9.2683118591684597</v>
      </c>
      <c r="J553" s="197" t="s">
        <v>6333</v>
      </c>
      <c r="K553" s="240" t="s">
        <v>5498</v>
      </c>
      <c r="L553" s="240">
        <v>16</v>
      </c>
      <c r="M553" s="124">
        <v>5141</v>
      </c>
      <c r="N553" s="24">
        <v>14.947709471636919</v>
      </c>
      <c r="O553" s="24" t="s">
        <v>48</v>
      </c>
      <c r="P553" s="24">
        <v>0.98063727489946961</v>
      </c>
      <c r="Q553" s="24">
        <v>9.2683118591684597</v>
      </c>
      <c r="T553" s="240">
        <v>2</v>
      </c>
    </row>
    <row r="554" spans="1:20" x14ac:dyDescent="0.25">
      <c r="A554" s="124">
        <v>5142</v>
      </c>
      <c r="B554" s="122" t="s">
        <v>5498</v>
      </c>
      <c r="C554" s="24">
        <v>5.0289481242658978</v>
      </c>
      <c r="D554" s="24">
        <v>0.91932243772580335</v>
      </c>
      <c r="E554" s="24">
        <v>0.62123620257590773</v>
      </c>
      <c r="F554" s="24">
        <v>2.1793057614801512</v>
      </c>
      <c r="J554" s="197" t="s">
        <v>6334</v>
      </c>
      <c r="K554" s="240" t="s">
        <v>5498</v>
      </c>
      <c r="L554" s="240">
        <v>16</v>
      </c>
      <c r="M554" s="124">
        <v>5142</v>
      </c>
      <c r="N554" s="24">
        <v>5.0289481242658978</v>
      </c>
      <c r="O554" s="24">
        <v>0.91932243772580335</v>
      </c>
      <c r="P554" s="24">
        <v>0.62123620257590773</v>
      </c>
      <c r="Q554" s="24">
        <v>2.1793057614801512</v>
      </c>
      <c r="T554" s="240">
        <v>5</v>
      </c>
    </row>
    <row r="555" spans="1:20" x14ac:dyDescent="0.25">
      <c r="A555" s="124">
        <v>5143</v>
      </c>
      <c r="B555" s="122" t="s">
        <v>5498</v>
      </c>
      <c r="C555" s="24">
        <v>5.0309572925137065</v>
      </c>
      <c r="D555" s="24">
        <v>1.0337359288838182</v>
      </c>
      <c r="E555" s="24">
        <v>0.63616976513782852</v>
      </c>
      <c r="F555" s="24">
        <v>2.22778864827615</v>
      </c>
      <c r="J555" s="197" t="s">
        <v>6335</v>
      </c>
      <c r="K555" s="240" t="s">
        <v>5498</v>
      </c>
      <c r="L555" s="240">
        <v>16</v>
      </c>
      <c r="M555" s="124">
        <v>5143</v>
      </c>
      <c r="N555" s="24">
        <v>5.0309572925137065</v>
      </c>
      <c r="O555" s="24">
        <v>1.0337359288838182</v>
      </c>
      <c r="P555" s="24">
        <v>0.63616976513782852</v>
      </c>
      <c r="Q555" s="24">
        <v>2.22778864827615</v>
      </c>
      <c r="T555" s="240">
        <v>5</v>
      </c>
    </row>
    <row r="556" spans="1:20" x14ac:dyDescent="0.25">
      <c r="A556" s="124">
        <v>5144</v>
      </c>
      <c r="B556" s="122" t="s">
        <v>5498</v>
      </c>
      <c r="C556" s="24">
        <v>3.6446312015255047</v>
      </c>
      <c r="D556" s="24">
        <v>1.1852836233124169</v>
      </c>
      <c r="E556" s="24">
        <v>0.56349309400314695</v>
      </c>
      <c r="F556" s="24">
        <v>2.1599126067617513</v>
      </c>
      <c r="J556" s="197" t="s">
        <v>6336</v>
      </c>
      <c r="K556" s="240" t="s">
        <v>5498</v>
      </c>
      <c r="L556" s="240">
        <v>16</v>
      </c>
      <c r="M556" s="124">
        <v>5144</v>
      </c>
      <c r="N556" s="24">
        <v>3.6446312015255047</v>
      </c>
      <c r="O556" s="24">
        <v>1.1852836233124169</v>
      </c>
      <c r="P556" s="24">
        <v>0.56349309400314695</v>
      </c>
      <c r="Q556" s="24">
        <v>2.1599126067617513</v>
      </c>
      <c r="T556" s="240">
        <v>9</v>
      </c>
    </row>
    <row r="557" spans="1:20" x14ac:dyDescent="0.25">
      <c r="A557" s="124">
        <v>5145</v>
      </c>
      <c r="B557" s="122" t="s">
        <v>5498</v>
      </c>
      <c r="C557" s="24">
        <v>3.7199750108183416</v>
      </c>
      <c r="D557" s="24">
        <v>0.95545301388096582</v>
      </c>
      <c r="E557" s="24">
        <v>0.53661268139168949</v>
      </c>
      <c r="F557" s="24">
        <v>1.4779199991647001</v>
      </c>
      <c r="J557" s="197" t="s">
        <v>6337</v>
      </c>
      <c r="K557" s="240" t="s">
        <v>5498</v>
      </c>
      <c r="L557" s="240">
        <v>16</v>
      </c>
      <c r="M557" s="124">
        <v>5145</v>
      </c>
      <c r="N557" s="24">
        <v>3.7199750108183416</v>
      </c>
      <c r="O557" s="24">
        <v>0.95545301388096582</v>
      </c>
      <c r="P557" s="24">
        <v>0.53661268139168949</v>
      </c>
      <c r="Q557" s="24">
        <v>1.4779199991647001</v>
      </c>
      <c r="T557" s="240">
        <v>9</v>
      </c>
    </row>
    <row r="558" spans="1:20" x14ac:dyDescent="0.25">
      <c r="A558" s="124">
        <v>5146</v>
      </c>
      <c r="B558" s="122" t="s">
        <v>5498</v>
      </c>
      <c r="C558" s="24" t="s">
        <v>11</v>
      </c>
      <c r="D558" s="24">
        <v>0.58411098117512827</v>
      </c>
      <c r="E558" s="24">
        <v>0.23694585931581094</v>
      </c>
      <c r="F558" s="24">
        <v>0.62381314344185268</v>
      </c>
      <c r="J558" s="197" t="s">
        <v>6338</v>
      </c>
      <c r="K558" s="240" t="s">
        <v>5498</v>
      </c>
      <c r="L558" s="240">
        <v>16</v>
      </c>
      <c r="M558" s="124">
        <v>5146</v>
      </c>
      <c r="N558" s="24" t="s">
        <v>11</v>
      </c>
      <c r="O558" s="24">
        <v>0.58411098117512827</v>
      </c>
      <c r="P558" s="24">
        <v>0.23694585931581094</v>
      </c>
      <c r="Q558" s="24">
        <v>0.62381314344185268</v>
      </c>
      <c r="T558" s="240">
        <v>12</v>
      </c>
    </row>
    <row r="559" spans="1:20" x14ac:dyDescent="0.25">
      <c r="A559" s="124">
        <v>5147</v>
      </c>
      <c r="B559" s="122" t="s">
        <v>5498</v>
      </c>
      <c r="C559" s="24" t="s">
        <v>11</v>
      </c>
      <c r="D559" s="24">
        <v>0.75573121791215059</v>
      </c>
      <c r="E559" s="24">
        <v>0.21803001340404451</v>
      </c>
      <c r="F559" s="24">
        <v>0.69088113684298447</v>
      </c>
      <c r="J559" s="197" t="s">
        <v>6339</v>
      </c>
      <c r="K559" s="240" t="s">
        <v>5498</v>
      </c>
      <c r="L559" s="240">
        <v>16</v>
      </c>
      <c r="M559" s="124">
        <v>5147</v>
      </c>
      <c r="N559" s="24" t="s">
        <v>11</v>
      </c>
      <c r="O559" s="24">
        <v>0.75573121791215059</v>
      </c>
      <c r="P559" s="24">
        <v>0.21803001340404451</v>
      </c>
      <c r="Q559" s="24">
        <v>0.69088113684298447</v>
      </c>
      <c r="T559" s="240">
        <v>12</v>
      </c>
    </row>
    <row r="560" spans="1:20" x14ac:dyDescent="0.25">
      <c r="A560" s="124">
        <v>5148</v>
      </c>
      <c r="B560" s="122" t="s">
        <v>5498</v>
      </c>
      <c r="C560" s="24" t="s">
        <v>11</v>
      </c>
      <c r="D560" s="24">
        <v>0.74368769252709632</v>
      </c>
      <c r="E560" s="24">
        <v>0.18517617576781864</v>
      </c>
      <c r="F560" s="24">
        <v>1.4480222189738341</v>
      </c>
      <c r="J560" s="197" t="s">
        <v>6340</v>
      </c>
      <c r="K560" s="240" t="s">
        <v>5498</v>
      </c>
      <c r="L560" s="240">
        <v>16</v>
      </c>
      <c r="M560" s="124">
        <v>5148</v>
      </c>
      <c r="N560" s="24" t="s">
        <v>11</v>
      </c>
      <c r="O560" s="24">
        <v>0.74368769252709632</v>
      </c>
      <c r="P560" s="24">
        <v>0.18517617576781864</v>
      </c>
      <c r="Q560" s="24">
        <v>1.4480222189738341</v>
      </c>
      <c r="T560" s="240">
        <v>20</v>
      </c>
    </row>
    <row r="561" spans="1:20" x14ac:dyDescent="0.25">
      <c r="A561" s="124">
        <v>5149</v>
      </c>
      <c r="B561" s="122" t="s">
        <v>5498</v>
      </c>
      <c r="C561" s="24" t="s">
        <v>11</v>
      </c>
      <c r="D561" s="24">
        <v>0.68848820117893139</v>
      </c>
      <c r="E561" s="24">
        <v>0.1772116090681275</v>
      </c>
      <c r="F561" s="24">
        <v>0.609268277403053</v>
      </c>
      <c r="J561" s="197" t="s">
        <v>6341</v>
      </c>
      <c r="K561" s="240" t="s">
        <v>5498</v>
      </c>
      <c r="L561" s="240">
        <v>16</v>
      </c>
      <c r="M561" s="124">
        <v>5149</v>
      </c>
      <c r="N561" s="24" t="s">
        <v>11</v>
      </c>
      <c r="O561" s="24">
        <v>0.68848820117893139</v>
      </c>
      <c r="P561" s="24">
        <v>0.1772116090681275</v>
      </c>
      <c r="Q561" s="24">
        <v>0.609268277403053</v>
      </c>
      <c r="T561" s="240">
        <v>20</v>
      </c>
    </row>
    <row r="562" spans="1:20" x14ac:dyDescent="0.25">
      <c r="A562" s="124">
        <v>5150</v>
      </c>
      <c r="B562" s="122" t="s">
        <v>5498</v>
      </c>
      <c r="C562" s="24">
        <v>18.29485657719102</v>
      </c>
      <c r="D562" s="24" t="s">
        <v>48</v>
      </c>
      <c r="E562" s="24">
        <v>1.0672236510556954</v>
      </c>
      <c r="F562" s="24">
        <v>9.3379890953825573</v>
      </c>
      <c r="J562" s="197" t="s">
        <v>6342</v>
      </c>
      <c r="K562" s="240" t="s">
        <v>5498</v>
      </c>
      <c r="L562" s="240">
        <v>17</v>
      </c>
      <c r="M562" s="124">
        <v>5150</v>
      </c>
      <c r="N562" s="24">
        <v>18.29485657719102</v>
      </c>
      <c r="O562" s="24" t="s">
        <v>48</v>
      </c>
      <c r="P562" s="24">
        <v>1.0672236510556954</v>
      </c>
      <c r="Q562" s="24">
        <v>9.3379890953825573</v>
      </c>
      <c r="T562" s="240">
        <v>2</v>
      </c>
    </row>
    <row r="563" spans="1:20" x14ac:dyDescent="0.25">
      <c r="A563" s="124">
        <v>5151</v>
      </c>
      <c r="B563" s="122" t="s">
        <v>5498</v>
      </c>
      <c r="C563" s="24">
        <v>18.305319037040178</v>
      </c>
      <c r="D563" s="24" t="s">
        <v>48</v>
      </c>
      <c r="E563" s="24">
        <v>1.0746452341645669</v>
      </c>
      <c r="F563" s="24">
        <v>9.4586134534075441</v>
      </c>
      <c r="J563" s="197" t="s">
        <v>6343</v>
      </c>
      <c r="K563" s="240" t="s">
        <v>5498</v>
      </c>
      <c r="L563" s="240">
        <v>17</v>
      </c>
      <c r="M563" s="124">
        <v>5151</v>
      </c>
      <c r="N563" s="24">
        <v>18.305319037040178</v>
      </c>
      <c r="O563" s="24" t="s">
        <v>48</v>
      </c>
      <c r="P563" s="24">
        <v>1.0746452341645669</v>
      </c>
      <c r="Q563" s="24">
        <v>9.4586134534075441</v>
      </c>
      <c r="T563" s="240">
        <v>2</v>
      </c>
    </row>
    <row r="564" spans="1:20" x14ac:dyDescent="0.25">
      <c r="A564" s="124">
        <v>5152</v>
      </c>
      <c r="B564" s="122" t="s">
        <v>5498</v>
      </c>
      <c r="C564" s="24">
        <v>12.390541735648286</v>
      </c>
      <c r="D564" s="24" t="s">
        <v>48</v>
      </c>
      <c r="E564" s="24">
        <v>0.8361650302661684</v>
      </c>
      <c r="F564" s="24">
        <v>6.4850612712896831</v>
      </c>
      <c r="J564" s="197" t="s">
        <v>6344</v>
      </c>
      <c r="K564" s="240" t="s">
        <v>5498</v>
      </c>
      <c r="L564" s="240">
        <v>17</v>
      </c>
      <c r="M564" s="124">
        <v>5152</v>
      </c>
      <c r="N564" s="24">
        <v>12.390541735648286</v>
      </c>
      <c r="O564" s="24" t="s">
        <v>48</v>
      </c>
      <c r="P564" s="24">
        <v>0.8361650302661684</v>
      </c>
      <c r="Q564" s="24">
        <v>6.4850612712896831</v>
      </c>
      <c r="T564" s="240">
        <v>4</v>
      </c>
    </row>
    <row r="565" spans="1:20" x14ac:dyDescent="0.25">
      <c r="A565" s="124">
        <v>5153</v>
      </c>
      <c r="B565" s="122" t="s">
        <v>5498</v>
      </c>
      <c r="C565" s="24">
        <v>12.21517098008141</v>
      </c>
      <c r="D565" s="24" t="s">
        <v>48</v>
      </c>
      <c r="E565" s="24">
        <v>0.83814411909520081</v>
      </c>
      <c r="F565" s="24">
        <v>6.7115207940185844</v>
      </c>
      <c r="J565" s="197" t="s">
        <v>6345</v>
      </c>
      <c r="K565" s="240" t="s">
        <v>5498</v>
      </c>
      <c r="L565" s="240">
        <v>17</v>
      </c>
      <c r="M565" s="124">
        <v>5153</v>
      </c>
      <c r="N565" s="24">
        <v>12.21517098008141</v>
      </c>
      <c r="O565" s="24" t="s">
        <v>48</v>
      </c>
      <c r="P565" s="24">
        <v>0.83814411909520081</v>
      </c>
      <c r="Q565" s="24">
        <v>6.7115207940185844</v>
      </c>
      <c r="T565" s="240">
        <v>4</v>
      </c>
    </row>
    <row r="566" spans="1:20" x14ac:dyDescent="0.25">
      <c r="A566" s="124">
        <v>5154</v>
      </c>
      <c r="B566" s="122" t="s">
        <v>5498</v>
      </c>
      <c r="C566" s="24">
        <v>7.4652142085626823</v>
      </c>
      <c r="D566" s="24">
        <v>0.12933166520587711</v>
      </c>
      <c r="E566" s="24">
        <v>0.60758027051293184</v>
      </c>
      <c r="F566" s="24">
        <v>3.4662171846260423</v>
      </c>
      <c r="J566" s="197" t="s">
        <v>6346</v>
      </c>
      <c r="K566" s="240" t="s">
        <v>5498</v>
      </c>
      <c r="L566" s="240">
        <v>17</v>
      </c>
      <c r="M566" s="124">
        <v>5154</v>
      </c>
      <c r="N566" s="24">
        <v>7.4652142085626823</v>
      </c>
      <c r="O566" s="24">
        <v>0.12933166520587711</v>
      </c>
      <c r="P566" s="24">
        <v>0.60758027051293184</v>
      </c>
      <c r="Q566" s="24">
        <v>3.4662171846260423</v>
      </c>
      <c r="T566" s="240">
        <v>6</v>
      </c>
    </row>
    <row r="567" spans="1:20" x14ac:dyDescent="0.25">
      <c r="A567" s="124">
        <v>5155</v>
      </c>
      <c r="B567" s="122" t="s">
        <v>5498</v>
      </c>
      <c r="C567" s="24">
        <v>7.5040747737167051</v>
      </c>
      <c r="D567" s="24">
        <v>0.12037793453777793</v>
      </c>
      <c r="E567" s="24">
        <v>0.59273710429518922</v>
      </c>
      <c r="F567" s="24">
        <v>3.4015144638463561</v>
      </c>
      <c r="J567" s="197" t="s">
        <v>6347</v>
      </c>
      <c r="K567" s="240" t="s">
        <v>5498</v>
      </c>
      <c r="L567" s="240">
        <v>17</v>
      </c>
      <c r="M567" s="124">
        <v>5155</v>
      </c>
      <c r="N567" s="24">
        <v>7.5040747737167051</v>
      </c>
      <c r="O567" s="24">
        <v>0.12037793453777793</v>
      </c>
      <c r="P567" s="24">
        <v>0.59273710429518922</v>
      </c>
      <c r="Q567" s="24">
        <v>3.4015144638463561</v>
      </c>
      <c r="T567" s="240">
        <v>6</v>
      </c>
    </row>
    <row r="568" spans="1:20" x14ac:dyDescent="0.25">
      <c r="A568" s="124">
        <v>5156</v>
      </c>
      <c r="B568" s="122" t="s">
        <v>5498</v>
      </c>
      <c r="C568" s="24">
        <v>3.8810743916646619</v>
      </c>
      <c r="D568" s="24">
        <v>0.50538835326604292</v>
      </c>
      <c r="E568" s="24">
        <v>0.49774084050163636</v>
      </c>
      <c r="F568" s="24">
        <v>1.9244437809043786</v>
      </c>
      <c r="J568" s="197" t="s">
        <v>6348</v>
      </c>
      <c r="K568" s="240" t="s">
        <v>5498</v>
      </c>
      <c r="L568" s="240">
        <v>17</v>
      </c>
      <c r="M568" s="124">
        <v>5156</v>
      </c>
      <c r="N568" s="24">
        <v>3.8810743916646619</v>
      </c>
      <c r="O568" s="24">
        <v>0.50538835326604292</v>
      </c>
      <c r="P568" s="24">
        <v>0.49774084050163636</v>
      </c>
      <c r="Q568" s="24">
        <v>1.9244437809043786</v>
      </c>
      <c r="T568" s="240">
        <v>8</v>
      </c>
    </row>
    <row r="569" spans="1:20" x14ac:dyDescent="0.25">
      <c r="A569" s="124">
        <v>5157</v>
      </c>
      <c r="B569" s="122" t="s">
        <v>5498</v>
      </c>
      <c r="C569" s="24">
        <v>4.8007744336432197</v>
      </c>
      <c r="D569" s="24">
        <v>0.5979102368364011</v>
      </c>
      <c r="E569" s="24">
        <v>0.56898803834680101</v>
      </c>
      <c r="F569" s="24">
        <v>2.2433357618899747</v>
      </c>
      <c r="J569" s="197" t="s">
        <v>6349</v>
      </c>
      <c r="K569" s="240" t="s">
        <v>5498</v>
      </c>
      <c r="L569" s="240">
        <v>17</v>
      </c>
      <c r="M569" s="124">
        <v>5157</v>
      </c>
      <c r="N569" s="24">
        <v>4.8007744336432197</v>
      </c>
      <c r="O569" s="24">
        <v>0.5979102368364011</v>
      </c>
      <c r="P569" s="24">
        <v>0.56898803834680101</v>
      </c>
      <c r="Q569" s="24">
        <v>2.2433357618899747</v>
      </c>
      <c r="T569" s="240">
        <v>8</v>
      </c>
    </row>
    <row r="570" spans="1:20" x14ac:dyDescent="0.25">
      <c r="A570" s="124">
        <v>5158</v>
      </c>
      <c r="B570" s="122" t="s">
        <v>5498</v>
      </c>
      <c r="C570" s="24">
        <v>4.418645542961988</v>
      </c>
      <c r="D570" s="24">
        <v>0.78444629242180075</v>
      </c>
      <c r="E570" s="24">
        <v>0.60114823181857668</v>
      </c>
      <c r="F570" s="24">
        <v>1.8859240699352795</v>
      </c>
      <c r="J570" s="197" t="s">
        <v>6350</v>
      </c>
      <c r="K570" s="240" t="s">
        <v>5498</v>
      </c>
      <c r="L570" s="240">
        <v>17</v>
      </c>
      <c r="M570" s="124">
        <v>5158</v>
      </c>
      <c r="N570" s="24">
        <v>4.418645542961988</v>
      </c>
      <c r="O570" s="24">
        <v>0.78444629242180075</v>
      </c>
      <c r="P570" s="24">
        <v>0.60114823181857668</v>
      </c>
      <c r="Q570" s="24">
        <v>1.8859240699352795</v>
      </c>
      <c r="T570" s="240">
        <v>11</v>
      </c>
    </row>
    <row r="571" spans="1:20" x14ac:dyDescent="0.25">
      <c r="A571" s="124">
        <v>5159</v>
      </c>
      <c r="B571" s="122" t="s">
        <v>5498</v>
      </c>
      <c r="C571" s="24">
        <v>4.3892510129095861</v>
      </c>
      <c r="D571" s="24">
        <v>0.854583849321911</v>
      </c>
      <c r="E571" s="24">
        <v>0.619454803487126</v>
      </c>
      <c r="F571" s="24">
        <v>1.9278134748801043</v>
      </c>
      <c r="J571" s="197" t="s">
        <v>6351</v>
      </c>
      <c r="K571" s="240" t="s">
        <v>5498</v>
      </c>
      <c r="L571" s="240">
        <v>17</v>
      </c>
      <c r="M571" s="124">
        <v>5159</v>
      </c>
      <c r="N571" s="24">
        <v>4.3892510129095861</v>
      </c>
      <c r="O571" s="24">
        <v>0.854583849321911</v>
      </c>
      <c r="P571" s="24">
        <v>0.619454803487126</v>
      </c>
      <c r="Q571" s="24">
        <v>1.9278134748801043</v>
      </c>
      <c r="T571" s="240">
        <v>11</v>
      </c>
    </row>
    <row r="572" spans="1:20" x14ac:dyDescent="0.25">
      <c r="A572" s="124">
        <v>5160</v>
      </c>
      <c r="B572" s="122" t="s">
        <v>5498</v>
      </c>
      <c r="C572" s="24">
        <v>1.8503607561800455</v>
      </c>
      <c r="D572" s="24">
        <v>0.38401555976514279</v>
      </c>
      <c r="E572" s="24">
        <v>0.40175503229356735</v>
      </c>
      <c r="F572" s="24">
        <v>0.9422863994040136</v>
      </c>
      <c r="J572" s="197" t="s">
        <v>6352</v>
      </c>
      <c r="K572" s="240" t="s">
        <v>5498</v>
      </c>
      <c r="L572" s="240">
        <v>17</v>
      </c>
      <c r="M572" s="124">
        <v>5160</v>
      </c>
      <c r="N572" s="24">
        <v>1.8503607561800455</v>
      </c>
      <c r="O572" s="24">
        <v>0.38401555976514279</v>
      </c>
      <c r="P572" s="24">
        <v>0.40175503229356735</v>
      </c>
      <c r="Q572" s="24">
        <v>0.9422863994040136</v>
      </c>
      <c r="T572" s="240">
        <v>13</v>
      </c>
    </row>
    <row r="573" spans="1:20" x14ac:dyDescent="0.25">
      <c r="A573" s="124">
        <v>5161</v>
      </c>
      <c r="B573" s="122" t="s">
        <v>5498</v>
      </c>
      <c r="C573" s="24">
        <v>1.6665203902590879</v>
      </c>
      <c r="D573" s="24">
        <v>0.32681116938562027</v>
      </c>
      <c r="E573" s="24">
        <v>0.38938572711211517</v>
      </c>
      <c r="F573" s="24">
        <v>0.9040003841318619</v>
      </c>
      <c r="J573" s="197" t="s">
        <v>6353</v>
      </c>
      <c r="K573" s="240" t="s">
        <v>5498</v>
      </c>
      <c r="L573" s="240">
        <v>17</v>
      </c>
      <c r="M573" s="124">
        <v>5161</v>
      </c>
      <c r="N573" s="24">
        <v>1.6665203902590879</v>
      </c>
      <c r="O573" s="24">
        <v>0.32681116938562027</v>
      </c>
      <c r="P573" s="24">
        <v>0.38938572711211517</v>
      </c>
      <c r="Q573" s="24">
        <v>0.9040003841318619</v>
      </c>
      <c r="T573" s="240">
        <v>13</v>
      </c>
    </row>
    <row r="574" spans="1:20" x14ac:dyDescent="0.25">
      <c r="A574" s="124">
        <v>5162</v>
      </c>
      <c r="B574" s="122" t="s">
        <v>5498</v>
      </c>
      <c r="C574" s="24">
        <v>0.1195709697046879</v>
      </c>
      <c r="D574" s="24">
        <v>3.879949956176313E-2</v>
      </c>
      <c r="E574" s="24">
        <v>0.24441747038549538</v>
      </c>
      <c r="F574" s="24">
        <v>0.62068387111793999</v>
      </c>
      <c r="J574" s="197" t="s">
        <v>6354</v>
      </c>
      <c r="K574" s="240" t="s">
        <v>5498</v>
      </c>
      <c r="L574" s="240">
        <v>17</v>
      </c>
      <c r="M574" s="124">
        <v>5162</v>
      </c>
      <c r="N574" s="24">
        <v>0.1195709697046879</v>
      </c>
      <c r="O574" s="24">
        <v>3.879949956176313E-2</v>
      </c>
      <c r="P574" s="24">
        <v>0.24441747038549538</v>
      </c>
      <c r="Q574" s="24">
        <v>0.62068387111793999</v>
      </c>
      <c r="T574" s="240">
        <v>21</v>
      </c>
    </row>
    <row r="575" spans="1:20" x14ac:dyDescent="0.25">
      <c r="A575" s="124">
        <v>5163</v>
      </c>
      <c r="B575" s="122" t="s">
        <v>5498</v>
      </c>
      <c r="C575" s="24" t="s">
        <v>11</v>
      </c>
      <c r="D575" s="24" t="s">
        <v>48</v>
      </c>
      <c r="E575" s="24">
        <v>0.20879387146291306</v>
      </c>
      <c r="F575" s="24">
        <v>0.59906353308190152</v>
      </c>
      <c r="J575" s="197" t="s">
        <v>6355</v>
      </c>
      <c r="K575" s="240" t="s">
        <v>5498</v>
      </c>
      <c r="L575" s="240">
        <v>17</v>
      </c>
      <c r="M575" s="124">
        <v>5163</v>
      </c>
      <c r="N575" s="24" t="s">
        <v>11</v>
      </c>
      <c r="O575" s="24" t="s">
        <v>48</v>
      </c>
      <c r="P575" s="24">
        <v>0.20879387146291306</v>
      </c>
      <c r="Q575" s="24">
        <v>0.59906353308190152</v>
      </c>
      <c r="T575" s="240">
        <v>21</v>
      </c>
    </row>
    <row r="576" spans="1:20" x14ac:dyDescent="0.25">
      <c r="A576" s="124">
        <v>5164</v>
      </c>
      <c r="B576" s="122" t="s">
        <v>5498</v>
      </c>
      <c r="C576" s="24">
        <v>1.4238909642333253</v>
      </c>
      <c r="D576" s="24">
        <v>0.68844240248051503</v>
      </c>
      <c r="E576" s="24">
        <v>0.40967138760969674</v>
      </c>
      <c r="F576" s="24">
        <v>2.623267681706011</v>
      </c>
      <c r="J576" s="197" t="s">
        <v>6356</v>
      </c>
      <c r="K576" s="240" t="s">
        <v>5498</v>
      </c>
      <c r="L576" s="240">
        <v>18</v>
      </c>
      <c r="M576" s="124">
        <v>5164</v>
      </c>
      <c r="N576" s="24">
        <v>1.4238909642333253</v>
      </c>
      <c r="O576" s="24">
        <v>0.68844240248051503</v>
      </c>
      <c r="P576" s="24">
        <v>0.40967138760969674</v>
      </c>
      <c r="Q576" s="24">
        <v>2.623267681706011</v>
      </c>
      <c r="T576" s="240">
        <v>1</v>
      </c>
    </row>
    <row r="577" spans="1:20" x14ac:dyDescent="0.25">
      <c r="A577" s="124">
        <v>5165</v>
      </c>
      <c r="B577" s="122" t="s">
        <v>5498</v>
      </c>
      <c r="C577" s="24">
        <v>1.3989803455448486</v>
      </c>
      <c r="D577" s="24">
        <v>0.73022647893164461</v>
      </c>
      <c r="E577" s="24">
        <v>0.41956683175485848</v>
      </c>
      <c r="F577" s="24">
        <v>2.6466897145783861</v>
      </c>
      <c r="J577" s="197" t="s">
        <v>6357</v>
      </c>
      <c r="K577" s="240" t="s">
        <v>5498</v>
      </c>
      <c r="L577" s="240">
        <v>18</v>
      </c>
      <c r="M577" s="124">
        <v>5165</v>
      </c>
      <c r="N577" s="24">
        <v>1.3989803455448486</v>
      </c>
      <c r="O577" s="24">
        <v>0.73022647893164461</v>
      </c>
      <c r="P577" s="24">
        <v>0.41956683175485848</v>
      </c>
      <c r="Q577" s="24">
        <v>2.6466897145783861</v>
      </c>
      <c r="T577" s="240">
        <v>1</v>
      </c>
    </row>
    <row r="578" spans="1:20" x14ac:dyDescent="0.25">
      <c r="A578" s="124">
        <v>5166</v>
      </c>
      <c r="B578" s="122" t="s">
        <v>5498</v>
      </c>
      <c r="C578" s="24">
        <v>1.2455309344238326</v>
      </c>
      <c r="D578" s="24">
        <v>0.67799638336773271</v>
      </c>
      <c r="E578" s="24">
        <v>0.40224980450082543</v>
      </c>
      <c r="F578" s="24">
        <v>2.3185511331348168</v>
      </c>
      <c r="J578" s="197" t="s">
        <v>6358</v>
      </c>
      <c r="K578" s="240" t="s">
        <v>5498</v>
      </c>
      <c r="L578" s="240">
        <v>18</v>
      </c>
      <c r="M578" s="124">
        <v>5166</v>
      </c>
      <c r="N578" s="24">
        <v>1.2455309344238326</v>
      </c>
      <c r="O578" s="24">
        <v>0.67799638336773271</v>
      </c>
      <c r="P578" s="24">
        <v>0.40224980450082543</v>
      </c>
      <c r="Q578" s="24">
        <v>2.3185511331348168</v>
      </c>
      <c r="T578" s="240">
        <v>5</v>
      </c>
    </row>
    <row r="579" spans="1:20" x14ac:dyDescent="0.25">
      <c r="A579" s="124">
        <v>5167</v>
      </c>
      <c r="B579" s="122" t="s">
        <v>5498</v>
      </c>
      <c r="C579" s="24">
        <v>1.2425416601812154</v>
      </c>
      <c r="D579" s="24">
        <v>0.57701819861083625</v>
      </c>
      <c r="E579" s="24">
        <v>0.39977594346453499</v>
      </c>
      <c r="F579" s="24">
        <v>2.3079962721342033</v>
      </c>
      <c r="J579" s="197" t="s">
        <v>6359</v>
      </c>
      <c r="K579" s="240" t="s">
        <v>5498</v>
      </c>
      <c r="L579" s="240">
        <v>18</v>
      </c>
      <c r="M579" s="124">
        <v>5167</v>
      </c>
      <c r="N579" s="24">
        <v>1.2425416601812154</v>
      </c>
      <c r="O579" s="24">
        <v>0.57701819861083625</v>
      </c>
      <c r="P579" s="24">
        <v>0.39977594346453499</v>
      </c>
      <c r="Q579" s="24">
        <v>2.3079962721342033</v>
      </c>
      <c r="T579" s="240">
        <v>5</v>
      </c>
    </row>
    <row r="580" spans="1:20" x14ac:dyDescent="0.25">
      <c r="A580" s="124">
        <v>5168</v>
      </c>
      <c r="B580" s="122" t="s">
        <v>5498</v>
      </c>
      <c r="C580" s="24" t="s">
        <v>11</v>
      </c>
      <c r="D580" s="24">
        <v>2.3876615114931159E-2</v>
      </c>
      <c r="E580" s="24">
        <v>0.19395070524517044</v>
      </c>
      <c r="F580" s="24" t="s">
        <v>49</v>
      </c>
      <c r="J580" s="197" t="s">
        <v>6360</v>
      </c>
      <c r="K580" s="240" t="s">
        <v>5498</v>
      </c>
      <c r="L580" s="240">
        <v>18</v>
      </c>
      <c r="M580" s="124">
        <v>5168</v>
      </c>
      <c r="N580" s="24" t="s">
        <v>11</v>
      </c>
      <c r="O580" s="24">
        <v>2.3876615114931159E-2</v>
      </c>
      <c r="P580" s="24">
        <v>0.19395070524517044</v>
      </c>
      <c r="Q580" s="24" t="s">
        <v>49</v>
      </c>
      <c r="T580" s="240">
        <v>7</v>
      </c>
    </row>
    <row r="581" spans="1:20" x14ac:dyDescent="0.25">
      <c r="A581" s="124">
        <v>5169</v>
      </c>
      <c r="B581" s="122" t="s">
        <v>5498</v>
      </c>
      <c r="C581" s="24" t="s">
        <v>11</v>
      </c>
      <c r="D581" s="24" t="s">
        <v>48</v>
      </c>
      <c r="E581" s="24">
        <v>0.18900298317258957</v>
      </c>
      <c r="F581" s="24" t="s">
        <v>49</v>
      </c>
      <c r="J581" s="197" t="s">
        <v>6361</v>
      </c>
      <c r="K581" s="240" t="s">
        <v>5498</v>
      </c>
      <c r="L581" s="240">
        <v>18</v>
      </c>
      <c r="M581" s="124">
        <v>5169</v>
      </c>
      <c r="N581" s="24" t="s">
        <v>11</v>
      </c>
      <c r="O581" s="24" t="s">
        <v>48</v>
      </c>
      <c r="P581" s="24">
        <v>0.18900298317258957</v>
      </c>
      <c r="Q581" s="24" t="s">
        <v>49</v>
      </c>
      <c r="T581" s="240">
        <v>7</v>
      </c>
    </row>
    <row r="582" spans="1:20" x14ac:dyDescent="0.25">
      <c r="A582" s="124">
        <v>5170</v>
      </c>
      <c r="B582" s="122" t="s">
        <v>5498</v>
      </c>
      <c r="C582" s="24" t="s">
        <v>11</v>
      </c>
      <c r="D582" s="24" t="s">
        <v>48</v>
      </c>
      <c r="E582" s="24">
        <v>0.16921209488226605</v>
      </c>
      <c r="F582" s="24" t="s">
        <v>49</v>
      </c>
      <c r="J582" s="197" t="s">
        <v>6362</v>
      </c>
      <c r="K582" s="240" t="s">
        <v>5498</v>
      </c>
      <c r="L582" s="240">
        <v>18</v>
      </c>
      <c r="M582" s="124">
        <v>5170</v>
      </c>
      <c r="N582" s="24" t="s">
        <v>11</v>
      </c>
      <c r="O582" s="24" t="s">
        <v>48</v>
      </c>
      <c r="P582" s="24">
        <v>0.16921209488226605</v>
      </c>
      <c r="Q582" s="24" t="s">
        <v>49</v>
      </c>
      <c r="T582" s="240">
        <v>13</v>
      </c>
    </row>
    <row r="583" spans="1:20" x14ac:dyDescent="0.25">
      <c r="A583" s="124">
        <v>5171</v>
      </c>
      <c r="B583" s="122" t="s">
        <v>5498</v>
      </c>
      <c r="C583" s="24" t="s">
        <v>11</v>
      </c>
      <c r="D583" s="24" t="s">
        <v>48</v>
      </c>
      <c r="E583" s="24">
        <v>0.16624346163871753</v>
      </c>
      <c r="F583" s="24" t="s">
        <v>49</v>
      </c>
      <c r="J583" s="197" t="s">
        <v>6363</v>
      </c>
      <c r="K583" s="240" t="s">
        <v>5498</v>
      </c>
      <c r="L583" s="240">
        <v>18</v>
      </c>
      <c r="M583" s="124">
        <v>5171</v>
      </c>
      <c r="N583" s="24" t="s">
        <v>11</v>
      </c>
      <c r="O583" s="24" t="s">
        <v>48</v>
      </c>
      <c r="P583" s="24">
        <v>0.16624346163871753</v>
      </c>
      <c r="Q583" s="24" t="s">
        <v>49</v>
      </c>
      <c r="T583" s="240">
        <v>13</v>
      </c>
    </row>
    <row r="584" spans="1:20" x14ac:dyDescent="0.25">
      <c r="A584" s="124">
        <v>5172</v>
      </c>
      <c r="B584" s="122" t="s">
        <v>5498</v>
      </c>
      <c r="C584" s="24" t="s">
        <v>11</v>
      </c>
      <c r="D584" s="24" t="s">
        <v>48</v>
      </c>
      <c r="E584" s="24">
        <v>0.1702016392967822</v>
      </c>
      <c r="F584" s="24" t="s">
        <v>49</v>
      </c>
      <c r="J584" s="197" t="s">
        <v>6364</v>
      </c>
      <c r="K584" s="240" t="s">
        <v>5498</v>
      </c>
      <c r="L584" s="240">
        <v>18</v>
      </c>
      <c r="M584" s="124">
        <v>5172</v>
      </c>
      <c r="N584" s="24" t="s">
        <v>11</v>
      </c>
      <c r="O584" s="24" t="s">
        <v>48</v>
      </c>
      <c r="P584" s="24">
        <v>0.1702016392967822</v>
      </c>
      <c r="Q584" s="24" t="s">
        <v>49</v>
      </c>
      <c r="T584" s="240">
        <v>15</v>
      </c>
    </row>
    <row r="585" spans="1:20" x14ac:dyDescent="0.25">
      <c r="A585" s="124">
        <v>5173</v>
      </c>
      <c r="B585" s="122" t="s">
        <v>5498</v>
      </c>
      <c r="C585" s="24" t="s">
        <v>11</v>
      </c>
      <c r="D585" s="24" t="s">
        <v>48</v>
      </c>
      <c r="E585" s="24">
        <v>0.15733756190807194</v>
      </c>
      <c r="F585" s="24" t="s">
        <v>49</v>
      </c>
      <c r="J585" s="197" t="s">
        <v>6365</v>
      </c>
      <c r="K585" s="240" t="s">
        <v>5498</v>
      </c>
      <c r="L585" s="240">
        <v>18</v>
      </c>
      <c r="M585" s="124">
        <v>5173</v>
      </c>
      <c r="N585" s="24" t="s">
        <v>11</v>
      </c>
      <c r="O585" s="24" t="s">
        <v>48</v>
      </c>
      <c r="P585" s="24">
        <v>0.15733756190807194</v>
      </c>
      <c r="Q585" s="24" t="s">
        <v>49</v>
      </c>
      <c r="T585" s="240">
        <v>15</v>
      </c>
    </row>
    <row r="586" spans="1:20" x14ac:dyDescent="0.25">
      <c r="A586" s="124">
        <v>5174</v>
      </c>
      <c r="B586" s="122" t="s">
        <v>5498</v>
      </c>
      <c r="C586" s="24" t="s">
        <v>11</v>
      </c>
      <c r="D586" s="24" t="s">
        <v>48</v>
      </c>
      <c r="E586" s="24">
        <v>0.17861276682016969</v>
      </c>
      <c r="F586" s="24">
        <v>0.11386190010881875</v>
      </c>
      <c r="J586" s="197" t="s">
        <v>6366</v>
      </c>
      <c r="K586" s="240" t="s">
        <v>5498</v>
      </c>
      <c r="L586" s="240">
        <v>19</v>
      </c>
      <c r="M586" s="124">
        <v>5174</v>
      </c>
      <c r="N586" s="24" t="s">
        <v>11</v>
      </c>
      <c r="O586" s="24" t="s">
        <v>48</v>
      </c>
      <c r="P586" s="24">
        <v>0.17861276682016969</v>
      </c>
      <c r="Q586" s="24">
        <v>0.11386190010881875</v>
      </c>
      <c r="T586" s="240">
        <v>1</v>
      </c>
    </row>
    <row r="587" spans="1:20" x14ac:dyDescent="0.25">
      <c r="A587" s="124">
        <v>5175</v>
      </c>
      <c r="B587" s="122" t="s">
        <v>5498</v>
      </c>
      <c r="C587" s="24" t="s">
        <v>11</v>
      </c>
      <c r="D587" s="24" t="s">
        <v>48</v>
      </c>
      <c r="E587" s="24">
        <v>0.18306571668549251</v>
      </c>
      <c r="F587" s="24">
        <v>6.6168802327389017E-2</v>
      </c>
      <c r="J587" s="197" t="s">
        <v>6367</v>
      </c>
      <c r="K587" s="240" t="s">
        <v>5498</v>
      </c>
      <c r="L587" s="240">
        <v>19</v>
      </c>
      <c r="M587" s="124">
        <v>5175</v>
      </c>
      <c r="N587" s="24" t="s">
        <v>11</v>
      </c>
      <c r="O587" s="24" t="s">
        <v>48</v>
      </c>
      <c r="P587" s="24">
        <v>0.18306571668549251</v>
      </c>
      <c r="Q587" s="24">
        <v>6.6168802327389017E-2</v>
      </c>
      <c r="T587" s="240">
        <v>1</v>
      </c>
    </row>
    <row r="588" spans="1:20" x14ac:dyDescent="0.25">
      <c r="A588" s="124">
        <v>5176</v>
      </c>
      <c r="B588" s="122" t="s">
        <v>5498</v>
      </c>
      <c r="C588" s="24" t="s">
        <v>11</v>
      </c>
      <c r="D588" s="24">
        <v>4.1784076451129533E-2</v>
      </c>
      <c r="E588" s="24">
        <v>0.17218072812581456</v>
      </c>
      <c r="F588" s="24" t="s">
        <v>49</v>
      </c>
      <c r="J588" s="197" t="s">
        <v>6368</v>
      </c>
      <c r="K588" s="240" t="s">
        <v>5498</v>
      </c>
      <c r="L588" s="240">
        <v>19</v>
      </c>
      <c r="M588" s="124">
        <v>5176</v>
      </c>
      <c r="N588" s="24" t="s">
        <v>11</v>
      </c>
      <c r="O588" s="24">
        <v>4.1784076451129533E-2</v>
      </c>
      <c r="P588" s="24">
        <v>0.17218072812581456</v>
      </c>
      <c r="Q588" s="24" t="s">
        <v>49</v>
      </c>
      <c r="T588" s="240">
        <v>9</v>
      </c>
    </row>
    <row r="589" spans="1:20" x14ac:dyDescent="0.25">
      <c r="A589" s="124">
        <v>5177</v>
      </c>
      <c r="B589" s="122" t="s">
        <v>5498</v>
      </c>
      <c r="C589" s="24" t="s">
        <v>11</v>
      </c>
      <c r="D589" s="24" t="s">
        <v>48</v>
      </c>
      <c r="E589" s="24">
        <v>0.16921209488226602</v>
      </c>
      <c r="F589" s="24" t="s">
        <v>49</v>
      </c>
      <c r="J589" s="197" t="s">
        <v>6369</v>
      </c>
      <c r="K589" s="240" t="s">
        <v>5498</v>
      </c>
      <c r="L589" s="240">
        <v>19</v>
      </c>
      <c r="M589" s="124">
        <v>5177</v>
      </c>
      <c r="N589" s="24" t="s">
        <v>11</v>
      </c>
      <c r="O589" s="24" t="s">
        <v>48</v>
      </c>
      <c r="P589" s="24">
        <v>0.16921209488226602</v>
      </c>
      <c r="Q589" s="24" t="s">
        <v>49</v>
      </c>
      <c r="T589" s="240">
        <v>9</v>
      </c>
    </row>
    <row r="590" spans="1:20" x14ac:dyDescent="0.25">
      <c r="A590" s="124">
        <v>5178</v>
      </c>
      <c r="B590" s="122" t="s">
        <v>5498</v>
      </c>
      <c r="C590" s="24" t="s">
        <v>11</v>
      </c>
      <c r="D590" s="24">
        <v>4.1784076451129533E-2</v>
      </c>
      <c r="E590" s="24">
        <v>0.1751493613693631</v>
      </c>
      <c r="F590" s="24" t="s">
        <v>49</v>
      </c>
      <c r="J590" s="197" t="s">
        <v>6370</v>
      </c>
      <c r="K590" s="240" t="s">
        <v>5498</v>
      </c>
      <c r="L590" s="240">
        <v>19</v>
      </c>
      <c r="M590" s="124">
        <v>5178</v>
      </c>
      <c r="N590" s="24" t="s">
        <v>11</v>
      </c>
      <c r="O590" s="24">
        <v>4.1784076451129533E-2</v>
      </c>
      <c r="P590" s="24">
        <v>0.1751493613693631</v>
      </c>
      <c r="Q590" s="24" t="s">
        <v>49</v>
      </c>
      <c r="T590" s="240">
        <v>14</v>
      </c>
    </row>
    <row r="591" spans="1:20" x14ac:dyDescent="0.25">
      <c r="A591" s="124">
        <v>5179</v>
      </c>
      <c r="B591" s="122" t="s">
        <v>5498</v>
      </c>
      <c r="C591" s="24" t="s">
        <v>11</v>
      </c>
      <c r="D591" s="24">
        <v>1.9897179262442635E-2</v>
      </c>
      <c r="E591" s="24">
        <v>0.16921209488226605</v>
      </c>
      <c r="F591" s="24" t="s">
        <v>49</v>
      </c>
      <c r="J591" s="197" t="s">
        <v>6371</v>
      </c>
      <c r="K591" s="240" t="s">
        <v>5498</v>
      </c>
      <c r="L591" s="240">
        <v>19</v>
      </c>
      <c r="M591" s="124">
        <v>5179</v>
      </c>
      <c r="N591" s="24" t="s">
        <v>11</v>
      </c>
      <c r="O591" s="24">
        <v>1.9897179262442635E-2</v>
      </c>
      <c r="P591" s="24">
        <v>0.16921209488226605</v>
      </c>
      <c r="Q591" s="24" t="s">
        <v>49</v>
      </c>
      <c r="T591" s="240">
        <v>14</v>
      </c>
    </row>
    <row r="592" spans="1:20" x14ac:dyDescent="0.25">
      <c r="A592" s="124">
        <v>5180</v>
      </c>
      <c r="B592" s="122" t="s">
        <v>5498</v>
      </c>
      <c r="C592" s="24" t="s">
        <v>11</v>
      </c>
      <c r="D592" s="24">
        <v>5.9691537787327893E-2</v>
      </c>
      <c r="E592" s="24">
        <v>0.17218072812581456</v>
      </c>
      <c r="F592" s="24" t="s">
        <v>49</v>
      </c>
      <c r="J592" s="197" t="s">
        <v>6372</v>
      </c>
      <c r="K592" s="240" t="s">
        <v>5498</v>
      </c>
      <c r="L592" s="240">
        <v>19</v>
      </c>
      <c r="M592" s="124">
        <v>5180</v>
      </c>
      <c r="N592" s="24" t="s">
        <v>11</v>
      </c>
      <c r="O592" s="24">
        <v>5.9691537787327893E-2</v>
      </c>
      <c r="P592" s="24">
        <v>0.17218072812581456</v>
      </c>
      <c r="Q592" s="24" t="s">
        <v>49</v>
      </c>
      <c r="T592" s="240">
        <v>19</v>
      </c>
    </row>
    <row r="593" spans="1:20" x14ac:dyDescent="0.25">
      <c r="A593" s="124">
        <v>5181</v>
      </c>
      <c r="B593" s="122" t="s">
        <v>5498</v>
      </c>
      <c r="C593" s="24" t="s">
        <v>11</v>
      </c>
      <c r="D593" s="24" t="s">
        <v>48</v>
      </c>
      <c r="E593" s="24">
        <v>0.1751493613693631</v>
      </c>
      <c r="F593" s="24" t="s">
        <v>49</v>
      </c>
      <c r="J593" s="197" t="s">
        <v>6373</v>
      </c>
      <c r="K593" s="240" t="s">
        <v>5498</v>
      </c>
      <c r="L593" s="240">
        <v>19</v>
      </c>
      <c r="M593" s="124">
        <v>5181</v>
      </c>
      <c r="N593" s="24" t="s">
        <v>11</v>
      </c>
      <c r="O593" s="24" t="s">
        <v>48</v>
      </c>
      <c r="P593" s="24">
        <v>0.1751493613693631</v>
      </c>
      <c r="Q593" s="24" t="s">
        <v>49</v>
      </c>
      <c r="T593" s="240">
        <v>19</v>
      </c>
    </row>
    <row r="594" spans="1:20" x14ac:dyDescent="0.25">
      <c r="A594" s="124">
        <v>5182</v>
      </c>
      <c r="B594" s="122" t="s">
        <v>5498</v>
      </c>
      <c r="C594" s="24" t="s">
        <v>11</v>
      </c>
      <c r="D594" s="24">
        <v>0.12734194727963286</v>
      </c>
      <c r="E594" s="24">
        <v>0.10142830248790802</v>
      </c>
      <c r="F594" s="24">
        <v>0.19721618251815554</v>
      </c>
      <c r="J594" s="197" t="s">
        <v>6374</v>
      </c>
      <c r="K594" s="240" t="s">
        <v>5498</v>
      </c>
      <c r="L594" s="240">
        <v>22</v>
      </c>
      <c r="M594" s="124">
        <v>5182</v>
      </c>
      <c r="N594" s="24" t="s">
        <v>11</v>
      </c>
      <c r="O594" s="24">
        <v>0.12734194727963286</v>
      </c>
      <c r="P594" s="24">
        <v>0.10142830248790802</v>
      </c>
      <c r="Q594" s="24">
        <v>0.19721618251815554</v>
      </c>
      <c r="T594" s="240">
        <v>2</v>
      </c>
    </row>
    <row r="595" spans="1:20" x14ac:dyDescent="0.25">
      <c r="A595" s="124">
        <v>5183</v>
      </c>
      <c r="B595" s="122" t="s">
        <v>5498</v>
      </c>
      <c r="C595" s="24" t="s">
        <v>11</v>
      </c>
      <c r="D595" s="24">
        <v>0.11142420386967875</v>
      </c>
      <c r="E595" s="24">
        <v>0.10786034118226315</v>
      </c>
      <c r="F595" s="24">
        <v>0.14135237116108146</v>
      </c>
      <c r="J595" s="197" t="s">
        <v>6375</v>
      </c>
      <c r="K595" s="240" t="s">
        <v>5498</v>
      </c>
      <c r="L595" s="240">
        <v>22</v>
      </c>
      <c r="M595" s="124">
        <v>5183</v>
      </c>
      <c r="N595" s="24" t="s">
        <v>11</v>
      </c>
      <c r="O595" s="24">
        <v>0.11142420386967875</v>
      </c>
      <c r="P595" s="24">
        <v>0.10786034118226315</v>
      </c>
      <c r="Q595" s="24">
        <v>0.14135237116108146</v>
      </c>
      <c r="T595" s="240">
        <v>2</v>
      </c>
    </row>
    <row r="596" spans="1:20" x14ac:dyDescent="0.25">
      <c r="A596" s="124">
        <v>5184</v>
      </c>
      <c r="B596" s="122" t="s">
        <v>5498</v>
      </c>
      <c r="C596" s="24" t="s">
        <v>11</v>
      </c>
      <c r="D596" s="24">
        <v>0.11142420386967875</v>
      </c>
      <c r="E596" s="24">
        <v>9.598580820806904E-2</v>
      </c>
      <c r="F596" s="24">
        <v>0.30555811969551139</v>
      </c>
      <c r="J596" s="197" t="s">
        <v>6376</v>
      </c>
      <c r="K596" s="240" t="s">
        <v>5498</v>
      </c>
      <c r="L596" s="240">
        <v>22</v>
      </c>
      <c r="M596" s="124">
        <v>5184</v>
      </c>
      <c r="N596" s="24" t="s">
        <v>11</v>
      </c>
      <c r="O596" s="24">
        <v>0.11142420386967875</v>
      </c>
      <c r="P596" s="24">
        <v>9.598580820806904E-2</v>
      </c>
      <c r="Q596" s="24">
        <v>0.30555811969551139</v>
      </c>
      <c r="T596" s="240">
        <v>5</v>
      </c>
    </row>
    <row r="597" spans="1:20" ht="16.5" thickBot="1" x14ac:dyDescent="0.3">
      <c r="A597" s="124">
        <v>5185</v>
      </c>
      <c r="B597" s="122" t="s">
        <v>5498</v>
      </c>
      <c r="C597" s="24" t="s">
        <v>11</v>
      </c>
      <c r="D597" s="24">
        <v>0.12833680624275498</v>
      </c>
      <c r="E597" s="24">
        <v>8.3616503026616842E-2</v>
      </c>
      <c r="F597" s="24">
        <v>0.14092916046898241</v>
      </c>
      <c r="J597" s="214" t="s">
        <v>6377</v>
      </c>
      <c r="K597" s="214" t="s">
        <v>5498</v>
      </c>
      <c r="L597" s="214">
        <v>22</v>
      </c>
      <c r="M597" s="124">
        <v>5185</v>
      </c>
      <c r="N597" s="24" t="s">
        <v>11</v>
      </c>
      <c r="O597" s="24">
        <v>0.12833680624275498</v>
      </c>
      <c r="P597" s="24">
        <v>8.3616503026616842E-2</v>
      </c>
      <c r="Q597" s="24">
        <v>0.14092916046898241</v>
      </c>
      <c r="T597" s="214">
        <v>5</v>
      </c>
    </row>
    <row r="598" spans="1:20" x14ac:dyDescent="0.25">
      <c r="A598" s="124"/>
      <c r="B598" s="122"/>
      <c r="C598" s="24"/>
      <c r="D598" s="24"/>
      <c r="E598" s="24"/>
      <c r="F598" s="24"/>
    </row>
    <row r="599" spans="1:20" x14ac:dyDescent="0.25">
      <c r="A599" s="124"/>
      <c r="B599" s="122"/>
      <c r="C599" s="24"/>
      <c r="D599" s="24"/>
      <c r="E599" s="24"/>
      <c r="F599" s="24"/>
    </row>
    <row r="600" spans="1:20" x14ac:dyDescent="0.25">
      <c r="A600" s="124"/>
      <c r="B600" s="122"/>
      <c r="C600" s="24"/>
      <c r="D600" s="24"/>
      <c r="E600" s="24"/>
      <c r="F600" s="24"/>
    </row>
    <row r="601" spans="1:20" x14ac:dyDescent="0.25">
      <c r="A601" s="124"/>
      <c r="B601" s="122"/>
      <c r="C601" s="24"/>
      <c r="D601" s="24"/>
      <c r="E601" s="24"/>
      <c r="F601" s="24"/>
    </row>
    <row r="602" spans="1:20" x14ac:dyDescent="0.25">
      <c r="A602" s="124"/>
      <c r="B602" s="122"/>
      <c r="C602" s="24"/>
      <c r="D602" s="24"/>
      <c r="E602" s="24"/>
      <c r="F602" s="24"/>
    </row>
    <row r="603" spans="1:20" x14ac:dyDescent="0.25">
      <c r="A603" s="124"/>
      <c r="B603" s="122"/>
      <c r="C603" s="24"/>
      <c r="D603" s="24"/>
      <c r="E603" s="24"/>
      <c r="F603" s="24"/>
    </row>
    <row r="604" spans="1:20" x14ac:dyDescent="0.25">
      <c r="A604" s="124"/>
      <c r="B604" s="122"/>
      <c r="C604" s="24"/>
      <c r="D604" s="24"/>
      <c r="E604" s="24"/>
      <c r="F604" s="24"/>
    </row>
    <row r="605" spans="1:20" x14ac:dyDescent="0.25">
      <c r="A605" s="124"/>
      <c r="B605" s="122"/>
      <c r="C605" s="24"/>
      <c r="D605" s="24"/>
      <c r="E605" s="24"/>
      <c r="F605" s="24"/>
    </row>
    <row r="606" spans="1:20" x14ac:dyDescent="0.25">
      <c r="A606" s="124"/>
      <c r="B606" s="122"/>
      <c r="C606" s="24"/>
      <c r="D606" s="24"/>
      <c r="E606" s="24"/>
      <c r="F606" s="24"/>
    </row>
    <row r="607" spans="1:20" x14ac:dyDescent="0.25">
      <c r="A607" s="124"/>
      <c r="B607" s="122"/>
      <c r="C607" s="24"/>
      <c r="D607" s="24"/>
      <c r="E607" s="24"/>
      <c r="F607" s="24"/>
    </row>
    <row r="608" spans="1:20" x14ac:dyDescent="0.25">
      <c r="A608" s="124"/>
      <c r="B608" s="122"/>
      <c r="C608" s="24"/>
      <c r="D608" s="24"/>
      <c r="E608" s="24"/>
      <c r="F608" s="24"/>
    </row>
    <row r="609" spans="1:6" x14ac:dyDescent="0.25">
      <c r="A609" s="124"/>
      <c r="B609" s="122"/>
      <c r="C609" s="24"/>
      <c r="D609" s="24"/>
      <c r="E609" s="24"/>
      <c r="F609" s="24"/>
    </row>
    <row r="610" spans="1:6" x14ac:dyDescent="0.25">
      <c r="A610" s="124"/>
      <c r="B610" s="122"/>
      <c r="C610" s="24"/>
      <c r="D610" s="24"/>
      <c r="E610" s="24"/>
      <c r="F610" s="24"/>
    </row>
    <row r="611" spans="1:6" x14ac:dyDescent="0.25">
      <c r="A611" s="124"/>
      <c r="B611" s="122"/>
      <c r="C611" s="24"/>
      <c r="D611" s="24"/>
      <c r="E611" s="24"/>
      <c r="F611" s="24"/>
    </row>
    <row r="612" spans="1:6" x14ac:dyDescent="0.25">
      <c r="A612" s="124"/>
      <c r="B612" s="122"/>
      <c r="C612" s="24"/>
      <c r="D612" s="24"/>
      <c r="E612" s="24"/>
      <c r="F612" s="24"/>
    </row>
    <row r="613" spans="1:6" x14ac:dyDescent="0.25">
      <c r="A613" s="124"/>
      <c r="B613" s="122"/>
      <c r="C613" s="24"/>
      <c r="D613" s="24"/>
      <c r="E613" s="24"/>
      <c r="F613" s="24"/>
    </row>
    <row r="614" spans="1:6" x14ac:dyDescent="0.25">
      <c r="A614" s="124"/>
      <c r="B614" s="122"/>
      <c r="C614" s="24"/>
      <c r="D614" s="24"/>
      <c r="E614" s="24"/>
      <c r="F614" s="24"/>
    </row>
    <row r="615" spans="1:6" x14ac:dyDescent="0.25">
      <c r="A615" s="124"/>
      <c r="B615" s="122"/>
      <c r="C615" s="24"/>
      <c r="D615" s="24"/>
      <c r="E615" s="24"/>
      <c r="F615" s="24"/>
    </row>
    <row r="616" spans="1:6" x14ac:dyDescent="0.25">
      <c r="A616" s="124"/>
      <c r="B616" s="122"/>
      <c r="C616" s="24"/>
      <c r="D616" s="24"/>
      <c r="E616" s="24"/>
      <c r="F616" s="24"/>
    </row>
    <row r="617" spans="1:6" x14ac:dyDescent="0.25">
      <c r="A617" s="124"/>
      <c r="B617" s="122"/>
      <c r="C617" s="24"/>
      <c r="D617" s="24"/>
      <c r="E617" s="24"/>
      <c r="F617" s="24"/>
    </row>
    <row r="618" spans="1:6" x14ac:dyDescent="0.25">
      <c r="A618" s="124"/>
      <c r="B618" s="122"/>
      <c r="C618" s="24"/>
      <c r="D618" s="24"/>
      <c r="E618" s="24"/>
      <c r="F618" s="24"/>
    </row>
    <row r="619" spans="1:6" x14ac:dyDescent="0.25">
      <c r="A619" s="124"/>
      <c r="B619" s="122"/>
      <c r="C619" s="24"/>
      <c r="D619" s="24"/>
      <c r="E619" s="24"/>
      <c r="F619" s="24"/>
    </row>
    <row r="620" spans="1:6" x14ac:dyDescent="0.25">
      <c r="A620" s="124"/>
      <c r="B620" s="122"/>
      <c r="C620" s="24"/>
      <c r="D620" s="24"/>
      <c r="E620" s="24"/>
      <c r="F620" s="24"/>
    </row>
    <row r="621" spans="1:6" x14ac:dyDescent="0.25">
      <c r="A621" s="124"/>
      <c r="B621" s="122"/>
      <c r="C621" s="24"/>
      <c r="D621" s="24"/>
      <c r="E621" s="24"/>
      <c r="F621" s="24"/>
    </row>
    <row r="622" spans="1:6" x14ac:dyDescent="0.25">
      <c r="A622" s="124"/>
      <c r="B622" s="122"/>
      <c r="C622" s="24"/>
      <c r="D622" s="24"/>
      <c r="E622" s="24"/>
      <c r="F622" s="24"/>
    </row>
    <row r="623" spans="1:6" x14ac:dyDescent="0.25">
      <c r="A623" s="124"/>
      <c r="B623" s="122"/>
      <c r="C623" s="24"/>
      <c r="D623" s="24"/>
      <c r="E623" s="24"/>
      <c r="F623" s="24"/>
    </row>
    <row r="624" spans="1:6" x14ac:dyDescent="0.25">
      <c r="A624" s="124"/>
      <c r="B624" s="122"/>
      <c r="C624" s="24"/>
      <c r="D624" s="24"/>
      <c r="E624" s="24"/>
      <c r="F624" s="24"/>
    </row>
    <row r="625" spans="1:6" x14ac:dyDescent="0.25">
      <c r="A625" s="124"/>
      <c r="B625" s="122"/>
      <c r="C625" s="24"/>
      <c r="D625" s="24"/>
      <c r="E625" s="24"/>
      <c r="F625" s="24"/>
    </row>
    <row r="626" spans="1:6" x14ac:dyDescent="0.25">
      <c r="A626" s="124"/>
      <c r="B626" s="122"/>
      <c r="C626" s="24"/>
      <c r="D626" s="24"/>
      <c r="E626" s="24"/>
      <c r="F626" s="24"/>
    </row>
    <row r="627" spans="1:6" x14ac:dyDescent="0.25">
      <c r="A627" s="124"/>
      <c r="B627" s="122"/>
      <c r="C627" s="24"/>
      <c r="D627" s="24"/>
      <c r="E627" s="24"/>
      <c r="F627" s="24"/>
    </row>
    <row r="628" spans="1:6" x14ac:dyDescent="0.25">
      <c r="A628" s="124"/>
      <c r="B628" s="122"/>
      <c r="C628" s="24"/>
      <c r="D628" s="24"/>
      <c r="E628" s="24"/>
      <c r="F628" s="24"/>
    </row>
    <row r="629" spans="1:6" x14ac:dyDescent="0.25">
      <c r="A629" s="124"/>
      <c r="B629" s="122"/>
      <c r="C629" s="24"/>
      <c r="D629" s="24"/>
      <c r="E629" s="24"/>
      <c r="F629" s="24"/>
    </row>
    <row r="630" spans="1:6" x14ac:dyDescent="0.25">
      <c r="A630" s="124"/>
      <c r="B630" s="122"/>
      <c r="C630" s="24"/>
      <c r="D630" s="24"/>
      <c r="E630" s="24"/>
      <c r="F630" s="24"/>
    </row>
    <row r="631" spans="1:6" x14ac:dyDescent="0.25">
      <c r="A631" s="124"/>
      <c r="B631" s="122"/>
      <c r="C631" s="24"/>
      <c r="D631" s="24"/>
      <c r="E631" s="24"/>
      <c r="F631" s="24"/>
    </row>
    <row r="632" spans="1:6" x14ac:dyDescent="0.25">
      <c r="A632" s="124"/>
      <c r="B632" s="122"/>
      <c r="C632" s="24"/>
      <c r="D632" s="24"/>
      <c r="E632" s="24"/>
      <c r="F632" s="24"/>
    </row>
    <row r="633" spans="1:6" x14ac:dyDescent="0.25">
      <c r="A633" s="124"/>
      <c r="B633" s="122"/>
      <c r="C633" s="24"/>
      <c r="D633" s="24"/>
      <c r="E633" s="24"/>
      <c r="F633" s="24"/>
    </row>
    <row r="634" spans="1:6" x14ac:dyDescent="0.25">
      <c r="A634" s="124"/>
      <c r="B634" s="122"/>
      <c r="C634" s="24"/>
      <c r="D634" s="24"/>
      <c r="E634" s="24"/>
      <c r="F634" s="24"/>
    </row>
    <row r="635" spans="1:6" x14ac:dyDescent="0.25">
      <c r="A635" s="124"/>
      <c r="B635" s="122"/>
      <c r="C635" s="24"/>
      <c r="D635" s="24"/>
      <c r="E635" s="24"/>
      <c r="F635" s="24"/>
    </row>
    <row r="636" spans="1:6" x14ac:dyDescent="0.25">
      <c r="A636" s="124"/>
      <c r="B636" s="122"/>
      <c r="C636" s="24"/>
      <c r="D636" s="24"/>
      <c r="E636" s="24"/>
      <c r="F636" s="24"/>
    </row>
    <row r="637" spans="1:6" x14ac:dyDescent="0.25">
      <c r="A637" s="124"/>
      <c r="B637" s="122"/>
      <c r="C637" s="24"/>
      <c r="D637" s="24"/>
      <c r="E637" s="24"/>
      <c r="F637" s="24"/>
    </row>
    <row r="638" spans="1:6" x14ac:dyDescent="0.25">
      <c r="A638" s="124"/>
      <c r="B638" s="122"/>
      <c r="C638" s="24"/>
      <c r="D638" s="24"/>
      <c r="E638" s="24"/>
      <c r="F638" s="24"/>
    </row>
    <row r="639" spans="1:6" x14ac:dyDescent="0.25">
      <c r="A639" s="124"/>
      <c r="B639" s="122"/>
      <c r="C639" s="24"/>
      <c r="D639" s="24"/>
      <c r="E639" s="24"/>
      <c r="F639" s="24"/>
    </row>
    <row r="640" spans="1:6" x14ac:dyDescent="0.25">
      <c r="A640" s="124"/>
      <c r="B640" s="122"/>
      <c r="C640" s="24"/>
      <c r="D640" s="24"/>
      <c r="E640" s="24"/>
      <c r="F640" s="24"/>
    </row>
    <row r="641" spans="1:6" x14ac:dyDescent="0.25">
      <c r="A641" s="124"/>
      <c r="B641" s="122"/>
      <c r="C641" s="24"/>
      <c r="D641" s="24"/>
      <c r="E641" s="24"/>
      <c r="F641" s="24"/>
    </row>
    <row r="642" spans="1:6" x14ac:dyDescent="0.25">
      <c r="A642" s="124"/>
      <c r="B642" s="122"/>
      <c r="C642" s="24"/>
      <c r="D642" s="24"/>
      <c r="E642" s="24"/>
      <c r="F642" s="24"/>
    </row>
    <row r="643" spans="1:6" x14ac:dyDescent="0.25">
      <c r="A643" s="124"/>
      <c r="B643" s="122"/>
      <c r="C643" s="24"/>
      <c r="D643" s="24"/>
      <c r="E643" s="24"/>
      <c r="F643" s="24"/>
    </row>
    <row r="644" spans="1:6" x14ac:dyDescent="0.25">
      <c r="A644" s="124"/>
      <c r="B644" s="122"/>
      <c r="C644" s="24"/>
      <c r="D644" s="24"/>
      <c r="E644" s="24"/>
      <c r="F644" s="24"/>
    </row>
    <row r="645" spans="1:6" x14ac:dyDescent="0.25">
      <c r="A645" s="124"/>
      <c r="B645" s="122"/>
      <c r="C645" s="24"/>
      <c r="D645" s="24"/>
      <c r="E645" s="24"/>
      <c r="F645" s="24"/>
    </row>
    <row r="646" spans="1:6" x14ac:dyDescent="0.25">
      <c r="A646" s="124"/>
      <c r="B646" s="122"/>
      <c r="C646" s="24"/>
      <c r="D646" s="24"/>
      <c r="E646" s="24"/>
      <c r="F646" s="24"/>
    </row>
    <row r="647" spans="1:6" x14ac:dyDescent="0.25">
      <c r="A647" s="124"/>
      <c r="B647" s="122"/>
      <c r="C647" s="24"/>
      <c r="D647" s="24"/>
      <c r="E647" s="24"/>
      <c r="F647" s="24"/>
    </row>
    <row r="648" spans="1:6" x14ac:dyDescent="0.25">
      <c r="A648" s="124"/>
      <c r="B648" s="122"/>
      <c r="C648" s="24"/>
      <c r="D648" s="24"/>
      <c r="E648" s="24"/>
      <c r="F648" s="24"/>
    </row>
    <row r="649" spans="1:6" x14ac:dyDescent="0.25">
      <c r="A649" s="124"/>
      <c r="B649" s="122"/>
      <c r="C649" s="24"/>
      <c r="D649" s="24"/>
      <c r="E649" s="24"/>
      <c r="F649" s="24"/>
    </row>
    <row r="650" spans="1:6" x14ac:dyDescent="0.25">
      <c r="A650" s="124"/>
      <c r="B650" s="122"/>
      <c r="C650" s="24"/>
      <c r="D650" s="24"/>
      <c r="E650" s="24"/>
      <c r="F650" s="24"/>
    </row>
    <row r="651" spans="1:6" x14ac:dyDescent="0.25">
      <c r="A651" s="124"/>
      <c r="B651" s="122"/>
      <c r="C651" s="24"/>
      <c r="D651" s="24"/>
      <c r="E651" s="24"/>
      <c r="F651" s="24"/>
    </row>
  </sheetData>
  <conditionalFormatting sqref="O21:Q21">
    <cfRule type="containsText" dxfId="15" priority="1" operator="containsText" text="&lt;">
      <formula>NOT(ISERROR(SEARCH("&lt;",O21)))</formula>
    </cfRule>
  </conditionalFormatting>
  <pageMargins left="0.7" right="0.7" top="0.75" bottom="0.75" header="0.3" footer="0.3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50614D-2CC3-4E09-AC32-14C5858CD281}">
  <dimension ref="A1:Q509"/>
  <sheetViews>
    <sheetView topLeftCell="A480" workbookViewId="0">
      <selection activeCell="H22" sqref="H22:O507"/>
    </sheetView>
  </sheetViews>
  <sheetFormatPr defaultColWidth="12.5703125" defaultRowHeight="15.75" x14ac:dyDescent="0.25"/>
  <cols>
    <col min="1" max="1" width="14.42578125" style="124" customWidth="1"/>
    <col min="2" max="2" width="15.5703125" style="5" customWidth="1"/>
    <col min="3" max="3" width="13" style="5" bestFit="1" customWidth="1"/>
    <col min="4" max="4" width="12.5703125" style="5" bestFit="1" customWidth="1"/>
    <col min="5" max="5" width="13.28515625" style="5" bestFit="1" customWidth="1"/>
    <col min="6" max="6" width="14.7109375" style="5" customWidth="1"/>
    <col min="7" max="16384" width="12.5703125" style="5"/>
  </cols>
  <sheetData>
    <row r="1" spans="1:10" x14ac:dyDescent="0.25">
      <c r="A1" s="124" t="s">
        <v>23</v>
      </c>
      <c r="D1" s="5" t="s">
        <v>24</v>
      </c>
      <c r="E1" s="5" t="s">
        <v>25</v>
      </c>
      <c r="F1" s="5" t="s">
        <v>26</v>
      </c>
    </row>
    <row r="2" spans="1:10" x14ac:dyDescent="0.25">
      <c r="A2" s="124" t="s">
        <v>27</v>
      </c>
      <c r="C2" s="188" t="s">
        <v>28</v>
      </c>
      <c r="D2" s="198">
        <v>538</v>
      </c>
      <c r="E2" s="199">
        <v>30</v>
      </c>
      <c r="F2" s="170">
        <f>E2*D2</f>
        <v>16140</v>
      </c>
      <c r="G2" s="244"/>
    </row>
    <row r="3" spans="1:10" x14ac:dyDescent="0.25">
      <c r="A3" s="124" t="s">
        <v>29</v>
      </c>
      <c r="C3" s="188" t="s">
        <v>30</v>
      </c>
      <c r="D3" s="198">
        <v>0</v>
      </c>
      <c r="E3" s="199">
        <v>15</v>
      </c>
      <c r="F3" s="188">
        <v>0</v>
      </c>
    </row>
    <row r="4" spans="1:10" x14ac:dyDescent="0.25">
      <c r="A4" s="124" t="s">
        <v>4212</v>
      </c>
      <c r="C4" s="188" t="s">
        <v>32</v>
      </c>
      <c r="D4" s="198">
        <v>0</v>
      </c>
      <c r="E4" s="199">
        <v>30</v>
      </c>
      <c r="F4" s="188">
        <v>0</v>
      </c>
    </row>
    <row r="5" spans="1:10" x14ac:dyDescent="0.25">
      <c r="A5" s="124" t="s">
        <v>1488</v>
      </c>
      <c r="C5" s="188" t="s">
        <v>34</v>
      </c>
      <c r="D5" s="198">
        <v>0</v>
      </c>
      <c r="E5" s="199">
        <v>20</v>
      </c>
      <c r="F5" s="188">
        <v>0</v>
      </c>
    </row>
    <row r="6" spans="1:10" x14ac:dyDescent="0.25">
      <c r="A6" s="124" t="s">
        <v>4213</v>
      </c>
      <c r="E6" s="188" t="s">
        <v>4214</v>
      </c>
      <c r="F6" s="245">
        <f>SUM(F2:F5)</f>
        <v>16140</v>
      </c>
      <c r="G6" s="154"/>
    </row>
    <row r="7" spans="1:10" ht="16.5" thickBot="1" x14ac:dyDescent="0.3">
      <c r="E7" s="246" t="s">
        <v>4215</v>
      </c>
      <c r="F7" s="247">
        <f>F6*0.6515</f>
        <v>10515.21</v>
      </c>
      <c r="G7" s="154"/>
    </row>
    <row r="8" spans="1:10" ht="16.5" thickBot="1" x14ac:dyDescent="0.3">
      <c r="C8" s="204" t="s">
        <v>36</v>
      </c>
      <c r="D8" s="248"/>
      <c r="E8" s="248"/>
      <c r="F8" s="249">
        <f>SUM(F6:F7)</f>
        <v>26655.21</v>
      </c>
      <c r="G8" s="250"/>
    </row>
    <row r="9" spans="1:10" x14ac:dyDescent="0.25">
      <c r="D9" s="122"/>
    </row>
    <row r="10" spans="1:10" x14ac:dyDescent="0.25">
      <c r="A10" s="124" t="s">
        <v>37</v>
      </c>
    </row>
    <row r="11" spans="1:10" x14ac:dyDescent="0.25">
      <c r="A11" s="124" t="s">
        <v>38</v>
      </c>
      <c r="E11" s="123"/>
      <c r="F11" s="123"/>
      <c r="G11" s="123"/>
      <c r="H11" s="123"/>
      <c r="I11" s="120"/>
      <c r="J11" s="120"/>
    </row>
    <row r="12" spans="1:10" x14ac:dyDescent="0.25">
      <c r="A12" s="124" t="s">
        <v>39</v>
      </c>
      <c r="D12" s="120"/>
      <c r="E12" s="120"/>
      <c r="F12" s="120"/>
      <c r="G12" s="120"/>
    </row>
    <row r="13" spans="1:10" x14ac:dyDescent="0.25">
      <c r="A13" s="124" t="s">
        <v>4216</v>
      </c>
    </row>
    <row r="14" spans="1:10" x14ac:dyDescent="0.25">
      <c r="A14" s="124" t="s">
        <v>4217</v>
      </c>
      <c r="E14" s="120"/>
    </row>
    <row r="15" spans="1:10" x14ac:dyDescent="0.25">
      <c r="A15" s="124" t="s">
        <v>4218</v>
      </c>
    </row>
    <row r="17" spans="1:17" x14ac:dyDescent="0.25">
      <c r="D17" s="120"/>
    </row>
    <row r="19" spans="1:17" x14ac:dyDescent="0.25">
      <c r="A19" s="251"/>
      <c r="B19" s="161" t="s">
        <v>0</v>
      </c>
      <c r="C19" s="161" t="s">
        <v>0</v>
      </c>
      <c r="D19" s="161" t="s">
        <v>0</v>
      </c>
      <c r="E19" s="161" t="s">
        <v>0</v>
      </c>
      <c r="H19" s="161"/>
      <c r="I19" s="161"/>
      <c r="J19" s="161"/>
    </row>
    <row r="20" spans="1:17" x14ac:dyDescent="0.25">
      <c r="A20" s="251"/>
      <c r="B20" s="161" t="s">
        <v>1</v>
      </c>
      <c r="C20" s="161" t="s">
        <v>1</v>
      </c>
      <c r="D20" s="161" t="s">
        <v>1</v>
      </c>
      <c r="E20" s="161" t="s">
        <v>1</v>
      </c>
      <c r="H20" s="161"/>
      <c r="I20" s="161"/>
      <c r="J20" s="161"/>
    </row>
    <row r="21" spans="1:17" x14ac:dyDescent="0.25">
      <c r="A21" s="193" t="s">
        <v>2</v>
      </c>
      <c r="B21" s="192" t="s">
        <v>480</v>
      </c>
      <c r="C21" s="192" t="s">
        <v>4</v>
      </c>
      <c r="D21" s="192" t="s">
        <v>5</v>
      </c>
      <c r="E21" s="192" t="s">
        <v>6</v>
      </c>
      <c r="F21" s="192" t="s">
        <v>41</v>
      </c>
      <c r="H21" s="254" t="s">
        <v>2</v>
      </c>
      <c r="I21" s="254" t="s">
        <v>4222</v>
      </c>
      <c r="J21" s="254" t="s">
        <v>9</v>
      </c>
      <c r="K21" s="193" t="s">
        <v>2</v>
      </c>
      <c r="L21" s="192" t="s">
        <v>480</v>
      </c>
      <c r="M21" s="192" t="s">
        <v>4</v>
      </c>
      <c r="N21" s="192" t="s">
        <v>5</v>
      </c>
      <c r="O21" s="192" t="s">
        <v>6</v>
      </c>
    </row>
    <row r="22" spans="1:17" x14ac:dyDescent="0.25">
      <c r="A22" s="124">
        <v>4116</v>
      </c>
      <c r="B22" s="24">
        <v>0.68215982192910141</v>
      </c>
      <c r="C22" s="24">
        <v>1.0685597799970501</v>
      </c>
      <c r="D22" s="24">
        <v>0.52132332463011322</v>
      </c>
      <c r="E22" s="24">
        <v>4.8661045659676123</v>
      </c>
      <c r="F22" s="24"/>
      <c r="G22" s="147"/>
      <c r="H22" s="197" t="s">
        <v>4223</v>
      </c>
      <c r="I22" s="197" t="s">
        <v>4224</v>
      </c>
      <c r="J22" s="197">
        <v>1</v>
      </c>
      <c r="K22" s="124">
        <v>4116</v>
      </c>
      <c r="L22" s="24">
        <v>0.68215982192910141</v>
      </c>
      <c r="M22" s="24">
        <v>1.0685597799970501</v>
      </c>
      <c r="N22" s="24">
        <v>0.52132332463011322</v>
      </c>
      <c r="O22" s="24">
        <v>4.8661045659676123</v>
      </c>
      <c r="P22" s="24"/>
      <c r="Q22" s="24"/>
    </row>
    <row r="23" spans="1:17" x14ac:dyDescent="0.25">
      <c r="A23" s="124">
        <v>4117</v>
      </c>
      <c r="B23" s="24">
        <v>0.60061315746084087</v>
      </c>
      <c r="C23" s="24">
        <v>0.68686119926348488</v>
      </c>
      <c r="D23" s="24">
        <v>0.52769886858137516</v>
      </c>
      <c r="E23" s="24">
        <v>4.9281496150783104</v>
      </c>
      <c r="F23" s="24"/>
      <c r="G23" s="147"/>
      <c r="H23" s="197" t="s">
        <v>4225</v>
      </c>
      <c r="I23" s="197" t="s">
        <v>4224</v>
      </c>
      <c r="J23" s="197">
        <v>1</v>
      </c>
      <c r="K23" s="124">
        <v>4117</v>
      </c>
      <c r="L23" s="24">
        <v>0.60061315746084087</v>
      </c>
      <c r="M23" s="24">
        <v>0.68686119926348488</v>
      </c>
      <c r="N23" s="24">
        <v>0.52769886858137516</v>
      </c>
      <c r="O23" s="24">
        <v>4.9281496150783104</v>
      </c>
      <c r="P23" s="24"/>
      <c r="Q23" s="24"/>
    </row>
    <row r="24" spans="1:17" x14ac:dyDescent="0.25">
      <c r="A24" s="124">
        <v>4118</v>
      </c>
      <c r="B24" s="24">
        <v>0.3496252201154163</v>
      </c>
      <c r="C24" s="24">
        <v>1.3796097802349425</v>
      </c>
      <c r="D24" s="24">
        <v>0.42274760661444738</v>
      </c>
      <c r="E24" s="24">
        <v>3.780808627555083</v>
      </c>
      <c r="F24" s="24"/>
      <c r="G24" s="147"/>
      <c r="H24" s="197" t="s">
        <v>4226</v>
      </c>
      <c r="I24" s="197" t="s">
        <v>4224</v>
      </c>
      <c r="J24" s="197">
        <v>1</v>
      </c>
      <c r="K24" s="124">
        <v>4118</v>
      </c>
      <c r="L24" s="24">
        <v>0.3496252201154163</v>
      </c>
      <c r="M24" s="24">
        <v>1.3796097802349425</v>
      </c>
      <c r="N24" s="24">
        <v>0.42274760661444738</v>
      </c>
      <c r="O24" s="24">
        <v>3.780808627555083</v>
      </c>
      <c r="P24" s="24"/>
      <c r="Q24" s="24"/>
    </row>
    <row r="25" spans="1:17" x14ac:dyDescent="0.25">
      <c r="A25" s="124">
        <v>4119</v>
      </c>
      <c r="B25" s="24">
        <v>0.24903472382522673</v>
      </c>
      <c r="C25" s="24">
        <v>0.74082886491990163</v>
      </c>
      <c r="D25" s="24">
        <v>0.42519973890339424</v>
      </c>
      <c r="E25" s="24">
        <v>3.9886102999734527</v>
      </c>
      <c r="F25" s="24"/>
      <c r="G25" s="147"/>
      <c r="H25" s="197" t="s">
        <v>4227</v>
      </c>
      <c r="I25" s="197" t="s">
        <v>4224</v>
      </c>
      <c r="J25" s="197">
        <v>1</v>
      </c>
      <c r="K25" s="124">
        <v>4119</v>
      </c>
      <c r="L25" s="24">
        <v>0.24903472382522673</v>
      </c>
      <c r="M25" s="24">
        <v>0.74082886491990163</v>
      </c>
      <c r="N25" s="24">
        <v>0.42519973890339424</v>
      </c>
      <c r="O25" s="24">
        <v>3.9886102999734527</v>
      </c>
      <c r="P25" s="24"/>
      <c r="Q25" s="24"/>
    </row>
    <row r="26" spans="1:17" x14ac:dyDescent="0.25">
      <c r="A26" s="124">
        <v>4120</v>
      </c>
      <c r="B26" s="24">
        <v>0.21680670074196209</v>
      </c>
      <c r="C26" s="24">
        <v>0.16092176668458791</v>
      </c>
      <c r="D26" s="24">
        <v>0.4472689295039165</v>
      </c>
      <c r="E26" s="24">
        <v>3.9098229360233603</v>
      </c>
      <c r="F26" s="24"/>
      <c r="G26" s="147"/>
      <c r="H26" s="197" t="s">
        <v>4228</v>
      </c>
      <c r="I26" s="197" t="s">
        <v>4224</v>
      </c>
      <c r="J26" s="197">
        <v>1</v>
      </c>
      <c r="K26" s="124">
        <v>4120</v>
      </c>
      <c r="L26" s="24">
        <v>0.21680670074196209</v>
      </c>
      <c r="M26" s="24">
        <v>0.16092176668458791</v>
      </c>
      <c r="N26" s="24">
        <v>0.4472689295039165</v>
      </c>
      <c r="O26" s="24">
        <v>3.9098229360233603</v>
      </c>
      <c r="P26" s="24"/>
      <c r="Q26" s="24"/>
    </row>
    <row r="27" spans="1:17" x14ac:dyDescent="0.25">
      <c r="A27" s="124">
        <v>4121</v>
      </c>
      <c r="B27" s="24">
        <v>0.28126274690849135</v>
      </c>
      <c r="C27" s="24">
        <v>0.61719384905247432</v>
      </c>
      <c r="D27" s="24">
        <v>0.44530722367275893</v>
      </c>
      <c r="E27" s="24">
        <v>3.8566414653570473</v>
      </c>
      <c r="F27" s="24"/>
      <c r="G27" s="147"/>
      <c r="H27" s="197" t="s">
        <v>4229</v>
      </c>
      <c r="I27" s="197" t="s">
        <v>4224</v>
      </c>
      <c r="J27" s="197">
        <v>1</v>
      </c>
      <c r="K27" s="124">
        <v>4121</v>
      </c>
      <c r="L27" s="24">
        <v>0.28126274690849135</v>
      </c>
      <c r="M27" s="24">
        <v>0.61719384905247432</v>
      </c>
      <c r="N27" s="24">
        <v>0.44530722367275893</v>
      </c>
      <c r="O27" s="24">
        <v>3.8566414653570473</v>
      </c>
      <c r="P27" s="24"/>
      <c r="Q27" s="24"/>
    </row>
    <row r="28" spans="1:17" x14ac:dyDescent="0.25">
      <c r="A28" s="124">
        <v>4122</v>
      </c>
      <c r="B28" s="24">
        <v>3.3155799505358616</v>
      </c>
      <c r="C28" s="24">
        <v>1.1872886444411668</v>
      </c>
      <c r="D28" s="24">
        <v>0.94946562228024367</v>
      </c>
      <c r="E28" s="24">
        <v>11.266593044863285</v>
      </c>
      <c r="F28" s="24"/>
      <c r="G28" s="147"/>
      <c r="H28" s="197" t="s">
        <v>4230</v>
      </c>
      <c r="I28" s="197" t="s">
        <v>4224</v>
      </c>
      <c r="J28" s="197">
        <v>2</v>
      </c>
      <c r="K28" s="124">
        <v>4122</v>
      </c>
      <c r="L28" s="24">
        <v>3.3155799505358616</v>
      </c>
      <c r="M28" s="24">
        <v>1.1872886444411668</v>
      </c>
      <c r="N28" s="24">
        <v>0.94946562228024367</v>
      </c>
      <c r="O28" s="24">
        <v>11.266593044863285</v>
      </c>
      <c r="P28" s="24"/>
      <c r="Q28" s="24"/>
    </row>
    <row r="29" spans="1:17" x14ac:dyDescent="0.25">
      <c r="A29" s="124">
        <v>4123</v>
      </c>
      <c r="B29" s="24">
        <v>3.318998074196208</v>
      </c>
      <c r="C29" s="24">
        <v>1.099468533963907</v>
      </c>
      <c r="D29" s="24">
        <v>0.77732593559617069</v>
      </c>
      <c r="E29" s="24">
        <v>12.242320903347224</v>
      </c>
      <c r="F29" s="24"/>
      <c r="G29" s="147"/>
      <c r="H29" s="197" t="s">
        <v>4231</v>
      </c>
      <c r="I29" s="197" t="s">
        <v>4224</v>
      </c>
      <c r="J29" s="197">
        <v>2</v>
      </c>
      <c r="K29" s="124">
        <v>4123</v>
      </c>
      <c r="L29" s="24">
        <v>3.318998074196208</v>
      </c>
      <c r="M29" s="24">
        <v>1.099468533963907</v>
      </c>
      <c r="N29" s="24">
        <v>0.77732593559617069</v>
      </c>
      <c r="O29" s="24">
        <v>12.242320903347224</v>
      </c>
      <c r="P29" s="24"/>
      <c r="Q29" s="24"/>
    </row>
    <row r="30" spans="1:17" x14ac:dyDescent="0.25">
      <c r="A30" s="124">
        <v>4124</v>
      </c>
      <c r="B30" s="24">
        <v>0.81644325144270402</v>
      </c>
      <c r="C30" s="24">
        <v>0.70550457467206529</v>
      </c>
      <c r="D30" s="24">
        <v>0.44040295909486515</v>
      </c>
      <c r="E30" s="24">
        <v>5.5306883989783566</v>
      </c>
      <c r="F30" s="24"/>
      <c r="G30" s="147"/>
      <c r="H30" s="197" t="s">
        <v>4232</v>
      </c>
      <c r="I30" s="197" t="s">
        <v>4224</v>
      </c>
      <c r="J30" s="197">
        <v>2</v>
      </c>
      <c r="K30" s="124">
        <v>4124</v>
      </c>
      <c r="L30" s="24">
        <v>0.81644325144270402</v>
      </c>
      <c r="M30" s="24">
        <v>0.70550457467206529</v>
      </c>
      <c r="N30" s="24">
        <v>0.44040295909486515</v>
      </c>
      <c r="O30" s="24">
        <v>5.5306883989783566</v>
      </c>
      <c r="P30" s="24"/>
      <c r="Q30" s="24"/>
    </row>
    <row r="31" spans="1:17" x14ac:dyDescent="0.25">
      <c r="A31" s="124">
        <v>4125</v>
      </c>
      <c r="B31" s="24">
        <v>0.77835558779884595</v>
      </c>
      <c r="C31" s="24">
        <v>0.541639117133491</v>
      </c>
      <c r="D31" s="24">
        <v>0.42569016536118365</v>
      </c>
      <c r="E31" s="24">
        <v>5.3960368329076482</v>
      </c>
      <c r="F31" s="24"/>
      <c r="G31" s="147"/>
      <c r="H31" s="197" t="s">
        <v>4233</v>
      </c>
      <c r="I31" s="197" t="s">
        <v>4224</v>
      </c>
      <c r="J31" s="197">
        <v>2</v>
      </c>
      <c r="K31" s="124">
        <v>4125</v>
      </c>
      <c r="L31" s="24">
        <v>0.77835558779884595</v>
      </c>
      <c r="M31" s="24">
        <v>0.541639117133491</v>
      </c>
      <c r="N31" s="24">
        <v>0.42569016536118365</v>
      </c>
      <c r="O31" s="24">
        <v>5.3960368329076482</v>
      </c>
      <c r="P31" s="24"/>
      <c r="Q31" s="24"/>
    </row>
    <row r="32" spans="1:17" x14ac:dyDescent="0.25">
      <c r="A32" s="124">
        <v>4126</v>
      </c>
      <c r="B32" s="24">
        <v>0.18164885737840067</v>
      </c>
      <c r="C32" s="24">
        <v>0.11333209787847502</v>
      </c>
      <c r="D32" s="24">
        <v>0.33005700609225419</v>
      </c>
      <c r="E32" s="24">
        <v>4.0141127974190072</v>
      </c>
      <c r="F32" s="24"/>
      <c r="G32" s="147"/>
      <c r="H32" s="197" t="s">
        <v>4234</v>
      </c>
      <c r="I32" s="197" t="s">
        <v>4224</v>
      </c>
      <c r="J32" s="197">
        <v>2</v>
      </c>
      <c r="K32" s="124">
        <v>4126</v>
      </c>
      <c r="L32" s="24">
        <v>0.18164885737840067</v>
      </c>
      <c r="M32" s="24">
        <v>0.11333209787847502</v>
      </c>
      <c r="N32" s="24">
        <v>0.33005700609225419</v>
      </c>
      <c r="O32" s="24">
        <v>4.0141127974190072</v>
      </c>
      <c r="P32" s="24"/>
      <c r="Q32" s="24"/>
    </row>
    <row r="33" spans="1:17" x14ac:dyDescent="0.25">
      <c r="A33" s="124">
        <v>4127</v>
      </c>
      <c r="B33" s="24">
        <v>0.18262546413849959</v>
      </c>
      <c r="C33" s="24">
        <v>7.4573501634321221E-2</v>
      </c>
      <c r="D33" s="24">
        <v>0.43157528285465624</v>
      </c>
      <c r="E33" s="24">
        <v>3.8909315499395074</v>
      </c>
      <c r="F33" s="24"/>
      <c r="G33" s="147"/>
      <c r="H33" s="197" t="s">
        <v>4235</v>
      </c>
      <c r="I33" s="197" t="s">
        <v>4224</v>
      </c>
      <c r="J33" s="197">
        <v>2</v>
      </c>
      <c r="K33" s="124">
        <v>4127</v>
      </c>
      <c r="L33" s="24">
        <v>0.18262546413849959</v>
      </c>
      <c r="M33" s="24">
        <v>7.4573501634321221E-2</v>
      </c>
      <c r="N33" s="24">
        <v>0.43157528285465624</v>
      </c>
      <c r="O33" s="24">
        <v>3.8909315499395074</v>
      </c>
      <c r="P33" s="24"/>
      <c r="Q33" s="24"/>
    </row>
    <row r="34" spans="1:17" x14ac:dyDescent="0.25">
      <c r="A34" s="124">
        <v>4128</v>
      </c>
      <c r="B34" s="24" t="s">
        <v>11</v>
      </c>
      <c r="C34" s="24" t="s">
        <v>48</v>
      </c>
      <c r="D34" s="24">
        <v>0.23736640557006092</v>
      </c>
      <c r="E34" s="24">
        <v>3.1249137518483665</v>
      </c>
      <c r="F34" s="24"/>
      <c r="G34" s="147"/>
      <c r="H34" s="197" t="s">
        <v>4236</v>
      </c>
      <c r="I34" s="197" t="s">
        <v>4224</v>
      </c>
      <c r="J34" s="197">
        <v>2</v>
      </c>
      <c r="K34" s="124">
        <v>4128</v>
      </c>
      <c r="L34" s="24" t="s">
        <v>11</v>
      </c>
      <c r="M34" s="24" t="s">
        <v>48</v>
      </c>
      <c r="N34" s="24">
        <v>0.23736640557006092</v>
      </c>
      <c r="O34" s="24">
        <v>3.1249137518483665</v>
      </c>
      <c r="P34" s="24"/>
      <c r="Q34" s="24"/>
    </row>
    <row r="35" spans="1:17" x14ac:dyDescent="0.25">
      <c r="A35" s="124">
        <v>4129</v>
      </c>
      <c r="B35" s="24" t="s">
        <v>11</v>
      </c>
      <c r="C35" s="24" t="s">
        <v>48</v>
      </c>
      <c r="D35" s="24">
        <v>0.30896866840731074</v>
      </c>
      <c r="E35" s="24">
        <v>3.222660814625621</v>
      </c>
      <c r="F35" s="24"/>
      <c r="G35" s="147"/>
      <c r="H35" s="197" t="s">
        <v>4237</v>
      </c>
      <c r="I35" s="197" t="s">
        <v>4224</v>
      </c>
      <c r="J35" s="197">
        <v>2</v>
      </c>
      <c r="K35" s="124">
        <v>4129</v>
      </c>
      <c r="L35" s="24" t="s">
        <v>11</v>
      </c>
      <c r="M35" s="24" t="s">
        <v>48</v>
      </c>
      <c r="N35" s="24">
        <v>0.30896866840731074</v>
      </c>
      <c r="O35" s="24">
        <v>3.222660814625621</v>
      </c>
      <c r="P35" s="24"/>
      <c r="Q35" s="24"/>
    </row>
    <row r="36" spans="1:17" x14ac:dyDescent="0.25">
      <c r="A36" s="124">
        <v>4130</v>
      </c>
      <c r="B36" s="24" t="s">
        <v>11</v>
      </c>
      <c r="C36" s="24" t="s">
        <v>48</v>
      </c>
      <c r="D36" s="24">
        <v>0.2663015665796345</v>
      </c>
      <c r="E36" s="24">
        <v>2.7748037856711556</v>
      </c>
      <c r="F36" s="24"/>
      <c r="G36" s="147"/>
      <c r="H36" s="197" t="s">
        <v>4238</v>
      </c>
      <c r="I36" s="197" t="s">
        <v>4224</v>
      </c>
      <c r="J36" s="197">
        <v>2</v>
      </c>
      <c r="K36" s="124">
        <v>4130</v>
      </c>
      <c r="L36" s="24" t="s">
        <v>11</v>
      </c>
      <c r="M36" s="24" t="s">
        <v>48</v>
      </c>
      <c r="N36" s="24">
        <v>0.2663015665796345</v>
      </c>
      <c r="O36" s="24">
        <v>2.7748037856711556</v>
      </c>
      <c r="P36" s="24"/>
      <c r="Q36" s="24"/>
    </row>
    <row r="37" spans="1:17" x14ac:dyDescent="0.25">
      <c r="A37" s="124">
        <v>4131</v>
      </c>
      <c r="B37" s="24" t="s">
        <v>11</v>
      </c>
      <c r="C37" s="24" t="s">
        <v>48</v>
      </c>
      <c r="D37" s="24">
        <v>0.24030896431679721</v>
      </c>
      <c r="E37" s="24">
        <v>2.6637726759602001</v>
      </c>
      <c r="F37" s="24"/>
      <c r="G37" s="147"/>
      <c r="H37" s="197" t="s">
        <v>4239</v>
      </c>
      <c r="I37" s="197" t="s">
        <v>4224</v>
      </c>
      <c r="J37" s="197">
        <v>2</v>
      </c>
      <c r="K37" s="124">
        <v>4131</v>
      </c>
      <c r="L37" s="24" t="s">
        <v>11</v>
      </c>
      <c r="M37" s="24" t="s">
        <v>48</v>
      </c>
      <c r="N37" s="24">
        <v>0.24030896431679721</v>
      </c>
      <c r="O37" s="24">
        <v>2.6637726759602001</v>
      </c>
      <c r="P37" s="24"/>
      <c r="Q37" s="24"/>
    </row>
    <row r="38" spans="1:17" x14ac:dyDescent="0.25">
      <c r="A38" s="124">
        <v>4132</v>
      </c>
      <c r="B38" s="24">
        <v>7.6390180774938177</v>
      </c>
      <c r="C38" s="24" t="s">
        <v>48</v>
      </c>
      <c r="D38" s="24">
        <v>0.87099738903394264</v>
      </c>
      <c r="E38" s="24">
        <v>12.654624635740724</v>
      </c>
      <c r="F38" s="24"/>
      <c r="G38" s="147"/>
      <c r="H38" s="197" t="s">
        <v>4240</v>
      </c>
      <c r="I38" s="197" t="s">
        <v>4224</v>
      </c>
      <c r="J38" s="197">
        <v>5</v>
      </c>
      <c r="K38" s="124">
        <v>4132</v>
      </c>
      <c r="L38" s="24">
        <v>7.6390180774938177</v>
      </c>
      <c r="M38" s="24" t="s">
        <v>48</v>
      </c>
      <c r="N38" s="24">
        <v>0.87099738903394264</v>
      </c>
      <c r="O38" s="24">
        <v>12.654624635740724</v>
      </c>
      <c r="P38" s="24"/>
      <c r="Q38" s="24"/>
    </row>
    <row r="39" spans="1:17" x14ac:dyDescent="0.25">
      <c r="A39" s="124">
        <v>4133</v>
      </c>
      <c r="B39" s="24">
        <v>7.6312052234130263</v>
      </c>
      <c r="C39" s="24" t="s">
        <v>48</v>
      </c>
      <c r="D39" s="24">
        <v>0.93573368146214109</v>
      </c>
      <c r="E39" s="24">
        <v>12.965803930062219</v>
      </c>
      <c r="F39" s="24"/>
      <c r="G39" s="147"/>
      <c r="H39" s="197" t="s">
        <v>4241</v>
      </c>
      <c r="I39" s="197" t="s">
        <v>4224</v>
      </c>
      <c r="J39" s="197">
        <v>5</v>
      </c>
      <c r="K39" s="124">
        <v>4133</v>
      </c>
      <c r="L39" s="24">
        <v>7.6312052234130263</v>
      </c>
      <c r="M39" s="24" t="s">
        <v>48</v>
      </c>
      <c r="N39" s="24">
        <v>0.93573368146214109</v>
      </c>
      <c r="O39" s="24">
        <v>12.965803930062219</v>
      </c>
      <c r="P39" s="24"/>
      <c r="Q39" s="24"/>
    </row>
    <row r="40" spans="1:17" x14ac:dyDescent="0.25">
      <c r="A40" s="124">
        <v>4134</v>
      </c>
      <c r="B40" s="24">
        <v>8.146853592745261</v>
      </c>
      <c r="C40" s="24" t="s">
        <v>48</v>
      </c>
      <c r="D40" s="24">
        <v>0.7778163620539601</v>
      </c>
      <c r="E40" s="24">
        <v>12.96239508020267</v>
      </c>
      <c r="F40" s="24"/>
      <c r="G40" s="147"/>
      <c r="H40" s="197" t="s">
        <v>4242</v>
      </c>
      <c r="I40" s="197" t="s">
        <v>4224</v>
      </c>
      <c r="J40" s="197">
        <v>5</v>
      </c>
      <c r="K40" s="124">
        <v>4134</v>
      </c>
      <c r="L40" s="24">
        <v>8.146853592745261</v>
      </c>
      <c r="M40" s="24" t="s">
        <v>48</v>
      </c>
      <c r="N40" s="24">
        <v>0.7778163620539601</v>
      </c>
      <c r="O40" s="24">
        <v>12.96239508020267</v>
      </c>
      <c r="P40" s="24"/>
      <c r="Q40" s="24"/>
    </row>
    <row r="41" spans="1:17" x14ac:dyDescent="0.25">
      <c r="A41" s="124">
        <v>4135</v>
      </c>
      <c r="B41" s="24">
        <v>7.9769240164880459</v>
      </c>
      <c r="C41" s="24" t="s">
        <v>48</v>
      </c>
      <c r="D41" s="24">
        <v>0.82587815491731942</v>
      </c>
      <c r="E41" s="24">
        <v>12.882530597779002</v>
      </c>
      <c r="F41" s="24"/>
      <c r="G41" s="147"/>
      <c r="H41" s="197" t="s">
        <v>4243</v>
      </c>
      <c r="I41" s="197" t="s">
        <v>4224</v>
      </c>
      <c r="J41" s="197">
        <v>5</v>
      </c>
      <c r="K41" s="124">
        <v>4135</v>
      </c>
      <c r="L41" s="24">
        <v>7.9769240164880459</v>
      </c>
      <c r="M41" s="24" t="s">
        <v>48</v>
      </c>
      <c r="N41" s="24">
        <v>0.82587815491731942</v>
      </c>
      <c r="O41" s="24">
        <v>12.882530597779002</v>
      </c>
      <c r="P41" s="24"/>
      <c r="Q41" s="24"/>
    </row>
    <row r="42" spans="1:17" x14ac:dyDescent="0.25">
      <c r="A42" s="124">
        <v>4136</v>
      </c>
      <c r="B42" s="24">
        <v>0.89847821929101412</v>
      </c>
      <c r="C42" s="24">
        <v>9.2235646758239406E-2</v>
      </c>
      <c r="D42" s="24">
        <v>0.31289208006962577</v>
      </c>
      <c r="E42" s="24">
        <v>1.9498621196608117</v>
      </c>
      <c r="F42" s="24"/>
      <c r="G42" s="147"/>
      <c r="H42" s="197" t="s">
        <v>4244</v>
      </c>
      <c r="I42" s="197" t="s">
        <v>4224</v>
      </c>
      <c r="J42" s="197">
        <v>5</v>
      </c>
      <c r="K42" s="124">
        <v>4136</v>
      </c>
      <c r="L42" s="24">
        <v>0.89847821929101412</v>
      </c>
      <c r="M42" s="24">
        <v>9.2235646758239406E-2</v>
      </c>
      <c r="N42" s="24">
        <v>0.31289208006962577</v>
      </c>
      <c r="O42" s="24">
        <v>1.9498621196608117</v>
      </c>
      <c r="P42" s="24"/>
      <c r="Q42" s="24"/>
    </row>
    <row r="43" spans="1:17" x14ac:dyDescent="0.25">
      <c r="A43" s="124">
        <v>4137</v>
      </c>
      <c r="B43" s="24">
        <v>0.89603670239076671</v>
      </c>
      <c r="C43" s="24">
        <v>1.7171529981587122E-2</v>
      </c>
      <c r="D43" s="24">
        <v>0.39136031331592691</v>
      </c>
      <c r="E43" s="24">
        <v>1.9959858023538204</v>
      </c>
      <c r="F43" s="24"/>
      <c r="G43" s="147"/>
      <c r="H43" s="197" t="s">
        <v>4245</v>
      </c>
      <c r="I43" s="197" t="s">
        <v>4224</v>
      </c>
      <c r="J43" s="197">
        <v>5</v>
      </c>
      <c r="K43" s="124">
        <v>4137</v>
      </c>
      <c r="L43" s="24">
        <v>0.89603670239076671</v>
      </c>
      <c r="M43" s="24">
        <v>1.7171529981587122E-2</v>
      </c>
      <c r="N43" s="24">
        <v>0.39136031331592691</v>
      </c>
      <c r="O43" s="24">
        <v>1.9959858023538204</v>
      </c>
      <c r="P43" s="24"/>
      <c r="Q43" s="24"/>
    </row>
    <row r="44" spans="1:17" x14ac:dyDescent="0.25">
      <c r="A44" s="124">
        <v>4138</v>
      </c>
      <c r="B44" s="24">
        <v>9.9613889530090677E-2</v>
      </c>
      <c r="C44" s="24">
        <v>6.6723659357024262E-2</v>
      </c>
      <c r="D44" s="24">
        <v>0.26286858137510882</v>
      </c>
      <c r="E44" s="24">
        <v>1.8237132182220916</v>
      </c>
      <c r="F44" s="24"/>
      <c r="G44" s="147"/>
      <c r="H44" s="197" t="s">
        <v>4246</v>
      </c>
      <c r="I44" s="197" t="s">
        <v>4224</v>
      </c>
      <c r="J44" s="197">
        <v>5</v>
      </c>
      <c r="K44" s="124">
        <v>4138</v>
      </c>
      <c r="L44" s="24">
        <v>9.9613889530090677E-2</v>
      </c>
      <c r="M44" s="24">
        <v>6.6723659357024262E-2</v>
      </c>
      <c r="N44" s="24">
        <v>0.26286858137510882</v>
      </c>
      <c r="O44" s="24">
        <v>1.8237132182220916</v>
      </c>
      <c r="P44" s="24"/>
      <c r="Q44" s="24"/>
    </row>
    <row r="45" spans="1:17" x14ac:dyDescent="0.25">
      <c r="A45" s="124">
        <v>4139</v>
      </c>
      <c r="B45" s="24">
        <v>5.8596405605935695E-2</v>
      </c>
      <c r="C45" s="24" t="s">
        <v>48</v>
      </c>
      <c r="D45" s="24">
        <v>0.2461940818102698</v>
      </c>
      <c r="E45" s="24">
        <v>1.7950011208668035</v>
      </c>
      <c r="F45" s="24"/>
      <c r="G45" s="147"/>
      <c r="H45" s="197" t="s">
        <v>4247</v>
      </c>
      <c r="I45" s="197" t="s">
        <v>4224</v>
      </c>
      <c r="J45" s="197">
        <v>5</v>
      </c>
      <c r="K45" s="124">
        <v>4139</v>
      </c>
      <c r="L45" s="24">
        <v>5.8596405605935695E-2</v>
      </c>
      <c r="M45" s="24" t="s">
        <v>48</v>
      </c>
      <c r="N45" s="24">
        <v>0.2461940818102698</v>
      </c>
      <c r="O45" s="24">
        <v>1.7950011208668035</v>
      </c>
      <c r="P45" s="24"/>
      <c r="Q45" s="24"/>
    </row>
    <row r="46" spans="1:17" x14ac:dyDescent="0.25">
      <c r="A46" s="124">
        <v>4140</v>
      </c>
      <c r="B46" s="24" t="s">
        <v>11</v>
      </c>
      <c r="C46" s="24" t="s">
        <v>48</v>
      </c>
      <c r="D46" s="24">
        <v>0.23246214099216711</v>
      </c>
      <c r="E46" s="24">
        <v>1.6499555256064689</v>
      </c>
      <c r="F46" s="24"/>
      <c r="G46" s="147"/>
      <c r="H46" s="197" t="s">
        <v>4248</v>
      </c>
      <c r="I46" s="197" t="s">
        <v>4224</v>
      </c>
      <c r="J46" s="197">
        <v>5</v>
      </c>
      <c r="K46" s="124">
        <v>4140</v>
      </c>
      <c r="L46" s="24" t="s">
        <v>11</v>
      </c>
      <c r="M46" s="24" t="s">
        <v>48</v>
      </c>
      <c r="N46" s="24">
        <v>0.23246214099216711</v>
      </c>
      <c r="O46" s="24">
        <v>1.6499555256064689</v>
      </c>
      <c r="P46" s="24"/>
      <c r="Q46" s="24"/>
    </row>
    <row r="47" spans="1:17" x14ac:dyDescent="0.25">
      <c r="A47" s="124">
        <v>4141</v>
      </c>
      <c r="B47" s="24" t="s">
        <v>11</v>
      </c>
      <c r="C47" s="24" t="s">
        <v>48</v>
      </c>
      <c r="D47" s="24">
        <v>0.29523672758920799</v>
      </c>
      <c r="E47" s="24">
        <v>1.5791653545408448</v>
      </c>
      <c r="F47" s="24"/>
      <c r="G47" s="147"/>
      <c r="H47" s="197" t="s">
        <v>4249</v>
      </c>
      <c r="I47" s="197" t="s">
        <v>4224</v>
      </c>
      <c r="J47" s="197">
        <v>5</v>
      </c>
      <c r="K47" s="124">
        <v>4141</v>
      </c>
      <c r="L47" s="24" t="s">
        <v>11</v>
      </c>
      <c r="M47" s="24" t="s">
        <v>48</v>
      </c>
      <c r="N47" s="24">
        <v>0.29523672758920799</v>
      </c>
      <c r="O47" s="24">
        <v>1.5791653545408448</v>
      </c>
      <c r="P47" s="24"/>
      <c r="Q47" s="24"/>
    </row>
    <row r="48" spans="1:17" x14ac:dyDescent="0.25">
      <c r="A48" s="124">
        <v>4142</v>
      </c>
      <c r="B48" s="24" t="s">
        <v>11</v>
      </c>
      <c r="C48" s="24" t="s">
        <v>48</v>
      </c>
      <c r="D48" s="24">
        <v>0.20892167101827677</v>
      </c>
      <c r="E48" s="24">
        <v>1.4405552293773851</v>
      </c>
      <c r="F48" s="24"/>
      <c r="G48" s="147"/>
      <c r="H48" s="197" t="s">
        <v>4250</v>
      </c>
      <c r="I48" s="197" t="s">
        <v>4224</v>
      </c>
      <c r="J48" s="197">
        <v>5</v>
      </c>
      <c r="K48" s="124">
        <v>4142</v>
      </c>
      <c r="L48" s="24" t="s">
        <v>11</v>
      </c>
      <c r="M48" s="24" t="s">
        <v>48</v>
      </c>
      <c r="N48" s="24">
        <v>0.20892167101827677</v>
      </c>
      <c r="O48" s="24">
        <v>1.4405552293773851</v>
      </c>
      <c r="P48" s="24"/>
      <c r="Q48" s="24"/>
    </row>
    <row r="49" spans="1:17" x14ac:dyDescent="0.25">
      <c r="A49" s="124">
        <v>4143</v>
      </c>
      <c r="B49" s="24" t="s">
        <v>11</v>
      </c>
      <c r="C49" s="24" t="s">
        <v>48</v>
      </c>
      <c r="D49" s="24">
        <v>0.18636205395996519</v>
      </c>
      <c r="E49" s="24">
        <v>1.2326400416321956</v>
      </c>
      <c r="F49" s="24"/>
      <c r="G49" s="147"/>
      <c r="H49" s="197" t="s">
        <v>4251</v>
      </c>
      <c r="I49" s="197" t="s">
        <v>4224</v>
      </c>
      <c r="J49" s="197">
        <v>5</v>
      </c>
      <c r="K49" s="124">
        <v>4143</v>
      </c>
      <c r="L49" s="24" t="s">
        <v>11</v>
      </c>
      <c r="M49" s="24" t="s">
        <v>48</v>
      </c>
      <c r="N49" s="24">
        <v>0.18636205395996519</v>
      </c>
      <c r="O49" s="24">
        <v>1.2326400416321956</v>
      </c>
      <c r="P49" s="24"/>
      <c r="Q49" s="24"/>
    </row>
    <row r="50" spans="1:17" x14ac:dyDescent="0.25">
      <c r="A50" s="124">
        <v>4144</v>
      </c>
      <c r="B50" s="24">
        <v>21.417962855729598</v>
      </c>
      <c r="C50" s="24" t="s">
        <v>48</v>
      </c>
      <c r="D50" s="24">
        <v>1.4702985204525676</v>
      </c>
      <c r="E50" s="24">
        <v>12.767972672199836</v>
      </c>
      <c r="F50" s="24"/>
      <c r="G50" s="147"/>
      <c r="H50" s="197" t="s">
        <v>4252</v>
      </c>
      <c r="I50" s="197" t="s">
        <v>4224</v>
      </c>
      <c r="J50" s="197">
        <v>6</v>
      </c>
      <c r="K50" s="124">
        <v>4144</v>
      </c>
      <c r="L50" s="24">
        <v>21.417962855729598</v>
      </c>
      <c r="M50" s="24" t="s">
        <v>48</v>
      </c>
      <c r="N50" s="24">
        <v>1.4702985204525676</v>
      </c>
      <c r="O50" s="24">
        <v>12.767972672199836</v>
      </c>
      <c r="P50" s="24"/>
      <c r="Q50" s="24"/>
    </row>
    <row r="51" spans="1:17" x14ac:dyDescent="0.25">
      <c r="A51" s="124">
        <v>4145</v>
      </c>
      <c r="B51" s="24">
        <v>21.410150001648805</v>
      </c>
      <c r="C51" s="24" t="s">
        <v>48</v>
      </c>
      <c r="D51" s="24">
        <v>1.4791261966927765</v>
      </c>
      <c r="E51" s="24">
        <v>12.875890555362814</v>
      </c>
      <c r="F51" s="24"/>
      <c r="G51" s="147"/>
      <c r="H51" s="197" t="s">
        <v>4253</v>
      </c>
      <c r="I51" s="197" t="s">
        <v>4224</v>
      </c>
      <c r="J51" s="197">
        <v>6</v>
      </c>
      <c r="K51" s="124">
        <v>4145</v>
      </c>
      <c r="L51" s="24">
        <v>21.410150001648805</v>
      </c>
      <c r="M51" s="24" t="s">
        <v>48</v>
      </c>
      <c r="N51" s="24">
        <v>1.4791261966927765</v>
      </c>
      <c r="O51" s="24">
        <v>12.875890555362814</v>
      </c>
      <c r="P51" s="24"/>
      <c r="Q51" s="24"/>
    </row>
    <row r="52" spans="1:17" x14ac:dyDescent="0.25">
      <c r="A52" s="124">
        <v>4146</v>
      </c>
      <c r="B52" s="24">
        <v>12.306221784006595</v>
      </c>
      <c r="C52" s="24" t="s">
        <v>48</v>
      </c>
      <c r="D52" s="24">
        <v>0.81018450826805921</v>
      </c>
      <c r="E52" s="24">
        <v>6.9479128900841411</v>
      </c>
      <c r="F52" s="24"/>
      <c r="G52" s="147"/>
      <c r="H52" s="197" t="s">
        <v>4254</v>
      </c>
      <c r="I52" s="197" t="s">
        <v>4224</v>
      </c>
      <c r="J52" s="197">
        <v>6</v>
      </c>
      <c r="K52" s="124">
        <v>4146</v>
      </c>
      <c r="L52" s="24">
        <v>12.306221784006595</v>
      </c>
      <c r="M52" s="24" t="s">
        <v>48</v>
      </c>
      <c r="N52" s="24">
        <v>0.81018450826805921</v>
      </c>
      <c r="O52" s="24">
        <v>6.9479128900841411</v>
      </c>
      <c r="P52" s="24"/>
      <c r="Q52" s="24"/>
    </row>
    <row r="53" spans="1:17" x14ac:dyDescent="0.25">
      <c r="A53" s="124">
        <v>4147</v>
      </c>
      <c r="B53" s="24">
        <v>12.290596075845015</v>
      </c>
      <c r="C53" s="24" t="s">
        <v>48</v>
      </c>
      <c r="D53" s="24">
        <v>0.87786335944299398</v>
      </c>
      <c r="E53" s="24">
        <v>7.076824901480455</v>
      </c>
      <c r="F53" s="24"/>
      <c r="G53" s="147"/>
      <c r="H53" s="197" t="s">
        <v>4255</v>
      </c>
      <c r="I53" s="197" t="s">
        <v>4224</v>
      </c>
      <c r="J53" s="197">
        <v>6</v>
      </c>
      <c r="K53" s="124">
        <v>4147</v>
      </c>
      <c r="L53" s="24">
        <v>12.290596075845015</v>
      </c>
      <c r="M53" s="24" t="s">
        <v>48</v>
      </c>
      <c r="N53" s="24">
        <v>0.87786335944299398</v>
      </c>
      <c r="O53" s="24">
        <v>7.076824901480455</v>
      </c>
      <c r="P53" s="24"/>
      <c r="Q53" s="24"/>
    </row>
    <row r="54" spans="1:17" x14ac:dyDescent="0.25">
      <c r="A54" s="124">
        <v>4148</v>
      </c>
      <c r="B54" s="24">
        <v>5.4074716306677661</v>
      </c>
      <c r="C54" s="24" t="s">
        <v>48</v>
      </c>
      <c r="D54" s="24">
        <v>0.63657354221061802</v>
      </c>
      <c r="E54" s="24">
        <v>5.4261584567046546</v>
      </c>
      <c r="F54" s="24"/>
      <c r="G54" s="147"/>
      <c r="H54" s="197" t="s">
        <v>4256</v>
      </c>
      <c r="I54" s="197" t="s">
        <v>4224</v>
      </c>
      <c r="J54" s="197">
        <v>6</v>
      </c>
      <c r="K54" s="124">
        <v>4148</v>
      </c>
      <c r="L54" s="24">
        <v>5.4074716306677661</v>
      </c>
      <c r="M54" s="24" t="s">
        <v>48</v>
      </c>
      <c r="N54" s="24">
        <v>0.63657354221061802</v>
      </c>
      <c r="O54" s="24">
        <v>5.4261584567046546</v>
      </c>
      <c r="P54" s="24"/>
      <c r="Q54" s="24"/>
    </row>
    <row r="55" spans="1:17" x14ac:dyDescent="0.25">
      <c r="A55" s="124">
        <v>4149</v>
      </c>
      <c r="B55" s="24">
        <v>5.3688956636438583</v>
      </c>
      <c r="C55" s="24" t="s">
        <v>48</v>
      </c>
      <c r="D55" s="24">
        <v>0.62774586597040916</v>
      </c>
      <c r="E55" s="24">
        <v>5.5476617318138244</v>
      </c>
      <c r="F55" s="24"/>
      <c r="G55" s="147"/>
      <c r="H55" s="197" t="s">
        <v>4257</v>
      </c>
      <c r="I55" s="197" t="s">
        <v>4224</v>
      </c>
      <c r="J55" s="197">
        <v>6</v>
      </c>
      <c r="K55" s="124">
        <v>4149</v>
      </c>
      <c r="L55" s="24">
        <v>5.3688956636438583</v>
      </c>
      <c r="M55" s="24" t="s">
        <v>48</v>
      </c>
      <c r="N55" s="24">
        <v>0.62774586597040916</v>
      </c>
      <c r="O55" s="24">
        <v>5.5476617318138244</v>
      </c>
      <c r="P55" s="24"/>
      <c r="Q55" s="24"/>
    </row>
    <row r="56" spans="1:17" x14ac:dyDescent="0.25">
      <c r="A56" s="124">
        <v>4150</v>
      </c>
      <c r="B56" s="24">
        <v>1.8702019455894479</v>
      </c>
      <c r="C56" s="24" t="s">
        <v>48</v>
      </c>
      <c r="D56" s="24">
        <v>0.31093037423846825</v>
      </c>
      <c r="E56" s="24">
        <v>3.0731438119075514</v>
      </c>
      <c r="F56" s="24"/>
      <c r="G56" s="147"/>
      <c r="H56" s="197" t="s">
        <v>4258</v>
      </c>
      <c r="I56" s="197" t="s">
        <v>4224</v>
      </c>
      <c r="J56" s="197">
        <v>6</v>
      </c>
      <c r="K56" s="124">
        <v>4150</v>
      </c>
      <c r="L56" s="24">
        <v>1.8702019455894479</v>
      </c>
      <c r="M56" s="24" t="s">
        <v>48</v>
      </c>
      <c r="N56" s="24">
        <v>0.31093037423846825</v>
      </c>
      <c r="O56" s="24">
        <v>3.0731438119075514</v>
      </c>
      <c r="P56" s="24"/>
      <c r="Q56" s="24"/>
    </row>
    <row r="57" spans="1:17" x14ac:dyDescent="0.25">
      <c r="A57" s="211">
        <v>4202</v>
      </c>
      <c r="B57" s="132" t="s">
        <v>11</v>
      </c>
      <c r="C57" s="132" t="s">
        <v>48</v>
      </c>
      <c r="D57" s="132">
        <v>0.25698346388163623</v>
      </c>
      <c r="E57" s="132">
        <v>2.0793853179252317</v>
      </c>
      <c r="F57" s="24" t="s">
        <v>4539</v>
      </c>
      <c r="G57" s="147"/>
      <c r="H57" s="197" t="s">
        <v>4537</v>
      </c>
      <c r="I57" s="197" t="s">
        <v>4224</v>
      </c>
      <c r="J57" s="197">
        <v>13</v>
      </c>
      <c r="K57" s="211">
        <v>4202</v>
      </c>
      <c r="L57" s="132" t="s">
        <v>11</v>
      </c>
      <c r="M57" s="132" t="s">
        <v>48</v>
      </c>
      <c r="N57" s="132">
        <v>0.25698346388163623</v>
      </c>
      <c r="O57" s="132">
        <v>2.0793853179252317</v>
      </c>
      <c r="P57" s="24"/>
      <c r="Q57" s="24"/>
    </row>
    <row r="58" spans="1:17" x14ac:dyDescent="0.25">
      <c r="A58" s="124">
        <v>4151</v>
      </c>
      <c r="B58" s="24">
        <v>1.8545762374278649</v>
      </c>
      <c r="C58" s="24" t="s">
        <v>48</v>
      </c>
      <c r="D58" s="24">
        <v>0.3099495213228895</v>
      </c>
      <c r="E58" s="24">
        <v>3.1343893652146129</v>
      </c>
      <c r="F58" s="24"/>
      <c r="G58" s="147"/>
      <c r="H58" s="197" t="s">
        <v>4259</v>
      </c>
      <c r="I58" s="197" t="s">
        <v>4224</v>
      </c>
      <c r="J58" s="197">
        <v>6</v>
      </c>
      <c r="K58" s="124">
        <v>4151</v>
      </c>
      <c r="L58" s="24">
        <v>1.8545762374278649</v>
      </c>
      <c r="M58" s="24" t="s">
        <v>48</v>
      </c>
      <c r="N58" s="24">
        <v>0.3099495213228895</v>
      </c>
      <c r="O58" s="24">
        <v>3.1343893652146129</v>
      </c>
      <c r="P58" s="24"/>
      <c r="Q58" s="24"/>
    </row>
    <row r="59" spans="1:17" x14ac:dyDescent="0.25">
      <c r="A59" s="124">
        <v>4152</v>
      </c>
      <c r="B59" s="24">
        <v>0.30860773619126136</v>
      </c>
      <c r="C59" s="24" t="s">
        <v>48</v>
      </c>
      <c r="D59" s="24">
        <v>0.16772584856396869</v>
      </c>
      <c r="E59" s="24">
        <v>2.2680611353711786</v>
      </c>
      <c r="F59" s="24"/>
      <c r="G59" s="147"/>
      <c r="H59" s="197" t="s">
        <v>4260</v>
      </c>
      <c r="I59" s="197" t="s">
        <v>4224</v>
      </c>
      <c r="J59" s="197">
        <v>6</v>
      </c>
      <c r="K59" s="124">
        <v>4152</v>
      </c>
      <c r="L59" s="24">
        <v>0.30860773619126136</v>
      </c>
      <c r="M59" s="24" t="s">
        <v>48</v>
      </c>
      <c r="N59" s="24">
        <v>0.16772584856396869</v>
      </c>
      <c r="O59" s="24">
        <v>2.2680611353711786</v>
      </c>
      <c r="P59" s="24"/>
      <c r="Q59" s="24"/>
    </row>
    <row r="60" spans="1:17" x14ac:dyDescent="0.25">
      <c r="A60" s="124">
        <v>4153</v>
      </c>
      <c r="B60" s="24">
        <v>0.27735631986809561</v>
      </c>
      <c r="C60" s="24" t="s">
        <v>48</v>
      </c>
      <c r="D60" s="24">
        <v>0.16625456919060053</v>
      </c>
      <c r="E60" s="24">
        <v>1.8451588595154484</v>
      </c>
      <c r="F60" s="24"/>
      <c r="G60" s="147"/>
      <c r="H60" s="197" t="s">
        <v>4261</v>
      </c>
      <c r="I60" s="197" t="s">
        <v>4224</v>
      </c>
      <c r="J60" s="197">
        <v>6</v>
      </c>
      <c r="K60" s="124">
        <v>4153</v>
      </c>
      <c r="L60" s="24">
        <v>0.27735631986809561</v>
      </c>
      <c r="M60" s="24" t="s">
        <v>48</v>
      </c>
      <c r="N60" s="24">
        <v>0.16625456919060053</v>
      </c>
      <c r="O60" s="24">
        <v>1.8451588595154484</v>
      </c>
      <c r="P60" s="24"/>
      <c r="Q60" s="24"/>
    </row>
    <row r="61" spans="1:17" x14ac:dyDescent="0.25">
      <c r="A61" s="124">
        <v>4154</v>
      </c>
      <c r="B61" s="24" t="s">
        <v>11</v>
      </c>
      <c r="C61" s="24" t="s">
        <v>48</v>
      </c>
      <c r="D61" s="24">
        <v>9.8085291557876431E-2</v>
      </c>
      <c r="E61" s="24">
        <v>1.5714985313279883</v>
      </c>
      <c r="F61" s="24"/>
      <c r="G61" s="147"/>
      <c r="H61" s="197" t="s">
        <v>4262</v>
      </c>
      <c r="I61" s="197" t="s">
        <v>4224</v>
      </c>
      <c r="J61" s="197">
        <v>6</v>
      </c>
      <c r="K61" s="124">
        <v>4154</v>
      </c>
      <c r="L61" s="24" t="s">
        <v>11</v>
      </c>
      <c r="M61" s="24" t="s">
        <v>48</v>
      </c>
      <c r="N61" s="24">
        <v>9.8085291557876431E-2</v>
      </c>
      <c r="O61" s="24">
        <v>1.5714985313279883</v>
      </c>
      <c r="P61" s="24"/>
      <c r="Q61" s="24"/>
    </row>
    <row r="62" spans="1:17" x14ac:dyDescent="0.25">
      <c r="A62" s="124">
        <v>4155</v>
      </c>
      <c r="B62" s="24" t="s">
        <v>11</v>
      </c>
      <c r="C62" s="24" t="s">
        <v>48</v>
      </c>
      <c r="D62" s="24">
        <v>9.6123585726718891E-2</v>
      </c>
      <c r="E62" s="24">
        <v>1.5739565582278758</v>
      </c>
      <c r="F62" s="24"/>
      <c r="G62" s="147"/>
      <c r="H62" s="197" t="s">
        <v>4263</v>
      </c>
      <c r="I62" s="197" t="s">
        <v>4224</v>
      </c>
      <c r="J62" s="197">
        <v>6</v>
      </c>
      <c r="K62" s="124">
        <v>4155</v>
      </c>
      <c r="L62" s="24" t="s">
        <v>11</v>
      </c>
      <c r="M62" s="24" t="s">
        <v>48</v>
      </c>
      <c r="N62" s="24">
        <v>9.6123585726718891E-2</v>
      </c>
      <c r="O62" s="24">
        <v>1.5739565582278758</v>
      </c>
      <c r="P62" s="24"/>
      <c r="Q62" s="24"/>
    </row>
    <row r="63" spans="1:17" x14ac:dyDescent="0.25">
      <c r="A63" s="124">
        <v>4156</v>
      </c>
      <c r="B63" s="24" t="s">
        <v>11</v>
      </c>
      <c r="C63" s="24" t="s">
        <v>48</v>
      </c>
      <c r="D63" s="24">
        <v>7.5525674499564849E-2</v>
      </c>
      <c r="E63" s="24">
        <v>1.6763743457231826</v>
      </c>
      <c r="F63" s="24"/>
      <c r="G63" s="147"/>
      <c r="H63" s="197" t="s">
        <v>4264</v>
      </c>
      <c r="I63" s="197" t="s">
        <v>4224</v>
      </c>
      <c r="J63" s="197">
        <v>6</v>
      </c>
      <c r="K63" s="124">
        <v>4156</v>
      </c>
      <c r="L63" s="24" t="s">
        <v>11</v>
      </c>
      <c r="M63" s="24" t="s">
        <v>48</v>
      </c>
      <c r="N63" s="24">
        <v>7.5525674499564849E-2</v>
      </c>
      <c r="O63" s="24">
        <v>1.6763743457231826</v>
      </c>
      <c r="P63" s="24"/>
      <c r="Q63" s="24"/>
    </row>
    <row r="64" spans="1:17" x14ac:dyDescent="0.25">
      <c r="A64" s="124">
        <v>4157</v>
      </c>
      <c r="B64" s="24" t="s">
        <v>11</v>
      </c>
      <c r="C64" s="24" t="s">
        <v>48</v>
      </c>
      <c r="D64" s="24">
        <v>0.10397040905134899</v>
      </c>
      <c r="E64" s="24">
        <v>1.743560414320104</v>
      </c>
      <c r="F64" s="24"/>
      <c r="G64" s="147"/>
      <c r="H64" s="197" t="s">
        <v>4265</v>
      </c>
      <c r="I64" s="197" t="s">
        <v>4224</v>
      </c>
      <c r="J64" s="197">
        <v>6</v>
      </c>
      <c r="K64" s="124">
        <v>4157</v>
      </c>
      <c r="L64" s="24" t="s">
        <v>11</v>
      </c>
      <c r="M64" s="24" t="s">
        <v>48</v>
      </c>
      <c r="N64" s="24">
        <v>0.10397040905134899</v>
      </c>
      <c r="O64" s="24">
        <v>1.743560414320104</v>
      </c>
      <c r="P64" s="24"/>
      <c r="Q64" s="24"/>
    </row>
    <row r="65" spans="1:17" x14ac:dyDescent="0.25">
      <c r="A65" s="124">
        <v>4158</v>
      </c>
      <c r="B65" s="24">
        <v>19.673743182192911</v>
      </c>
      <c r="C65" s="24" t="s">
        <v>48</v>
      </c>
      <c r="D65" s="24">
        <v>1.2201810269799827</v>
      </c>
      <c r="E65" s="24">
        <v>11.83867689215751</v>
      </c>
      <c r="F65" s="24"/>
      <c r="G65" s="147"/>
      <c r="H65" s="197" t="s">
        <v>4266</v>
      </c>
      <c r="I65" s="197" t="s">
        <v>4224</v>
      </c>
      <c r="J65" s="197">
        <v>9</v>
      </c>
      <c r="K65" s="124">
        <v>4158</v>
      </c>
      <c r="L65" s="24">
        <v>19.673743182192911</v>
      </c>
      <c r="M65" s="24" t="s">
        <v>48</v>
      </c>
      <c r="N65" s="24">
        <v>1.2201810269799827</v>
      </c>
      <c r="O65" s="24">
        <v>11.83867689215751</v>
      </c>
      <c r="P65" s="24"/>
      <c r="Q65" s="24"/>
    </row>
    <row r="66" spans="1:17" x14ac:dyDescent="0.25">
      <c r="A66" s="124">
        <v>4159</v>
      </c>
      <c r="B66" s="24">
        <v>19.775310285243197</v>
      </c>
      <c r="C66" s="24" t="s">
        <v>48</v>
      </c>
      <c r="D66" s="24">
        <v>1.351615317667537</v>
      </c>
      <c r="E66" s="24">
        <v>11.992713244550453</v>
      </c>
      <c r="F66" s="24"/>
      <c r="G66" s="147"/>
      <c r="H66" s="197" t="s">
        <v>4267</v>
      </c>
      <c r="I66" s="197" t="s">
        <v>4224</v>
      </c>
      <c r="J66" s="197">
        <v>9</v>
      </c>
      <c r="K66" s="124">
        <v>4159</v>
      </c>
      <c r="L66" s="24">
        <v>19.775310285243197</v>
      </c>
      <c r="M66" s="24" t="s">
        <v>48</v>
      </c>
      <c r="N66" s="24">
        <v>1.351615317667537</v>
      </c>
      <c r="O66" s="24">
        <v>11.992713244550453</v>
      </c>
      <c r="P66" s="24"/>
      <c r="Q66" s="24"/>
    </row>
    <row r="67" spans="1:17" x14ac:dyDescent="0.25">
      <c r="A67" s="124">
        <v>4160</v>
      </c>
      <c r="B67" s="24">
        <v>23.467860445177248</v>
      </c>
      <c r="C67" s="24" t="s">
        <v>48</v>
      </c>
      <c r="D67" s="24">
        <v>1.5929051348999133</v>
      </c>
      <c r="E67" s="24">
        <v>13.19304971399545</v>
      </c>
      <c r="F67" s="24"/>
      <c r="G67" s="147"/>
      <c r="H67" s="197" t="s">
        <v>4268</v>
      </c>
      <c r="I67" s="197" t="s">
        <v>4224</v>
      </c>
      <c r="J67" s="197">
        <v>9</v>
      </c>
      <c r="K67" s="124">
        <v>4160</v>
      </c>
      <c r="L67" s="24">
        <v>23.467860445177248</v>
      </c>
      <c r="M67" s="24" t="s">
        <v>48</v>
      </c>
      <c r="N67" s="24">
        <v>1.5929051348999133</v>
      </c>
      <c r="O67" s="24">
        <v>13.19304971399545</v>
      </c>
      <c r="P67" s="24"/>
      <c r="Q67" s="24"/>
    </row>
    <row r="68" spans="1:17" x14ac:dyDescent="0.25">
      <c r="A68" s="124">
        <v>4161</v>
      </c>
      <c r="B68" s="24">
        <v>23.503018288540808</v>
      </c>
      <c r="C68" s="24" t="s">
        <v>48</v>
      </c>
      <c r="D68" s="24">
        <v>1.5801540469973892</v>
      </c>
      <c r="E68" s="24">
        <v>13.061135603701494</v>
      </c>
      <c r="F68" s="24"/>
      <c r="G68" s="147"/>
      <c r="H68" s="197" t="s">
        <v>4269</v>
      </c>
      <c r="I68" s="197" t="s">
        <v>4224</v>
      </c>
      <c r="J68" s="197">
        <v>9</v>
      </c>
      <c r="K68" s="124">
        <v>4161</v>
      </c>
      <c r="L68" s="24">
        <v>23.503018288540808</v>
      </c>
      <c r="M68" s="24" t="s">
        <v>48</v>
      </c>
      <c r="N68" s="24">
        <v>1.5801540469973892</v>
      </c>
      <c r="O68" s="24">
        <v>13.061135603701494</v>
      </c>
      <c r="P68" s="24"/>
      <c r="Q68" s="24"/>
    </row>
    <row r="69" spans="1:17" x14ac:dyDescent="0.25">
      <c r="A69" s="124">
        <v>4162</v>
      </c>
      <c r="B69" s="24">
        <v>12.868747277823578</v>
      </c>
      <c r="C69" s="24" t="s">
        <v>48</v>
      </c>
      <c r="D69" s="24">
        <v>0.72043646649260229</v>
      </c>
      <c r="E69" s="24">
        <v>6.0373562812432073</v>
      </c>
      <c r="F69" s="24"/>
      <c r="G69" s="147"/>
      <c r="H69" s="197" t="s">
        <v>4270</v>
      </c>
      <c r="I69" s="197" t="s">
        <v>4224</v>
      </c>
      <c r="J69" s="197">
        <v>9</v>
      </c>
      <c r="K69" s="124">
        <v>4162</v>
      </c>
      <c r="L69" s="24">
        <v>12.868747277823578</v>
      </c>
      <c r="M69" s="24" t="s">
        <v>48</v>
      </c>
      <c r="N69" s="24">
        <v>0.72043646649260229</v>
      </c>
      <c r="O69" s="24">
        <v>6.0373562812432073</v>
      </c>
      <c r="P69" s="24"/>
      <c r="Q69" s="24"/>
    </row>
    <row r="70" spans="1:17" x14ac:dyDescent="0.25">
      <c r="A70" s="124">
        <v>4163</v>
      </c>
      <c r="B70" s="24">
        <v>12.87656013190437</v>
      </c>
      <c r="C70" s="24" t="s">
        <v>48</v>
      </c>
      <c r="D70" s="24">
        <v>0.88276762402088782</v>
      </c>
      <c r="E70" s="24">
        <v>5.98937996087807</v>
      </c>
      <c r="F70" s="24"/>
      <c r="G70" s="147"/>
      <c r="H70" s="197" t="s">
        <v>4271</v>
      </c>
      <c r="I70" s="197" t="s">
        <v>4224</v>
      </c>
      <c r="J70" s="197">
        <v>9</v>
      </c>
      <c r="K70" s="124">
        <v>4163</v>
      </c>
      <c r="L70" s="24">
        <v>12.87656013190437</v>
      </c>
      <c r="M70" s="24" t="s">
        <v>48</v>
      </c>
      <c r="N70" s="24">
        <v>0.88276762402088782</v>
      </c>
      <c r="O70" s="24">
        <v>5.98937996087807</v>
      </c>
      <c r="P70" s="24"/>
      <c r="Q70" s="24"/>
    </row>
    <row r="71" spans="1:17" x14ac:dyDescent="0.25">
      <c r="A71" s="124">
        <v>4164</v>
      </c>
      <c r="B71" s="24">
        <v>6.1604354427040393</v>
      </c>
      <c r="C71" s="24" t="s">
        <v>48</v>
      </c>
      <c r="D71" s="24">
        <v>0.67776936466492599</v>
      </c>
      <c r="E71" s="24">
        <v>4.911323820908498</v>
      </c>
      <c r="F71" s="24"/>
      <c r="G71" s="147"/>
      <c r="H71" s="197" t="s">
        <v>4272</v>
      </c>
      <c r="I71" s="197" t="s">
        <v>4224</v>
      </c>
      <c r="J71" s="197">
        <v>9</v>
      </c>
      <c r="K71" s="124">
        <v>4164</v>
      </c>
      <c r="L71" s="24">
        <v>6.1604354427040393</v>
      </c>
      <c r="M71" s="24" t="s">
        <v>48</v>
      </c>
      <c r="N71" s="24">
        <v>0.67776936466492599</v>
      </c>
      <c r="O71" s="24">
        <v>4.911323820908498</v>
      </c>
      <c r="P71" s="24"/>
      <c r="Q71" s="24"/>
    </row>
    <row r="72" spans="1:17" x14ac:dyDescent="0.25">
      <c r="A72" s="124">
        <v>4165</v>
      </c>
      <c r="B72" s="24">
        <v>6.2043827469084913</v>
      </c>
      <c r="C72" s="24" t="s">
        <v>48</v>
      </c>
      <c r="D72" s="24">
        <v>0.67776936466492599</v>
      </c>
      <c r="E72" s="24">
        <v>4.9492210823733966</v>
      </c>
      <c r="F72" s="24"/>
      <c r="G72" s="147"/>
      <c r="H72" s="197" t="s">
        <v>4273</v>
      </c>
      <c r="I72" s="197" t="s">
        <v>4224</v>
      </c>
      <c r="J72" s="197">
        <v>9</v>
      </c>
      <c r="K72" s="124">
        <v>4165</v>
      </c>
      <c r="L72" s="24">
        <v>6.2043827469084913</v>
      </c>
      <c r="M72" s="24" t="s">
        <v>48</v>
      </c>
      <c r="N72" s="24">
        <v>0.67776936466492599</v>
      </c>
      <c r="O72" s="24">
        <v>4.9492210823733966</v>
      </c>
      <c r="P72" s="24"/>
      <c r="Q72" s="24"/>
    </row>
    <row r="73" spans="1:17" x14ac:dyDescent="0.25">
      <c r="A73" s="124">
        <v>4166</v>
      </c>
      <c r="B73" s="24">
        <v>1.4092435548227535</v>
      </c>
      <c r="C73" s="24" t="s">
        <v>48</v>
      </c>
      <c r="D73" s="24">
        <v>0.26581114012184515</v>
      </c>
      <c r="E73" s="24">
        <v>2.5733853184090414</v>
      </c>
      <c r="F73" s="24"/>
      <c r="G73" s="147"/>
      <c r="H73" s="197" t="s">
        <v>4274</v>
      </c>
      <c r="I73" s="197" t="s">
        <v>4224</v>
      </c>
      <c r="J73" s="197">
        <v>9</v>
      </c>
      <c r="K73" s="124">
        <v>4166</v>
      </c>
      <c r="L73" s="24">
        <v>1.4092435548227535</v>
      </c>
      <c r="M73" s="24" t="s">
        <v>48</v>
      </c>
      <c r="N73" s="24">
        <v>0.26581114012184515</v>
      </c>
      <c r="O73" s="24">
        <v>2.5733853184090414</v>
      </c>
      <c r="P73" s="24"/>
      <c r="Q73" s="24"/>
    </row>
    <row r="74" spans="1:17" x14ac:dyDescent="0.25">
      <c r="A74" s="124">
        <v>4167</v>
      </c>
      <c r="B74" s="24">
        <v>1.4111967683429516</v>
      </c>
      <c r="C74" s="24" t="s">
        <v>48</v>
      </c>
      <c r="D74" s="24">
        <v>0.26973455178416017</v>
      </c>
      <c r="E74" s="24">
        <v>2.6568399261030211</v>
      </c>
      <c r="F74" s="24"/>
      <c r="G74" s="147"/>
      <c r="H74" s="197" t="s">
        <v>4275</v>
      </c>
      <c r="I74" s="197" t="s">
        <v>4224</v>
      </c>
      <c r="J74" s="197">
        <v>9</v>
      </c>
      <c r="K74" s="124">
        <v>4167</v>
      </c>
      <c r="L74" s="24">
        <v>1.4111967683429516</v>
      </c>
      <c r="M74" s="24" t="s">
        <v>48</v>
      </c>
      <c r="N74" s="24">
        <v>0.26973455178416017</v>
      </c>
      <c r="O74" s="24">
        <v>2.6568399261030211</v>
      </c>
      <c r="P74" s="24"/>
      <c r="Q74" s="24"/>
    </row>
    <row r="75" spans="1:17" x14ac:dyDescent="0.25">
      <c r="A75" s="124">
        <v>4168</v>
      </c>
      <c r="B75" s="24" t="s">
        <v>11</v>
      </c>
      <c r="C75" s="24" t="s">
        <v>48</v>
      </c>
      <c r="D75" s="24">
        <v>8.3372497824194966E-2</v>
      </c>
      <c r="E75" s="24">
        <v>1.444127559226255</v>
      </c>
      <c r="F75" s="24"/>
      <c r="G75" s="147"/>
      <c r="H75" s="197" t="s">
        <v>4276</v>
      </c>
      <c r="I75" s="197" t="s">
        <v>4224</v>
      </c>
      <c r="J75" s="197">
        <v>9</v>
      </c>
      <c r="K75" s="124">
        <v>4168</v>
      </c>
      <c r="L75" s="24" t="s">
        <v>11</v>
      </c>
      <c r="M75" s="24" t="s">
        <v>48</v>
      </c>
      <c r="N75" s="24">
        <v>8.3372497824194966E-2</v>
      </c>
      <c r="O75" s="24">
        <v>1.444127559226255</v>
      </c>
      <c r="P75" s="24"/>
      <c r="Q75" s="24"/>
    </row>
    <row r="76" spans="1:17" x14ac:dyDescent="0.25">
      <c r="A76" s="124">
        <v>4169</v>
      </c>
      <c r="B76" s="24" t="s">
        <v>11</v>
      </c>
      <c r="C76" s="24" t="s">
        <v>48</v>
      </c>
      <c r="D76" s="24">
        <v>8.7295909486510004E-2</v>
      </c>
      <c r="E76" s="24">
        <v>1.5191157574440337</v>
      </c>
      <c r="F76" s="24"/>
      <c r="G76" s="147"/>
      <c r="H76" s="197" t="s">
        <v>4277</v>
      </c>
      <c r="I76" s="197" t="s">
        <v>4224</v>
      </c>
      <c r="J76" s="197">
        <v>9</v>
      </c>
      <c r="K76" s="124">
        <v>4169</v>
      </c>
      <c r="L76" s="24" t="s">
        <v>11</v>
      </c>
      <c r="M76" s="24" t="s">
        <v>48</v>
      </c>
      <c r="N76" s="24">
        <v>8.7295909486510004E-2</v>
      </c>
      <c r="O76" s="24">
        <v>1.5191157574440337</v>
      </c>
      <c r="P76" s="24"/>
      <c r="Q76" s="24"/>
    </row>
    <row r="77" spans="1:17" x14ac:dyDescent="0.25">
      <c r="A77" s="124">
        <v>4170</v>
      </c>
      <c r="B77" s="24" t="s">
        <v>11</v>
      </c>
      <c r="C77" s="24" t="s">
        <v>48</v>
      </c>
      <c r="D77" s="24">
        <v>0.10102785030461271</v>
      </c>
      <c r="E77" s="24">
        <v>2.2665787654857636</v>
      </c>
      <c r="F77" s="24"/>
      <c r="G77" s="147"/>
      <c r="H77" s="197" t="s">
        <v>4278</v>
      </c>
      <c r="I77" s="197" t="s">
        <v>4224</v>
      </c>
      <c r="J77" s="197">
        <v>9</v>
      </c>
      <c r="K77" s="124">
        <v>4170</v>
      </c>
      <c r="L77" s="24" t="s">
        <v>11</v>
      </c>
      <c r="M77" s="24" t="s">
        <v>48</v>
      </c>
      <c r="N77" s="24">
        <v>0.10102785030461271</v>
      </c>
      <c r="O77" s="24">
        <v>2.2665787654857636</v>
      </c>
      <c r="P77" s="24"/>
      <c r="Q77" s="24"/>
    </row>
    <row r="78" spans="1:17" x14ac:dyDescent="0.25">
      <c r="A78" s="124">
        <v>4171</v>
      </c>
      <c r="B78" s="24" t="s">
        <v>11</v>
      </c>
      <c r="C78" s="24" t="s">
        <v>48</v>
      </c>
      <c r="D78" s="24">
        <v>9.9066144473455187E-2</v>
      </c>
      <c r="E78" s="24">
        <v>1.9222668932597435</v>
      </c>
      <c r="F78" s="24"/>
      <c r="G78" s="147"/>
      <c r="H78" s="197" t="s">
        <v>4279</v>
      </c>
      <c r="I78" s="197" t="s">
        <v>4224</v>
      </c>
      <c r="J78" s="197">
        <v>9</v>
      </c>
      <c r="K78" s="124">
        <v>4171</v>
      </c>
      <c r="L78" s="24" t="s">
        <v>11</v>
      </c>
      <c r="M78" s="24" t="s">
        <v>48</v>
      </c>
      <c r="N78" s="24">
        <v>9.9066144473455187E-2</v>
      </c>
      <c r="O78" s="24">
        <v>1.9222668932597435</v>
      </c>
      <c r="P78" s="24"/>
      <c r="Q78" s="24"/>
    </row>
    <row r="79" spans="1:17" x14ac:dyDescent="0.25">
      <c r="A79" s="124">
        <v>4172</v>
      </c>
      <c r="B79" s="24" t="s">
        <v>11</v>
      </c>
      <c r="C79" s="24" t="s">
        <v>48</v>
      </c>
      <c r="D79" s="24">
        <v>0.15007049608355091</v>
      </c>
      <c r="E79" s="24">
        <v>2.1313722164212501</v>
      </c>
      <c r="F79" s="24"/>
      <c r="G79" s="147"/>
      <c r="H79" s="197" t="s">
        <v>4280</v>
      </c>
      <c r="I79" s="197" t="s">
        <v>4224</v>
      </c>
      <c r="J79" s="197">
        <v>9</v>
      </c>
      <c r="K79" s="124">
        <v>4172</v>
      </c>
      <c r="L79" s="24" t="s">
        <v>11</v>
      </c>
      <c r="M79" s="24" t="s">
        <v>48</v>
      </c>
      <c r="N79" s="24">
        <v>0.15007049608355091</v>
      </c>
      <c r="O79" s="24">
        <v>2.1313722164212501</v>
      </c>
      <c r="P79" s="24"/>
      <c r="Q79" s="24"/>
    </row>
    <row r="80" spans="1:17" x14ac:dyDescent="0.25">
      <c r="A80" s="124">
        <v>4173</v>
      </c>
      <c r="B80" s="24" t="s">
        <v>11</v>
      </c>
      <c r="C80" s="24" t="s">
        <v>48</v>
      </c>
      <c r="D80" s="24">
        <v>0.15595561357702351</v>
      </c>
      <c r="E80" s="24">
        <v>2.0285983335819462</v>
      </c>
      <c r="F80" s="24"/>
      <c r="G80" s="147"/>
      <c r="H80" s="197" t="s">
        <v>4281</v>
      </c>
      <c r="I80" s="197" t="s">
        <v>4224</v>
      </c>
      <c r="J80" s="197">
        <v>9</v>
      </c>
      <c r="K80" s="124">
        <v>4173</v>
      </c>
      <c r="L80" s="24" t="s">
        <v>11</v>
      </c>
      <c r="M80" s="24" t="s">
        <v>48</v>
      </c>
      <c r="N80" s="24">
        <v>0.15595561357702351</v>
      </c>
      <c r="O80" s="24">
        <v>2.0285983335819462</v>
      </c>
      <c r="P80" s="24"/>
      <c r="Q80" s="24"/>
    </row>
    <row r="81" spans="1:17" x14ac:dyDescent="0.25">
      <c r="A81" s="124">
        <v>4174</v>
      </c>
      <c r="B81" s="24">
        <v>7.3650798812860678</v>
      </c>
      <c r="C81" s="24" t="s">
        <v>48</v>
      </c>
      <c r="D81" s="24">
        <v>0.74103437771975633</v>
      </c>
      <c r="E81" s="24">
        <v>7.3771883670381646</v>
      </c>
      <c r="F81" s="24"/>
      <c r="G81" s="147"/>
      <c r="H81" s="197" t="s">
        <v>4282</v>
      </c>
      <c r="I81" s="197" t="s">
        <v>4224</v>
      </c>
      <c r="J81" s="197">
        <v>10</v>
      </c>
      <c r="K81" s="124">
        <v>4174</v>
      </c>
      <c r="L81" s="24">
        <v>7.3650798812860678</v>
      </c>
      <c r="M81" s="24" t="s">
        <v>48</v>
      </c>
      <c r="N81" s="24">
        <v>0.74103437771975633</v>
      </c>
      <c r="O81" s="24">
        <v>7.3771883670381646</v>
      </c>
      <c r="P81" s="24"/>
      <c r="Q81" s="24"/>
    </row>
    <row r="82" spans="1:17" x14ac:dyDescent="0.25">
      <c r="A82" s="124">
        <v>4175</v>
      </c>
      <c r="B82" s="24">
        <v>7.355802117065128</v>
      </c>
      <c r="C82" s="24" t="s">
        <v>48</v>
      </c>
      <c r="D82" s="24">
        <v>0.68463533507397734</v>
      </c>
      <c r="E82" s="24">
        <v>7.3712591045666667</v>
      </c>
      <c r="F82" s="24"/>
      <c r="G82" s="147"/>
      <c r="H82" s="197" t="s">
        <v>4283</v>
      </c>
      <c r="I82" s="197" t="s">
        <v>4224</v>
      </c>
      <c r="J82" s="197">
        <v>10</v>
      </c>
      <c r="K82" s="124">
        <v>4175</v>
      </c>
      <c r="L82" s="24">
        <v>7.355802117065128</v>
      </c>
      <c r="M82" s="24" t="s">
        <v>48</v>
      </c>
      <c r="N82" s="24">
        <v>0.68463533507397734</v>
      </c>
      <c r="O82" s="24">
        <v>7.3712591045666667</v>
      </c>
      <c r="P82" s="24"/>
      <c r="Q82" s="24"/>
    </row>
    <row r="83" spans="1:17" x14ac:dyDescent="0.25">
      <c r="A83" s="124">
        <v>4176</v>
      </c>
      <c r="B83" s="24">
        <v>5.7463541764220949</v>
      </c>
      <c r="C83" s="24" t="s">
        <v>48</v>
      </c>
      <c r="D83" s="24">
        <v>0.73858224543080941</v>
      </c>
      <c r="E83" s="24">
        <v>7.598942783472201</v>
      </c>
      <c r="F83" s="24"/>
      <c r="G83" s="147"/>
      <c r="H83" s="197" t="s">
        <v>4284</v>
      </c>
      <c r="I83" s="197" t="s">
        <v>4224</v>
      </c>
      <c r="J83" s="197">
        <v>10</v>
      </c>
      <c r="K83" s="124">
        <v>4176</v>
      </c>
      <c r="L83" s="24">
        <v>5.7463541764220949</v>
      </c>
      <c r="M83" s="24" t="s">
        <v>48</v>
      </c>
      <c r="N83" s="24">
        <v>0.73858224543080941</v>
      </c>
      <c r="O83" s="24">
        <v>7.598942783472201</v>
      </c>
      <c r="P83" s="24"/>
      <c r="Q83" s="24"/>
    </row>
    <row r="84" spans="1:17" x14ac:dyDescent="0.25">
      <c r="A84" s="124">
        <v>4177</v>
      </c>
      <c r="B84" s="24">
        <v>5.7111963330585329</v>
      </c>
      <c r="C84" s="24" t="s">
        <v>48</v>
      </c>
      <c r="D84" s="24">
        <v>0.7493716275021759</v>
      </c>
      <c r="E84" s="24">
        <v>7.642424041596521</v>
      </c>
      <c r="F84" s="24"/>
      <c r="G84" s="147"/>
      <c r="H84" s="197" t="s">
        <v>4285</v>
      </c>
      <c r="I84" s="197" t="s">
        <v>4224</v>
      </c>
      <c r="J84" s="197">
        <v>10</v>
      </c>
      <c r="K84" s="124">
        <v>4177</v>
      </c>
      <c r="L84" s="24">
        <v>5.7111963330585329</v>
      </c>
      <c r="M84" s="24" t="s">
        <v>48</v>
      </c>
      <c r="N84" s="24">
        <v>0.7493716275021759</v>
      </c>
      <c r="O84" s="24">
        <v>7.642424041596521</v>
      </c>
      <c r="P84" s="24"/>
      <c r="Q84" s="24"/>
    </row>
    <row r="85" spans="1:17" x14ac:dyDescent="0.25">
      <c r="A85" s="124">
        <v>4178</v>
      </c>
      <c r="B85" s="24">
        <v>4.8830338004946419E-2</v>
      </c>
      <c r="C85" s="24" t="s">
        <v>48</v>
      </c>
      <c r="D85" s="24">
        <v>0.2520791993037424</v>
      </c>
      <c r="E85" s="24">
        <v>2.2264129501752894</v>
      </c>
      <c r="F85" s="24"/>
      <c r="G85" s="147"/>
      <c r="H85" s="197" t="s">
        <v>4286</v>
      </c>
      <c r="I85" s="197" t="s">
        <v>4224</v>
      </c>
      <c r="J85" s="197">
        <v>10</v>
      </c>
      <c r="K85" s="124">
        <v>4178</v>
      </c>
      <c r="L85" s="24">
        <v>4.8830338004946419E-2</v>
      </c>
      <c r="M85" s="24" t="s">
        <v>48</v>
      </c>
      <c r="N85" s="24">
        <v>0.2520791993037424</v>
      </c>
      <c r="O85" s="24">
        <v>2.2264129501752894</v>
      </c>
      <c r="P85" s="24"/>
      <c r="Q85" s="24"/>
    </row>
    <row r="86" spans="1:17" x14ac:dyDescent="0.25">
      <c r="A86" s="124">
        <v>4179</v>
      </c>
      <c r="B86" s="24" t="s">
        <v>11</v>
      </c>
      <c r="C86" s="24" t="s">
        <v>48</v>
      </c>
      <c r="D86" s="24">
        <v>0.22167275892080071</v>
      </c>
      <c r="E86" s="24">
        <v>2.214983320939127</v>
      </c>
      <c r="F86" s="24"/>
      <c r="G86" s="147"/>
      <c r="H86" s="197" t="s">
        <v>4287</v>
      </c>
      <c r="I86" s="197" t="s">
        <v>4224</v>
      </c>
      <c r="J86" s="197">
        <v>10</v>
      </c>
      <c r="K86" s="124">
        <v>4179</v>
      </c>
      <c r="L86" s="24" t="s">
        <v>11</v>
      </c>
      <c r="M86" s="24" t="s">
        <v>48</v>
      </c>
      <c r="N86" s="24">
        <v>0.22167275892080071</v>
      </c>
      <c r="O86" s="24">
        <v>2.214983320939127</v>
      </c>
      <c r="P86" s="24"/>
      <c r="Q86" s="24"/>
    </row>
    <row r="87" spans="1:17" x14ac:dyDescent="0.25">
      <c r="A87" s="124">
        <v>4180</v>
      </c>
      <c r="B87" s="24">
        <v>1.5029978037922507</v>
      </c>
      <c r="C87" s="24">
        <v>0.10302917988952275</v>
      </c>
      <c r="D87" s="24">
        <v>0.41784334203655354</v>
      </c>
      <c r="E87" s="24">
        <v>3.629892595346861</v>
      </c>
      <c r="F87" s="24"/>
      <c r="G87" s="147"/>
      <c r="H87" s="197" t="s">
        <v>4288</v>
      </c>
      <c r="I87" s="197" t="s">
        <v>4224</v>
      </c>
      <c r="J87" s="197">
        <v>10</v>
      </c>
      <c r="K87" s="124">
        <v>4180</v>
      </c>
      <c r="L87" s="24">
        <v>1.5029978037922507</v>
      </c>
      <c r="M87" s="24">
        <v>0.10302917988952275</v>
      </c>
      <c r="N87" s="24">
        <v>0.41784334203655354</v>
      </c>
      <c r="O87" s="24">
        <v>3.629892595346861</v>
      </c>
      <c r="P87" s="24"/>
      <c r="Q87" s="24"/>
    </row>
    <row r="88" spans="1:17" x14ac:dyDescent="0.25">
      <c r="A88" s="124">
        <v>4181</v>
      </c>
      <c r="B88" s="24">
        <v>1.5322960065952185</v>
      </c>
      <c r="C88" s="24">
        <v>0.14129716099134546</v>
      </c>
      <c r="D88" s="24">
        <v>0.37860922541340297</v>
      </c>
      <c r="E88" s="24">
        <v>3.5628913205141823</v>
      </c>
      <c r="F88" s="24"/>
      <c r="G88" s="147"/>
      <c r="H88" s="197" t="s">
        <v>4289</v>
      </c>
      <c r="I88" s="197" t="s">
        <v>4224</v>
      </c>
      <c r="J88" s="197">
        <v>10</v>
      </c>
      <c r="K88" s="124">
        <v>4181</v>
      </c>
      <c r="L88" s="24">
        <v>1.5322960065952185</v>
      </c>
      <c r="M88" s="24">
        <v>0.14129716099134546</v>
      </c>
      <c r="N88" s="24">
        <v>0.37860922541340297</v>
      </c>
      <c r="O88" s="24">
        <v>3.5628913205141823</v>
      </c>
      <c r="P88" s="24"/>
      <c r="Q88" s="24"/>
    </row>
    <row r="89" spans="1:17" x14ac:dyDescent="0.25">
      <c r="A89" s="124">
        <v>4182</v>
      </c>
      <c r="B89" s="24">
        <v>0.88480572464962903</v>
      </c>
      <c r="C89" s="24">
        <v>9.3216877042901533E-2</v>
      </c>
      <c r="D89" s="24">
        <v>0.40607310704960842</v>
      </c>
      <c r="E89" s="24">
        <v>2.8049886646127695</v>
      </c>
      <c r="F89" s="24"/>
      <c r="G89" s="147"/>
      <c r="H89" s="197" t="s">
        <v>4290</v>
      </c>
      <c r="I89" s="197" t="s">
        <v>4224</v>
      </c>
      <c r="J89" s="197">
        <v>10</v>
      </c>
      <c r="K89" s="124">
        <v>4182</v>
      </c>
      <c r="L89" s="24">
        <v>0.88480572464962903</v>
      </c>
      <c r="M89" s="24">
        <v>9.3216877042901533E-2</v>
      </c>
      <c r="N89" s="24">
        <v>0.40607310704960842</v>
      </c>
      <c r="O89" s="24">
        <v>2.8049886646127695</v>
      </c>
      <c r="P89" s="24"/>
      <c r="Q89" s="24"/>
    </row>
    <row r="90" spans="1:17" x14ac:dyDescent="0.25">
      <c r="A90" s="124">
        <v>4183</v>
      </c>
      <c r="B90" s="24">
        <v>0.88675893816982698</v>
      </c>
      <c r="C90" s="24">
        <v>0.12461624615208941</v>
      </c>
      <c r="D90" s="24">
        <v>0.41293907745865971</v>
      </c>
      <c r="E90" s="24">
        <v>2.7147340061616911</v>
      </c>
      <c r="F90" s="24"/>
      <c r="G90" s="147"/>
      <c r="H90" s="197" t="s">
        <v>4291</v>
      </c>
      <c r="I90" s="197" t="s">
        <v>4224</v>
      </c>
      <c r="J90" s="197">
        <v>10</v>
      </c>
      <c r="K90" s="124">
        <v>4183</v>
      </c>
      <c r="L90" s="24">
        <v>0.88675893816982698</v>
      </c>
      <c r="M90" s="24">
        <v>0.12461624615208941</v>
      </c>
      <c r="N90" s="24">
        <v>0.41293907745865971</v>
      </c>
      <c r="O90" s="24">
        <v>2.7147340061616911</v>
      </c>
      <c r="P90" s="24"/>
      <c r="Q90" s="24"/>
    </row>
    <row r="91" spans="1:17" x14ac:dyDescent="0.25">
      <c r="A91" s="124">
        <v>4184</v>
      </c>
      <c r="B91" s="24">
        <v>9.2777642209398187E-2</v>
      </c>
      <c r="C91" s="24" t="s">
        <v>48</v>
      </c>
      <c r="D91" s="24">
        <v>0.23344299390774587</v>
      </c>
      <c r="E91" s="24">
        <v>2.2157715712312758</v>
      </c>
      <c r="F91" s="24"/>
      <c r="G91" s="147"/>
      <c r="H91" s="197" t="s">
        <v>4292</v>
      </c>
      <c r="I91" s="197" t="s">
        <v>4224</v>
      </c>
      <c r="J91" s="197">
        <v>10</v>
      </c>
      <c r="K91" s="124">
        <v>4184</v>
      </c>
      <c r="L91" s="24">
        <v>9.2777642209398187E-2</v>
      </c>
      <c r="M91" s="24" t="s">
        <v>48</v>
      </c>
      <c r="N91" s="24">
        <v>0.23344299390774587</v>
      </c>
      <c r="O91" s="24">
        <v>2.2157715712312758</v>
      </c>
      <c r="P91" s="24"/>
      <c r="Q91" s="24"/>
    </row>
    <row r="92" spans="1:17" x14ac:dyDescent="0.25">
      <c r="A92" s="124">
        <v>4185</v>
      </c>
      <c r="B92" s="24">
        <v>8.5941394888705683E-2</v>
      </c>
      <c r="C92" s="24" t="s">
        <v>48</v>
      </c>
      <c r="D92" s="24">
        <v>0.30700696257615318</v>
      </c>
      <c r="E92" s="24">
        <v>2.2354778285350045</v>
      </c>
      <c r="F92" s="24"/>
      <c r="G92" s="147"/>
      <c r="H92" s="197" t="s">
        <v>4293</v>
      </c>
      <c r="I92" s="197" t="s">
        <v>4224</v>
      </c>
      <c r="J92" s="197">
        <v>10</v>
      </c>
      <c r="K92" s="124">
        <v>4185</v>
      </c>
      <c r="L92" s="24">
        <v>8.5941394888705683E-2</v>
      </c>
      <c r="M92" s="24" t="s">
        <v>48</v>
      </c>
      <c r="N92" s="24">
        <v>0.30700696257615318</v>
      </c>
      <c r="O92" s="24">
        <v>2.2354778285350045</v>
      </c>
      <c r="P92" s="24"/>
      <c r="Q92" s="24"/>
    </row>
    <row r="93" spans="1:17" x14ac:dyDescent="0.25">
      <c r="A93" s="124">
        <v>4186</v>
      </c>
      <c r="B93" s="24" t="s">
        <v>11</v>
      </c>
      <c r="C93" s="24" t="s">
        <v>48</v>
      </c>
      <c r="D93" s="24">
        <v>0.2957271540469974</v>
      </c>
      <c r="E93" s="24">
        <v>2.1709062388216727</v>
      </c>
      <c r="F93" s="24"/>
      <c r="G93" s="147"/>
      <c r="H93" s="197" t="s">
        <v>4294</v>
      </c>
      <c r="I93" s="197" t="s">
        <v>4224</v>
      </c>
      <c r="J93" s="197">
        <v>10</v>
      </c>
      <c r="K93" s="124">
        <v>4186</v>
      </c>
      <c r="L93" s="24" t="s">
        <v>11</v>
      </c>
      <c r="M93" s="24" t="s">
        <v>48</v>
      </c>
      <c r="N93" s="24">
        <v>0.2957271540469974</v>
      </c>
      <c r="O93" s="24">
        <v>2.1709062388216727</v>
      </c>
      <c r="P93" s="24"/>
      <c r="Q93" s="24"/>
    </row>
    <row r="94" spans="1:17" x14ac:dyDescent="0.25">
      <c r="A94" s="124">
        <v>4187</v>
      </c>
      <c r="B94" s="24" t="s">
        <v>11</v>
      </c>
      <c r="C94" s="24" t="s">
        <v>48</v>
      </c>
      <c r="D94" s="24">
        <v>0.29033246301131421</v>
      </c>
      <c r="E94" s="24">
        <v>2.2029116885849551</v>
      </c>
      <c r="F94" s="24"/>
      <c r="G94" s="147"/>
      <c r="H94" s="197" t="s">
        <v>4295</v>
      </c>
      <c r="I94" s="197" t="s">
        <v>4224</v>
      </c>
      <c r="J94" s="197">
        <v>10</v>
      </c>
      <c r="K94" s="124">
        <v>4187</v>
      </c>
      <c r="L94" s="24" t="s">
        <v>11</v>
      </c>
      <c r="M94" s="24" t="s">
        <v>48</v>
      </c>
      <c r="N94" s="24">
        <v>0.29033246301131421</v>
      </c>
      <c r="O94" s="24">
        <v>2.2029116885849551</v>
      </c>
      <c r="P94" s="24"/>
      <c r="Q94" s="24"/>
    </row>
    <row r="95" spans="1:17" x14ac:dyDescent="0.25">
      <c r="A95" s="124">
        <v>4188</v>
      </c>
      <c r="B95" s="24">
        <v>23.518643996702394</v>
      </c>
      <c r="C95" s="24" t="s">
        <v>48</v>
      </c>
      <c r="D95" s="24">
        <v>1.5173794604003481</v>
      </c>
      <c r="E95" s="24">
        <v>12.799057422409257</v>
      </c>
      <c r="F95" s="24"/>
      <c r="G95" s="147"/>
      <c r="H95" s="197" t="s">
        <v>4296</v>
      </c>
      <c r="I95" s="197" t="s">
        <v>4224</v>
      </c>
      <c r="J95" s="197">
        <v>13</v>
      </c>
      <c r="K95" s="124">
        <v>4188</v>
      </c>
      <c r="L95" s="24">
        <v>23.518643996702394</v>
      </c>
      <c r="M95" s="24" t="s">
        <v>48</v>
      </c>
      <c r="N95" s="24">
        <v>1.5173794604003481</v>
      </c>
      <c r="O95" s="24">
        <v>12.799057422409257</v>
      </c>
      <c r="P95" s="24"/>
      <c r="Q95" s="24"/>
    </row>
    <row r="96" spans="1:17" x14ac:dyDescent="0.25">
      <c r="A96" s="124">
        <v>4189</v>
      </c>
      <c r="B96" s="24">
        <v>23.556731660346248</v>
      </c>
      <c r="C96" s="24" t="s">
        <v>48</v>
      </c>
      <c r="D96" s="24">
        <v>1.4516623150565711</v>
      </c>
      <c r="E96" s="24">
        <v>12.836527217254075</v>
      </c>
      <c r="F96" s="24"/>
      <c r="G96" s="147"/>
      <c r="H96" s="197" t="s">
        <v>4297</v>
      </c>
      <c r="I96" s="197" t="s">
        <v>4224</v>
      </c>
      <c r="J96" s="197">
        <v>13</v>
      </c>
      <c r="K96" s="124">
        <v>4189</v>
      </c>
      <c r="L96" s="24">
        <v>23.556731660346248</v>
      </c>
      <c r="M96" s="24" t="s">
        <v>48</v>
      </c>
      <c r="N96" s="24">
        <v>1.4516623150565711</v>
      </c>
      <c r="O96" s="24">
        <v>12.836527217254075</v>
      </c>
      <c r="P96" s="24"/>
      <c r="Q96" s="24"/>
    </row>
    <row r="97" spans="1:17" x14ac:dyDescent="0.25">
      <c r="A97" s="124">
        <v>4190</v>
      </c>
      <c r="B97" s="24">
        <v>10.148409147568014</v>
      </c>
      <c r="C97" s="24" t="s">
        <v>48</v>
      </c>
      <c r="D97" s="24">
        <v>0.83470583115752839</v>
      </c>
      <c r="E97" s="24">
        <v>6.0338079011046819</v>
      </c>
      <c r="F97" s="24"/>
      <c r="G97" s="147"/>
      <c r="H97" s="197" t="s">
        <v>4298</v>
      </c>
      <c r="I97" s="197" t="s">
        <v>4224</v>
      </c>
      <c r="J97" s="197">
        <v>13</v>
      </c>
      <c r="K97" s="124">
        <v>4190</v>
      </c>
      <c r="L97" s="24">
        <v>10.148409147568014</v>
      </c>
      <c r="M97" s="24" t="s">
        <v>48</v>
      </c>
      <c r="N97" s="24">
        <v>0.83470583115752839</v>
      </c>
      <c r="O97" s="24">
        <v>6.0338079011046819</v>
      </c>
      <c r="P97" s="24"/>
      <c r="Q97" s="24"/>
    </row>
    <row r="98" spans="1:17" x14ac:dyDescent="0.25">
      <c r="A98" s="124">
        <v>4191</v>
      </c>
      <c r="B98" s="24">
        <v>10.105926753503711</v>
      </c>
      <c r="C98" s="24" t="s">
        <v>48</v>
      </c>
      <c r="D98" s="24">
        <v>0.83078241949521325</v>
      </c>
      <c r="E98" s="24">
        <v>6.1286533193056281</v>
      </c>
      <c r="F98" s="24"/>
      <c r="G98" s="147"/>
      <c r="H98" s="197" t="s">
        <v>4299</v>
      </c>
      <c r="I98" s="197" t="s">
        <v>4224</v>
      </c>
      <c r="J98" s="197">
        <v>13</v>
      </c>
      <c r="K98" s="124">
        <v>4191</v>
      </c>
      <c r="L98" s="24">
        <v>10.105926753503711</v>
      </c>
      <c r="M98" s="24" t="s">
        <v>48</v>
      </c>
      <c r="N98" s="24">
        <v>0.83078241949521325</v>
      </c>
      <c r="O98" s="24">
        <v>6.1286533193056281</v>
      </c>
      <c r="P98" s="24"/>
      <c r="Q98" s="24"/>
    </row>
    <row r="99" spans="1:17" x14ac:dyDescent="0.25">
      <c r="A99" s="124">
        <v>4192</v>
      </c>
      <c r="B99" s="24">
        <v>8.1966605375103061</v>
      </c>
      <c r="C99" s="24" t="s">
        <v>48</v>
      </c>
      <c r="D99" s="24">
        <v>0.81705047867711056</v>
      </c>
      <c r="E99" s="24">
        <v>6.4814938874276695</v>
      </c>
      <c r="F99" s="24"/>
      <c r="G99" s="147"/>
      <c r="H99" s="197" t="s">
        <v>4300</v>
      </c>
      <c r="I99" s="197" t="s">
        <v>4224</v>
      </c>
      <c r="J99" s="197">
        <v>13</v>
      </c>
      <c r="K99" s="124">
        <v>4192</v>
      </c>
      <c r="L99" s="24">
        <v>8.1966605375103061</v>
      </c>
      <c r="M99" s="24" t="s">
        <v>48</v>
      </c>
      <c r="N99" s="24">
        <v>0.81705047867711056</v>
      </c>
      <c r="O99" s="24">
        <v>6.4814938874276695</v>
      </c>
      <c r="P99" s="24"/>
      <c r="Q99" s="24"/>
    </row>
    <row r="100" spans="1:17" x14ac:dyDescent="0.25">
      <c r="A100" s="124">
        <v>4193</v>
      </c>
      <c r="B100" s="24">
        <v>8.1986137510305035</v>
      </c>
      <c r="C100" s="24" t="s">
        <v>48</v>
      </c>
      <c r="D100" s="24">
        <v>0.78664403829416896</v>
      </c>
      <c r="E100" s="24">
        <v>6.5197443029984212</v>
      </c>
      <c r="F100" s="24"/>
      <c r="G100" s="147"/>
      <c r="H100" s="197" t="s">
        <v>4301</v>
      </c>
      <c r="I100" s="197" t="s">
        <v>4224</v>
      </c>
      <c r="J100" s="197">
        <v>13</v>
      </c>
      <c r="K100" s="124">
        <v>4193</v>
      </c>
      <c r="L100" s="24">
        <v>8.1986137510305035</v>
      </c>
      <c r="M100" s="24" t="s">
        <v>48</v>
      </c>
      <c r="N100" s="24">
        <v>0.78664403829416896</v>
      </c>
      <c r="O100" s="24">
        <v>6.5197443029984212</v>
      </c>
      <c r="P100" s="24"/>
      <c r="Q100" s="24"/>
    </row>
    <row r="101" spans="1:17" x14ac:dyDescent="0.25">
      <c r="A101" s="124">
        <v>4194</v>
      </c>
      <c r="B101" s="24">
        <v>1.3936178466611708</v>
      </c>
      <c r="C101" s="24">
        <v>0.15405315469195305</v>
      </c>
      <c r="D101" s="24">
        <v>0.41391993037423847</v>
      </c>
      <c r="E101" s="24">
        <v>3.3535466386112569</v>
      </c>
      <c r="F101" s="24"/>
      <c r="G101" s="147"/>
      <c r="H101" s="197" t="s">
        <v>4302</v>
      </c>
      <c r="I101" s="197" t="s">
        <v>4224</v>
      </c>
      <c r="J101" s="197">
        <v>13</v>
      </c>
      <c r="K101" s="124">
        <v>4194</v>
      </c>
      <c r="L101" s="24">
        <v>1.3936178466611708</v>
      </c>
      <c r="M101" s="24">
        <v>0.15405315469195305</v>
      </c>
      <c r="N101" s="24">
        <v>0.41391993037423847</v>
      </c>
      <c r="O101" s="24">
        <v>3.3535466386112569</v>
      </c>
      <c r="P101" s="24"/>
      <c r="Q101" s="24"/>
    </row>
    <row r="102" spans="1:17" x14ac:dyDescent="0.25">
      <c r="A102" s="124">
        <v>4195</v>
      </c>
      <c r="B102" s="24">
        <v>1.3530886661170651</v>
      </c>
      <c r="C102" s="24">
        <v>0.15650623040360837</v>
      </c>
      <c r="D102" s="24">
        <v>0.40999651871192344</v>
      </c>
      <c r="E102" s="24">
        <v>3.0936579604076666</v>
      </c>
      <c r="F102" s="24"/>
      <c r="G102" s="147"/>
      <c r="H102" s="197" t="s">
        <v>4303</v>
      </c>
      <c r="I102" s="197" t="s">
        <v>4224</v>
      </c>
      <c r="J102" s="197">
        <v>13</v>
      </c>
      <c r="K102" s="124">
        <v>4195</v>
      </c>
      <c r="L102" s="24">
        <v>1.3530886661170651</v>
      </c>
      <c r="M102" s="24">
        <v>0.15650623040360837</v>
      </c>
      <c r="N102" s="24">
        <v>0.40999651871192344</v>
      </c>
      <c r="O102" s="24">
        <v>3.0936579604076666</v>
      </c>
      <c r="P102" s="24"/>
      <c r="Q102" s="24"/>
    </row>
    <row r="103" spans="1:17" x14ac:dyDescent="0.25">
      <c r="A103" s="124">
        <v>4196</v>
      </c>
      <c r="B103" s="24">
        <v>0.26173061170651279</v>
      </c>
      <c r="C103" s="24">
        <v>0.16779037867722277</v>
      </c>
      <c r="D103" s="24">
        <v>0.33054743255004354</v>
      </c>
      <c r="E103" s="24">
        <v>2.052324833284402</v>
      </c>
      <c r="F103" s="24"/>
      <c r="G103" s="147"/>
      <c r="H103" s="197" t="s">
        <v>4304</v>
      </c>
      <c r="I103" s="197" t="s">
        <v>4224</v>
      </c>
      <c r="J103" s="197">
        <v>13</v>
      </c>
      <c r="K103" s="124">
        <v>4196</v>
      </c>
      <c r="L103" s="24">
        <v>0.26173061170651279</v>
      </c>
      <c r="M103" s="24">
        <v>0.16779037867722277</v>
      </c>
      <c r="N103" s="24">
        <v>0.33054743255004354</v>
      </c>
      <c r="O103" s="24">
        <v>2.052324833284402</v>
      </c>
      <c r="P103" s="24"/>
      <c r="Q103" s="24"/>
    </row>
    <row r="104" spans="1:17" x14ac:dyDescent="0.25">
      <c r="A104" s="124">
        <v>4197</v>
      </c>
      <c r="B104" s="24">
        <v>0.25782418466611712</v>
      </c>
      <c r="C104" s="24">
        <v>0.21783312319499096</v>
      </c>
      <c r="D104" s="24">
        <v>0.32858572671888603</v>
      </c>
      <c r="E104" s="24">
        <v>2.0429890114499014</v>
      </c>
      <c r="F104" s="24"/>
      <c r="G104" s="147"/>
      <c r="H104" s="197" t="s">
        <v>4305</v>
      </c>
      <c r="I104" s="197" t="s">
        <v>4224</v>
      </c>
      <c r="J104" s="197">
        <v>13</v>
      </c>
      <c r="K104" s="124">
        <v>4197</v>
      </c>
      <c r="L104" s="24">
        <v>0.25782418466611712</v>
      </c>
      <c r="M104" s="24">
        <v>0.21783312319499096</v>
      </c>
      <c r="N104" s="24">
        <v>0.32858572671888603</v>
      </c>
      <c r="O104" s="24">
        <v>2.0429890114499014</v>
      </c>
      <c r="P104" s="24"/>
      <c r="Q104" s="24"/>
    </row>
    <row r="105" spans="1:17" x14ac:dyDescent="0.25">
      <c r="A105" s="124">
        <v>4198</v>
      </c>
      <c r="B105" s="24" t="s">
        <v>11</v>
      </c>
      <c r="C105" s="24">
        <v>5.5930126225740923E-2</v>
      </c>
      <c r="D105" s="24">
        <v>0.2893516100957354</v>
      </c>
      <c r="E105" s="24">
        <v>1.7745841337080066</v>
      </c>
      <c r="F105" s="24"/>
      <c r="G105" s="147"/>
      <c r="H105" s="197" t="s">
        <v>4306</v>
      </c>
      <c r="I105" s="197" t="s">
        <v>4224</v>
      </c>
      <c r="J105" s="197">
        <v>13</v>
      </c>
      <c r="K105" s="124">
        <v>4198</v>
      </c>
      <c r="L105" s="24" t="s">
        <v>11</v>
      </c>
      <c r="M105" s="24">
        <v>5.5930126225740923E-2</v>
      </c>
      <c r="N105" s="24">
        <v>0.2893516100957354</v>
      </c>
      <c r="O105" s="24">
        <v>1.7745841337080066</v>
      </c>
      <c r="P105" s="24"/>
      <c r="Q105" s="24"/>
    </row>
    <row r="106" spans="1:17" x14ac:dyDescent="0.25">
      <c r="A106" s="124">
        <v>4199</v>
      </c>
      <c r="B106" s="24" t="s">
        <v>11</v>
      </c>
      <c r="C106" s="24">
        <v>0.11578517359013032</v>
      </c>
      <c r="D106" s="24">
        <v>0.25060791993037423</v>
      </c>
      <c r="E106" s="24">
        <v>1.8162063393868222</v>
      </c>
      <c r="F106" s="24"/>
      <c r="G106" s="147"/>
      <c r="H106" s="197" t="s">
        <v>4307</v>
      </c>
      <c r="I106" s="197" t="s">
        <v>4224</v>
      </c>
      <c r="J106" s="197">
        <v>13</v>
      </c>
      <c r="K106" s="124">
        <v>4199</v>
      </c>
      <c r="L106" s="24" t="s">
        <v>11</v>
      </c>
      <c r="M106" s="24">
        <v>0.11578517359013032</v>
      </c>
      <c r="N106" s="24">
        <v>0.25060791993037423</v>
      </c>
      <c r="O106" s="24">
        <v>1.8162063393868222</v>
      </c>
      <c r="P106" s="24"/>
      <c r="Q106" s="24"/>
    </row>
    <row r="107" spans="1:17" x14ac:dyDescent="0.25">
      <c r="A107" s="124">
        <v>4200</v>
      </c>
      <c r="B107" s="24" t="s">
        <v>11</v>
      </c>
      <c r="C107" s="24" t="s">
        <v>48</v>
      </c>
      <c r="D107" s="24">
        <v>0.25306005221932115</v>
      </c>
      <c r="E107" s="24">
        <v>1.8080374952816338</v>
      </c>
      <c r="F107" s="24"/>
      <c r="G107" s="147"/>
      <c r="H107" s="197" t="s">
        <v>4308</v>
      </c>
      <c r="I107" s="197" t="s">
        <v>4224</v>
      </c>
      <c r="J107" s="197">
        <v>13</v>
      </c>
      <c r="K107" s="124">
        <v>4200</v>
      </c>
      <c r="L107" s="24" t="s">
        <v>11</v>
      </c>
      <c r="M107" s="24" t="s">
        <v>48</v>
      </c>
      <c r="N107" s="24">
        <v>0.25306005221932115</v>
      </c>
      <c r="O107" s="24">
        <v>1.8080374952816338</v>
      </c>
      <c r="P107" s="24"/>
      <c r="Q107" s="24"/>
    </row>
    <row r="108" spans="1:17" x14ac:dyDescent="0.25">
      <c r="A108" s="211">
        <v>4201</v>
      </c>
      <c r="B108" s="132" t="s">
        <v>11</v>
      </c>
      <c r="C108" s="132">
        <v>4.5136593094457583E-2</v>
      </c>
      <c r="D108" s="132">
        <v>0.25306005221932115</v>
      </c>
      <c r="E108" s="132">
        <v>1.7636923415677557</v>
      </c>
      <c r="F108" s="24" t="s">
        <v>4538</v>
      </c>
      <c r="G108" s="147"/>
      <c r="H108" s="197" t="s">
        <v>4309</v>
      </c>
      <c r="I108" s="197" t="s">
        <v>4224</v>
      </c>
      <c r="J108" s="197">
        <v>13</v>
      </c>
      <c r="K108" s="211">
        <v>4201</v>
      </c>
      <c r="L108" s="132" t="s">
        <v>11</v>
      </c>
      <c r="M108" s="132">
        <v>4.5136593094457583E-2</v>
      </c>
      <c r="N108" s="132">
        <v>0.25306005221932115</v>
      </c>
      <c r="O108" s="132">
        <v>1.7636923415677557</v>
      </c>
      <c r="P108" s="24"/>
      <c r="Q108" s="24"/>
    </row>
    <row r="109" spans="1:17" x14ac:dyDescent="0.25">
      <c r="A109" s="211">
        <v>4203</v>
      </c>
      <c r="B109" s="132" t="s">
        <v>11</v>
      </c>
      <c r="C109" s="132" t="s">
        <v>48</v>
      </c>
      <c r="D109" s="132">
        <v>0.25698346388163623</v>
      </c>
      <c r="E109" s="132">
        <v>1.7617018387314438</v>
      </c>
      <c r="F109" s="24"/>
      <c r="G109" s="147"/>
      <c r="H109" s="197" t="s">
        <v>4310</v>
      </c>
      <c r="I109" s="197" t="s">
        <v>4224</v>
      </c>
      <c r="J109" s="197">
        <v>13</v>
      </c>
      <c r="K109" s="211">
        <v>4203</v>
      </c>
      <c r="L109" s="132" t="s">
        <v>11</v>
      </c>
      <c r="M109" s="132" t="s">
        <v>48</v>
      </c>
      <c r="N109" s="132">
        <v>0.25698346388163623</v>
      </c>
      <c r="O109" s="132">
        <v>1.7617018387314438</v>
      </c>
      <c r="P109" s="24"/>
      <c r="Q109" s="24"/>
    </row>
    <row r="110" spans="1:17" x14ac:dyDescent="0.25">
      <c r="A110" s="124">
        <v>4204</v>
      </c>
      <c r="B110" s="24">
        <v>12.728115904369332</v>
      </c>
      <c r="C110" s="24" t="s">
        <v>48</v>
      </c>
      <c r="D110" s="24">
        <v>0.87001653611836383</v>
      </c>
      <c r="E110" s="24">
        <v>8.0418716261808356</v>
      </c>
      <c r="F110" s="24"/>
      <c r="G110" s="147"/>
      <c r="H110" s="197" t="s">
        <v>4311</v>
      </c>
      <c r="I110" s="197" t="s">
        <v>4224</v>
      </c>
      <c r="J110" s="197">
        <v>16</v>
      </c>
      <c r="K110" s="124">
        <v>4204</v>
      </c>
      <c r="L110" s="24">
        <v>12.728115904369332</v>
      </c>
      <c r="M110" s="24" t="s">
        <v>48</v>
      </c>
      <c r="N110" s="24">
        <v>0.87001653611836383</v>
      </c>
      <c r="O110" s="24">
        <v>8.0418716261808356</v>
      </c>
      <c r="P110" s="24"/>
      <c r="Q110" s="24"/>
    </row>
    <row r="111" spans="1:17" x14ac:dyDescent="0.25">
      <c r="A111" s="124">
        <v>4205</v>
      </c>
      <c r="B111" s="24">
        <v>12.769133388293486</v>
      </c>
      <c r="C111" s="24" t="s">
        <v>48</v>
      </c>
      <c r="D111" s="24">
        <v>0.7493716275021759</v>
      </c>
      <c r="E111" s="24">
        <v>8.0622109902159238</v>
      </c>
      <c r="F111" s="24"/>
      <c r="G111" s="147"/>
      <c r="H111" s="197" t="s">
        <v>4312</v>
      </c>
      <c r="I111" s="197" t="s">
        <v>4224</v>
      </c>
      <c r="J111" s="197">
        <v>16</v>
      </c>
      <c r="K111" s="124">
        <v>4205</v>
      </c>
      <c r="L111" s="24">
        <v>12.769133388293486</v>
      </c>
      <c r="M111" s="24" t="s">
        <v>48</v>
      </c>
      <c r="N111" s="24">
        <v>0.7493716275021759</v>
      </c>
      <c r="O111" s="24">
        <v>8.0622109902159238</v>
      </c>
      <c r="P111" s="24"/>
      <c r="Q111" s="24"/>
    </row>
    <row r="112" spans="1:17" x14ac:dyDescent="0.25">
      <c r="A112" s="124">
        <v>4206</v>
      </c>
      <c r="B112" s="24">
        <v>6.9954342225886235</v>
      </c>
      <c r="C112" s="24" t="s">
        <v>48</v>
      </c>
      <c r="D112" s="24">
        <v>0.76800783289817232</v>
      </c>
      <c r="E112" s="24">
        <v>6.0482228091261803</v>
      </c>
      <c r="F112" s="24"/>
      <c r="G112" s="147"/>
      <c r="H112" s="197" t="s">
        <v>4313</v>
      </c>
      <c r="I112" s="197" t="s">
        <v>4224</v>
      </c>
      <c r="J112" s="197">
        <v>16</v>
      </c>
      <c r="K112" s="124">
        <v>4206</v>
      </c>
      <c r="L112" s="24">
        <v>6.9954342225886235</v>
      </c>
      <c r="M112" s="24" t="s">
        <v>48</v>
      </c>
      <c r="N112" s="24">
        <v>0.76800783289817232</v>
      </c>
      <c r="O112" s="24">
        <v>6.0482228091261803</v>
      </c>
      <c r="P112" s="24"/>
      <c r="Q112" s="24"/>
    </row>
    <row r="113" spans="1:17" x14ac:dyDescent="0.25">
      <c r="A113" s="124">
        <v>4207</v>
      </c>
      <c r="B113" s="24">
        <v>7.0120365375103049</v>
      </c>
      <c r="C113" s="24" t="s">
        <v>48</v>
      </c>
      <c r="D113" s="24">
        <v>0.7778163620539601</v>
      </c>
      <c r="E113" s="24">
        <v>6.038444268724696</v>
      </c>
      <c r="F113" s="24"/>
      <c r="G113" s="147"/>
      <c r="H113" s="197" t="s">
        <v>4314</v>
      </c>
      <c r="I113" s="197" t="s">
        <v>4224</v>
      </c>
      <c r="J113" s="197">
        <v>16</v>
      </c>
      <c r="K113" s="124">
        <v>4207</v>
      </c>
      <c r="L113" s="24">
        <v>7.0120365375103049</v>
      </c>
      <c r="M113" s="24" t="s">
        <v>48</v>
      </c>
      <c r="N113" s="24">
        <v>0.7778163620539601</v>
      </c>
      <c r="O113" s="24">
        <v>6.038444268724696</v>
      </c>
      <c r="P113" s="24"/>
      <c r="Q113" s="24"/>
    </row>
    <row r="114" spans="1:17" x14ac:dyDescent="0.25">
      <c r="A114" s="124">
        <v>4208</v>
      </c>
      <c r="B114" s="24">
        <v>3.7501699587798845</v>
      </c>
      <c r="C114" s="24" t="s">
        <v>48</v>
      </c>
      <c r="D114" s="24">
        <v>0.5914543080939948</v>
      </c>
      <c r="E114" s="24">
        <v>4.4566675733805665</v>
      </c>
      <c r="F114" s="24"/>
      <c r="G114" s="147"/>
      <c r="H114" s="197" t="s">
        <v>4315</v>
      </c>
      <c r="I114" s="197" t="s">
        <v>4224</v>
      </c>
      <c r="J114" s="197">
        <v>16</v>
      </c>
      <c r="K114" s="124">
        <v>4208</v>
      </c>
      <c r="L114" s="24">
        <v>3.7501699587798845</v>
      </c>
      <c r="M114" s="24" t="s">
        <v>48</v>
      </c>
      <c r="N114" s="24">
        <v>0.5914543080939948</v>
      </c>
      <c r="O114" s="24">
        <v>4.4566675733805665</v>
      </c>
      <c r="P114" s="24"/>
      <c r="Q114" s="24"/>
    </row>
    <row r="115" spans="1:17" x14ac:dyDescent="0.25">
      <c r="A115" s="124">
        <v>4209</v>
      </c>
      <c r="B115" s="24">
        <v>3.7413804979389944</v>
      </c>
      <c r="C115" s="24">
        <v>6.8686119926348502E-2</v>
      </c>
      <c r="D115" s="24">
        <v>0.50710095735422112</v>
      </c>
      <c r="E115" s="24">
        <v>4.4840474865047231</v>
      </c>
      <c r="F115" s="24"/>
      <c r="G115" s="147"/>
      <c r="H115" s="197" t="s">
        <v>4316</v>
      </c>
      <c r="I115" s="197" t="s">
        <v>4224</v>
      </c>
      <c r="J115" s="197">
        <v>16</v>
      </c>
      <c r="K115" s="124">
        <v>4209</v>
      </c>
      <c r="L115" s="24">
        <v>3.7413804979389944</v>
      </c>
      <c r="M115" s="24">
        <v>6.8686119926348502E-2</v>
      </c>
      <c r="N115" s="24">
        <v>0.50710095735422112</v>
      </c>
      <c r="O115" s="24">
        <v>4.4840474865047231</v>
      </c>
      <c r="P115" s="24"/>
      <c r="Q115" s="24"/>
    </row>
    <row r="116" spans="1:17" x14ac:dyDescent="0.25">
      <c r="A116" s="124">
        <v>4210</v>
      </c>
      <c r="B116" s="24">
        <v>2.0376900049464139</v>
      </c>
      <c r="C116" s="24">
        <v>0.10008548903553638</v>
      </c>
      <c r="D116" s="24">
        <v>0.48699347258485637</v>
      </c>
      <c r="E116" s="24">
        <v>3.2337970704307697</v>
      </c>
      <c r="F116" s="24"/>
      <c r="G116" s="147"/>
      <c r="H116" s="197" t="s">
        <v>4317</v>
      </c>
      <c r="I116" s="197" t="s">
        <v>4224</v>
      </c>
      <c r="J116" s="197">
        <v>16</v>
      </c>
      <c r="K116" s="124">
        <v>4210</v>
      </c>
      <c r="L116" s="24">
        <v>2.0376900049464139</v>
      </c>
      <c r="M116" s="24">
        <v>0.10008548903553638</v>
      </c>
      <c r="N116" s="24">
        <v>0.48699347258485637</v>
      </c>
      <c r="O116" s="24">
        <v>3.2337970704307697</v>
      </c>
      <c r="P116" s="24"/>
      <c r="Q116" s="24"/>
    </row>
    <row r="117" spans="1:17" x14ac:dyDescent="0.25">
      <c r="A117" s="124">
        <v>4211</v>
      </c>
      <c r="B117" s="24">
        <v>2.0245058136850784</v>
      </c>
      <c r="C117" s="24">
        <v>0.21783312319499096</v>
      </c>
      <c r="D117" s="24">
        <v>0.47767536988685816</v>
      </c>
      <c r="E117" s="24">
        <v>3.1404511494852896</v>
      </c>
      <c r="F117" s="24"/>
      <c r="G117" s="147"/>
      <c r="H117" s="197" t="s">
        <v>4318</v>
      </c>
      <c r="I117" s="197" t="s">
        <v>4224</v>
      </c>
      <c r="J117" s="197">
        <v>16</v>
      </c>
      <c r="K117" s="124">
        <v>4211</v>
      </c>
      <c r="L117" s="24">
        <v>2.0245058136850784</v>
      </c>
      <c r="M117" s="24">
        <v>0.21783312319499096</v>
      </c>
      <c r="N117" s="24">
        <v>0.47767536988685816</v>
      </c>
      <c r="O117" s="24">
        <v>3.1404511494852896</v>
      </c>
      <c r="P117" s="24"/>
      <c r="Q117" s="24"/>
    </row>
    <row r="118" spans="1:17" x14ac:dyDescent="0.25">
      <c r="A118" s="124">
        <v>4212</v>
      </c>
      <c r="B118" s="24" t="s">
        <v>11</v>
      </c>
      <c r="C118" s="24" t="s">
        <v>48</v>
      </c>
      <c r="D118" s="24">
        <v>0.23736640557006092</v>
      </c>
      <c r="E118" s="24">
        <v>1.7274805287005908</v>
      </c>
      <c r="F118" s="24"/>
      <c r="G118" s="147"/>
      <c r="H118" s="197" t="s">
        <v>4319</v>
      </c>
      <c r="I118" s="197" t="s">
        <v>4224</v>
      </c>
      <c r="J118" s="197">
        <v>16</v>
      </c>
      <c r="K118" s="124">
        <v>4212</v>
      </c>
      <c r="L118" s="24" t="s">
        <v>11</v>
      </c>
      <c r="M118" s="24" t="s">
        <v>48</v>
      </c>
      <c r="N118" s="24">
        <v>0.23736640557006092</v>
      </c>
      <c r="O118" s="24">
        <v>1.7274805287005908</v>
      </c>
      <c r="P118" s="24"/>
      <c r="Q118" s="24"/>
    </row>
    <row r="119" spans="1:17" x14ac:dyDescent="0.25">
      <c r="A119" s="124">
        <v>4213</v>
      </c>
      <c r="B119" s="24" t="s">
        <v>11</v>
      </c>
      <c r="C119" s="24" t="s">
        <v>48</v>
      </c>
      <c r="D119" s="24">
        <v>0.23393342036553527</v>
      </c>
      <c r="E119" s="24">
        <v>1.757692071579211</v>
      </c>
      <c r="F119" s="24"/>
      <c r="G119" s="147"/>
      <c r="H119" s="197" t="s">
        <v>4320</v>
      </c>
      <c r="I119" s="197" t="s">
        <v>4224</v>
      </c>
      <c r="J119" s="197">
        <v>16</v>
      </c>
      <c r="K119" s="124">
        <v>4213</v>
      </c>
      <c r="L119" s="24" t="s">
        <v>11</v>
      </c>
      <c r="M119" s="24" t="s">
        <v>48</v>
      </c>
      <c r="N119" s="24">
        <v>0.23393342036553527</v>
      </c>
      <c r="O119" s="24">
        <v>1.757692071579211</v>
      </c>
      <c r="P119" s="24"/>
      <c r="Q119" s="24"/>
    </row>
    <row r="120" spans="1:17" x14ac:dyDescent="0.25">
      <c r="A120" s="124">
        <v>4214</v>
      </c>
      <c r="B120" s="24" t="s">
        <v>11</v>
      </c>
      <c r="C120" s="24" t="s">
        <v>48</v>
      </c>
      <c r="D120" s="24">
        <v>0.2275578764142733</v>
      </c>
      <c r="E120" s="24">
        <v>1.8467773903238602</v>
      </c>
      <c r="F120" s="24"/>
      <c r="G120" s="147"/>
      <c r="H120" s="197" t="s">
        <v>4321</v>
      </c>
      <c r="I120" s="197" t="s">
        <v>4224</v>
      </c>
      <c r="J120" s="197">
        <v>16</v>
      </c>
      <c r="K120" s="124">
        <v>4214</v>
      </c>
      <c r="L120" s="24" t="s">
        <v>11</v>
      </c>
      <c r="M120" s="24" t="s">
        <v>48</v>
      </c>
      <c r="N120" s="24">
        <v>0.2275578764142733</v>
      </c>
      <c r="O120" s="24">
        <v>1.8467773903238602</v>
      </c>
      <c r="P120" s="24"/>
      <c r="Q120" s="24"/>
    </row>
    <row r="121" spans="1:17" x14ac:dyDescent="0.25">
      <c r="A121" s="124">
        <v>4215</v>
      </c>
      <c r="B121" s="24" t="s">
        <v>11</v>
      </c>
      <c r="C121" s="24" t="s">
        <v>48</v>
      </c>
      <c r="D121" s="24">
        <v>0.22559617058311576</v>
      </c>
      <c r="E121" s="24">
        <v>1.7941008540226762</v>
      </c>
      <c r="F121" s="24"/>
      <c r="G121" s="147"/>
      <c r="H121" s="197" t="s">
        <v>4322</v>
      </c>
      <c r="I121" s="197" t="s">
        <v>4224</v>
      </c>
      <c r="J121" s="197">
        <v>16</v>
      </c>
      <c r="K121" s="124">
        <v>4215</v>
      </c>
      <c r="L121" s="24" t="s">
        <v>11</v>
      </c>
      <c r="M121" s="24" t="s">
        <v>48</v>
      </c>
      <c r="N121" s="24">
        <v>0.22559617058311576</v>
      </c>
      <c r="O121" s="24">
        <v>1.7941008540226762</v>
      </c>
      <c r="P121" s="24"/>
      <c r="Q121" s="24"/>
    </row>
    <row r="122" spans="1:17" x14ac:dyDescent="0.25">
      <c r="A122" s="124">
        <v>4216</v>
      </c>
      <c r="B122" s="24" t="s">
        <v>11</v>
      </c>
      <c r="C122" s="24" t="s">
        <v>48</v>
      </c>
      <c r="D122" s="24">
        <v>0.16792010282776346</v>
      </c>
      <c r="E122" s="24">
        <v>1.8023193483920164</v>
      </c>
      <c r="F122" s="24"/>
      <c r="G122" s="147"/>
      <c r="H122" s="197" t="s">
        <v>4323</v>
      </c>
      <c r="I122" s="197" t="s">
        <v>4224</v>
      </c>
      <c r="J122" s="197">
        <v>16</v>
      </c>
      <c r="K122" s="124">
        <v>4216</v>
      </c>
      <c r="L122" s="24" t="s">
        <v>11</v>
      </c>
      <c r="M122" s="24" t="s">
        <v>48</v>
      </c>
      <c r="N122" s="24">
        <v>0.16792010282776346</v>
      </c>
      <c r="O122" s="24">
        <v>1.8023193483920164</v>
      </c>
      <c r="P122" s="24"/>
      <c r="Q122" s="24"/>
    </row>
    <row r="123" spans="1:17" x14ac:dyDescent="0.25">
      <c r="A123" s="124">
        <v>4217</v>
      </c>
      <c r="B123" s="24" t="s">
        <v>11</v>
      </c>
      <c r="C123" s="24" t="s">
        <v>48</v>
      </c>
      <c r="D123" s="24">
        <v>0.17911477634961437</v>
      </c>
      <c r="E123" s="24">
        <v>1.8028071208814325</v>
      </c>
      <c r="F123" s="24"/>
      <c r="G123" s="147"/>
      <c r="H123" s="197" t="s">
        <v>4324</v>
      </c>
      <c r="I123" s="197" t="s">
        <v>4224</v>
      </c>
      <c r="J123" s="197">
        <v>16</v>
      </c>
      <c r="K123" s="124">
        <v>4217</v>
      </c>
      <c r="L123" s="24" t="s">
        <v>11</v>
      </c>
      <c r="M123" s="24" t="s">
        <v>48</v>
      </c>
      <c r="N123" s="24">
        <v>0.17911477634961437</v>
      </c>
      <c r="O123" s="24">
        <v>1.8028071208814325</v>
      </c>
      <c r="P123" s="24"/>
      <c r="Q123" s="24"/>
    </row>
    <row r="124" spans="1:17" x14ac:dyDescent="0.25">
      <c r="A124" s="124">
        <v>4218</v>
      </c>
      <c r="B124" s="24">
        <v>10.121028528007232</v>
      </c>
      <c r="C124" s="24" t="s">
        <v>48</v>
      </c>
      <c r="D124" s="24">
        <v>0.85955623650385593</v>
      </c>
      <c r="E124" s="24">
        <v>8.5760159089116197</v>
      </c>
      <c r="F124" s="24"/>
      <c r="G124" s="147"/>
      <c r="H124" s="197" t="s">
        <v>4325</v>
      </c>
      <c r="I124" s="197" t="s">
        <v>4224</v>
      </c>
      <c r="J124" s="197">
        <v>17</v>
      </c>
      <c r="K124" s="124">
        <v>4218</v>
      </c>
      <c r="L124" s="24">
        <v>10.121028528007232</v>
      </c>
      <c r="M124" s="24" t="s">
        <v>48</v>
      </c>
      <c r="N124" s="24">
        <v>0.85955623650385593</v>
      </c>
      <c r="O124" s="24">
        <v>8.5760159089116197</v>
      </c>
      <c r="P124" s="24"/>
      <c r="Q124" s="24"/>
    </row>
    <row r="125" spans="1:17" x14ac:dyDescent="0.25">
      <c r="A125" s="124">
        <v>4219</v>
      </c>
      <c r="B125" s="24">
        <v>10.090958383827797</v>
      </c>
      <c r="C125" s="24" t="s">
        <v>48</v>
      </c>
      <c r="D125" s="24">
        <v>0.86442348586118234</v>
      </c>
      <c r="E125" s="24">
        <v>8.5116299403087101</v>
      </c>
      <c r="F125" s="24"/>
      <c r="G125" s="147"/>
      <c r="H125" s="197" t="s">
        <v>4326</v>
      </c>
      <c r="I125" s="197" t="s">
        <v>4224</v>
      </c>
      <c r="J125" s="197">
        <v>17</v>
      </c>
      <c r="K125" s="124">
        <v>4219</v>
      </c>
      <c r="L125" s="24">
        <v>10.090958383827797</v>
      </c>
      <c r="M125" s="24" t="s">
        <v>48</v>
      </c>
      <c r="N125" s="24">
        <v>0.86442348586118234</v>
      </c>
      <c r="O125" s="24">
        <v>8.5116299403087101</v>
      </c>
      <c r="P125" s="24"/>
      <c r="Q125" s="24"/>
    </row>
    <row r="126" spans="1:17" x14ac:dyDescent="0.25">
      <c r="A126" s="124">
        <v>4220</v>
      </c>
      <c r="B126" s="24">
        <v>7.360395291404914</v>
      </c>
      <c r="C126" s="24" t="s">
        <v>48</v>
      </c>
      <c r="D126" s="24">
        <v>0.77583954755784057</v>
      </c>
      <c r="E126" s="24">
        <v>6.5283469983433688</v>
      </c>
      <c r="F126" s="24"/>
      <c r="G126" s="147"/>
      <c r="H126" s="197" t="s">
        <v>4327</v>
      </c>
      <c r="I126" s="197" t="s">
        <v>4224</v>
      </c>
      <c r="J126" s="197">
        <v>17</v>
      </c>
      <c r="K126" s="124">
        <v>4220</v>
      </c>
      <c r="L126" s="24">
        <v>7.360395291404914</v>
      </c>
      <c r="M126" s="24" t="s">
        <v>48</v>
      </c>
      <c r="N126" s="24">
        <v>0.77583954755784057</v>
      </c>
      <c r="O126" s="24">
        <v>6.5283469983433688</v>
      </c>
      <c r="P126" s="24"/>
      <c r="Q126" s="24"/>
    </row>
    <row r="127" spans="1:17" x14ac:dyDescent="0.25">
      <c r="A127" s="124">
        <v>4221</v>
      </c>
      <c r="B127" s="24">
        <v>7.3788253797729553</v>
      </c>
      <c r="C127" s="24" t="s">
        <v>48</v>
      </c>
      <c r="D127" s="24">
        <v>0.78265369665809759</v>
      </c>
      <c r="E127" s="24">
        <v>6.5146893686397211</v>
      </c>
      <c r="F127" s="24"/>
      <c r="G127" s="147"/>
      <c r="H127" s="197" t="s">
        <v>4328</v>
      </c>
      <c r="I127" s="197" t="s">
        <v>4224</v>
      </c>
      <c r="J127" s="197">
        <v>17</v>
      </c>
      <c r="K127" s="124">
        <v>4221</v>
      </c>
      <c r="L127" s="24">
        <v>7.3788253797729553</v>
      </c>
      <c r="M127" s="24" t="s">
        <v>48</v>
      </c>
      <c r="N127" s="24">
        <v>0.78265369665809759</v>
      </c>
      <c r="O127" s="24">
        <v>6.5146893686397211</v>
      </c>
      <c r="P127" s="24"/>
      <c r="Q127" s="24"/>
    </row>
    <row r="128" spans="1:17" x14ac:dyDescent="0.25">
      <c r="A128" s="124">
        <v>4222</v>
      </c>
      <c r="B128" s="24">
        <v>6.2681700544357613</v>
      </c>
      <c r="C128" s="24" t="s">
        <v>48</v>
      </c>
      <c r="D128" s="24">
        <v>0.63176896658097681</v>
      </c>
      <c r="E128" s="24">
        <v>6.3917707013068963</v>
      </c>
      <c r="F128" s="24"/>
      <c r="G128" s="147"/>
      <c r="H128" s="197" t="s">
        <v>4329</v>
      </c>
      <c r="I128" s="197" t="s">
        <v>4224</v>
      </c>
      <c r="J128" s="197">
        <v>17</v>
      </c>
      <c r="K128" s="124">
        <v>4222</v>
      </c>
      <c r="L128" s="24">
        <v>6.2681700544357613</v>
      </c>
      <c r="M128" s="24" t="s">
        <v>48</v>
      </c>
      <c r="N128" s="24">
        <v>0.63176896658097681</v>
      </c>
      <c r="O128" s="24">
        <v>6.3917707013068963</v>
      </c>
      <c r="P128" s="24"/>
      <c r="Q128" s="24"/>
    </row>
    <row r="129" spans="1:17" x14ac:dyDescent="0.25">
      <c r="A129" s="124">
        <v>4223</v>
      </c>
      <c r="B129" s="24">
        <v>6.3035752241954182</v>
      </c>
      <c r="C129" s="24" t="s">
        <v>48</v>
      </c>
      <c r="D129" s="24">
        <v>0.61570704370179941</v>
      </c>
      <c r="E129" s="24">
        <v>6.3532569031989166</v>
      </c>
      <c r="F129" s="24"/>
      <c r="G129" s="147"/>
      <c r="H129" s="197" t="s">
        <v>4330</v>
      </c>
      <c r="I129" s="197" t="s">
        <v>4224</v>
      </c>
      <c r="J129" s="197">
        <v>17</v>
      </c>
      <c r="K129" s="124">
        <v>4223</v>
      </c>
      <c r="L129" s="24">
        <v>6.3035752241954182</v>
      </c>
      <c r="M129" s="24" t="s">
        <v>48</v>
      </c>
      <c r="N129" s="24">
        <v>0.61570704370179941</v>
      </c>
      <c r="O129" s="24">
        <v>6.3532569031989166</v>
      </c>
      <c r="P129" s="24"/>
      <c r="Q129" s="24"/>
    </row>
    <row r="130" spans="1:17" x14ac:dyDescent="0.25">
      <c r="A130" s="124">
        <v>4224</v>
      </c>
      <c r="B130" s="24">
        <v>2.3047310506560459</v>
      </c>
      <c r="C130" s="24">
        <v>0.16877235657645959</v>
      </c>
      <c r="D130" s="24">
        <v>0.45654798971722355</v>
      </c>
      <c r="E130" s="24">
        <v>3.5129432374700427</v>
      </c>
      <c r="F130" s="24"/>
      <c r="G130" s="147"/>
      <c r="H130" s="197" t="s">
        <v>4331</v>
      </c>
      <c r="I130" s="197" t="s">
        <v>4224</v>
      </c>
      <c r="J130" s="197">
        <v>17</v>
      </c>
      <c r="K130" s="124">
        <v>4224</v>
      </c>
      <c r="L130" s="24">
        <v>2.3047310506560459</v>
      </c>
      <c r="M130" s="24">
        <v>0.16877235657645959</v>
      </c>
      <c r="N130" s="24">
        <v>0.45654798971722355</v>
      </c>
      <c r="O130" s="24">
        <v>3.5129432374700427</v>
      </c>
      <c r="P130" s="24"/>
      <c r="Q130" s="24"/>
    </row>
    <row r="131" spans="1:17" x14ac:dyDescent="0.25">
      <c r="A131" s="124">
        <v>4225</v>
      </c>
      <c r="B131" s="24">
        <v>2.2882409715899041</v>
      </c>
      <c r="C131" s="24" t="s">
        <v>48</v>
      </c>
      <c r="D131" s="24">
        <v>0.46141523907455007</v>
      </c>
      <c r="E131" s="24">
        <v>3.4114689486297798</v>
      </c>
      <c r="F131" s="24"/>
      <c r="G131" s="147"/>
      <c r="H131" s="197" t="s">
        <v>4332</v>
      </c>
      <c r="I131" s="197" t="s">
        <v>4224</v>
      </c>
      <c r="J131" s="197">
        <v>17</v>
      </c>
      <c r="K131" s="124">
        <v>4225</v>
      </c>
      <c r="L131" s="24">
        <v>2.2882409715899041</v>
      </c>
      <c r="M131" s="24" t="s">
        <v>48</v>
      </c>
      <c r="N131" s="24">
        <v>0.46141523907455007</v>
      </c>
      <c r="O131" s="24">
        <v>3.4114689486297798</v>
      </c>
      <c r="P131" s="24"/>
      <c r="Q131" s="24"/>
    </row>
    <row r="132" spans="1:17" x14ac:dyDescent="0.25">
      <c r="A132" s="124">
        <v>4226</v>
      </c>
      <c r="B132" s="24" t="s">
        <v>11</v>
      </c>
      <c r="C132" s="24" t="s">
        <v>48</v>
      </c>
      <c r="D132" s="24">
        <v>0.21853949614395884</v>
      </c>
      <c r="E132" s="24">
        <v>1.8796903980410544</v>
      </c>
      <c r="F132" s="24"/>
      <c r="G132" s="147"/>
      <c r="H132" s="197" t="s">
        <v>4333</v>
      </c>
      <c r="I132" s="197" t="s">
        <v>4224</v>
      </c>
      <c r="J132" s="197">
        <v>17</v>
      </c>
      <c r="K132" s="124">
        <v>4226</v>
      </c>
      <c r="L132" s="24" t="s">
        <v>11</v>
      </c>
      <c r="M132" s="24" t="s">
        <v>48</v>
      </c>
      <c r="N132" s="24">
        <v>0.21853949614395884</v>
      </c>
      <c r="O132" s="24">
        <v>1.8796903980410544</v>
      </c>
      <c r="P132" s="24"/>
      <c r="Q132" s="24"/>
    </row>
    <row r="133" spans="1:17" x14ac:dyDescent="0.25">
      <c r="A133" s="124">
        <v>4227</v>
      </c>
      <c r="B133" s="24" t="s">
        <v>11</v>
      </c>
      <c r="C133" s="24" t="s">
        <v>48</v>
      </c>
      <c r="D133" s="24">
        <v>0.2199996709511568</v>
      </c>
      <c r="E133" s="24">
        <v>2.491435396478066</v>
      </c>
      <c r="F133" s="24"/>
      <c r="G133" s="147"/>
      <c r="H133" s="197" t="s">
        <v>4334</v>
      </c>
      <c r="I133" s="197" t="s">
        <v>4224</v>
      </c>
      <c r="J133" s="197">
        <v>17</v>
      </c>
      <c r="K133" s="124">
        <v>4227</v>
      </c>
      <c r="L133" s="24" t="s">
        <v>11</v>
      </c>
      <c r="M133" s="24" t="s">
        <v>48</v>
      </c>
      <c r="N133" s="24">
        <v>0.2199996709511568</v>
      </c>
      <c r="O133" s="24">
        <v>2.491435396478066</v>
      </c>
      <c r="P133" s="24"/>
      <c r="Q133" s="24"/>
    </row>
    <row r="134" spans="1:17" x14ac:dyDescent="0.25">
      <c r="A134" s="124">
        <v>4228</v>
      </c>
      <c r="B134" s="24" t="s">
        <v>11</v>
      </c>
      <c r="C134" s="24" t="s">
        <v>48</v>
      </c>
      <c r="D134" s="24">
        <v>0.26283146529562978</v>
      </c>
      <c r="E134" s="24">
        <v>2.0633105397520057</v>
      </c>
      <c r="F134" s="24"/>
      <c r="G134" s="147"/>
      <c r="H134" s="197" t="s">
        <v>4335</v>
      </c>
      <c r="I134" s="197" t="s">
        <v>4224</v>
      </c>
      <c r="J134" s="197">
        <v>17</v>
      </c>
      <c r="K134" s="124">
        <v>4228</v>
      </c>
      <c r="L134" s="24" t="s">
        <v>11</v>
      </c>
      <c r="M134" s="24" t="s">
        <v>48</v>
      </c>
      <c r="N134" s="24">
        <v>0.26283146529562978</v>
      </c>
      <c r="O134" s="24">
        <v>2.0633105397520057</v>
      </c>
      <c r="P134" s="24"/>
      <c r="Q134" s="24"/>
    </row>
    <row r="135" spans="1:17" x14ac:dyDescent="0.25">
      <c r="A135" s="124">
        <v>4229</v>
      </c>
      <c r="B135" s="24" t="s">
        <v>11</v>
      </c>
      <c r="C135" s="24" t="s">
        <v>48</v>
      </c>
      <c r="D135" s="24">
        <v>0.26380491516709509</v>
      </c>
      <c r="E135" s="24">
        <v>2.01595587162655</v>
      </c>
      <c r="F135" s="24"/>
      <c r="G135" s="147"/>
      <c r="H135" s="197" t="s">
        <v>4336</v>
      </c>
      <c r="I135" s="197" t="s">
        <v>4224</v>
      </c>
      <c r="J135" s="197">
        <v>17</v>
      </c>
      <c r="K135" s="124">
        <v>4229</v>
      </c>
      <c r="L135" s="24" t="s">
        <v>11</v>
      </c>
      <c r="M135" s="24" t="s">
        <v>48</v>
      </c>
      <c r="N135" s="24">
        <v>0.26380491516709509</v>
      </c>
      <c r="O135" s="24">
        <v>2.01595587162655</v>
      </c>
      <c r="P135" s="24"/>
      <c r="Q135" s="24"/>
    </row>
    <row r="136" spans="1:17" x14ac:dyDescent="0.25">
      <c r="A136" s="124">
        <v>4230</v>
      </c>
      <c r="B136" s="24">
        <v>9.0210432538304824E-2</v>
      </c>
      <c r="C136" s="24" t="s">
        <v>48</v>
      </c>
      <c r="D136" s="24">
        <v>0.28084028791773774</v>
      </c>
      <c r="E136" s="24">
        <v>2.1020745597849007</v>
      </c>
      <c r="F136" s="24"/>
      <c r="G136" s="147"/>
      <c r="H136" s="197" t="s">
        <v>4337</v>
      </c>
      <c r="I136" s="197" t="s">
        <v>4224</v>
      </c>
      <c r="J136" s="197">
        <v>17</v>
      </c>
      <c r="K136" s="124">
        <v>4230</v>
      </c>
      <c r="L136" s="24">
        <v>9.0210432538304824E-2</v>
      </c>
      <c r="M136" s="24" t="s">
        <v>48</v>
      </c>
      <c r="N136" s="24">
        <v>0.28084028791773774</v>
      </c>
      <c r="O136" s="24">
        <v>2.1020745597849007</v>
      </c>
      <c r="P136" s="24"/>
      <c r="Q136" s="24"/>
    </row>
    <row r="137" spans="1:17" x14ac:dyDescent="0.25">
      <c r="A137" s="124">
        <v>4231</v>
      </c>
      <c r="B137" s="24">
        <v>8.3420399981658219E-2</v>
      </c>
      <c r="C137" s="24" t="s">
        <v>48</v>
      </c>
      <c r="D137" s="24">
        <v>0.24238901799485857</v>
      </c>
      <c r="E137" s="24">
        <v>2.1328795603121047</v>
      </c>
      <c r="F137" s="24"/>
      <c r="G137" s="147"/>
      <c r="H137" s="197" t="s">
        <v>4338</v>
      </c>
      <c r="I137" s="197" t="s">
        <v>4224</v>
      </c>
      <c r="J137" s="197">
        <v>17</v>
      </c>
      <c r="K137" s="124">
        <v>4231</v>
      </c>
      <c r="L137" s="24">
        <v>8.3420399981658219E-2</v>
      </c>
      <c r="M137" s="24" t="s">
        <v>48</v>
      </c>
      <c r="N137" s="24">
        <v>0.24238901799485857</v>
      </c>
      <c r="O137" s="24">
        <v>2.1328795603121047</v>
      </c>
      <c r="P137" s="24"/>
      <c r="Q137" s="24"/>
    </row>
    <row r="138" spans="1:17" x14ac:dyDescent="0.25">
      <c r="A138" s="124">
        <v>4232</v>
      </c>
      <c r="B138" s="24">
        <v>7.4661257983584113</v>
      </c>
      <c r="C138" s="24" t="s">
        <v>48</v>
      </c>
      <c r="D138" s="24">
        <v>0.83619343958868886</v>
      </c>
      <c r="E138" s="24">
        <v>14.875392476803036</v>
      </c>
      <c r="F138" s="24"/>
      <c r="G138" s="147"/>
      <c r="H138" s="197" t="s">
        <v>4339</v>
      </c>
      <c r="I138" s="197" t="s">
        <v>4224</v>
      </c>
      <c r="J138" s="197">
        <v>18</v>
      </c>
      <c r="K138" s="124">
        <v>4232</v>
      </c>
      <c r="L138" s="24">
        <v>7.4661257983584113</v>
      </c>
      <c r="M138" s="24" t="s">
        <v>48</v>
      </c>
      <c r="N138" s="24">
        <v>0.83619343958868886</v>
      </c>
      <c r="O138" s="24">
        <v>14.875392476803036</v>
      </c>
      <c r="P138" s="24"/>
      <c r="Q138" s="24"/>
    </row>
    <row r="139" spans="1:17" x14ac:dyDescent="0.25">
      <c r="A139" s="124">
        <v>4233</v>
      </c>
      <c r="B139" s="24">
        <v>7.4622457797546131</v>
      </c>
      <c r="C139" s="24" t="s">
        <v>48</v>
      </c>
      <c r="D139" s="24">
        <v>0.82889256555269908</v>
      </c>
      <c r="E139" s="24">
        <v>15.311552166807253</v>
      </c>
      <c r="F139" s="24"/>
      <c r="G139" s="147"/>
      <c r="H139" s="197" t="s">
        <v>4340</v>
      </c>
      <c r="I139" s="197" t="s">
        <v>4224</v>
      </c>
      <c r="J139" s="197">
        <v>18</v>
      </c>
      <c r="K139" s="124">
        <v>4233</v>
      </c>
      <c r="L139" s="24">
        <v>7.4622457797546131</v>
      </c>
      <c r="M139" s="24" t="s">
        <v>48</v>
      </c>
      <c r="N139" s="24">
        <v>0.82889256555269908</v>
      </c>
      <c r="O139" s="24">
        <v>15.311552166807253</v>
      </c>
      <c r="P139" s="24"/>
      <c r="Q139" s="24"/>
    </row>
    <row r="140" spans="1:17" x14ac:dyDescent="0.25">
      <c r="A140" s="124">
        <v>4234</v>
      </c>
      <c r="B140" s="24">
        <v>3.6510975061739717</v>
      </c>
      <c r="C140" s="24" t="s">
        <v>48</v>
      </c>
      <c r="D140" s="24">
        <v>0.599645120822622</v>
      </c>
      <c r="E140" s="24">
        <v>6.3331169337832138</v>
      </c>
      <c r="F140" s="24"/>
      <c r="G140" s="147"/>
      <c r="H140" s="197" t="s">
        <v>4341</v>
      </c>
      <c r="I140" s="197" t="s">
        <v>4224</v>
      </c>
      <c r="J140" s="197">
        <v>18</v>
      </c>
      <c r="K140" s="124">
        <v>4234</v>
      </c>
      <c r="L140" s="24">
        <v>3.6510975061739717</v>
      </c>
      <c r="M140" s="24" t="s">
        <v>48</v>
      </c>
      <c r="N140" s="24">
        <v>0.599645120822622</v>
      </c>
      <c r="O140" s="24">
        <v>6.3331169337832138</v>
      </c>
      <c r="P140" s="24"/>
      <c r="Q140" s="24"/>
    </row>
    <row r="141" spans="1:17" x14ac:dyDescent="0.25">
      <c r="A141" s="124">
        <v>4235</v>
      </c>
      <c r="B141" s="24">
        <v>3.6249073805983349</v>
      </c>
      <c r="C141" s="24" t="s">
        <v>48</v>
      </c>
      <c r="D141" s="24">
        <v>0.49256563496143951</v>
      </c>
      <c r="E141" s="24">
        <v>6.375168204344158</v>
      </c>
      <c r="F141" s="24"/>
      <c r="G141" s="147"/>
      <c r="H141" s="197" t="s">
        <v>4342</v>
      </c>
      <c r="I141" s="197" t="s">
        <v>4224</v>
      </c>
      <c r="J141" s="197">
        <v>18</v>
      </c>
      <c r="K141" s="124">
        <v>4235</v>
      </c>
      <c r="L141" s="24">
        <v>3.6249073805983349</v>
      </c>
      <c r="M141" s="24" t="s">
        <v>48</v>
      </c>
      <c r="N141" s="24">
        <v>0.49256563496143951</v>
      </c>
      <c r="O141" s="24">
        <v>6.375168204344158</v>
      </c>
      <c r="P141" s="24"/>
      <c r="Q141" s="24"/>
    </row>
    <row r="142" spans="1:17" x14ac:dyDescent="0.25">
      <c r="A142" s="124">
        <v>4236</v>
      </c>
      <c r="B142" s="24">
        <v>4.3650209292728143E-2</v>
      </c>
      <c r="C142" s="24" t="s">
        <v>48</v>
      </c>
      <c r="D142" s="24">
        <v>0.29787566066838039</v>
      </c>
      <c r="E142" s="24">
        <v>1.1363622416701813</v>
      </c>
      <c r="F142" s="24"/>
      <c r="G142" s="147"/>
      <c r="H142" s="197" t="s">
        <v>4343</v>
      </c>
      <c r="I142" s="197" t="s">
        <v>4224</v>
      </c>
      <c r="J142" s="197">
        <v>18</v>
      </c>
      <c r="K142" s="124">
        <v>4236</v>
      </c>
      <c r="L142" s="24">
        <v>4.3650209292728143E-2</v>
      </c>
      <c r="M142" s="24" t="s">
        <v>48</v>
      </c>
      <c r="N142" s="24">
        <v>0.29787566066838039</v>
      </c>
      <c r="O142" s="24">
        <v>1.1363622416701813</v>
      </c>
      <c r="P142" s="24"/>
      <c r="Q142" s="24"/>
    </row>
    <row r="143" spans="1:17" x14ac:dyDescent="0.25">
      <c r="A143" s="124">
        <v>4237</v>
      </c>
      <c r="B143" s="24" t="s">
        <v>11</v>
      </c>
      <c r="C143" s="24" t="s">
        <v>48</v>
      </c>
      <c r="D143" s="24">
        <v>0.29787566066838039</v>
      </c>
      <c r="E143" s="24">
        <v>1.9083127081530431</v>
      </c>
      <c r="F143" s="24"/>
      <c r="G143" s="147"/>
      <c r="H143" s="197" t="s">
        <v>4344</v>
      </c>
      <c r="I143" s="197" t="s">
        <v>4224</v>
      </c>
      <c r="J143" s="197">
        <v>18</v>
      </c>
      <c r="K143" s="124">
        <v>4237</v>
      </c>
      <c r="L143" s="24" t="s">
        <v>11</v>
      </c>
      <c r="M143" s="24" t="s">
        <v>48</v>
      </c>
      <c r="N143" s="24">
        <v>0.29787566066838039</v>
      </c>
      <c r="O143" s="24">
        <v>1.9083127081530431</v>
      </c>
      <c r="P143" s="24"/>
      <c r="Q143" s="24"/>
    </row>
    <row r="144" spans="1:17" x14ac:dyDescent="0.25">
      <c r="A144" s="124">
        <v>4238</v>
      </c>
      <c r="B144" s="24">
        <v>6.790032556646601E-2</v>
      </c>
      <c r="C144" s="24" t="s">
        <v>48</v>
      </c>
      <c r="D144" s="24">
        <v>0.3007960102827763</v>
      </c>
      <c r="E144" s="24">
        <v>1.1947020166260194</v>
      </c>
      <c r="F144" s="24"/>
      <c r="G144" s="147"/>
      <c r="H144" s="197" t="s">
        <v>4345</v>
      </c>
      <c r="I144" s="197" t="s">
        <v>4224</v>
      </c>
      <c r="J144" s="197">
        <v>18</v>
      </c>
      <c r="K144" s="124">
        <v>4238</v>
      </c>
      <c r="L144" s="24">
        <v>6.790032556646601E-2</v>
      </c>
      <c r="M144" s="24" t="s">
        <v>48</v>
      </c>
      <c r="N144" s="24">
        <v>0.3007960102827763</v>
      </c>
      <c r="O144" s="24">
        <v>1.1947020166260194</v>
      </c>
      <c r="P144" s="24"/>
      <c r="Q144" s="24"/>
    </row>
    <row r="145" spans="1:17" x14ac:dyDescent="0.25">
      <c r="A145" s="124">
        <v>4239</v>
      </c>
      <c r="B145" s="24" t="s">
        <v>11</v>
      </c>
      <c r="C145" s="24" t="s">
        <v>48</v>
      </c>
      <c r="D145" s="24">
        <v>0.29300841131105393</v>
      </c>
      <c r="E145" s="24">
        <v>1.1489764508431017</v>
      </c>
      <c r="F145" s="24"/>
      <c r="G145" s="147"/>
      <c r="H145" s="197" t="s">
        <v>4346</v>
      </c>
      <c r="I145" s="197" t="s">
        <v>4224</v>
      </c>
      <c r="J145" s="197">
        <v>18</v>
      </c>
      <c r="K145" s="124">
        <v>4239</v>
      </c>
      <c r="L145" s="24" t="s">
        <v>11</v>
      </c>
      <c r="M145" s="24" t="s">
        <v>48</v>
      </c>
      <c r="N145" s="24">
        <v>0.29300841131105393</v>
      </c>
      <c r="O145" s="24">
        <v>1.1489764508431017</v>
      </c>
      <c r="P145" s="24"/>
      <c r="Q145" s="24"/>
    </row>
    <row r="146" spans="1:17" x14ac:dyDescent="0.25">
      <c r="A146" s="124">
        <v>4240</v>
      </c>
      <c r="B146" s="24" t="s">
        <v>11</v>
      </c>
      <c r="C146" s="24" t="s">
        <v>48</v>
      </c>
      <c r="D146" s="24">
        <v>0.27256596401028277</v>
      </c>
      <c r="E146" s="24">
        <v>1.1154119397896833</v>
      </c>
      <c r="F146" s="24"/>
      <c r="G146" s="147"/>
      <c r="H146" s="197" t="s">
        <v>4347</v>
      </c>
      <c r="I146" s="197" t="s">
        <v>4224</v>
      </c>
      <c r="J146" s="197">
        <v>18</v>
      </c>
      <c r="K146" s="124">
        <v>4240</v>
      </c>
      <c r="L146" s="24" t="s">
        <v>11</v>
      </c>
      <c r="M146" s="24" t="s">
        <v>48</v>
      </c>
      <c r="N146" s="24">
        <v>0.27256596401028277</v>
      </c>
      <c r="O146" s="24">
        <v>1.1154119397896833</v>
      </c>
      <c r="P146" s="24"/>
      <c r="Q146" s="24"/>
    </row>
    <row r="147" spans="1:17" x14ac:dyDescent="0.25">
      <c r="A147" s="124">
        <v>4241</v>
      </c>
      <c r="B147" s="24" t="s">
        <v>11</v>
      </c>
      <c r="C147" s="24" t="s">
        <v>48</v>
      </c>
      <c r="D147" s="24">
        <v>0.20929172236503854</v>
      </c>
      <c r="E147" s="24">
        <v>1.0575253192772662</v>
      </c>
      <c r="F147" s="24"/>
      <c r="G147" s="147"/>
      <c r="H147" s="197" t="s">
        <v>4348</v>
      </c>
      <c r="I147" s="197" t="s">
        <v>4224</v>
      </c>
      <c r="J147" s="197">
        <v>18</v>
      </c>
      <c r="K147" s="124">
        <v>4241</v>
      </c>
      <c r="L147" s="24" t="s">
        <v>11</v>
      </c>
      <c r="M147" s="24" t="s">
        <v>48</v>
      </c>
      <c r="N147" s="24">
        <v>0.20929172236503854</v>
      </c>
      <c r="O147" s="24">
        <v>1.0575253192772662</v>
      </c>
      <c r="P147" s="24"/>
      <c r="Q147" s="24"/>
    </row>
    <row r="148" spans="1:17" x14ac:dyDescent="0.25">
      <c r="A148" s="124">
        <v>4242</v>
      </c>
      <c r="B148" s="24">
        <v>8.0035083749844418</v>
      </c>
      <c r="C148" s="24" t="s">
        <v>48</v>
      </c>
      <c r="D148" s="24">
        <v>0.95495432390745483</v>
      </c>
      <c r="E148" s="24">
        <v>17.350420003671356</v>
      </c>
      <c r="F148" s="24"/>
      <c r="G148" s="147"/>
      <c r="H148" s="197" t="s">
        <v>4349</v>
      </c>
      <c r="I148" s="197" t="s">
        <v>4224</v>
      </c>
      <c r="J148" s="197">
        <v>19</v>
      </c>
      <c r="K148" s="124">
        <v>4242</v>
      </c>
      <c r="L148" s="24">
        <v>8.0035083749844418</v>
      </c>
      <c r="M148" s="24" t="s">
        <v>48</v>
      </c>
      <c r="N148" s="24">
        <v>0.95495432390745483</v>
      </c>
      <c r="O148" s="24">
        <v>17.350420003671356</v>
      </c>
      <c r="P148" s="24"/>
      <c r="Q148" s="24"/>
    </row>
    <row r="149" spans="1:17" x14ac:dyDescent="0.25">
      <c r="A149" s="124">
        <v>4243</v>
      </c>
      <c r="B149" s="24">
        <v>7.9802282633616546</v>
      </c>
      <c r="C149" s="24" t="s">
        <v>48</v>
      </c>
      <c r="D149" s="24">
        <v>0.86345003598971715</v>
      </c>
      <c r="E149" s="24">
        <v>17.366959038103477</v>
      </c>
      <c r="F149" s="24"/>
      <c r="G149" s="147"/>
      <c r="H149" s="197" t="s">
        <v>4350</v>
      </c>
      <c r="I149" s="197" t="s">
        <v>4224</v>
      </c>
      <c r="J149" s="197">
        <v>19</v>
      </c>
      <c r="K149" s="124">
        <v>4243</v>
      </c>
      <c r="L149" s="24">
        <v>7.9802282633616546</v>
      </c>
      <c r="M149" s="24" t="s">
        <v>48</v>
      </c>
      <c r="N149" s="24">
        <v>0.86345003598971715</v>
      </c>
      <c r="O149" s="24">
        <v>17.366959038103477</v>
      </c>
      <c r="P149" s="24"/>
      <c r="Q149" s="24"/>
    </row>
    <row r="150" spans="1:17" x14ac:dyDescent="0.25">
      <c r="A150" s="124">
        <v>4244</v>
      </c>
      <c r="B150" s="24">
        <v>1.1349054416109317</v>
      </c>
      <c r="C150" s="24" t="s">
        <v>48</v>
      </c>
      <c r="D150" s="24">
        <v>0.2988491105398457</v>
      </c>
      <c r="E150" s="24">
        <v>1.7813512967770695</v>
      </c>
      <c r="F150" s="24"/>
      <c r="G150" s="147"/>
      <c r="H150" s="197" t="s">
        <v>4351</v>
      </c>
      <c r="I150" s="197" t="s">
        <v>4224</v>
      </c>
      <c r="J150" s="197">
        <v>19</v>
      </c>
      <c r="K150" s="124">
        <v>4244</v>
      </c>
      <c r="L150" s="24">
        <v>1.1349054416109317</v>
      </c>
      <c r="M150" s="24" t="s">
        <v>48</v>
      </c>
      <c r="N150" s="24">
        <v>0.2988491105398457</v>
      </c>
      <c r="O150" s="24">
        <v>1.7813512967770695</v>
      </c>
      <c r="P150" s="24"/>
      <c r="Q150" s="24"/>
    </row>
    <row r="151" spans="1:17" x14ac:dyDescent="0.25">
      <c r="A151" s="124">
        <v>4245</v>
      </c>
      <c r="B151" s="24">
        <v>1.1319954276580833</v>
      </c>
      <c r="C151" s="24" t="s">
        <v>48</v>
      </c>
      <c r="D151" s="24">
        <v>0.28327391259640095</v>
      </c>
      <c r="E151" s="24">
        <v>1.7424359216426715</v>
      </c>
      <c r="F151" s="24"/>
      <c r="G151" s="147"/>
      <c r="H151" s="197" t="s">
        <v>4352</v>
      </c>
      <c r="I151" s="197" t="s">
        <v>4224</v>
      </c>
      <c r="J151" s="197">
        <v>19</v>
      </c>
      <c r="K151" s="124">
        <v>4245</v>
      </c>
      <c r="L151" s="24">
        <v>1.1319954276580833</v>
      </c>
      <c r="M151" s="24" t="s">
        <v>48</v>
      </c>
      <c r="N151" s="24">
        <v>0.28327391259640095</v>
      </c>
      <c r="O151" s="24">
        <v>1.7424359216426715</v>
      </c>
      <c r="P151" s="24"/>
      <c r="Q151" s="24"/>
    </row>
    <row r="152" spans="1:17" x14ac:dyDescent="0.25">
      <c r="A152" s="124">
        <v>4246</v>
      </c>
      <c r="B152" s="24">
        <v>0.51119245105039401</v>
      </c>
      <c r="C152" s="24" t="s">
        <v>48</v>
      </c>
      <c r="D152" s="24">
        <v>0.35822955269922874</v>
      </c>
      <c r="E152" s="24">
        <v>1.5577776974635298</v>
      </c>
      <c r="F152" s="24"/>
      <c r="G152" s="147"/>
      <c r="H152" s="197" t="s">
        <v>4353</v>
      </c>
      <c r="I152" s="197" t="s">
        <v>4224</v>
      </c>
      <c r="J152" s="197">
        <v>19</v>
      </c>
      <c r="K152" s="124">
        <v>4246</v>
      </c>
      <c r="L152" s="24">
        <v>0.51119245105039401</v>
      </c>
      <c r="M152" s="24" t="s">
        <v>48</v>
      </c>
      <c r="N152" s="24">
        <v>0.35822955269922874</v>
      </c>
      <c r="O152" s="24">
        <v>1.5577776974635298</v>
      </c>
      <c r="P152" s="24"/>
      <c r="Q152" s="24"/>
    </row>
    <row r="153" spans="1:17" x14ac:dyDescent="0.25">
      <c r="A153" s="124">
        <v>4247</v>
      </c>
      <c r="B153" s="24">
        <v>0.5005223998899494</v>
      </c>
      <c r="C153" s="24" t="s">
        <v>48</v>
      </c>
      <c r="D153" s="24">
        <v>0.35530920308483283</v>
      </c>
      <c r="E153" s="24">
        <v>1.6167733473518198</v>
      </c>
      <c r="F153" s="24"/>
      <c r="G153" s="147"/>
      <c r="H153" s="197" t="s">
        <v>4354</v>
      </c>
      <c r="I153" s="197" t="s">
        <v>4224</v>
      </c>
      <c r="J153" s="197">
        <v>19</v>
      </c>
      <c r="K153" s="124">
        <v>4247</v>
      </c>
      <c r="L153" s="24">
        <v>0.5005223998899494</v>
      </c>
      <c r="M153" s="24" t="s">
        <v>48</v>
      </c>
      <c r="N153" s="24">
        <v>0.35530920308483283</v>
      </c>
      <c r="O153" s="24">
        <v>1.6167733473518198</v>
      </c>
      <c r="P153" s="24"/>
      <c r="Q153" s="24"/>
    </row>
    <row r="154" spans="1:17" x14ac:dyDescent="0.25">
      <c r="A154" s="124">
        <v>4248</v>
      </c>
      <c r="B154" s="24" t="s">
        <v>11</v>
      </c>
      <c r="C154" s="24" t="s">
        <v>48</v>
      </c>
      <c r="D154" s="24">
        <v>0.30955705912596398</v>
      </c>
      <c r="E154" s="24">
        <v>1.5241355500065707</v>
      </c>
      <c r="F154" s="24"/>
      <c r="G154" s="147"/>
      <c r="H154" s="197" t="s">
        <v>4355</v>
      </c>
      <c r="I154" s="197" t="s">
        <v>4224</v>
      </c>
      <c r="J154" s="197">
        <v>19</v>
      </c>
      <c r="K154" s="124">
        <v>4248</v>
      </c>
      <c r="L154" s="24" t="s">
        <v>11</v>
      </c>
      <c r="M154" s="24" t="s">
        <v>48</v>
      </c>
      <c r="N154" s="24">
        <v>0.30955705912596398</v>
      </c>
      <c r="O154" s="24">
        <v>1.5241355500065707</v>
      </c>
      <c r="P154" s="24"/>
      <c r="Q154" s="24"/>
    </row>
    <row r="155" spans="1:17" x14ac:dyDescent="0.25">
      <c r="A155" s="124">
        <v>4249</v>
      </c>
      <c r="B155" s="24" t="s">
        <v>11</v>
      </c>
      <c r="C155" s="24" t="s">
        <v>48</v>
      </c>
      <c r="D155" s="24">
        <v>0.2506633419023136</v>
      </c>
      <c r="E155" s="24">
        <v>1.3417853594427649</v>
      </c>
      <c r="F155" s="24"/>
      <c r="G155" s="147"/>
      <c r="H155" s="197" t="s">
        <v>4356</v>
      </c>
      <c r="I155" s="197" t="s">
        <v>4224</v>
      </c>
      <c r="J155" s="197">
        <v>19</v>
      </c>
      <c r="K155" s="124">
        <v>4249</v>
      </c>
      <c r="L155" s="24" t="s">
        <v>11</v>
      </c>
      <c r="M155" s="24" t="s">
        <v>48</v>
      </c>
      <c r="N155" s="24">
        <v>0.2506633419023136</v>
      </c>
      <c r="O155" s="24">
        <v>1.3417853594427649</v>
      </c>
      <c r="P155" s="24"/>
      <c r="Q155" s="24"/>
    </row>
    <row r="156" spans="1:17" x14ac:dyDescent="0.25">
      <c r="A156" s="124">
        <v>4250</v>
      </c>
      <c r="B156" s="24" t="s">
        <v>11</v>
      </c>
      <c r="C156" s="24" t="s">
        <v>48</v>
      </c>
      <c r="D156" s="24">
        <v>0.30371635989717222</v>
      </c>
      <c r="E156" s="24">
        <v>1.3866415560520433</v>
      </c>
      <c r="F156" s="24"/>
      <c r="G156" s="147"/>
      <c r="H156" s="197" t="s">
        <v>4357</v>
      </c>
      <c r="I156" s="197" t="s">
        <v>4224</v>
      </c>
      <c r="J156" s="197">
        <v>19</v>
      </c>
      <c r="K156" s="124">
        <v>4250</v>
      </c>
      <c r="L156" s="24" t="s">
        <v>11</v>
      </c>
      <c r="M156" s="24" t="s">
        <v>48</v>
      </c>
      <c r="N156" s="24">
        <v>0.30371635989717222</v>
      </c>
      <c r="O156" s="24">
        <v>1.3866415560520433</v>
      </c>
      <c r="P156" s="24"/>
      <c r="Q156" s="24"/>
    </row>
    <row r="157" spans="1:17" x14ac:dyDescent="0.25">
      <c r="A157" s="124">
        <v>4251</v>
      </c>
      <c r="B157" s="24" t="s">
        <v>11</v>
      </c>
      <c r="C157" s="24" t="s">
        <v>48</v>
      </c>
      <c r="D157" s="24">
        <v>0.30468980976863747</v>
      </c>
      <c r="E157" s="24">
        <v>1.3359345511893808</v>
      </c>
      <c r="F157" s="24"/>
      <c r="G157" s="147"/>
      <c r="H157" s="197" t="s">
        <v>4358</v>
      </c>
      <c r="I157" s="197" t="s">
        <v>4224</v>
      </c>
      <c r="J157" s="197">
        <v>19</v>
      </c>
      <c r="K157" s="124">
        <v>4251</v>
      </c>
      <c r="L157" s="24" t="s">
        <v>11</v>
      </c>
      <c r="M157" s="24" t="s">
        <v>48</v>
      </c>
      <c r="N157" s="24">
        <v>0.30468980976863747</v>
      </c>
      <c r="O157" s="24">
        <v>1.3359345511893808</v>
      </c>
      <c r="P157" s="24"/>
      <c r="Q157" s="24"/>
    </row>
    <row r="158" spans="1:17" x14ac:dyDescent="0.25">
      <c r="A158" s="124">
        <v>4252</v>
      </c>
      <c r="B158" s="24" t="s">
        <v>11</v>
      </c>
      <c r="C158" s="24" t="s">
        <v>48</v>
      </c>
      <c r="D158" s="24">
        <v>0.299822560411311</v>
      </c>
      <c r="E158" s="24">
        <v>1.8176510973846758</v>
      </c>
      <c r="F158" s="24"/>
      <c r="G158" s="147"/>
      <c r="H158" s="197" t="s">
        <v>4359</v>
      </c>
      <c r="I158" s="197" t="s">
        <v>4224</v>
      </c>
      <c r="J158" s="197">
        <v>19</v>
      </c>
      <c r="K158" s="124">
        <v>4252</v>
      </c>
      <c r="L158" s="24" t="s">
        <v>11</v>
      </c>
      <c r="M158" s="24" t="s">
        <v>48</v>
      </c>
      <c r="N158" s="24">
        <v>0.299822560411311</v>
      </c>
      <c r="O158" s="24">
        <v>1.8176510973846758</v>
      </c>
      <c r="P158" s="24"/>
      <c r="Q158" s="24"/>
    </row>
    <row r="159" spans="1:17" x14ac:dyDescent="0.25">
      <c r="A159" s="124">
        <v>4253</v>
      </c>
      <c r="B159" s="24" t="s">
        <v>11</v>
      </c>
      <c r="C159" s="24" t="s">
        <v>48</v>
      </c>
      <c r="D159" s="24">
        <v>0.29690221079691514</v>
      </c>
      <c r="E159" s="24">
        <v>1.3573875147851224</v>
      </c>
      <c r="F159" s="24"/>
      <c r="G159" s="147"/>
      <c r="H159" s="197" t="s">
        <v>4360</v>
      </c>
      <c r="I159" s="197" t="s">
        <v>4224</v>
      </c>
      <c r="J159" s="197">
        <v>19</v>
      </c>
      <c r="K159" s="124">
        <v>4253</v>
      </c>
      <c r="L159" s="24" t="s">
        <v>11</v>
      </c>
      <c r="M159" s="24" t="s">
        <v>48</v>
      </c>
      <c r="N159" s="24">
        <v>0.29690221079691514</v>
      </c>
      <c r="O159" s="24">
        <v>1.3573875147851224</v>
      </c>
      <c r="P159" s="24"/>
      <c r="Q159" s="24"/>
    </row>
    <row r="160" spans="1:17" x14ac:dyDescent="0.25">
      <c r="A160" s="124">
        <v>4254</v>
      </c>
      <c r="B160" s="24" t="s">
        <v>11</v>
      </c>
      <c r="C160" s="24" t="s">
        <v>48</v>
      </c>
      <c r="D160" s="24">
        <v>0.43853916709511565</v>
      </c>
      <c r="E160" s="24">
        <v>0.54771572168996385</v>
      </c>
      <c r="F160" s="24"/>
      <c r="G160" s="147"/>
      <c r="H160" s="197" t="s">
        <v>4361</v>
      </c>
      <c r="I160" s="197" t="s">
        <v>4224</v>
      </c>
      <c r="J160" s="197">
        <v>35</v>
      </c>
      <c r="K160" s="124">
        <v>4254</v>
      </c>
      <c r="L160" s="24" t="s">
        <v>11</v>
      </c>
      <c r="M160" s="24" t="s">
        <v>48</v>
      </c>
      <c r="N160" s="24">
        <v>0.43853916709511565</v>
      </c>
      <c r="O160" s="24">
        <v>0.54771572168996385</v>
      </c>
      <c r="P160" s="24"/>
      <c r="Q160" s="24"/>
    </row>
    <row r="161" spans="1:17" x14ac:dyDescent="0.25">
      <c r="A161" s="124">
        <v>4255</v>
      </c>
      <c r="B161" s="24" t="s">
        <v>11</v>
      </c>
      <c r="C161" s="24" t="s">
        <v>48</v>
      </c>
      <c r="D161" s="24">
        <v>0.41176929562981995</v>
      </c>
      <c r="E161" s="24">
        <v>0.57393615517512164</v>
      </c>
      <c r="F161" s="24"/>
      <c r="G161" s="147"/>
      <c r="H161" s="197" t="s">
        <v>4362</v>
      </c>
      <c r="I161" s="197" t="s">
        <v>4224</v>
      </c>
      <c r="J161" s="197">
        <v>35</v>
      </c>
      <c r="K161" s="124">
        <v>4255</v>
      </c>
      <c r="L161" s="24" t="s">
        <v>11</v>
      </c>
      <c r="M161" s="24" t="s">
        <v>48</v>
      </c>
      <c r="N161" s="24">
        <v>0.41176929562981995</v>
      </c>
      <c r="O161" s="24">
        <v>0.57393615517512164</v>
      </c>
      <c r="P161" s="24"/>
      <c r="Q161" s="24"/>
    </row>
    <row r="162" spans="1:17" x14ac:dyDescent="0.25">
      <c r="A162" s="124">
        <v>4256</v>
      </c>
      <c r="B162" s="24" t="s">
        <v>11</v>
      </c>
      <c r="C162" s="24">
        <v>9.4085739011014843E-2</v>
      </c>
      <c r="D162" s="24">
        <v>0.37769855012853465</v>
      </c>
      <c r="E162" s="24">
        <v>0.66133760012564791</v>
      </c>
      <c r="F162" s="24"/>
      <c r="G162" s="147"/>
      <c r="H162" s="197" t="s">
        <v>4363</v>
      </c>
      <c r="I162" s="197" t="s">
        <v>4224</v>
      </c>
      <c r="J162" s="197">
        <v>35</v>
      </c>
      <c r="K162" s="124">
        <v>4256</v>
      </c>
      <c r="L162" s="24" t="s">
        <v>11</v>
      </c>
      <c r="M162" s="24">
        <v>9.4085739011014843E-2</v>
      </c>
      <c r="N162" s="24">
        <v>0.37769855012853465</v>
      </c>
      <c r="O162" s="24">
        <v>0.66133760012564791</v>
      </c>
      <c r="P162" s="24"/>
      <c r="Q162" s="24"/>
    </row>
    <row r="163" spans="1:17" x14ac:dyDescent="0.25">
      <c r="A163" s="124">
        <v>4257</v>
      </c>
      <c r="B163" s="24" t="s">
        <v>11</v>
      </c>
      <c r="C163" s="24">
        <v>3.7828286818861634E-2</v>
      </c>
      <c r="D163" s="24">
        <v>0.43513209254498708</v>
      </c>
      <c r="E163" s="24">
        <v>0.51663965237422127</v>
      </c>
      <c r="F163" s="24"/>
      <c r="G163" s="147"/>
      <c r="H163" s="197" t="s">
        <v>4364</v>
      </c>
      <c r="I163" s="197" t="s">
        <v>4224</v>
      </c>
      <c r="J163" s="197">
        <v>35</v>
      </c>
      <c r="K163" s="124">
        <v>4257</v>
      </c>
      <c r="L163" s="24" t="s">
        <v>11</v>
      </c>
      <c r="M163" s="24">
        <v>3.7828286818861634E-2</v>
      </c>
      <c r="N163" s="24">
        <v>0.43513209254498708</v>
      </c>
      <c r="O163" s="24">
        <v>0.51663965237422127</v>
      </c>
      <c r="P163" s="24"/>
      <c r="Q163" s="24"/>
    </row>
    <row r="164" spans="1:17" x14ac:dyDescent="0.25">
      <c r="A164" s="124">
        <v>4258</v>
      </c>
      <c r="B164" s="24">
        <v>8.1999343168017198</v>
      </c>
      <c r="C164" s="24">
        <v>0.80166869373818306</v>
      </c>
      <c r="D164" s="24">
        <v>0.88583938303341891</v>
      </c>
      <c r="E164" s="24">
        <v>5.1265803099314162</v>
      </c>
      <c r="F164" s="24"/>
      <c r="G164" s="147"/>
      <c r="H164" s="197" t="s">
        <v>4365</v>
      </c>
      <c r="I164" s="197" t="s">
        <v>4366</v>
      </c>
      <c r="J164" s="197">
        <v>22</v>
      </c>
      <c r="K164" s="124">
        <v>4258</v>
      </c>
      <c r="L164" s="24">
        <v>8.1999343168017198</v>
      </c>
      <c r="M164" s="24">
        <v>0.80166869373818306</v>
      </c>
      <c r="N164" s="24">
        <v>0.88583938303341891</v>
      </c>
      <c r="O164" s="24">
        <v>5.1265803099314162</v>
      </c>
      <c r="P164" s="24"/>
      <c r="Q164" s="24"/>
    </row>
    <row r="165" spans="1:17" x14ac:dyDescent="0.25">
      <c r="A165" s="124">
        <v>4259</v>
      </c>
      <c r="B165" s="24">
        <v>23.846594338942857</v>
      </c>
      <c r="C165" s="24" t="s">
        <v>48</v>
      </c>
      <c r="D165" s="24">
        <v>1.6091126375321334</v>
      </c>
      <c r="E165" s="24">
        <v>13.310268938799014</v>
      </c>
      <c r="F165" s="24"/>
      <c r="G165" s="147"/>
      <c r="H165" s="197" t="s">
        <v>4367</v>
      </c>
      <c r="I165" s="197" t="s">
        <v>4366</v>
      </c>
      <c r="J165" s="197">
        <v>22</v>
      </c>
      <c r="K165" s="124">
        <v>4259</v>
      </c>
      <c r="L165" s="24">
        <v>23.846594338942857</v>
      </c>
      <c r="M165" s="24" t="s">
        <v>48</v>
      </c>
      <c r="N165" s="24">
        <v>1.6091126375321334</v>
      </c>
      <c r="O165" s="24">
        <v>13.310268938799014</v>
      </c>
      <c r="P165" s="24"/>
      <c r="Q165" s="24"/>
    </row>
    <row r="166" spans="1:17" x14ac:dyDescent="0.25">
      <c r="A166" s="124">
        <v>4260</v>
      </c>
      <c r="B166" s="24">
        <v>12.028057671773977</v>
      </c>
      <c r="C166" s="24" t="s">
        <v>48</v>
      </c>
      <c r="D166" s="24">
        <v>0.83521998971722355</v>
      </c>
      <c r="E166" s="24">
        <v>5.5295980838699537</v>
      </c>
      <c r="F166" s="24"/>
      <c r="G166" s="147"/>
      <c r="H166" s="197" t="s">
        <v>4368</v>
      </c>
      <c r="I166" s="197" t="s">
        <v>4366</v>
      </c>
      <c r="J166" s="197">
        <v>22</v>
      </c>
      <c r="K166" s="124">
        <v>4260</v>
      </c>
      <c r="L166" s="24">
        <v>12.028057671773977</v>
      </c>
      <c r="M166" s="24" t="s">
        <v>48</v>
      </c>
      <c r="N166" s="24">
        <v>0.83521998971722355</v>
      </c>
      <c r="O166" s="24">
        <v>5.5295980838699537</v>
      </c>
      <c r="P166" s="24"/>
      <c r="Q166" s="24"/>
    </row>
    <row r="167" spans="1:17" x14ac:dyDescent="0.25">
      <c r="A167" s="124">
        <v>4261</v>
      </c>
      <c r="B167" s="24">
        <v>5.1769148221175572</v>
      </c>
      <c r="C167" s="24">
        <v>0.89235958649622316</v>
      </c>
      <c r="D167" s="24">
        <v>0.54318502827763493</v>
      </c>
      <c r="E167" s="24">
        <v>4.0204664677242024</v>
      </c>
      <c r="F167" s="24"/>
      <c r="G167" s="147"/>
      <c r="H167" s="197" t="s">
        <v>4369</v>
      </c>
      <c r="I167" s="197" t="s">
        <v>4366</v>
      </c>
      <c r="J167" s="197">
        <v>22</v>
      </c>
      <c r="K167" s="124">
        <v>4261</v>
      </c>
      <c r="L167" s="24">
        <v>5.1769148221175572</v>
      </c>
      <c r="M167" s="24">
        <v>0.89235958649622316</v>
      </c>
      <c r="N167" s="24">
        <v>0.54318502827763493</v>
      </c>
      <c r="O167" s="24">
        <v>4.0204664677242024</v>
      </c>
      <c r="P167" s="24"/>
      <c r="Q167" s="24"/>
    </row>
    <row r="168" spans="1:17" x14ac:dyDescent="0.25">
      <c r="A168" s="124">
        <v>4262</v>
      </c>
      <c r="B168" s="24">
        <v>0.67900325566465991</v>
      </c>
      <c r="C168" s="24" t="s">
        <v>48</v>
      </c>
      <c r="D168" s="24">
        <v>0.24433591773778918</v>
      </c>
      <c r="E168" s="24">
        <v>2.2928312392021359</v>
      </c>
      <c r="F168" s="24"/>
      <c r="G168" s="147"/>
      <c r="H168" s="197" t="s">
        <v>4370</v>
      </c>
      <c r="I168" s="197" t="s">
        <v>4366</v>
      </c>
      <c r="J168" s="197">
        <v>22</v>
      </c>
      <c r="K168" s="124">
        <v>4262</v>
      </c>
      <c r="L168" s="24">
        <v>0.67900325566465991</v>
      </c>
      <c r="M168" s="24" t="s">
        <v>48</v>
      </c>
      <c r="N168" s="24">
        <v>0.24433591773778918</v>
      </c>
      <c r="O168" s="24">
        <v>2.2928312392021359</v>
      </c>
      <c r="P168" s="24"/>
      <c r="Q168" s="24"/>
    </row>
    <row r="169" spans="1:17" x14ac:dyDescent="0.25">
      <c r="A169" s="124">
        <v>4263</v>
      </c>
      <c r="B169" s="24">
        <v>0.41176697432806875</v>
      </c>
      <c r="C169" s="24">
        <v>0.46751882683823864</v>
      </c>
      <c r="D169" s="24">
        <v>0.18933599999999998</v>
      </c>
      <c r="E169" s="24">
        <v>1.8773875434333931</v>
      </c>
      <c r="F169" s="24"/>
      <c r="G169" s="147"/>
      <c r="H169" s="197" t="s">
        <v>4371</v>
      </c>
      <c r="I169" s="197" t="s">
        <v>4366</v>
      </c>
      <c r="J169" s="197">
        <v>22</v>
      </c>
      <c r="K169" s="124">
        <v>4263</v>
      </c>
      <c r="L169" s="24">
        <v>0.41176697432806875</v>
      </c>
      <c r="M169" s="24">
        <v>0.46751882683823864</v>
      </c>
      <c r="N169" s="24">
        <v>0.18933599999999998</v>
      </c>
      <c r="O169" s="24">
        <v>1.8773875434333931</v>
      </c>
      <c r="P169" s="24"/>
      <c r="Q169" s="24"/>
    </row>
    <row r="170" spans="1:17" x14ac:dyDescent="0.25">
      <c r="A170" s="124">
        <v>4264</v>
      </c>
      <c r="B170" s="24" t="s">
        <v>11</v>
      </c>
      <c r="C170" s="24" t="s">
        <v>48</v>
      </c>
      <c r="D170" s="24">
        <v>0.18884927506426732</v>
      </c>
      <c r="E170" s="24">
        <v>2.5374293178671263</v>
      </c>
      <c r="F170" s="24"/>
      <c r="G170" s="147"/>
      <c r="H170" s="197" t="s">
        <v>4372</v>
      </c>
      <c r="I170" s="197" t="s">
        <v>4366</v>
      </c>
      <c r="J170" s="197">
        <v>22</v>
      </c>
      <c r="K170" s="124">
        <v>4264</v>
      </c>
      <c r="L170" s="24" t="s">
        <v>11</v>
      </c>
      <c r="M170" s="24" t="s">
        <v>48</v>
      </c>
      <c r="N170" s="24">
        <v>0.18884927506426732</v>
      </c>
      <c r="O170" s="24">
        <v>2.5374293178671263</v>
      </c>
      <c r="P170" s="24"/>
      <c r="Q170" s="24"/>
    </row>
    <row r="171" spans="1:17" x14ac:dyDescent="0.25">
      <c r="A171" s="124">
        <v>4265</v>
      </c>
      <c r="B171" s="24" t="s">
        <v>11</v>
      </c>
      <c r="C171" s="24" t="s">
        <v>48</v>
      </c>
      <c r="D171" s="24">
        <v>0.18300857583547556</v>
      </c>
      <c r="E171" s="24">
        <v>2.5568138046346367</v>
      </c>
      <c r="F171" s="24"/>
      <c r="G171" s="147"/>
      <c r="H171" s="197" t="s">
        <v>4373</v>
      </c>
      <c r="I171" s="197" t="s">
        <v>4366</v>
      </c>
      <c r="J171" s="197">
        <v>22</v>
      </c>
      <c r="K171" s="124">
        <v>4265</v>
      </c>
      <c r="L171" s="24" t="s">
        <v>11</v>
      </c>
      <c r="M171" s="24" t="s">
        <v>48</v>
      </c>
      <c r="N171" s="24">
        <v>0.18300857583547556</v>
      </c>
      <c r="O171" s="24">
        <v>2.5568138046346367</v>
      </c>
      <c r="P171" s="24"/>
      <c r="Q171" s="24"/>
    </row>
    <row r="172" spans="1:17" x14ac:dyDescent="0.25">
      <c r="A172" s="124">
        <v>4266</v>
      </c>
      <c r="B172" s="24">
        <v>14.041787327145169</v>
      </c>
      <c r="C172" s="24" t="s">
        <v>48</v>
      </c>
      <c r="D172" s="24">
        <v>0.97150297172236488</v>
      </c>
      <c r="E172" s="24">
        <v>8.0978693471275172</v>
      </c>
      <c r="F172" s="24"/>
      <c r="G172" s="147"/>
      <c r="H172" s="197" t="s">
        <v>4374</v>
      </c>
      <c r="I172" s="197" t="s">
        <v>4366</v>
      </c>
      <c r="J172" s="197">
        <v>24</v>
      </c>
      <c r="K172" s="124">
        <v>4266</v>
      </c>
      <c r="L172" s="24">
        <v>14.041787327145169</v>
      </c>
      <c r="M172" s="24" t="s">
        <v>48</v>
      </c>
      <c r="N172" s="24">
        <v>0.97150297172236488</v>
      </c>
      <c r="O172" s="24">
        <v>8.0978693471275172</v>
      </c>
      <c r="P172" s="24"/>
      <c r="Q172" s="24"/>
    </row>
    <row r="173" spans="1:17" x14ac:dyDescent="0.25">
      <c r="A173" s="124">
        <v>4267</v>
      </c>
      <c r="B173" s="24">
        <v>6.7032171403866183</v>
      </c>
      <c r="C173" s="24">
        <v>0.66005510718552163</v>
      </c>
      <c r="D173" s="24">
        <v>0.63566276606683803</v>
      </c>
      <c r="E173" s="24">
        <v>4.2946330433419542</v>
      </c>
      <c r="F173" s="24"/>
      <c r="G173" s="147"/>
      <c r="H173" s="197" t="s">
        <v>4375</v>
      </c>
      <c r="I173" s="197" t="s">
        <v>4366</v>
      </c>
      <c r="J173" s="197">
        <v>24</v>
      </c>
      <c r="K173" s="124">
        <v>4267</v>
      </c>
      <c r="L173" s="24">
        <v>6.7032171403866183</v>
      </c>
      <c r="M173" s="24">
        <v>0.66005510718552163</v>
      </c>
      <c r="N173" s="24">
        <v>0.63566276606683803</v>
      </c>
      <c r="O173" s="24">
        <v>4.2946330433419542</v>
      </c>
      <c r="P173" s="24"/>
      <c r="Q173" s="24"/>
    </row>
    <row r="174" spans="1:17" x14ac:dyDescent="0.25">
      <c r="A174" s="124">
        <v>4268</v>
      </c>
      <c r="B174" s="24">
        <v>2.4337416692323313</v>
      </c>
      <c r="C174" s="24">
        <v>0.87393042112293162</v>
      </c>
      <c r="D174" s="24">
        <v>0.37380475064267349</v>
      </c>
      <c r="E174" s="24">
        <v>2.3901072184340464</v>
      </c>
      <c r="F174" s="24"/>
      <c r="G174" s="147"/>
      <c r="H174" s="197" t="s">
        <v>4376</v>
      </c>
      <c r="I174" s="197" t="s">
        <v>4366</v>
      </c>
      <c r="J174" s="197">
        <v>24</v>
      </c>
      <c r="K174" s="124">
        <v>4268</v>
      </c>
      <c r="L174" s="24">
        <v>2.4337416692323313</v>
      </c>
      <c r="M174" s="24">
        <v>0.87393042112293162</v>
      </c>
      <c r="N174" s="24">
        <v>0.37380475064267349</v>
      </c>
      <c r="O174" s="24">
        <v>2.3901072184340464</v>
      </c>
      <c r="P174" s="24"/>
      <c r="Q174" s="24"/>
    </row>
    <row r="175" spans="1:17" x14ac:dyDescent="0.25">
      <c r="A175" s="124">
        <v>4269</v>
      </c>
      <c r="B175" s="24">
        <v>5.2341450965235792</v>
      </c>
      <c r="C175" s="24" t="s">
        <v>48</v>
      </c>
      <c r="D175" s="24">
        <v>0.59477787146529548</v>
      </c>
      <c r="E175" s="24">
        <v>4.6658459649397805</v>
      </c>
      <c r="F175" s="24"/>
      <c r="G175" s="147"/>
      <c r="H175" s="197" t="s">
        <v>4377</v>
      </c>
      <c r="I175" s="197" t="s">
        <v>4366</v>
      </c>
      <c r="J175" s="197">
        <v>24</v>
      </c>
      <c r="K175" s="124">
        <v>4269</v>
      </c>
      <c r="L175" s="24">
        <v>5.2341450965235792</v>
      </c>
      <c r="M175" s="24" t="s">
        <v>48</v>
      </c>
      <c r="N175" s="24">
        <v>0.59477787146529548</v>
      </c>
      <c r="O175" s="24">
        <v>4.6658459649397805</v>
      </c>
      <c r="P175" s="24"/>
      <c r="Q175" s="24"/>
    </row>
    <row r="176" spans="1:17" x14ac:dyDescent="0.25">
      <c r="A176" s="124">
        <v>4270</v>
      </c>
      <c r="B176" s="24">
        <v>0.45008215804057466</v>
      </c>
      <c r="C176" s="24">
        <v>0.72261727384748509</v>
      </c>
      <c r="D176" s="24">
        <v>0.22194657069408738</v>
      </c>
      <c r="E176" s="24">
        <v>1.3811446821851241</v>
      </c>
      <c r="F176" s="24"/>
      <c r="G176" s="147"/>
      <c r="H176" s="197" t="s">
        <v>4378</v>
      </c>
      <c r="I176" s="197" t="s">
        <v>4366</v>
      </c>
      <c r="J176" s="197">
        <v>24</v>
      </c>
      <c r="K176" s="124">
        <v>4270</v>
      </c>
      <c r="L176" s="24">
        <v>0.45008215804057466</v>
      </c>
      <c r="M176" s="24">
        <v>0.72261727384748509</v>
      </c>
      <c r="N176" s="24">
        <v>0.22194657069408738</v>
      </c>
      <c r="O176" s="24">
        <v>1.3811446821851241</v>
      </c>
      <c r="P176" s="24"/>
      <c r="Q176" s="24"/>
    </row>
    <row r="177" spans="1:17" x14ac:dyDescent="0.25">
      <c r="A177" s="124">
        <v>4271</v>
      </c>
      <c r="B177" s="24">
        <v>0.97970469745900945</v>
      </c>
      <c r="C177" s="24" t="s">
        <v>48</v>
      </c>
      <c r="D177" s="24">
        <v>0.32318535732647813</v>
      </c>
      <c r="E177" s="24">
        <v>3.4339618308644875</v>
      </c>
      <c r="F177" s="24"/>
      <c r="G177" s="147"/>
      <c r="H177" s="197" t="s">
        <v>4379</v>
      </c>
      <c r="I177" s="197" t="s">
        <v>4366</v>
      </c>
      <c r="J177" s="197">
        <v>24</v>
      </c>
      <c r="K177" s="124">
        <v>4271</v>
      </c>
      <c r="L177" s="24">
        <v>0.97970469745900945</v>
      </c>
      <c r="M177" s="24" t="s">
        <v>48</v>
      </c>
      <c r="N177" s="24">
        <v>0.32318535732647813</v>
      </c>
      <c r="O177" s="24">
        <v>3.4339618308644875</v>
      </c>
      <c r="P177" s="24"/>
      <c r="Q177" s="24"/>
    </row>
    <row r="178" spans="1:17" x14ac:dyDescent="0.25">
      <c r="A178" s="124">
        <v>4272</v>
      </c>
      <c r="B178" s="24">
        <v>0.32931657899736011</v>
      </c>
      <c r="C178" s="24">
        <v>0.72795203224501681</v>
      </c>
      <c r="D178" s="24">
        <v>0.24044211825192799</v>
      </c>
      <c r="E178" s="24">
        <v>1.2218526387485169</v>
      </c>
      <c r="F178" s="24"/>
      <c r="G178" s="147"/>
      <c r="H178" s="197" t="s">
        <v>4380</v>
      </c>
      <c r="I178" s="197" t="s">
        <v>4366</v>
      </c>
      <c r="J178" s="197">
        <v>24</v>
      </c>
      <c r="K178" s="124">
        <v>4272</v>
      </c>
      <c r="L178" s="24">
        <v>0.32931657899736011</v>
      </c>
      <c r="M178" s="24">
        <v>0.72795203224501681</v>
      </c>
      <c r="N178" s="24">
        <v>0.24044211825192799</v>
      </c>
      <c r="O178" s="24">
        <v>1.2218526387485169</v>
      </c>
      <c r="P178" s="24"/>
      <c r="Q178" s="24"/>
    </row>
    <row r="179" spans="1:17" x14ac:dyDescent="0.25">
      <c r="A179" s="124">
        <v>4273</v>
      </c>
      <c r="B179" s="24">
        <v>0.25705123250162132</v>
      </c>
      <c r="C179" s="24">
        <v>0.79924380355748681</v>
      </c>
      <c r="D179" s="24">
        <v>0.22584037017994857</v>
      </c>
      <c r="E179" s="24">
        <v>0.98873065430417006</v>
      </c>
      <c r="F179" s="24"/>
      <c r="G179" s="147"/>
      <c r="H179" s="197" t="s">
        <v>4381</v>
      </c>
      <c r="I179" s="197" t="s">
        <v>4366</v>
      </c>
      <c r="J179" s="197">
        <v>24</v>
      </c>
      <c r="K179" s="124">
        <v>4273</v>
      </c>
      <c r="L179" s="24">
        <v>0.25705123250162132</v>
      </c>
      <c r="M179" s="24">
        <v>0.79924380355748681</v>
      </c>
      <c r="N179" s="24">
        <v>0.22584037017994857</v>
      </c>
      <c r="O179" s="24">
        <v>0.98873065430417006</v>
      </c>
      <c r="P179" s="24"/>
      <c r="Q179" s="24"/>
    </row>
    <row r="180" spans="1:17" x14ac:dyDescent="0.25">
      <c r="A180" s="124">
        <v>4274</v>
      </c>
      <c r="B180" s="24">
        <v>3.6510975061739717</v>
      </c>
      <c r="C180" s="24">
        <v>0.88266002577343816</v>
      </c>
      <c r="D180" s="24">
        <v>0.55291952699228775</v>
      </c>
      <c r="E180" s="24">
        <v>4.6974894977369592</v>
      </c>
      <c r="F180" s="24"/>
      <c r="G180" s="147"/>
      <c r="H180" s="197" t="s">
        <v>4382</v>
      </c>
      <c r="I180" s="197" t="s">
        <v>4366</v>
      </c>
      <c r="J180" s="197">
        <v>26</v>
      </c>
      <c r="K180" s="124">
        <v>4274</v>
      </c>
      <c r="L180" s="24">
        <v>3.6510975061739717</v>
      </c>
      <c r="M180" s="24">
        <v>0.88266002577343816</v>
      </c>
      <c r="N180" s="24">
        <v>0.55291952699228775</v>
      </c>
      <c r="O180" s="24">
        <v>4.6974894977369592</v>
      </c>
      <c r="P180" s="24"/>
      <c r="Q180" s="24"/>
    </row>
    <row r="181" spans="1:17" x14ac:dyDescent="0.25">
      <c r="A181" s="124">
        <v>4275</v>
      </c>
      <c r="B181" s="24">
        <v>7.4928009262595232</v>
      </c>
      <c r="C181" s="24">
        <v>6.983683720405226E-2</v>
      </c>
      <c r="D181" s="24">
        <v>0.80991029305912576</v>
      </c>
      <c r="E181" s="24">
        <v>9.205057938216811</v>
      </c>
      <c r="F181" s="24"/>
      <c r="G181" s="147"/>
      <c r="H181" s="197" t="s">
        <v>4383</v>
      </c>
      <c r="I181" s="197" t="s">
        <v>4366</v>
      </c>
      <c r="J181" s="197">
        <v>26</v>
      </c>
      <c r="K181" s="124">
        <v>4275</v>
      </c>
      <c r="L181" s="24">
        <v>7.4928009262595232</v>
      </c>
      <c r="M181" s="24">
        <v>6.983683720405226E-2</v>
      </c>
      <c r="N181" s="24">
        <v>0.80991029305912576</v>
      </c>
      <c r="O181" s="24">
        <v>9.205057938216811</v>
      </c>
      <c r="P181" s="24"/>
      <c r="Q181" s="24"/>
    </row>
    <row r="182" spans="1:17" x14ac:dyDescent="0.25">
      <c r="A182" s="124">
        <v>4276</v>
      </c>
      <c r="B182" s="24">
        <v>5.9170283707920364</v>
      </c>
      <c r="C182" s="24">
        <v>5.0437715758482174E-2</v>
      </c>
      <c r="D182" s="24">
        <v>0.7261936041131104</v>
      </c>
      <c r="E182" s="24">
        <v>6.3432002900206523</v>
      </c>
      <c r="F182" s="24"/>
      <c r="G182" s="147"/>
      <c r="H182" s="197" t="s">
        <v>4384</v>
      </c>
      <c r="I182" s="197" t="s">
        <v>4366</v>
      </c>
      <c r="J182" s="197">
        <v>26</v>
      </c>
      <c r="K182" s="124">
        <v>4276</v>
      </c>
      <c r="L182" s="24">
        <v>5.9170283707920364</v>
      </c>
      <c r="M182" s="24">
        <v>5.0437715758482174E-2</v>
      </c>
      <c r="N182" s="24">
        <v>0.7261936041131104</v>
      </c>
      <c r="O182" s="24">
        <v>6.3432002900206523</v>
      </c>
      <c r="P182" s="24"/>
      <c r="Q182" s="24"/>
    </row>
    <row r="183" spans="1:17" x14ac:dyDescent="0.25">
      <c r="A183" s="124">
        <v>4277</v>
      </c>
      <c r="B183" s="24">
        <v>2.8188335156592887</v>
      </c>
      <c r="C183" s="24">
        <v>0.96316637977255393</v>
      </c>
      <c r="D183" s="24">
        <v>0.46433558868894592</v>
      </c>
      <c r="E183" s="24">
        <v>3.3435887419255614</v>
      </c>
      <c r="F183" s="24"/>
      <c r="G183" s="147"/>
      <c r="H183" s="197" t="s">
        <v>4385</v>
      </c>
      <c r="I183" s="197" t="s">
        <v>4366</v>
      </c>
      <c r="J183" s="197">
        <v>26</v>
      </c>
      <c r="K183" s="124">
        <v>4277</v>
      </c>
      <c r="L183" s="24">
        <v>2.8188335156592887</v>
      </c>
      <c r="M183" s="24">
        <v>0.96316637977255393</v>
      </c>
      <c r="N183" s="24">
        <v>0.46433558868894592</v>
      </c>
      <c r="O183" s="24">
        <v>3.3435887419255614</v>
      </c>
      <c r="P183" s="24"/>
      <c r="Q183" s="24"/>
    </row>
    <row r="184" spans="1:17" x14ac:dyDescent="0.25">
      <c r="A184" s="124">
        <v>4278</v>
      </c>
      <c r="B184" s="24">
        <v>0.95739459048717057</v>
      </c>
      <c r="C184" s="24">
        <v>0.14840327905861103</v>
      </c>
      <c r="D184" s="24">
        <v>0.39132684832904879</v>
      </c>
      <c r="E184" s="24">
        <v>2.6368867820890274</v>
      </c>
      <c r="F184" s="24"/>
      <c r="G184" s="147"/>
      <c r="H184" s="197" t="s">
        <v>4386</v>
      </c>
      <c r="I184" s="197" t="s">
        <v>4366</v>
      </c>
      <c r="J184" s="197">
        <v>26</v>
      </c>
      <c r="K184" s="124">
        <v>4278</v>
      </c>
      <c r="L184" s="24">
        <v>0.95739459048717057</v>
      </c>
      <c r="M184" s="24">
        <v>0.14840327905861103</v>
      </c>
      <c r="N184" s="24">
        <v>0.39132684832904879</v>
      </c>
      <c r="O184" s="24">
        <v>2.6368867820890274</v>
      </c>
      <c r="P184" s="24"/>
      <c r="Q184" s="24"/>
    </row>
    <row r="185" spans="1:17" x14ac:dyDescent="0.25">
      <c r="A185" s="124">
        <v>4279</v>
      </c>
      <c r="B185" s="24">
        <v>0.38509184642695715</v>
      </c>
      <c r="C185" s="24">
        <v>0.81524807875008209</v>
      </c>
      <c r="D185" s="24">
        <v>0.2273005449871465</v>
      </c>
      <c r="E185" s="24">
        <v>1.5436933375662301</v>
      </c>
      <c r="F185" s="24"/>
      <c r="G185" s="147"/>
      <c r="H185" s="197" t="s">
        <v>4387</v>
      </c>
      <c r="I185" s="197" t="s">
        <v>4366</v>
      </c>
      <c r="J185" s="197">
        <v>26</v>
      </c>
      <c r="K185" s="124">
        <v>4279</v>
      </c>
      <c r="L185" s="24">
        <v>0.38509184642695715</v>
      </c>
      <c r="M185" s="24">
        <v>0.81524807875008209</v>
      </c>
      <c r="N185" s="24">
        <v>0.2273005449871465</v>
      </c>
      <c r="O185" s="24">
        <v>1.5436933375662301</v>
      </c>
      <c r="P185" s="24"/>
      <c r="Q185" s="24"/>
    </row>
    <row r="186" spans="1:17" x14ac:dyDescent="0.25">
      <c r="A186" s="124">
        <v>4280</v>
      </c>
      <c r="B186" s="24">
        <v>2.8624837249520168</v>
      </c>
      <c r="C186" s="24">
        <v>0.80506353999115787</v>
      </c>
      <c r="D186" s="24">
        <v>0.47893733676092537</v>
      </c>
      <c r="E186" s="24">
        <v>5.3357124622323413</v>
      </c>
      <c r="F186" s="24"/>
      <c r="G186" s="147"/>
      <c r="H186" s="197" t="s">
        <v>4388</v>
      </c>
      <c r="I186" s="197" t="s">
        <v>4366</v>
      </c>
      <c r="J186" s="197">
        <v>28</v>
      </c>
      <c r="K186" s="124">
        <v>4280</v>
      </c>
      <c r="L186" s="24">
        <v>2.8624837249520168</v>
      </c>
      <c r="M186" s="24">
        <v>0.80506353999115787</v>
      </c>
      <c r="N186" s="24">
        <v>0.47893733676092537</v>
      </c>
      <c r="O186" s="24">
        <v>5.3357124622323413</v>
      </c>
      <c r="P186" s="24"/>
      <c r="Q186" s="24"/>
    </row>
    <row r="187" spans="1:17" x14ac:dyDescent="0.25">
      <c r="A187" s="124">
        <v>4281</v>
      </c>
      <c r="B187" s="24">
        <v>5.9955987475189474</v>
      </c>
      <c r="C187" s="24" t="s">
        <v>48</v>
      </c>
      <c r="D187" s="24">
        <v>0.73982190231362455</v>
      </c>
      <c r="E187" s="24">
        <v>9.3003360774182227</v>
      </c>
      <c r="F187" s="24"/>
      <c r="G187" s="147"/>
      <c r="H187" s="197" t="s">
        <v>4389</v>
      </c>
      <c r="I187" s="197" t="s">
        <v>4366</v>
      </c>
      <c r="J187" s="197">
        <v>28</v>
      </c>
      <c r="K187" s="124">
        <v>4281</v>
      </c>
      <c r="L187" s="24">
        <v>5.9955987475189474</v>
      </c>
      <c r="M187" s="24" t="s">
        <v>48</v>
      </c>
      <c r="N187" s="24">
        <v>0.73982190231362455</v>
      </c>
      <c r="O187" s="24">
        <v>9.3003360774182227</v>
      </c>
      <c r="P187" s="24"/>
      <c r="Q187" s="24"/>
    </row>
    <row r="188" spans="1:17" x14ac:dyDescent="0.25">
      <c r="A188" s="124">
        <v>4282</v>
      </c>
      <c r="B188" s="24">
        <v>0.68482328357035704</v>
      </c>
      <c r="C188" s="24">
        <v>0.90496901543584374</v>
      </c>
      <c r="D188" s="24">
        <v>0.22973416966580973</v>
      </c>
      <c r="E188" s="24">
        <v>1.825140189166703</v>
      </c>
      <c r="F188" s="24"/>
      <c r="G188" s="147"/>
      <c r="H188" s="197" t="s">
        <v>4390</v>
      </c>
      <c r="I188" s="197" t="s">
        <v>4366</v>
      </c>
      <c r="J188" s="197">
        <v>28</v>
      </c>
      <c r="K188" s="124">
        <v>4282</v>
      </c>
      <c r="L188" s="24">
        <v>0.68482328357035704</v>
      </c>
      <c r="M188" s="24">
        <v>0.90496901543584374</v>
      </c>
      <c r="N188" s="24">
        <v>0.22973416966580973</v>
      </c>
      <c r="O188" s="24">
        <v>1.825140189166703</v>
      </c>
      <c r="P188" s="24"/>
      <c r="Q188" s="24"/>
    </row>
    <row r="189" spans="1:17" x14ac:dyDescent="0.25">
      <c r="A189" s="124">
        <v>4283</v>
      </c>
      <c r="B189" s="24">
        <v>0.61692295800389108</v>
      </c>
      <c r="C189" s="24">
        <v>0.91030377383337546</v>
      </c>
      <c r="D189" s="24">
        <v>0.27061906426735216</v>
      </c>
      <c r="E189" s="24">
        <v>1.2037640232955291</v>
      </c>
      <c r="F189" s="24"/>
      <c r="G189" s="147"/>
      <c r="H189" s="197" t="s">
        <v>4391</v>
      </c>
      <c r="I189" s="197" t="s">
        <v>4366</v>
      </c>
      <c r="J189" s="197">
        <v>28</v>
      </c>
      <c r="K189" s="124">
        <v>4283</v>
      </c>
      <c r="L189" s="24">
        <v>0.61692295800389108</v>
      </c>
      <c r="M189" s="24">
        <v>0.91030377383337546</v>
      </c>
      <c r="N189" s="24">
        <v>0.27061906426735216</v>
      </c>
      <c r="O189" s="24">
        <v>1.2037640232955291</v>
      </c>
      <c r="P189" s="24"/>
      <c r="Q189" s="24"/>
    </row>
    <row r="190" spans="1:17" x14ac:dyDescent="0.25">
      <c r="A190" s="124">
        <v>4284</v>
      </c>
      <c r="B190" s="24">
        <v>0.46657223710671636</v>
      </c>
      <c r="C190" s="24">
        <v>0.9059389715081223</v>
      </c>
      <c r="D190" s="24">
        <v>0.23070761953727503</v>
      </c>
      <c r="E190" s="24">
        <v>1.8698142925953494</v>
      </c>
      <c r="F190" s="24"/>
      <c r="G190" s="147"/>
      <c r="H190" s="197" t="s">
        <v>4392</v>
      </c>
      <c r="I190" s="197" t="s">
        <v>4366</v>
      </c>
      <c r="J190" s="197">
        <v>28</v>
      </c>
      <c r="K190" s="124">
        <v>4284</v>
      </c>
      <c r="L190" s="24">
        <v>0.46657223710671636</v>
      </c>
      <c r="M190" s="24">
        <v>0.9059389715081223</v>
      </c>
      <c r="N190" s="24">
        <v>0.23070761953727503</v>
      </c>
      <c r="O190" s="24">
        <v>1.8698142925953494</v>
      </c>
      <c r="P190" s="24"/>
      <c r="Q190" s="24"/>
    </row>
    <row r="191" spans="1:17" x14ac:dyDescent="0.25">
      <c r="A191" s="124">
        <v>4285</v>
      </c>
      <c r="B191" s="24">
        <v>0.25414121854877275</v>
      </c>
      <c r="C191" s="24">
        <v>1.0097242712419221</v>
      </c>
      <c r="D191" s="24">
        <v>0.25991111568123393</v>
      </c>
      <c r="E191" s="24">
        <v>1.1509673556071287</v>
      </c>
      <c r="F191" s="24"/>
      <c r="G191" s="147"/>
      <c r="H191" s="197" t="s">
        <v>4393</v>
      </c>
      <c r="I191" s="197" t="s">
        <v>4366</v>
      </c>
      <c r="J191" s="197">
        <v>28</v>
      </c>
      <c r="K191" s="124">
        <v>4285</v>
      </c>
      <c r="L191" s="24">
        <v>0.25414121854877275</v>
      </c>
      <c r="M191" s="24">
        <v>1.0097242712419221</v>
      </c>
      <c r="N191" s="24">
        <v>0.25991111568123393</v>
      </c>
      <c r="O191" s="24">
        <v>1.1509673556071287</v>
      </c>
      <c r="P191" s="24"/>
      <c r="Q191" s="24"/>
    </row>
    <row r="192" spans="1:17" x14ac:dyDescent="0.25">
      <c r="A192" s="124">
        <v>4286</v>
      </c>
      <c r="B192" s="24">
        <v>2.2358607204386307</v>
      </c>
      <c r="C192" s="24">
        <v>0.72261727384748509</v>
      </c>
      <c r="D192" s="24">
        <v>0.51495498200514134</v>
      </c>
      <c r="E192" s="24">
        <v>4.9588254805797609</v>
      </c>
      <c r="F192" s="24"/>
      <c r="G192" s="147"/>
      <c r="H192" s="197" t="s">
        <v>4394</v>
      </c>
      <c r="I192" s="197" t="s">
        <v>4366</v>
      </c>
      <c r="J192" s="197">
        <v>30</v>
      </c>
      <c r="K192" s="124">
        <v>4286</v>
      </c>
      <c r="L192" s="24">
        <v>2.2358607204386307</v>
      </c>
      <c r="M192" s="24">
        <v>0.72261727384748509</v>
      </c>
      <c r="N192" s="24">
        <v>0.51495498200514134</v>
      </c>
      <c r="O192" s="24">
        <v>4.9588254805797609</v>
      </c>
      <c r="P192" s="24"/>
      <c r="Q192" s="24"/>
    </row>
    <row r="193" spans="1:17" x14ac:dyDescent="0.25">
      <c r="A193" s="124">
        <v>4287</v>
      </c>
      <c r="B193" s="24">
        <v>3.8514034665950465</v>
      </c>
      <c r="C193" s="24">
        <v>0.10669516795063538</v>
      </c>
      <c r="D193" s="24">
        <v>0.7232732544987146</v>
      </c>
      <c r="E193" s="24">
        <v>8.2402192893401001</v>
      </c>
      <c r="F193" s="24"/>
      <c r="G193" s="147"/>
      <c r="H193" s="197" t="s">
        <v>4395</v>
      </c>
      <c r="I193" s="197" t="s">
        <v>4366</v>
      </c>
      <c r="J193" s="197">
        <v>30</v>
      </c>
      <c r="K193" s="124">
        <v>4287</v>
      </c>
      <c r="L193" s="24">
        <v>3.8514034665950465</v>
      </c>
      <c r="M193" s="24">
        <v>0.10669516795063538</v>
      </c>
      <c r="N193" s="24">
        <v>0.7232732544987146</v>
      </c>
      <c r="O193" s="24">
        <v>8.2402192893401001</v>
      </c>
      <c r="P193" s="24"/>
      <c r="Q193" s="24"/>
    </row>
    <row r="194" spans="1:17" x14ac:dyDescent="0.25">
      <c r="A194" s="124">
        <v>4288</v>
      </c>
      <c r="B194" s="24">
        <v>2.2601108367123683</v>
      </c>
      <c r="C194" s="24">
        <v>0.75074599994356173</v>
      </c>
      <c r="D194" s="24">
        <v>0.5344239794344473</v>
      </c>
      <c r="E194" s="24">
        <v>5.448173604060913</v>
      </c>
      <c r="F194" s="24"/>
      <c r="G194" s="147"/>
      <c r="H194" s="197" t="s">
        <v>4396</v>
      </c>
      <c r="I194" s="197" t="s">
        <v>4366</v>
      </c>
      <c r="J194" s="197">
        <v>30</v>
      </c>
      <c r="K194" s="124">
        <v>4288</v>
      </c>
      <c r="L194" s="24">
        <v>2.2601108367123683</v>
      </c>
      <c r="M194" s="24">
        <v>0.75074599994356173</v>
      </c>
      <c r="N194" s="24">
        <v>0.5344239794344473</v>
      </c>
      <c r="O194" s="24">
        <v>5.448173604060913</v>
      </c>
      <c r="P194" s="24"/>
      <c r="Q194" s="24"/>
    </row>
    <row r="195" spans="1:17" x14ac:dyDescent="0.25">
      <c r="A195" s="124">
        <v>4289</v>
      </c>
      <c r="B195" s="24">
        <v>3.4590365852859679</v>
      </c>
      <c r="C195" s="24">
        <v>0.2289096330577268</v>
      </c>
      <c r="D195" s="24">
        <v>0.69699010796915151</v>
      </c>
      <c r="E195" s="24">
        <v>7.5770060913705573</v>
      </c>
      <c r="F195" s="24"/>
      <c r="G195" s="147"/>
      <c r="H195" s="197" t="s">
        <v>4397</v>
      </c>
      <c r="I195" s="197" t="s">
        <v>4366</v>
      </c>
      <c r="J195" s="197">
        <v>30</v>
      </c>
      <c r="K195" s="124">
        <v>4289</v>
      </c>
      <c r="L195" s="24">
        <v>3.4590365852859679</v>
      </c>
      <c r="M195" s="24">
        <v>0.2289096330577268</v>
      </c>
      <c r="N195" s="24">
        <v>0.69699010796915151</v>
      </c>
      <c r="O195" s="24">
        <v>7.5770060913705573</v>
      </c>
      <c r="P195" s="24"/>
      <c r="Q195" s="24"/>
    </row>
    <row r="196" spans="1:17" x14ac:dyDescent="0.25">
      <c r="A196" s="124">
        <v>4290</v>
      </c>
      <c r="B196" s="24">
        <v>1.0039548137327472</v>
      </c>
      <c r="C196" s="24">
        <v>0.37052321961038831</v>
      </c>
      <c r="D196" s="24">
        <v>0.44097279177377885</v>
      </c>
      <c r="E196" s="24">
        <v>1.1741329949238577</v>
      </c>
      <c r="F196" s="24"/>
      <c r="G196" s="147"/>
      <c r="H196" s="197" t="s">
        <v>4398</v>
      </c>
      <c r="I196" s="197" t="s">
        <v>4399</v>
      </c>
      <c r="J196" s="197">
        <v>1</v>
      </c>
      <c r="K196" s="124">
        <v>4290</v>
      </c>
      <c r="L196" s="24">
        <v>1.0039548137327472</v>
      </c>
      <c r="M196" s="24">
        <v>0.37052321961038831</v>
      </c>
      <c r="N196" s="24">
        <v>0.44097279177377885</v>
      </c>
      <c r="O196" s="24">
        <v>1.1741329949238577</v>
      </c>
      <c r="P196" s="24"/>
      <c r="Q196" s="24"/>
    </row>
    <row r="197" spans="1:17" x14ac:dyDescent="0.25">
      <c r="A197" s="124">
        <v>4291</v>
      </c>
      <c r="B197" s="24">
        <v>0.97630968118068606</v>
      </c>
      <c r="C197" s="24">
        <v>0.4311454741277948</v>
      </c>
      <c r="D197" s="24">
        <v>0.45022056555269918</v>
      </c>
      <c r="E197" s="24">
        <v>1.1004426395939084</v>
      </c>
      <c r="F197" s="24"/>
      <c r="G197" s="147"/>
      <c r="H197" s="197" t="s">
        <v>4400</v>
      </c>
      <c r="I197" s="197" t="s">
        <v>4399</v>
      </c>
      <c r="J197" s="197">
        <v>1</v>
      </c>
      <c r="K197" s="124">
        <v>4291</v>
      </c>
      <c r="L197" s="24">
        <v>0.97630968118068606</v>
      </c>
      <c r="M197" s="24">
        <v>0.4311454741277948</v>
      </c>
      <c r="N197" s="24">
        <v>0.45022056555269918</v>
      </c>
      <c r="O197" s="24">
        <v>1.1004426395939084</v>
      </c>
      <c r="P197" s="24"/>
      <c r="Q197" s="24"/>
    </row>
    <row r="198" spans="1:17" x14ac:dyDescent="0.25">
      <c r="A198" s="124">
        <v>4292</v>
      </c>
      <c r="B198" s="24">
        <v>6.2080297660768911E-2</v>
      </c>
      <c r="C198" s="24">
        <v>0.31329581134595663</v>
      </c>
      <c r="D198" s="24">
        <v>0.37867199999999995</v>
      </c>
      <c r="E198" s="24">
        <v>0.69678324873096431</v>
      </c>
      <c r="F198" s="24"/>
      <c r="G198" s="147"/>
      <c r="H198" s="197" t="s">
        <v>4401</v>
      </c>
      <c r="I198" s="197" t="s">
        <v>4399</v>
      </c>
      <c r="J198" s="197">
        <v>1</v>
      </c>
      <c r="K198" s="124">
        <v>4292</v>
      </c>
      <c r="L198" s="24">
        <v>6.2080297660768911E-2</v>
      </c>
      <c r="M198" s="24">
        <v>0.31329581134595663</v>
      </c>
      <c r="N198" s="24">
        <v>0.37867199999999995</v>
      </c>
      <c r="O198" s="24">
        <v>0.69678324873096431</v>
      </c>
      <c r="P198" s="24"/>
      <c r="Q198" s="24"/>
    </row>
    <row r="199" spans="1:17" x14ac:dyDescent="0.25">
      <c r="A199" s="124">
        <v>4293</v>
      </c>
      <c r="B199" s="24">
        <v>5.8200279056970852E-2</v>
      </c>
      <c r="C199" s="24">
        <v>0.38604251676684437</v>
      </c>
      <c r="D199" s="24">
        <v>0.37672510025706935</v>
      </c>
      <c r="E199" s="24">
        <v>0.44377969543147205</v>
      </c>
      <c r="F199" s="24"/>
      <c r="G199" s="147"/>
      <c r="H199" s="197" t="s">
        <v>4402</v>
      </c>
      <c r="I199" s="197" t="s">
        <v>4399</v>
      </c>
      <c r="J199" s="197">
        <v>1</v>
      </c>
      <c r="K199" s="124">
        <v>4293</v>
      </c>
      <c r="L199" s="24">
        <v>5.8200279056970852E-2</v>
      </c>
      <c r="M199" s="24">
        <v>0.38604251676684437</v>
      </c>
      <c r="N199" s="24">
        <v>0.37672510025706935</v>
      </c>
      <c r="O199" s="24">
        <v>0.44377969543147205</v>
      </c>
      <c r="P199" s="24"/>
      <c r="Q199" s="24"/>
    </row>
    <row r="200" spans="1:17" x14ac:dyDescent="0.25">
      <c r="A200" s="124">
        <v>4294</v>
      </c>
      <c r="B200" s="24" t="s">
        <v>11</v>
      </c>
      <c r="C200" s="24">
        <v>0.33366488886380513</v>
      </c>
      <c r="D200" s="24">
        <v>0.29300841131105393</v>
      </c>
      <c r="E200" s="24">
        <v>0.54367106598984771</v>
      </c>
      <c r="F200" s="24"/>
      <c r="G200" s="147"/>
      <c r="H200" s="197" t="s">
        <v>4403</v>
      </c>
      <c r="I200" s="197" t="s">
        <v>4399</v>
      </c>
      <c r="J200" s="197">
        <v>1</v>
      </c>
      <c r="K200" s="124">
        <v>4294</v>
      </c>
      <c r="L200" s="24" t="s">
        <v>11</v>
      </c>
      <c r="M200" s="24">
        <v>0.33366488886380513</v>
      </c>
      <c r="N200" s="24">
        <v>0.29300841131105393</v>
      </c>
      <c r="O200" s="24">
        <v>0.54367106598984771</v>
      </c>
      <c r="P200" s="24"/>
      <c r="Q200" s="24"/>
    </row>
    <row r="201" spans="1:17" x14ac:dyDescent="0.25">
      <c r="A201" s="124">
        <v>4295</v>
      </c>
      <c r="B201" s="24" t="s">
        <v>11</v>
      </c>
      <c r="C201" s="24">
        <v>0.41708111107975648</v>
      </c>
      <c r="D201" s="24">
        <v>0.32610570694087399</v>
      </c>
      <c r="E201" s="24">
        <v>0.39055888324873089</v>
      </c>
      <c r="F201" s="24"/>
      <c r="G201" s="147"/>
      <c r="H201" s="197" t="s">
        <v>4404</v>
      </c>
      <c r="I201" s="197" t="s">
        <v>4399</v>
      </c>
      <c r="J201" s="197">
        <v>1</v>
      </c>
      <c r="K201" s="124">
        <v>4295</v>
      </c>
      <c r="L201" s="24" t="s">
        <v>11</v>
      </c>
      <c r="M201" s="24">
        <v>0.41708111107975648</v>
      </c>
      <c r="N201" s="24">
        <v>0.32610570694087399</v>
      </c>
      <c r="O201" s="24">
        <v>0.39055888324873089</v>
      </c>
      <c r="P201" s="24"/>
      <c r="Q201" s="24"/>
    </row>
    <row r="202" spans="1:17" x14ac:dyDescent="0.25">
      <c r="A202" s="124">
        <v>4296</v>
      </c>
      <c r="B202" s="24">
        <v>7.3021950123479433</v>
      </c>
      <c r="C202" s="24" t="s">
        <v>48</v>
      </c>
      <c r="D202" s="24">
        <v>0.81283064267352167</v>
      </c>
      <c r="E202" s="24">
        <v>7.1128929928018287</v>
      </c>
      <c r="F202" s="24"/>
      <c r="G202" s="147"/>
      <c r="H202" s="197" t="s">
        <v>4405</v>
      </c>
      <c r="I202" s="197" t="s">
        <v>4399</v>
      </c>
      <c r="J202" s="197">
        <v>2</v>
      </c>
      <c r="K202" s="124">
        <v>4296</v>
      </c>
      <c r="L202" s="24">
        <v>7.3021950123479433</v>
      </c>
      <c r="M202" s="24" t="s">
        <v>48</v>
      </c>
      <c r="N202" s="24">
        <v>0.81283064267352167</v>
      </c>
      <c r="O202" s="24">
        <v>7.1128929928018287</v>
      </c>
      <c r="P202" s="24"/>
      <c r="Q202" s="24"/>
    </row>
    <row r="203" spans="1:17" x14ac:dyDescent="0.25">
      <c r="A203" s="124">
        <v>4297</v>
      </c>
      <c r="B203" s="24">
        <v>7.2187746123662855</v>
      </c>
      <c r="C203" s="24">
        <v>7.8566441854558786E-2</v>
      </c>
      <c r="D203" s="24">
        <v>0.80406959383033405</v>
      </c>
      <c r="E203" s="24">
        <v>7.523970871545191</v>
      </c>
      <c r="F203" s="24"/>
      <c r="G203" s="147"/>
      <c r="H203" s="197" t="s">
        <v>4406</v>
      </c>
      <c r="I203" s="197" t="s">
        <v>4399</v>
      </c>
      <c r="J203" s="197">
        <v>2</v>
      </c>
      <c r="K203" s="124">
        <v>4297</v>
      </c>
      <c r="L203" s="24">
        <v>7.2187746123662855</v>
      </c>
      <c r="M203" s="24">
        <v>7.8566441854558786E-2</v>
      </c>
      <c r="N203" s="24">
        <v>0.80406959383033405</v>
      </c>
      <c r="O203" s="24">
        <v>7.523970871545191</v>
      </c>
      <c r="P203" s="24"/>
      <c r="Q203" s="24"/>
    </row>
    <row r="204" spans="1:17" x14ac:dyDescent="0.25">
      <c r="A204" s="124">
        <v>4298</v>
      </c>
      <c r="B204" s="24">
        <v>7.1469942681960212</v>
      </c>
      <c r="C204" s="24">
        <v>6.013727648126721E-2</v>
      </c>
      <c r="D204" s="24">
        <v>0.79725544473007692</v>
      </c>
      <c r="E204" s="24">
        <v>7.2639329709764731</v>
      </c>
      <c r="F204" s="24"/>
      <c r="G204" s="147"/>
      <c r="H204" s="197" t="s">
        <v>4407</v>
      </c>
      <c r="I204" s="197" t="s">
        <v>4399</v>
      </c>
      <c r="J204" s="197">
        <v>2</v>
      </c>
      <c r="K204" s="124">
        <v>4298</v>
      </c>
      <c r="L204" s="24">
        <v>7.1469942681960212</v>
      </c>
      <c r="M204" s="24">
        <v>6.013727648126721E-2</v>
      </c>
      <c r="N204" s="24">
        <v>0.79725544473007692</v>
      </c>
      <c r="O204" s="24">
        <v>7.2639329709764731</v>
      </c>
      <c r="P204" s="24"/>
      <c r="Q204" s="24"/>
    </row>
    <row r="205" spans="1:17" x14ac:dyDescent="0.25">
      <c r="A205" s="124">
        <v>4299</v>
      </c>
      <c r="B205" s="24">
        <v>7.1654243565640616</v>
      </c>
      <c r="C205" s="24">
        <v>6.1107232553545721E-2</v>
      </c>
      <c r="D205" s="24">
        <v>0.76221124935732643</v>
      </c>
      <c r="E205" s="24">
        <v>6.4137491763026988</v>
      </c>
      <c r="F205" s="24"/>
      <c r="G205" s="147"/>
      <c r="H205" s="197" t="s">
        <v>4408</v>
      </c>
      <c r="I205" s="197" t="s">
        <v>4399</v>
      </c>
      <c r="J205" s="197">
        <v>2</v>
      </c>
      <c r="K205" s="124">
        <v>4299</v>
      </c>
      <c r="L205" s="24">
        <v>7.1654243565640616</v>
      </c>
      <c r="M205" s="24">
        <v>6.1107232553545721E-2</v>
      </c>
      <c r="N205" s="24">
        <v>0.76221124935732643</v>
      </c>
      <c r="O205" s="24">
        <v>6.4137491763026988</v>
      </c>
      <c r="P205" s="24"/>
      <c r="Q205" s="24"/>
    </row>
    <row r="206" spans="1:17" x14ac:dyDescent="0.25">
      <c r="A206" s="124">
        <v>4300</v>
      </c>
      <c r="B206" s="24">
        <v>6.8322277589629037</v>
      </c>
      <c r="C206" s="24">
        <v>0.13191402582987646</v>
      </c>
      <c r="D206" s="24">
        <v>0.7826536966580977</v>
      </c>
      <c r="E206" s="24">
        <v>6.0805269564122462</v>
      </c>
      <c r="F206" s="24"/>
      <c r="G206" s="147"/>
      <c r="H206" s="197" t="s">
        <v>4409</v>
      </c>
      <c r="I206" s="197" t="s">
        <v>4399</v>
      </c>
      <c r="J206" s="197">
        <v>2</v>
      </c>
      <c r="K206" s="124">
        <v>4300</v>
      </c>
      <c r="L206" s="24">
        <v>6.8322277589629037</v>
      </c>
      <c r="M206" s="24">
        <v>0.13191402582987646</v>
      </c>
      <c r="N206" s="24">
        <v>0.7826536966580977</v>
      </c>
      <c r="O206" s="24">
        <v>6.0805269564122462</v>
      </c>
      <c r="P206" s="24"/>
      <c r="Q206" s="24"/>
    </row>
    <row r="207" spans="1:17" x14ac:dyDescent="0.25">
      <c r="A207" s="124">
        <v>4301</v>
      </c>
      <c r="B207" s="24">
        <v>6.8559928729111661</v>
      </c>
      <c r="C207" s="24">
        <v>0.1105749922397494</v>
      </c>
      <c r="D207" s="24">
        <v>0.78460059640102819</v>
      </c>
      <c r="E207" s="24">
        <v>6.5912600784873332</v>
      </c>
      <c r="F207" s="24"/>
      <c r="G207" s="147"/>
      <c r="H207" s="197" t="s">
        <v>4410</v>
      </c>
      <c r="I207" s="197" t="s">
        <v>4399</v>
      </c>
      <c r="J207" s="197">
        <v>2</v>
      </c>
      <c r="K207" s="124">
        <v>4301</v>
      </c>
      <c r="L207" s="24">
        <v>6.8559928729111661</v>
      </c>
      <c r="M207" s="24">
        <v>0.1105749922397494</v>
      </c>
      <c r="N207" s="24">
        <v>0.78460059640102819</v>
      </c>
      <c r="O207" s="24">
        <v>6.5912600784873332</v>
      </c>
      <c r="P207" s="24"/>
      <c r="Q207" s="24"/>
    </row>
    <row r="208" spans="1:17" x14ac:dyDescent="0.25">
      <c r="A208" s="124">
        <v>4302</v>
      </c>
      <c r="B208" s="24">
        <v>6.0499190079721208</v>
      </c>
      <c r="C208" s="24">
        <v>0.16392257621506709</v>
      </c>
      <c r="D208" s="24">
        <v>0.7261936041131104</v>
      </c>
      <c r="E208" s="24">
        <v>4.9087992906759554</v>
      </c>
      <c r="F208" s="24"/>
      <c r="G208" s="147"/>
      <c r="H208" s="197" t="s">
        <v>4411</v>
      </c>
      <c r="I208" s="197" t="s">
        <v>4399</v>
      </c>
      <c r="J208" s="197">
        <v>2</v>
      </c>
      <c r="K208" s="124">
        <v>4302</v>
      </c>
      <c r="L208" s="24">
        <v>6.0499190079721208</v>
      </c>
      <c r="M208" s="24">
        <v>0.16392257621506709</v>
      </c>
      <c r="N208" s="24">
        <v>0.7261936041131104</v>
      </c>
      <c r="O208" s="24">
        <v>4.9087992906759554</v>
      </c>
      <c r="P208" s="24"/>
      <c r="Q208" s="24"/>
    </row>
    <row r="209" spans="1:17" x14ac:dyDescent="0.25">
      <c r="A209" s="124">
        <v>4303</v>
      </c>
      <c r="B209" s="24">
        <v>6.0581640475051906</v>
      </c>
      <c r="C209" s="24">
        <v>6.6441990951077473E-2</v>
      </c>
      <c r="D209" s="24">
        <v>0.72619360411311051</v>
      </c>
      <c r="E209" s="24">
        <v>4.9205749550039766</v>
      </c>
      <c r="F209" s="24"/>
      <c r="G209" s="147"/>
      <c r="H209" s="197" t="s">
        <v>4412</v>
      </c>
      <c r="I209" s="197" t="s">
        <v>4399</v>
      </c>
      <c r="J209" s="197">
        <v>2</v>
      </c>
      <c r="K209" s="124">
        <v>4303</v>
      </c>
      <c r="L209" s="24">
        <v>6.0581640475051906</v>
      </c>
      <c r="M209" s="24">
        <v>6.6441990951077473E-2</v>
      </c>
      <c r="N209" s="24">
        <v>0.72619360411311051</v>
      </c>
      <c r="O209" s="24">
        <v>4.9205749550039766</v>
      </c>
      <c r="P209" s="24"/>
      <c r="Q209" s="24"/>
    </row>
    <row r="210" spans="1:17" x14ac:dyDescent="0.25">
      <c r="A210" s="124">
        <v>4304</v>
      </c>
      <c r="B210" s="24">
        <v>5.8724081568483593</v>
      </c>
      <c r="C210" s="24">
        <v>0.10572521187835687</v>
      </c>
      <c r="D210" s="24">
        <v>0.71645910539845747</v>
      </c>
      <c r="E210" s="24">
        <v>4.6600853459461726</v>
      </c>
      <c r="F210" s="24"/>
      <c r="G210" s="147"/>
      <c r="H210" s="197" t="s">
        <v>4413</v>
      </c>
      <c r="I210" s="197" t="s">
        <v>4399</v>
      </c>
      <c r="J210" s="197">
        <v>2</v>
      </c>
      <c r="K210" s="124">
        <v>4304</v>
      </c>
      <c r="L210" s="24">
        <v>5.8724081568483593</v>
      </c>
      <c r="M210" s="24">
        <v>0.10572521187835687</v>
      </c>
      <c r="N210" s="24">
        <v>0.71645910539845747</v>
      </c>
      <c r="O210" s="24">
        <v>4.6600853459461726</v>
      </c>
      <c r="P210" s="24"/>
      <c r="Q210" s="24"/>
    </row>
    <row r="211" spans="1:17" x14ac:dyDescent="0.25">
      <c r="A211" s="124">
        <v>4305</v>
      </c>
      <c r="B211" s="24">
        <v>5.8015978173290446</v>
      </c>
      <c r="C211" s="24">
        <v>0.16780240050418108</v>
      </c>
      <c r="D211" s="24">
        <v>0.71256530591259626</v>
      </c>
      <c r="E211" s="24">
        <v>4.7105527813821109</v>
      </c>
      <c r="F211" s="24"/>
      <c r="G211" s="147"/>
      <c r="H211" s="197" t="s">
        <v>4414</v>
      </c>
      <c r="I211" s="197" t="s">
        <v>4399</v>
      </c>
      <c r="J211" s="197">
        <v>2</v>
      </c>
      <c r="K211" s="124">
        <v>4305</v>
      </c>
      <c r="L211" s="24">
        <v>5.8015978173290446</v>
      </c>
      <c r="M211" s="24">
        <v>0.16780240050418108</v>
      </c>
      <c r="N211" s="24">
        <v>0.71256530591259626</v>
      </c>
      <c r="O211" s="24">
        <v>4.7105527813821109</v>
      </c>
      <c r="P211" s="24"/>
      <c r="Q211" s="24"/>
    </row>
    <row r="212" spans="1:17" x14ac:dyDescent="0.25">
      <c r="A212" s="124">
        <v>4306</v>
      </c>
      <c r="B212" s="24">
        <v>6.0411889661135749</v>
      </c>
      <c r="C212" s="24">
        <v>0.17410711497399137</v>
      </c>
      <c r="D212" s="24">
        <v>0.72814050385604112</v>
      </c>
      <c r="E212" s="24">
        <v>5.1740767653091124</v>
      </c>
      <c r="F212" s="24"/>
      <c r="G212" s="147"/>
      <c r="H212" s="197" t="s">
        <v>4415</v>
      </c>
      <c r="I212" s="197" t="s">
        <v>4399</v>
      </c>
      <c r="J212" s="197">
        <v>5</v>
      </c>
      <c r="K212" s="124">
        <v>4306</v>
      </c>
      <c r="L212" s="24">
        <v>6.0411889661135749</v>
      </c>
      <c r="M212" s="24">
        <v>0.17410711497399137</v>
      </c>
      <c r="N212" s="24">
        <v>0.72814050385604112</v>
      </c>
      <c r="O212" s="24">
        <v>5.1740767653091124</v>
      </c>
      <c r="P212" s="24"/>
      <c r="Q212" s="24"/>
    </row>
    <row r="213" spans="1:17" x14ac:dyDescent="0.25">
      <c r="A213" s="124">
        <v>4307</v>
      </c>
      <c r="B213" s="24">
        <v>6.0470089940192722</v>
      </c>
      <c r="C213" s="24">
        <v>0.19884099481709319</v>
      </c>
      <c r="D213" s="24">
        <v>0.70964495629820035</v>
      </c>
      <c r="E213" s="24">
        <v>5.3052920974425524</v>
      </c>
      <c r="F213" s="24"/>
      <c r="G213" s="147"/>
      <c r="H213" s="197" t="s">
        <v>4416</v>
      </c>
      <c r="I213" s="197" t="s">
        <v>4399</v>
      </c>
      <c r="J213" s="197">
        <v>5</v>
      </c>
      <c r="K213" s="124">
        <v>4307</v>
      </c>
      <c r="L213" s="24">
        <v>6.0470089940192722</v>
      </c>
      <c r="M213" s="24">
        <v>0.19884099481709319</v>
      </c>
      <c r="N213" s="24">
        <v>0.70964495629820035</v>
      </c>
      <c r="O213" s="24">
        <v>5.3052920974425524</v>
      </c>
      <c r="P213" s="24"/>
      <c r="Q213" s="24"/>
    </row>
    <row r="214" spans="1:17" x14ac:dyDescent="0.25">
      <c r="A214" s="124">
        <v>4308</v>
      </c>
      <c r="B214" s="24">
        <v>5.9480685196224208</v>
      </c>
      <c r="C214" s="24">
        <v>0.27837739274393047</v>
      </c>
      <c r="D214" s="24">
        <v>0.70380425706940863</v>
      </c>
      <c r="E214" s="24">
        <v>5.3976863253945</v>
      </c>
      <c r="F214" s="24"/>
      <c r="G214" s="147"/>
      <c r="H214" s="197" t="s">
        <v>4417</v>
      </c>
      <c r="I214" s="197" t="s">
        <v>4399</v>
      </c>
      <c r="J214" s="197">
        <v>5</v>
      </c>
      <c r="K214" s="124">
        <v>4308</v>
      </c>
      <c r="L214" s="24">
        <v>5.9480685196224208</v>
      </c>
      <c r="M214" s="24">
        <v>0.27837739274393047</v>
      </c>
      <c r="N214" s="24">
        <v>0.70380425706940863</v>
      </c>
      <c r="O214" s="24">
        <v>5.3976863253945</v>
      </c>
      <c r="P214" s="24"/>
      <c r="Q214" s="24"/>
    </row>
    <row r="215" spans="1:17" x14ac:dyDescent="0.25">
      <c r="A215" s="124">
        <v>4309</v>
      </c>
      <c r="B215" s="24">
        <v>5.9500085289243207</v>
      </c>
      <c r="C215" s="24">
        <v>0.29389668990038653</v>
      </c>
      <c r="D215" s="24">
        <v>0.70380425706940863</v>
      </c>
      <c r="E215" s="24">
        <v>4.8968940814532678</v>
      </c>
      <c r="F215" s="24"/>
      <c r="G215" s="147"/>
      <c r="H215" s="197" t="s">
        <v>4418</v>
      </c>
      <c r="I215" s="197" t="s">
        <v>4399</v>
      </c>
      <c r="J215" s="197">
        <v>5</v>
      </c>
      <c r="K215" s="124">
        <v>4309</v>
      </c>
      <c r="L215" s="24">
        <v>5.9500085289243207</v>
      </c>
      <c r="M215" s="24">
        <v>0.29389668990038653</v>
      </c>
      <c r="N215" s="24">
        <v>0.70380425706940863</v>
      </c>
      <c r="O215" s="24">
        <v>4.8968940814532678</v>
      </c>
      <c r="P215" s="24"/>
      <c r="Q215" s="24"/>
    </row>
    <row r="216" spans="1:17" x14ac:dyDescent="0.25">
      <c r="A216" s="124">
        <v>4310</v>
      </c>
      <c r="B216" s="24">
        <v>6.0305189149531309</v>
      </c>
      <c r="C216" s="24">
        <v>0.11493979456500265</v>
      </c>
      <c r="D216" s="24">
        <v>0.72181307969151653</v>
      </c>
      <c r="E216" s="24">
        <v>5.3062678522165392</v>
      </c>
      <c r="F216" s="24"/>
      <c r="G216" s="147"/>
      <c r="H216" s="197" t="s">
        <v>4419</v>
      </c>
      <c r="I216" s="197" t="s">
        <v>4399</v>
      </c>
      <c r="J216" s="197">
        <v>5</v>
      </c>
      <c r="K216" s="124">
        <v>4310</v>
      </c>
      <c r="L216" s="24">
        <v>6.0305189149531309</v>
      </c>
      <c r="M216" s="24">
        <v>0.11493979456500265</v>
      </c>
      <c r="N216" s="24">
        <v>0.72181307969151653</v>
      </c>
      <c r="O216" s="24">
        <v>5.3062678522165392</v>
      </c>
      <c r="P216" s="24"/>
      <c r="Q216" s="24"/>
    </row>
    <row r="217" spans="1:17" x14ac:dyDescent="0.25">
      <c r="A217" s="124">
        <v>4311</v>
      </c>
      <c r="B217" s="24">
        <v>6.0440989800664235</v>
      </c>
      <c r="C217" s="24">
        <v>0.16683244443190257</v>
      </c>
      <c r="D217" s="24">
        <v>0.71937945501285339</v>
      </c>
      <c r="E217" s="24">
        <v>6.5139555206587012</v>
      </c>
      <c r="F217" s="24"/>
      <c r="G217" s="147"/>
      <c r="H217" s="197" t="s">
        <v>4420</v>
      </c>
      <c r="I217" s="197" t="s">
        <v>4399</v>
      </c>
      <c r="J217" s="197">
        <v>5</v>
      </c>
      <c r="K217" s="124">
        <v>4311</v>
      </c>
      <c r="L217" s="24">
        <v>6.0440989800664235</v>
      </c>
      <c r="M217" s="24">
        <v>0.16683244443190257</v>
      </c>
      <c r="N217" s="24">
        <v>0.71937945501285339</v>
      </c>
      <c r="O217" s="24">
        <v>6.5139555206587012</v>
      </c>
      <c r="P217" s="24"/>
      <c r="Q217" s="24"/>
    </row>
    <row r="218" spans="1:17" x14ac:dyDescent="0.25">
      <c r="A218" s="124">
        <v>4312</v>
      </c>
      <c r="B218" s="24">
        <v>5.9926887335660988</v>
      </c>
      <c r="C218" s="24">
        <v>0.24442893021418288</v>
      </c>
      <c r="D218" s="24">
        <v>0.71451220565552687</v>
      </c>
      <c r="E218" s="24">
        <v>4.981121172251342</v>
      </c>
      <c r="F218" s="24"/>
      <c r="G218" s="147"/>
      <c r="H218" s="197" t="s">
        <v>4421</v>
      </c>
      <c r="I218" s="197" t="s">
        <v>4399</v>
      </c>
      <c r="J218" s="197">
        <v>5</v>
      </c>
      <c r="K218" s="124">
        <v>4312</v>
      </c>
      <c r="L218" s="24">
        <v>5.9926887335660988</v>
      </c>
      <c r="M218" s="24">
        <v>0.24442893021418288</v>
      </c>
      <c r="N218" s="24">
        <v>0.71451220565552687</v>
      </c>
      <c r="O218" s="24">
        <v>4.981121172251342</v>
      </c>
      <c r="P218" s="24"/>
      <c r="Q218" s="24"/>
    </row>
    <row r="219" spans="1:17" x14ac:dyDescent="0.25">
      <c r="A219" s="124">
        <v>4313</v>
      </c>
      <c r="B219" s="24">
        <v>5.9902637219387254</v>
      </c>
      <c r="C219" s="24">
        <v>0.1998109508893717</v>
      </c>
      <c r="D219" s="24">
        <v>0.71645910539845747</v>
      </c>
      <c r="E219" s="24">
        <v>4.9409698873161725</v>
      </c>
      <c r="F219" s="24"/>
      <c r="G219" s="147"/>
      <c r="H219" s="197" t="s">
        <v>4422</v>
      </c>
      <c r="I219" s="197" t="s">
        <v>4399</v>
      </c>
      <c r="J219" s="197">
        <v>5</v>
      </c>
      <c r="K219" s="124">
        <v>4313</v>
      </c>
      <c r="L219" s="24">
        <v>5.9902637219387254</v>
      </c>
      <c r="M219" s="24">
        <v>0.1998109508893717</v>
      </c>
      <c r="N219" s="24">
        <v>0.71645910539845747</v>
      </c>
      <c r="O219" s="24">
        <v>4.9409698873161725</v>
      </c>
      <c r="P219" s="24"/>
      <c r="Q219" s="24"/>
    </row>
    <row r="220" spans="1:17" x14ac:dyDescent="0.25">
      <c r="A220" s="124">
        <v>4314</v>
      </c>
      <c r="B220" s="24">
        <v>5.9558285568300171</v>
      </c>
      <c r="C220" s="24">
        <v>0.38701247283912288</v>
      </c>
      <c r="D220" s="24">
        <v>0.71743255526992278</v>
      </c>
      <c r="E220" s="24">
        <v>5.4865549943764194</v>
      </c>
      <c r="F220" s="24"/>
      <c r="G220" s="147"/>
      <c r="H220" s="197" t="s">
        <v>4423</v>
      </c>
      <c r="I220" s="197" t="s">
        <v>4399</v>
      </c>
      <c r="J220" s="197">
        <v>5</v>
      </c>
      <c r="K220" s="124">
        <v>4314</v>
      </c>
      <c r="L220" s="24">
        <v>5.9558285568300171</v>
      </c>
      <c r="M220" s="24">
        <v>0.38701247283912288</v>
      </c>
      <c r="N220" s="24">
        <v>0.71743255526992278</v>
      </c>
      <c r="O220" s="24">
        <v>5.4865549943764194</v>
      </c>
      <c r="P220" s="24"/>
      <c r="Q220" s="24"/>
    </row>
    <row r="221" spans="1:17" x14ac:dyDescent="0.25">
      <c r="A221" s="124">
        <v>4315</v>
      </c>
      <c r="B221" s="24">
        <v>5.9703786265942602</v>
      </c>
      <c r="C221" s="24">
        <v>0.46751882683823864</v>
      </c>
      <c r="D221" s="24">
        <v>0.71451220565552687</v>
      </c>
      <c r="E221" s="24">
        <v>5.7219517433100604</v>
      </c>
      <c r="F221" s="24"/>
      <c r="G221" s="147"/>
      <c r="H221" s="197" t="s">
        <v>4424</v>
      </c>
      <c r="I221" s="197" t="s">
        <v>4399</v>
      </c>
      <c r="J221" s="197">
        <v>5</v>
      </c>
      <c r="K221" s="124">
        <v>4315</v>
      </c>
      <c r="L221" s="24">
        <v>5.9703786265942602</v>
      </c>
      <c r="M221" s="24">
        <v>0.46751882683823864</v>
      </c>
      <c r="N221" s="24">
        <v>0.71451220565552687</v>
      </c>
      <c r="O221" s="24">
        <v>5.7219517433100604</v>
      </c>
      <c r="P221" s="24"/>
      <c r="Q221" s="24"/>
    </row>
    <row r="222" spans="1:17" x14ac:dyDescent="0.25">
      <c r="A222" s="124">
        <v>4316</v>
      </c>
      <c r="B222" s="24">
        <v>5.9960616686944501</v>
      </c>
      <c r="C222" s="24" t="s">
        <v>48</v>
      </c>
      <c r="D222" s="24">
        <v>0.71518820747023315</v>
      </c>
      <c r="E222" s="24">
        <v>4.9922805845008167</v>
      </c>
      <c r="F222" s="24"/>
      <c r="G222" s="147"/>
      <c r="H222" s="197" t="s">
        <v>4425</v>
      </c>
      <c r="I222" s="197" t="s">
        <v>4399</v>
      </c>
      <c r="J222" s="197">
        <v>5</v>
      </c>
      <c r="K222" s="124">
        <v>4316</v>
      </c>
      <c r="L222" s="24">
        <v>5.9960616686944501</v>
      </c>
      <c r="M222" s="24" t="s">
        <v>48</v>
      </c>
      <c r="N222" s="24">
        <v>0.71518820747023315</v>
      </c>
      <c r="O222" s="24">
        <v>4.9922805845008167</v>
      </c>
      <c r="P222" s="24"/>
      <c r="Q222" s="24"/>
    </row>
    <row r="223" spans="1:17" x14ac:dyDescent="0.25">
      <c r="A223" s="124">
        <v>4317</v>
      </c>
      <c r="B223" s="24">
        <v>5.9990062070814334</v>
      </c>
      <c r="C223" s="24" t="s">
        <v>48</v>
      </c>
      <c r="D223" s="24">
        <v>0.67200890556189852</v>
      </c>
      <c r="E223" s="24">
        <v>4.9629639173876932</v>
      </c>
      <c r="F223" s="24"/>
      <c r="G223" s="147"/>
      <c r="H223" s="197" t="s">
        <v>4426</v>
      </c>
      <c r="I223" s="197" t="s">
        <v>4399</v>
      </c>
      <c r="J223" s="197">
        <v>5</v>
      </c>
      <c r="K223" s="124">
        <v>4317</v>
      </c>
      <c r="L223" s="24">
        <v>5.9990062070814334</v>
      </c>
      <c r="M223" s="24" t="s">
        <v>48</v>
      </c>
      <c r="N223" s="24">
        <v>0.67200890556189852</v>
      </c>
      <c r="O223" s="24">
        <v>4.9629639173876932</v>
      </c>
      <c r="P223" s="24"/>
      <c r="Q223" s="24"/>
    </row>
    <row r="224" spans="1:17" x14ac:dyDescent="0.25">
      <c r="A224" s="124">
        <v>4318</v>
      </c>
      <c r="B224" s="24">
        <v>11.730059420947352</v>
      </c>
      <c r="C224" s="24" t="s">
        <v>48</v>
      </c>
      <c r="D224" s="24">
        <v>0.75737488174849121</v>
      </c>
      <c r="E224" s="24">
        <v>7.2874277945943042</v>
      </c>
      <c r="F224" s="24"/>
      <c r="G224" s="147"/>
      <c r="H224" s="197" t="s">
        <v>4427</v>
      </c>
      <c r="I224" s="197" t="s">
        <v>4399</v>
      </c>
      <c r="J224" s="197">
        <v>6</v>
      </c>
      <c r="K224" s="124">
        <v>4318</v>
      </c>
      <c r="L224" s="24">
        <v>11.730059420947352</v>
      </c>
      <c r="M224" s="24" t="s">
        <v>48</v>
      </c>
      <c r="N224" s="24">
        <v>0.75737488174849121</v>
      </c>
      <c r="O224" s="24">
        <v>7.2874277945943042</v>
      </c>
      <c r="P224" s="24"/>
      <c r="Q224" s="24"/>
    </row>
    <row r="225" spans="1:17" x14ac:dyDescent="0.25">
      <c r="A225" s="124">
        <v>4319</v>
      </c>
      <c r="B225" s="24">
        <v>11.734966984925657</v>
      </c>
      <c r="C225" s="24" t="s">
        <v>48</v>
      </c>
      <c r="D225" s="24">
        <v>0.83926666122981564</v>
      </c>
      <c r="E225" s="24">
        <v>7.2774899413356184</v>
      </c>
      <c r="F225" s="24"/>
      <c r="G225" s="147"/>
      <c r="H225" s="197" t="s">
        <v>4428</v>
      </c>
      <c r="I225" s="197" t="s">
        <v>4399</v>
      </c>
      <c r="J225" s="197">
        <v>6</v>
      </c>
      <c r="K225" s="124">
        <v>4319</v>
      </c>
      <c r="L225" s="24">
        <v>11.734966984925657</v>
      </c>
      <c r="M225" s="24" t="s">
        <v>48</v>
      </c>
      <c r="N225" s="24">
        <v>0.83926666122981564</v>
      </c>
      <c r="O225" s="24">
        <v>7.2774899413356184</v>
      </c>
      <c r="P225" s="24"/>
      <c r="Q225" s="24"/>
    </row>
    <row r="226" spans="1:17" x14ac:dyDescent="0.25">
      <c r="A226" s="124">
        <v>4320</v>
      </c>
      <c r="B226" s="24">
        <v>7.4948317076691469</v>
      </c>
      <c r="C226" s="24" t="s">
        <v>48</v>
      </c>
      <c r="D226" s="24">
        <v>0.69781722394389167</v>
      </c>
      <c r="E226" s="24">
        <v>6.0968729742037437</v>
      </c>
      <c r="F226" s="24"/>
      <c r="G226" s="147"/>
      <c r="H226" s="197" t="s">
        <v>4429</v>
      </c>
      <c r="I226" s="197" t="s">
        <v>4399</v>
      </c>
      <c r="J226" s="197">
        <v>6</v>
      </c>
      <c r="K226" s="124">
        <v>4320</v>
      </c>
      <c r="L226" s="24">
        <v>7.4948317076691469</v>
      </c>
      <c r="M226" s="24" t="s">
        <v>48</v>
      </c>
      <c r="N226" s="24">
        <v>0.69781722394389167</v>
      </c>
      <c r="O226" s="24">
        <v>6.0968729742037437</v>
      </c>
      <c r="P226" s="24"/>
      <c r="Q226" s="24"/>
    </row>
    <row r="227" spans="1:17" x14ac:dyDescent="0.25">
      <c r="A227" s="124">
        <v>4321</v>
      </c>
      <c r="B227" s="24">
        <v>7.2121560225187125</v>
      </c>
      <c r="C227" s="24" t="s">
        <v>48</v>
      </c>
      <c r="D227" s="24">
        <v>0.68292780949274168</v>
      </c>
      <c r="E227" s="24">
        <v>5.9189854008732681</v>
      </c>
      <c r="F227" s="24"/>
      <c r="G227" s="147"/>
      <c r="H227" s="197" t="s">
        <v>4430</v>
      </c>
      <c r="I227" s="197" t="s">
        <v>4399</v>
      </c>
      <c r="J227" s="197">
        <v>6</v>
      </c>
      <c r="K227" s="124">
        <v>4321</v>
      </c>
      <c r="L227" s="24">
        <v>7.2121560225187125</v>
      </c>
      <c r="M227" s="24" t="s">
        <v>48</v>
      </c>
      <c r="N227" s="24">
        <v>0.68292780949274168</v>
      </c>
      <c r="O227" s="24">
        <v>5.9189854008732681</v>
      </c>
      <c r="P227" s="24"/>
      <c r="Q227" s="24"/>
    </row>
    <row r="228" spans="1:17" x14ac:dyDescent="0.25">
      <c r="A228" s="124">
        <v>4322</v>
      </c>
      <c r="B228" s="24">
        <v>6.5712281669519301</v>
      </c>
      <c r="C228" s="24" t="s">
        <v>48</v>
      </c>
      <c r="D228" s="24">
        <v>0.73752232914695803</v>
      </c>
      <c r="E228" s="24">
        <v>6.1952577214647331</v>
      </c>
      <c r="F228" s="24"/>
      <c r="G228" s="147"/>
      <c r="H228" s="197" t="s">
        <v>4431</v>
      </c>
      <c r="I228" s="197" t="s">
        <v>4399</v>
      </c>
      <c r="J228" s="197">
        <v>6</v>
      </c>
      <c r="K228" s="124">
        <v>4322</v>
      </c>
      <c r="L228" s="24">
        <v>6.5712281669519301</v>
      </c>
      <c r="M228" s="24" t="s">
        <v>48</v>
      </c>
      <c r="N228" s="24">
        <v>0.73752232914695803</v>
      </c>
      <c r="O228" s="24">
        <v>6.1952577214647331</v>
      </c>
      <c r="P228" s="24"/>
      <c r="Q228" s="24"/>
    </row>
    <row r="229" spans="1:17" x14ac:dyDescent="0.25">
      <c r="A229" s="124">
        <v>4323</v>
      </c>
      <c r="B229" s="24">
        <v>6.5668113593714548</v>
      </c>
      <c r="C229" s="24" t="s">
        <v>48</v>
      </c>
      <c r="D229" s="24">
        <v>0.73553707388680467</v>
      </c>
      <c r="E229" s="24">
        <v>6.2937205353364369</v>
      </c>
      <c r="F229" s="24"/>
      <c r="G229" s="147"/>
      <c r="H229" s="197" t="s">
        <v>4432</v>
      </c>
      <c r="I229" s="197" t="s">
        <v>4399</v>
      </c>
      <c r="J229" s="197">
        <v>6</v>
      </c>
      <c r="K229" s="124">
        <v>4323</v>
      </c>
      <c r="L229" s="24">
        <v>6.5668113593714548</v>
      </c>
      <c r="M229" s="24" t="s">
        <v>48</v>
      </c>
      <c r="N229" s="24">
        <v>0.73553707388680467</v>
      </c>
      <c r="O229" s="24">
        <v>6.2937205353364369</v>
      </c>
      <c r="P229" s="24"/>
      <c r="Q229" s="24"/>
    </row>
    <row r="230" spans="1:17" x14ac:dyDescent="0.25">
      <c r="A230" s="124">
        <v>4324</v>
      </c>
      <c r="B230" s="24">
        <v>6.3258499680366231</v>
      </c>
      <c r="C230" s="24" t="s">
        <v>48</v>
      </c>
      <c r="D230" s="24">
        <v>0.72958130810634481</v>
      </c>
      <c r="E230" s="24">
        <v>6.0641086542530669</v>
      </c>
      <c r="F230" s="24"/>
      <c r="G230" s="147"/>
      <c r="H230" s="197" t="s">
        <v>4433</v>
      </c>
      <c r="I230" s="197" t="s">
        <v>4399</v>
      </c>
      <c r="J230" s="197">
        <v>6</v>
      </c>
      <c r="K230" s="124">
        <v>4324</v>
      </c>
      <c r="L230" s="24">
        <v>6.3258499680366231</v>
      </c>
      <c r="M230" s="24" t="s">
        <v>48</v>
      </c>
      <c r="N230" s="24">
        <v>0.72958130810634481</v>
      </c>
      <c r="O230" s="24">
        <v>6.0641086542530669</v>
      </c>
      <c r="P230" s="24"/>
      <c r="Q230" s="24"/>
    </row>
    <row r="231" spans="1:17" x14ac:dyDescent="0.25">
      <c r="A231" s="124">
        <v>4325</v>
      </c>
      <c r="B231" s="24">
        <v>6.2826634050275283</v>
      </c>
      <c r="C231" s="24" t="s">
        <v>48</v>
      </c>
      <c r="D231" s="24">
        <v>0.72561079758603808</v>
      </c>
      <c r="E231" s="24">
        <v>5.9973838341091827</v>
      </c>
      <c r="F231" s="24"/>
      <c r="G231" s="147"/>
      <c r="H231" s="197" t="s">
        <v>4434</v>
      </c>
      <c r="I231" s="197" t="s">
        <v>4399</v>
      </c>
      <c r="J231" s="197">
        <v>6</v>
      </c>
      <c r="K231" s="124">
        <v>4325</v>
      </c>
      <c r="L231" s="24">
        <v>6.2826634050275283</v>
      </c>
      <c r="M231" s="24" t="s">
        <v>48</v>
      </c>
      <c r="N231" s="24">
        <v>0.72561079758603808</v>
      </c>
      <c r="O231" s="24">
        <v>5.9973838341091827</v>
      </c>
      <c r="P231" s="24"/>
      <c r="Q231" s="24"/>
    </row>
    <row r="232" spans="1:17" x14ac:dyDescent="0.25">
      <c r="A232" s="124">
        <v>4326</v>
      </c>
      <c r="B232" s="24">
        <v>6.6041088456065804</v>
      </c>
      <c r="C232" s="24" t="s">
        <v>48</v>
      </c>
      <c r="D232" s="24">
        <v>0.7608490784537596</v>
      </c>
      <c r="E232" s="24">
        <v>6.0582211701227244</v>
      </c>
      <c r="F232" s="24"/>
      <c r="G232" s="147"/>
      <c r="H232" s="197" t="s">
        <v>4435</v>
      </c>
      <c r="I232" s="197" t="s">
        <v>4399</v>
      </c>
      <c r="J232" s="197">
        <v>6</v>
      </c>
      <c r="K232" s="124">
        <v>4326</v>
      </c>
      <c r="L232" s="24">
        <v>6.6041088456065804</v>
      </c>
      <c r="M232" s="24" t="s">
        <v>48</v>
      </c>
      <c r="N232" s="24">
        <v>0.7608490784537596</v>
      </c>
      <c r="O232" s="24">
        <v>6.0582211701227244</v>
      </c>
      <c r="P232" s="24"/>
      <c r="Q232" s="24"/>
    </row>
    <row r="233" spans="1:17" x14ac:dyDescent="0.25">
      <c r="A233" s="124">
        <v>4327</v>
      </c>
      <c r="B233" s="24">
        <v>6.6320819602829264</v>
      </c>
      <c r="C233" s="24" t="s">
        <v>48</v>
      </c>
      <c r="D233" s="24">
        <v>0.7673011580492578</v>
      </c>
      <c r="E233" s="24">
        <v>5.888465377697842</v>
      </c>
      <c r="F233" s="24"/>
      <c r="G233" s="147"/>
      <c r="H233" s="197" t="s">
        <v>4436</v>
      </c>
      <c r="I233" s="197" t="s">
        <v>4399</v>
      </c>
      <c r="J233" s="197">
        <v>6</v>
      </c>
      <c r="K233" s="124">
        <v>4327</v>
      </c>
      <c r="L233" s="24">
        <v>6.6320819602829264</v>
      </c>
      <c r="M233" s="24" t="s">
        <v>48</v>
      </c>
      <c r="N233" s="24">
        <v>0.7673011580492578</v>
      </c>
      <c r="O233" s="24">
        <v>5.888465377697842</v>
      </c>
      <c r="P233" s="24"/>
      <c r="Q233" s="24"/>
    </row>
    <row r="234" spans="1:17" x14ac:dyDescent="0.25">
      <c r="A234" s="124">
        <v>4328</v>
      </c>
      <c r="B234" s="24">
        <v>5.6544952158043422</v>
      </c>
      <c r="C234" s="24" t="s">
        <v>48</v>
      </c>
      <c r="D234" s="24">
        <v>0.69086883053335502</v>
      </c>
      <c r="E234" s="24">
        <v>4.4107068609818025</v>
      </c>
      <c r="F234" s="24"/>
      <c r="G234" s="147"/>
      <c r="H234" s="197" t="s">
        <v>4437</v>
      </c>
      <c r="I234" s="197" t="s">
        <v>4399</v>
      </c>
      <c r="J234" s="197">
        <v>6</v>
      </c>
      <c r="K234" s="124">
        <v>4328</v>
      </c>
      <c r="L234" s="24">
        <v>5.6544952158043422</v>
      </c>
      <c r="M234" s="24" t="s">
        <v>48</v>
      </c>
      <c r="N234" s="24">
        <v>0.69086883053335502</v>
      </c>
      <c r="O234" s="24">
        <v>4.4107068609818025</v>
      </c>
      <c r="P234" s="24"/>
      <c r="Q234" s="24"/>
    </row>
    <row r="235" spans="1:17" x14ac:dyDescent="0.25">
      <c r="A235" s="124">
        <v>4329</v>
      </c>
      <c r="B235" s="24">
        <v>5.5926599096776846</v>
      </c>
      <c r="C235" s="24" t="s">
        <v>48</v>
      </c>
      <c r="D235" s="24">
        <v>0.68789094764312497</v>
      </c>
      <c r="E235" s="24">
        <v>4.3390758040626318</v>
      </c>
      <c r="F235" s="24"/>
      <c r="G235" s="147"/>
      <c r="H235" s="197" t="s">
        <v>4438</v>
      </c>
      <c r="I235" s="197" t="s">
        <v>4399</v>
      </c>
      <c r="J235" s="197">
        <v>6</v>
      </c>
      <c r="K235" s="124">
        <v>4329</v>
      </c>
      <c r="L235" s="24">
        <v>5.5926599096776846</v>
      </c>
      <c r="M235" s="24" t="s">
        <v>48</v>
      </c>
      <c r="N235" s="24">
        <v>0.68789094764312497</v>
      </c>
      <c r="O235" s="24">
        <v>4.3390758040626318</v>
      </c>
      <c r="P235" s="24"/>
      <c r="Q235" s="24"/>
    </row>
    <row r="236" spans="1:17" x14ac:dyDescent="0.25">
      <c r="A236" s="124">
        <v>4330</v>
      </c>
      <c r="B236" s="24">
        <v>5.5583069618295413</v>
      </c>
      <c r="C236" s="24" t="s">
        <v>48</v>
      </c>
      <c r="D236" s="24">
        <v>0.69335039960854661</v>
      </c>
      <c r="E236" s="24">
        <v>4.4334529519804082</v>
      </c>
      <c r="F236" s="24"/>
      <c r="G236" s="147"/>
      <c r="H236" s="197" t="s">
        <v>4439</v>
      </c>
      <c r="I236" s="197" t="s">
        <v>4399</v>
      </c>
      <c r="J236" s="197">
        <v>6</v>
      </c>
      <c r="K236" s="124">
        <v>4330</v>
      </c>
      <c r="L236" s="24">
        <v>5.5583069618295413</v>
      </c>
      <c r="M236" s="24" t="s">
        <v>48</v>
      </c>
      <c r="N236" s="24">
        <v>0.69335039960854661</v>
      </c>
      <c r="O236" s="24">
        <v>4.4334529519804082</v>
      </c>
      <c r="P236" s="24"/>
      <c r="Q236" s="24"/>
    </row>
    <row r="237" spans="1:17" x14ac:dyDescent="0.25">
      <c r="A237" s="124">
        <v>4331</v>
      </c>
      <c r="B237" s="24">
        <v>5.5533993978512353</v>
      </c>
      <c r="C237" s="24" t="s">
        <v>48</v>
      </c>
      <c r="D237" s="24">
        <v>0.69880985157396824</v>
      </c>
      <c r="E237" s="24">
        <v>4.3806208475298121</v>
      </c>
      <c r="F237" s="24"/>
      <c r="G237" s="147"/>
      <c r="H237" s="197" t="s">
        <v>4440</v>
      </c>
      <c r="I237" s="197" t="s">
        <v>4399</v>
      </c>
      <c r="J237" s="197">
        <v>6</v>
      </c>
      <c r="K237" s="124">
        <v>4331</v>
      </c>
      <c r="L237" s="24">
        <v>5.5533993978512353</v>
      </c>
      <c r="M237" s="24" t="s">
        <v>48</v>
      </c>
      <c r="N237" s="24">
        <v>0.69880985157396824</v>
      </c>
      <c r="O237" s="24">
        <v>4.3806208475298121</v>
      </c>
      <c r="P237" s="24"/>
      <c r="Q237" s="24"/>
    </row>
    <row r="238" spans="1:17" x14ac:dyDescent="0.25">
      <c r="A238" s="124">
        <v>4332</v>
      </c>
      <c r="B238" s="24">
        <v>21.013207442311256</v>
      </c>
      <c r="C238" s="24" t="s">
        <v>48</v>
      </c>
      <c r="D238" s="24">
        <v>1.4710741477736093</v>
      </c>
      <c r="E238" s="24">
        <v>12.289636259582624</v>
      </c>
      <c r="F238" s="24"/>
      <c r="G238" s="147"/>
      <c r="H238" s="197" t="s">
        <v>4441</v>
      </c>
      <c r="I238" s="197" t="s">
        <v>4399</v>
      </c>
      <c r="J238" s="197">
        <v>7</v>
      </c>
      <c r="K238" s="124">
        <v>4332</v>
      </c>
      <c r="L238" s="24">
        <v>21.013207442311256</v>
      </c>
      <c r="M238" s="24" t="s">
        <v>48</v>
      </c>
      <c r="N238" s="24">
        <v>1.4710741477736093</v>
      </c>
      <c r="O238" s="24">
        <v>12.289636259582624</v>
      </c>
      <c r="P238" s="24"/>
      <c r="Q238" s="24"/>
    </row>
    <row r="239" spans="1:17" x14ac:dyDescent="0.25">
      <c r="A239" s="124">
        <v>4333</v>
      </c>
      <c r="B239" s="24">
        <v>21.455378956756643</v>
      </c>
      <c r="C239" s="24" t="s">
        <v>48</v>
      </c>
      <c r="D239" s="24">
        <v>1.5043271733811774</v>
      </c>
      <c r="E239" s="24">
        <v>12.552809265864564</v>
      </c>
      <c r="F239" s="24"/>
      <c r="G239" s="147"/>
      <c r="H239" s="197" t="s">
        <v>4442</v>
      </c>
      <c r="I239" s="197" t="s">
        <v>4399</v>
      </c>
      <c r="J239" s="197">
        <v>7</v>
      </c>
      <c r="K239" s="124">
        <v>4333</v>
      </c>
      <c r="L239" s="24">
        <v>21.455378956756643</v>
      </c>
      <c r="M239" s="24" t="s">
        <v>48</v>
      </c>
      <c r="N239" s="24">
        <v>1.5043271733811774</v>
      </c>
      <c r="O239" s="24">
        <v>12.552809265864564</v>
      </c>
      <c r="P239" s="24"/>
      <c r="Q239" s="24"/>
    </row>
    <row r="240" spans="1:17" x14ac:dyDescent="0.25">
      <c r="A240" s="124">
        <v>4334</v>
      </c>
      <c r="B240" s="24">
        <v>6.1423070752479729</v>
      </c>
      <c r="C240" s="24" t="s">
        <v>48</v>
      </c>
      <c r="D240" s="24">
        <v>0.46157184798564671</v>
      </c>
      <c r="E240" s="24">
        <v>3.3901423285775123</v>
      </c>
      <c r="F240" s="24"/>
      <c r="G240" s="147"/>
      <c r="H240" s="197" t="s">
        <v>4443</v>
      </c>
      <c r="I240" s="197" t="s">
        <v>4399</v>
      </c>
      <c r="J240" s="197">
        <v>7</v>
      </c>
      <c r="K240" s="124">
        <v>4334</v>
      </c>
      <c r="L240" s="24">
        <v>6.1423070752479729</v>
      </c>
      <c r="M240" s="24" t="s">
        <v>48</v>
      </c>
      <c r="N240" s="24">
        <v>0.46157184798564671</v>
      </c>
      <c r="O240" s="24">
        <v>3.3901423285775123</v>
      </c>
      <c r="P240" s="24"/>
      <c r="Q240" s="24"/>
    </row>
    <row r="241" spans="1:17" x14ac:dyDescent="0.25">
      <c r="A241" s="124">
        <v>4335</v>
      </c>
      <c r="B241" s="24">
        <v>5.6584212669869869</v>
      </c>
      <c r="C241" s="24" t="s">
        <v>48</v>
      </c>
      <c r="D241" s="24">
        <v>0.42980776382319358</v>
      </c>
      <c r="E241" s="24">
        <v>3.1600511073253834</v>
      </c>
      <c r="F241" s="24"/>
      <c r="G241" s="147"/>
      <c r="H241" s="197" t="s">
        <v>4444</v>
      </c>
      <c r="I241" s="197" t="s">
        <v>4399</v>
      </c>
      <c r="J241" s="197">
        <v>7</v>
      </c>
      <c r="K241" s="124">
        <v>4335</v>
      </c>
      <c r="L241" s="24">
        <v>5.6584212669869869</v>
      </c>
      <c r="M241" s="24" t="s">
        <v>48</v>
      </c>
      <c r="N241" s="24">
        <v>0.42980776382319358</v>
      </c>
      <c r="O241" s="24">
        <v>3.1600511073253834</v>
      </c>
      <c r="P241" s="24"/>
      <c r="Q241" s="24"/>
    </row>
    <row r="242" spans="1:17" x14ac:dyDescent="0.25">
      <c r="A242" s="124">
        <v>4336</v>
      </c>
      <c r="B242" s="24">
        <v>4.4266227084321441</v>
      </c>
      <c r="C242" s="24" t="s">
        <v>48</v>
      </c>
      <c r="D242" s="24">
        <v>0.4099552112216604</v>
      </c>
      <c r="E242" s="24">
        <v>3.2736154439948888</v>
      </c>
      <c r="F242" s="24"/>
      <c r="G242" s="147"/>
      <c r="H242" s="197" t="s">
        <v>4445</v>
      </c>
      <c r="I242" s="197" t="s">
        <v>4399</v>
      </c>
      <c r="J242" s="197">
        <v>7</v>
      </c>
      <c r="K242" s="124">
        <v>4336</v>
      </c>
      <c r="L242" s="24">
        <v>4.4266227084321441</v>
      </c>
      <c r="M242" s="24" t="s">
        <v>48</v>
      </c>
      <c r="N242" s="24">
        <v>0.4099552112216604</v>
      </c>
      <c r="O242" s="24">
        <v>3.2736154439948888</v>
      </c>
      <c r="P242" s="24"/>
      <c r="Q242" s="24"/>
    </row>
    <row r="243" spans="1:17" x14ac:dyDescent="0.25">
      <c r="A243" s="124">
        <v>4337</v>
      </c>
      <c r="B243" s="24">
        <v>4.38392690182088</v>
      </c>
      <c r="C243" s="24" t="s">
        <v>48</v>
      </c>
      <c r="D243" s="24">
        <v>0.41591097700212032</v>
      </c>
      <c r="E243" s="24">
        <v>3.4187568107906374</v>
      </c>
      <c r="F243" s="24"/>
      <c r="G243" s="147"/>
      <c r="H243" s="197" t="s">
        <v>4446</v>
      </c>
      <c r="I243" s="197" t="s">
        <v>4399</v>
      </c>
      <c r="J243" s="197">
        <v>7</v>
      </c>
      <c r="K243" s="124">
        <v>4337</v>
      </c>
      <c r="L243" s="24">
        <v>4.38392690182088</v>
      </c>
      <c r="M243" s="24" t="s">
        <v>48</v>
      </c>
      <c r="N243" s="24">
        <v>0.41591097700212032</v>
      </c>
      <c r="O243" s="24">
        <v>3.4187568107906374</v>
      </c>
      <c r="P243" s="24"/>
      <c r="Q243" s="24"/>
    </row>
    <row r="244" spans="1:17" x14ac:dyDescent="0.25">
      <c r="A244" s="124">
        <v>4338</v>
      </c>
      <c r="B244" s="24">
        <v>4.4315302724104502</v>
      </c>
      <c r="C244" s="24" t="s">
        <v>48</v>
      </c>
      <c r="D244" s="24">
        <v>0.43774878486380686</v>
      </c>
      <c r="E244" s="24">
        <v>3.5799536173162014</v>
      </c>
      <c r="F244" s="24"/>
      <c r="G244" s="147"/>
      <c r="H244" s="197" t="s">
        <v>4447</v>
      </c>
      <c r="I244" s="197" t="s">
        <v>4399</v>
      </c>
      <c r="J244" s="197">
        <v>7</v>
      </c>
      <c r="K244" s="124">
        <v>4338</v>
      </c>
      <c r="L244" s="24">
        <v>4.4315302724104502</v>
      </c>
      <c r="M244" s="24" t="s">
        <v>48</v>
      </c>
      <c r="N244" s="24">
        <v>0.43774878486380686</v>
      </c>
      <c r="O244" s="24">
        <v>3.5799536173162014</v>
      </c>
      <c r="P244" s="24"/>
      <c r="Q244" s="24"/>
    </row>
    <row r="245" spans="1:17" x14ac:dyDescent="0.25">
      <c r="A245" s="124">
        <v>4339</v>
      </c>
      <c r="B245" s="24">
        <v>4.3932512733796623</v>
      </c>
      <c r="C245" s="24" t="s">
        <v>48</v>
      </c>
      <c r="D245" s="24">
        <v>0.43477090197357687</v>
      </c>
      <c r="E245" s="24">
        <v>3.4780930585914587</v>
      </c>
      <c r="F245" s="24"/>
      <c r="G245" s="147"/>
      <c r="H245" s="197" t="s">
        <v>4448</v>
      </c>
      <c r="I245" s="197" t="s">
        <v>4399</v>
      </c>
      <c r="J245" s="197">
        <v>7</v>
      </c>
      <c r="K245" s="124">
        <v>4339</v>
      </c>
      <c r="L245" s="24">
        <v>4.3932512733796623</v>
      </c>
      <c r="M245" s="24" t="s">
        <v>48</v>
      </c>
      <c r="N245" s="24">
        <v>0.43477090197357687</v>
      </c>
      <c r="O245" s="24">
        <v>3.4780930585914587</v>
      </c>
      <c r="P245" s="24"/>
      <c r="Q245" s="24"/>
    </row>
    <row r="246" spans="1:17" x14ac:dyDescent="0.25">
      <c r="A246" s="124">
        <v>4340</v>
      </c>
      <c r="B246" s="24">
        <v>4.3029520961788297</v>
      </c>
      <c r="C246" s="24" t="s">
        <v>48</v>
      </c>
      <c r="D246" s="24">
        <v>0.45015663023976515</v>
      </c>
      <c r="E246" s="24">
        <v>3.9893737271418659</v>
      </c>
      <c r="F246" s="24"/>
      <c r="G246" s="147"/>
      <c r="H246" s="197" t="s">
        <v>4449</v>
      </c>
      <c r="I246" s="197" t="s">
        <v>4399</v>
      </c>
      <c r="J246" s="197">
        <v>7</v>
      </c>
      <c r="K246" s="124">
        <v>4340</v>
      </c>
      <c r="L246" s="24">
        <v>4.3029520961788297</v>
      </c>
      <c r="M246" s="24" t="s">
        <v>48</v>
      </c>
      <c r="N246" s="24">
        <v>0.45015663023976515</v>
      </c>
      <c r="O246" s="24">
        <v>3.9893737271418659</v>
      </c>
      <c r="P246" s="24"/>
      <c r="Q246" s="24"/>
    </row>
    <row r="247" spans="1:17" x14ac:dyDescent="0.25">
      <c r="A247" s="124">
        <v>4341</v>
      </c>
      <c r="B247" s="24">
        <v>4.2911739426308939</v>
      </c>
      <c r="C247" s="24" t="s">
        <v>48</v>
      </c>
      <c r="D247" s="24">
        <v>0.4576013374653401</v>
      </c>
      <c r="E247" s="24">
        <v>3.9359711041211272</v>
      </c>
      <c r="F247" s="24"/>
      <c r="G247" s="147"/>
      <c r="H247" s="197" t="s">
        <v>4450</v>
      </c>
      <c r="I247" s="197" t="s">
        <v>4399</v>
      </c>
      <c r="J247" s="197">
        <v>7</v>
      </c>
      <c r="K247" s="124">
        <v>4341</v>
      </c>
      <c r="L247" s="24">
        <v>4.2911739426308939</v>
      </c>
      <c r="M247" s="24" t="s">
        <v>48</v>
      </c>
      <c r="N247" s="24">
        <v>0.4576013374653401</v>
      </c>
      <c r="O247" s="24">
        <v>3.9359711041211272</v>
      </c>
      <c r="P247" s="24"/>
      <c r="Q247" s="24"/>
    </row>
    <row r="248" spans="1:17" x14ac:dyDescent="0.25">
      <c r="A248" s="124">
        <v>4342</v>
      </c>
      <c r="B248" s="24">
        <v>4.6307773699296799</v>
      </c>
      <c r="C248" s="24" t="s">
        <v>48</v>
      </c>
      <c r="D248" s="24">
        <v>0.50822534659924967</v>
      </c>
      <c r="E248" s="24">
        <v>4.1851833448845754</v>
      </c>
      <c r="F248" s="24"/>
      <c r="G248" s="147"/>
      <c r="H248" s="197" t="s">
        <v>4451</v>
      </c>
      <c r="I248" s="197" t="s">
        <v>4399</v>
      </c>
      <c r="J248" s="197">
        <v>7</v>
      </c>
      <c r="K248" s="124">
        <v>4342</v>
      </c>
      <c r="L248" s="24">
        <v>4.6307773699296799</v>
      </c>
      <c r="M248" s="24" t="s">
        <v>48</v>
      </c>
      <c r="N248" s="24">
        <v>0.50822534659924967</v>
      </c>
      <c r="O248" s="24">
        <v>4.1851833448845754</v>
      </c>
      <c r="P248" s="24"/>
      <c r="Q248" s="24"/>
    </row>
    <row r="249" spans="1:17" x14ac:dyDescent="0.25">
      <c r="A249" s="124">
        <v>4343</v>
      </c>
      <c r="B249" s="24">
        <v>4.6376479594993079</v>
      </c>
      <c r="C249" s="24" t="s">
        <v>48</v>
      </c>
      <c r="D249" s="24">
        <v>0.52510001631055292</v>
      </c>
      <c r="E249" s="24">
        <v>4.1347475342538775</v>
      </c>
      <c r="F249" s="24"/>
      <c r="G249" s="147"/>
      <c r="H249" s="197" t="s">
        <v>4452</v>
      </c>
      <c r="I249" s="197" t="s">
        <v>4399</v>
      </c>
      <c r="J249" s="197">
        <v>7</v>
      </c>
      <c r="K249" s="124">
        <v>4343</v>
      </c>
      <c r="L249" s="24">
        <v>4.6376479594993079</v>
      </c>
      <c r="M249" s="24" t="s">
        <v>48</v>
      </c>
      <c r="N249" s="24">
        <v>0.52510001631055292</v>
      </c>
      <c r="O249" s="24">
        <v>4.1347475342538775</v>
      </c>
      <c r="P249" s="24"/>
      <c r="Q249" s="24"/>
    </row>
    <row r="250" spans="1:17" x14ac:dyDescent="0.25">
      <c r="A250" s="124">
        <v>4344</v>
      </c>
      <c r="B250" s="24">
        <v>5.5190464500030929</v>
      </c>
      <c r="C250" s="24" t="s">
        <v>48</v>
      </c>
      <c r="D250" s="24">
        <v>0.68392043712281836</v>
      </c>
      <c r="E250" s="24">
        <v>5.3086163032467875</v>
      </c>
      <c r="F250" s="24"/>
      <c r="G250" s="147"/>
      <c r="H250" s="197" t="s">
        <v>4453</v>
      </c>
      <c r="I250" s="197" t="s">
        <v>4399</v>
      </c>
      <c r="J250" s="197">
        <v>7</v>
      </c>
      <c r="K250" s="124">
        <v>4344</v>
      </c>
      <c r="L250" s="24">
        <v>5.5190464500030929</v>
      </c>
      <c r="M250" s="24" t="s">
        <v>48</v>
      </c>
      <c r="N250" s="24">
        <v>0.68392043712281836</v>
      </c>
      <c r="O250" s="24">
        <v>5.3086163032467875</v>
      </c>
      <c r="P250" s="24"/>
      <c r="Q250" s="24"/>
    </row>
    <row r="251" spans="1:17" x14ac:dyDescent="0.25">
      <c r="A251" s="124">
        <v>4345</v>
      </c>
      <c r="B251" s="24">
        <v>5.5602699874208641</v>
      </c>
      <c r="C251" s="24" t="s">
        <v>48</v>
      </c>
      <c r="D251" s="24">
        <v>0.6730015331919752</v>
      </c>
      <c r="E251" s="24">
        <v>5.7328704750226569</v>
      </c>
      <c r="F251" s="24"/>
      <c r="G251" s="147"/>
      <c r="H251" s="197" t="s">
        <v>4454</v>
      </c>
      <c r="I251" s="197" t="s">
        <v>4399</v>
      </c>
      <c r="J251" s="197">
        <v>7</v>
      </c>
      <c r="K251" s="124">
        <v>4345</v>
      </c>
      <c r="L251" s="24">
        <v>5.5602699874208641</v>
      </c>
      <c r="M251" s="24" t="s">
        <v>48</v>
      </c>
      <c r="N251" s="24">
        <v>0.6730015331919752</v>
      </c>
      <c r="O251" s="24">
        <v>5.7328704750226569</v>
      </c>
      <c r="P251" s="24"/>
      <c r="Q251" s="24"/>
    </row>
    <row r="252" spans="1:17" x14ac:dyDescent="0.25">
      <c r="A252" s="124">
        <v>4346</v>
      </c>
      <c r="B252" s="24">
        <v>5.7839999999999998</v>
      </c>
      <c r="C252" s="24" t="s">
        <v>4219</v>
      </c>
      <c r="D252" s="24">
        <v>0.59299999999999997</v>
      </c>
      <c r="E252" s="24">
        <v>5.4111521284682622</v>
      </c>
      <c r="F252" s="24"/>
      <c r="G252" s="147"/>
      <c r="H252" s="197" t="s">
        <v>4455</v>
      </c>
      <c r="I252" s="197" t="s">
        <v>4399</v>
      </c>
      <c r="J252" s="197">
        <v>7</v>
      </c>
      <c r="K252" s="124">
        <v>4346</v>
      </c>
      <c r="L252" s="24">
        <v>5.7839999999999998</v>
      </c>
      <c r="M252" s="24" t="s">
        <v>4219</v>
      </c>
      <c r="N252" s="24">
        <v>0.59299999999999997</v>
      </c>
      <c r="O252" s="24">
        <v>5.4111521284682622</v>
      </c>
      <c r="P252" s="24"/>
      <c r="Q252" s="24"/>
    </row>
    <row r="253" spans="1:17" x14ac:dyDescent="0.25">
      <c r="A253" s="124">
        <v>4347</v>
      </c>
      <c r="B253" s="24">
        <v>5.7560000000000002</v>
      </c>
      <c r="C253" s="24" t="s">
        <v>4219</v>
      </c>
      <c r="D253" s="24">
        <v>0.626</v>
      </c>
      <c r="E253" s="24">
        <v>5.3855945695553018</v>
      </c>
      <c r="F253" s="24"/>
      <c r="G253" s="147"/>
      <c r="H253" s="197" t="s">
        <v>4456</v>
      </c>
      <c r="I253" s="197" t="s">
        <v>4399</v>
      </c>
      <c r="J253" s="197">
        <v>7</v>
      </c>
      <c r="K253" s="124">
        <v>4347</v>
      </c>
      <c r="L253" s="24">
        <v>5.7560000000000002</v>
      </c>
      <c r="M253" s="24" t="s">
        <v>4219</v>
      </c>
      <c r="N253" s="24">
        <v>0.626</v>
      </c>
      <c r="O253" s="24">
        <v>5.3855945695553018</v>
      </c>
      <c r="P253" s="24"/>
      <c r="Q253" s="24"/>
    </row>
    <row r="254" spans="1:17" x14ac:dyDescent="0.25">
      <c r="A254" s="124">
        <v>4348</v>
      </c>
      <c r="B254" s="24">
        <v>19.611000000000001</v>
      </c>
      <c r="C254" s="24" t="s">
        <v>4219</v>
      </c>
      <c r="D254" s="24">
        <v>1.179</v>
      </c>
      <c r="E254" s="24">
        <v>11.567879941087037</v>
      </c>
      <c r="F254" s="24"/>
      <c r="G254" s="147"/>
      <c r="H254" s="197" t="s">
        <v>4457</v>
      </c>
      <c r="I254" s="197" t="s">
        <v>4399</v>
      </c>
      <c r="J254" s="197">
        <v>10</v>
      </c>
      <c r="K254" s="124">
        <v>4348</v>
      </c>
      <c r="L254" s="24">
        <v>19.611000000000001</v>
      </c>
      <c r="M254" s="24" t="s">
        <v>4219</v>
      </c>
      <c r="N254" s="24">
        <v>1.179</v>
      </c>
      <c r="O254" s="24">
        <v>11.567879941087037</v>
      </c>
      <c r="P254" s="24"/>
      <c r="Q254" s="24"/>
    </row>
    <row r="255" spans="1:17" x14ac:dyDescent="0.25">
      <c r="A255" s="124">
        <v>4349</v>
      </c>
      <c r="B255" s="24">
        <v>19.812999999999999</v>
      </c>
      <c r="C255" s="24" t="s">
        <v>4219</v>
      </c>
      <c r="D255" s="24">
        <v>1.2869999999999999</v>
      </c>
      <c r="E255" s="24">
        <v>11.587268434055492</v>
      </c>
      <c r="F255" s="24"/>
      <c r="G255" s="147"/>
      <c r="H255" s="197" t="s">
        <v>4458</v>
      </c>
      <c r="I255" s="197" t="s">
        <v>4399</v>
      </c>
      <c r="J255" s="197">
        <v>10</v>
      </c>
      <c r="K255" s="124">
        <v>4349</v>
      </c>
      <c r="L255" s="24">
        <v>19.812999999999999</v>
      </c>
      <c r="M255" s="24" t="s">
        <v>4219</v>
      </c>
      <c r="N255" s="24">
        <v>1.2869999999999999</v>
      </c>
      <c r="O255" s="24">
        <v>11.587268434055492</v>
      </c>
      <c r="P255" s="24"/>
      <c r="Q255" s="24"/>
    </row>
    <row r="256" spans="1:17" x14ac:dyDescent="0.25">
      <c r="A256" s="124">
        <v>4350</v>
      </c>
      <c r="B256" s="24">
        <v>23.532</v>
      </c>
      <c r="C256" s="24" t="s">
        <v>4219</v>
      </c>
      <c r="D256" s="24">
        <v>1.4950000000000001</v>
      </c>
      <c r="E256" s="24">
        <v>12.863383789433675</v>
      </c>
      <c r="F256" s="24"/>
      <c r="G256" s="147"/>
      <c r="H256" s="197" t="s">
        <v>4459</v>
      </c>
      <c r="I256" s="197" t="s">
        <v>4399</v>
      </c>
      <c r="J256" s="197">
        <v>10</v>
      </c>
      <c r="K256" s="124">
        <v>4350</v>
      </c>
      <c r="L256" s="24">
        <v>23.532</v>
      </c>
      <c r="M256" s="24" t="s">
        <v>4219</v>
      </c>
      <c r="N256" s="24">
        <v>1.4950000000000001</v>
      </c>
      <c r="O256" s="24">
        <v>12.863383789433675</v>
      </c>
      <c r="P256" s="24"/>
      <c r="Q256" s="24"/>
    </row>
    <row r="257" spans="1:17" x14ac:dyDescent="0.25">
      <c r="A257" s="124">
        <v>4351</v>
      </c>
      <c r="B257" s="24">
        <v>22.504000000000001</v>
      </c>
      <c r="C257" s="24" t="s">
        <v>4219</v>
      </c>
      <c r="D257" s="24">
        <v>1.4350000000000001</v>
      </c>
      <c r="E257" s="24">
        <v>12.416567156024325</v>
      </c>
      <c r="F257" s="24"/>
      <c r="G257" s="147"/>
      <c r="H257" s="197" t="s">
        <v>4460</v>
      </c>
      <c r="I257" s="197" t="s">
        <v>4399</v>
      </c>
      <c r="J257" s="197">
        <v>10</v>
      </c>
      <c r="K257" s="124">
        <v>4351</v>
      </c>
      <c r="L257" s="24">
        <v>22.504000000000001</v>
      </c>
      <c r="M257" s="24" t="s">
        <v>4219</v>
      </c>
      <c r="N257" s="24">
        <v>1.4350000000000001</v>
      </c>
      <c r="O257" s="24">
        <v>12.416567156024325</v>
      </c>
      <c r="P257" s="24"/>
      <c r="Q257" s="24"/>
    </row>
    <row r="258" spans="1:17" x14ac:dyDescent="0.25">
      <c r="A258" s="124">
        <v>4352</v>
      </c>
      <c r="B258" s="24">
        <v>4.3049999999999997</v>
      </c>
      <c r="C258" s="24" t="s">
        <v>4219</v>
      </c>
      <c r="D258" s="24">
        <v>0.28299999999999997</v>
      </c>
      <c r="E258" s="24">
        <v>2.6385976339794754</v>
      </c>
      <c r="F258" s="24"/>
      <c r="G258" s="147"/>
      <c r="H258" s="197" t="s">
        <v>4461</v>
      </c>
      <c r="I258" s="197" t="s">
        <v>4399</v>
      </c>
      <c r="J258" s="197">
        <v>10</v>
      </c>
      <c r="K258" s="124">
        <v>4352</v>
      </c>
      <c r="L258" s="24">
        <v>4.3049999999999997</v>
      </c>
      <c r="M258" s="24" t="s">
        <v>4219</v>
      </c>
      <c r="N258" s="24">
        <v>0.28299999999999997</v>
      </c>
      <c r="O258" s="24">
        <v>2.6385976339794754</v>
      </c>
      <c r="P258" s="24"/>
      <c r="Q258" s="24"/>
    </row>
    <row r="259" spans="1:17" x14ac:dyDescent="0.25">
      <c r="A259" s="124">
        <v>4353</v>
      </c>
      <c r="B259" s="24">
        <v>4.2910000000000004</v>
      </c>
      <c r="C259" s="24" t="s">
        <v>4219</v>
      </c>
      <c r="D259" s="24">
        <v>0.28299999999999997</v>
      </c>
      <c r="E259" s="24">
        <v>2.6086335993918661</v>
      </c>
      <c r="F259" s="24"/>
      <c r="G259" s="147"/>
      <c r="H259" s="197" t="s">
        <v>4462</v>
      </c>
      <c r="I259" s="197" t="s">
        <v>4399</v>
      </c>
      <c r="J259" s="197">
        <v>10</v>
      </c>
      <c r="K259" s="124">
        <v>4353</v>
      </c>
      <c r="L259" s="24">
        <v>4.2910000000000004</v>
      </c>
      <c r="M259" s="24" t="s">
        <v>4219</v>
      </c>
      <c r="N259" s="24">
        <v>0.28299999999999997</v>
      </c>
      <c r="O259" s="24">
        <v>2.6086335993918661</v>
      </c>
      <c r="P259" s="24"/>
      <c r="Q259" s="24"/>
    </row>
    <row r="260" spans="1:17" x14ac:dyDescent="0.25">
      <c r="A260" s="124">
        <v>4354</v>
      </c>
      <c r="B260" s="24">
        <v>5.0970000000000004</v>
      </c>
      <c r="C260" s="24" t="s">
        <v>4219</v>
      </c>
      <c r="D260" s="24">
        <v>0.39500000000000002</v>
      </c>
      <c r="E260" s="24">
        <v>3.7692992920942605</v>
      </c>
      <c r="F260" s="24"/>
      <c r="G260" s="147"/>
      <c r="H260" s="197" t="s">
        <v>4463</v>
      </c>
      <c r="I260" s="197" t="s">
        <v>4399</v>
      </c>
      <c r="J260" s="197">
        <v>10</v>
      </c>
      <c r="K260" s="124">
        <v>4354</v>
      </c>
      <c r="L260" s="24">
        <v>5.0970000000000004</v>
      </c>
      <c r="M260" s="24" t="s">
        <v>4219</v>
      </c>
      <c r="N260" s="24">
        <v>0.39500000000000002</v>
      </c>
      <c r="O260" s="24">
        <v>3.7692992920942605</v>
      </c>
      <c r="P260" s="24"/>
      <c r="Q260" s="24"/>
    </row>
    <row r="261" spans="1:17" x14ac:dyDescent="0.25">
      <c r="A261" s="124">
        <v>4355</v>
      </c>
      <c r="B261" s="24">
        <v>5.0679999999999996</v>
      </c>
      <c r="C261" s="24" t="s">
        <v>4219</v>
      </c>
      <c r="D261" s="24">
        <v>0.40100000000000002</v>
      </c>
      <c r="E261" s="24">
        <v>3.7181841742683392</v>
      </c>
      <c r="F261" s="24"/>
      <c r="G261" s="147"/>
      <c r="H261" s="197" t="s">
        <v>4464</v>
      </c>
      <c r="I261" s="197" t="s">
        <v>4399</v>
      </c>
      <c r="J261" s="197">
        <v>10</v>
      </c>
      <c r="K261" s="124">
        <v>4355</v>
      </c>
      <c r="L261" s="24">
        <v>5.0679999999999996</v>
      </c>
      <c r="M261" s="24" t="s">
        <v>4219</v>
      </c>
      <c r="N261" s="24">
        <v>0.40100000000000002</v>
      </c>
      <c r="O261" s="24">
        <v>3.7181841742683392</v>
      </c>
      <c r="P261" s="24"/>
      <c r="Q261" s="24"/>
    </row>
    <row r="262" spans="1:17" x14ac:dyDescent="0.25">
      <c r="A262" s="124">
        <v>4356</v>
      </c>
      <c r="B262" s="24">
        <v>4.8890000000000002</v>
      </c>
      <c r="C262" s="24" t="s">
        <v>4219</v>
      </c>
      <c r="D262" s="24">
        <v>0.40400000000000003</v>
      </c>
      <c r="E262" s="24">
        <v>4.0046050931204862</v>
      </c>
      <c r="F262" s="24"/>
      <c r="G262" s="147"/>
      <c r="H262" s="197" t="s">
        <v>4465</v>
      </c>
      <c r="I262" s="197" t="s">
        <v>4399</v>
      </c>
      <c r="J262" s="197">
        <v>10</v>
      </c>
      <c r="K262" s="124">
        <v>4356</v>
      </c>
      <c r="L262" s="24">
        <v>4.8890000000000002</v>
      </c>
      <c r="M262" s="24" t="s">
        <v>4219</v>
      </c>
      <c r="N262" s="24">
        <v>0.40400000000000003</v>
      </c>
      <c r="O262" s="24">
        <v>4.0046050931204862</v>
      </c>
      <c r="P262" s="24"/>
      <c r="Q262" s="24"/>
    </row>
    <row r="263" spans="1:17" x14ac:dyDescent="0.25">
      <c r="A263" s="124">
        <v>4357</v>
      </c>
      <c r="B263" s="24">
        <v>4.8380000000000001</v>
      </c>
      <c r="C263" s="24" t="s">
        <v>4219</v>
      </c>
      <c r="D263" s="24">
        <v>0.42099999999999999</v>
      </c>
      <c r="E263" s="24">
        <v>4.2214036963131889</v>
      </c>
      <c r="F263" s="24"/>
      <c r="G263" s="147"/>
      <c r="H263" s="197" t="s">
        <v>4466</v>
      </c>
      <c r="I263" s="197" t="s">
        <v>4399</v>
      </c>
      <c r="J263" s="197">
        <v>10</v>
      </c>
      <c r="K263" s="124">
        <v>4357</v>
      </c>
      <c r="L263" s="24">
        <v>4.8380000000000001</v>
      </c>
      <c r="M263" s="24" t="s">
        <v>4219</v>
      </c>
      <c r="N263" s="24">
        <v>0.42099999999999999</v>
      </c>
      <c r="O263" s="24">
        <v>4.2214036963131889</v>
      </c>
      <c r="P263" s="24"/>
      <c r="Q263" s="24"/>
    </row>
    <row r="264" spans="1:17" x14ac:dyDescent="0.25">
      <c r="A264" s="124">
        <v>4358</v>
      </c>
      <c r="B264" s="24" t="s">
        <v>11</v>
      </c>
      <c r="C264" s="24" t="s">
        <v>4219</v>
      </c>
      <c r="D264" s="24">
        <v>0.67</v>
      </c>
      <c r="E264" s="24">
        <v>5.86678171322691</v>
      </c>
      <c r="F264" s="24"/>
      <c r="G264" s="147"/>
      <c r="H264" s="197" t="s">
        <v>4467</v>
      </c>
      <c r="I264" s="197" t="s">
        <v>4399</v>
      </c>
      <c r="J264" s="197">
        <v>10</v>
      </c>
      <c r="K264" s="124">
        <v>4358</v>
      </c>
      <c r="L264" s="24" t="s">
        <v>11</v>
      </c>
      <c r="M264" s="24" t="s">
        <v>4219</v>
      </c>
      <c r="N264" s="24">
        <v>0.67</v>
      </c>
      <c r="O264" s="24">
        <v>5.86678171322691</v>
      </c>
      <c r="P264" s="24"/>
      <c r="Q264" s="24"/>
    </row>
    <row r="265" spans="1:17" x14ac:dyDescent="0.25">
      <c r="A265" s="124">
        <v>4359</v>
      </c>
      <c r="B265" s="24">
        <v>6.5231340399645301</v>
      </c>
      <c r="C265" s="24" t="s">
        <v>4219</v>
      </c>
      <c r="D265" s="24">
        <v>0.6868983200130484</v>
      </c>
      <c r="E265" s="24">
        <v>6.0080442992011607</v>
      </c>
      <c r="G265" s="147"/>
      <c r="H265" s="197" t="s">
        <v>4468</v>
      </c>
      <c r="I265" s="197" t="s">
        <v>4399</v>
      </c>
      <c r="J265" s="197">
        <v>10</v>
      </c>
      <c r="K265" s="124">
        <v>4359</v>
      </c>
      <c r="L265" s="24">
        <v>6.5231340399645301</v>
      </c>
      <c r="M265" s="24" t="s">
        <v>4219</v>
      </c>
      <c r="N265" s="24">
        <v>0.6868983200130484</v>
      </c>
      <c r="O265" s="24">
        <v>6.0080442992011607</v>
      </c>
      <c r="P265" s="24"/>
      <c r="Q265" s="24"/>
    </row>
    <row r="266" spans="1:17" x14ac:dyDescent="0.25">
      <c r="A266" s="124">
        <v>4360</v>
      </c>
      <c r="B266" s="24">
        <v>5.8331305446146855</v>
      </c>
      <c r="C266" s="24" t="s">
        <v>4219</v>
      </c>
      <c r="D266" s="24">
        <v>0.65314898059044202</v>
      </c>
      <c r="E266" s="24">
        <v>6.0113099843753437</v>
      </c>
      <c r="G266" s="147"/>
      <c r="H266" s="197" t="s">
        <v>4469</v>
      </c>
      <c r="I266" s="197" t="s">
        <v>4399</v>
      </c>
      <c r="J266" s="197">
        <v>10</v>
      </c>
      <c r="K266" s="124">
        <v>4360</v>
      </c>
      <c r="L266" s="24">
        <v>5.8331305446146855</v>
      </c>
      <c r="M266" s="24" t="s">
        <v>4219</v>
      </c>
      <c r="N266" s="24">
        <v>0.65314898059044202</v>
      </c>
      <c r="O266" s="24">
        <v>6.0113099843753437</v>
      </c>
      <c r="P266" s="24"/>
      <c r="Q266" s="24"/>
    </row>
    <row r="267" spans="1:17" x14ac:dyDescent="0.25">
      <c r="A267" s="124">
        <v>4361</v>
      </c>
      <c r="B267" s="24">
        <v>5.8203708782710892</v>
      </c>
      <c r="C267" s="24" t="s">
        <v>4219</v>
      </c>
      <c r="D267" s="24">
        <v>0.6491784700701354</v>
      </c>
      <c r="E267" s="24">
        <v>5.617794920886424</v>
      </c>
      <c r="G267" s="147"/>
      <c r="H267" s="197" t="s">
        <v>4470</v>
      </c>
      <c r="I267" s="197" t="s">
        <v>4399</v>
      </c>
      <c r="J267" s="197">
        <v>10</v>
      </c>
      <c r="K267" s="124">
        <v>4361</v>
      </c>
      <c r="L267" s="24">
        <v>5.8203708782710892</v>
      </c>
      <c r="M267" s="24" t="s">
        <v>4219</v>
      </c>
      <c r="N267" s="24">
        <v>0.6491784700701354</v>
      </c>
      <c r="O267" s="24">
        <v>5.617794920886424</v>
      </c>
      <c r="P267" s="24"/>
      <c r="Q267" s="24"/>
    </row>
    <row r="268" spans="1:17" x14ac:dyDescent="0.25">
      <c r="A268" s="124">
        <v>4362</v>
      </c>
      <c r="B268" s="24">
        <v>5.9204851834285348</v>
      </c>
      <c r="C268" s="24" t="s">
        <v>4219</v>
      </c>
      <c r="D268" s="24">
        <v>0.68094255423258854</v>
      </c>
      <c r="E268" s="24">
        <v>8.8785815673070569</v>
      </c>
      <c r="G268" s="147"/>
      <c r="H268" s="197" t="s">
        <v>4471</v>
      </c>
      <c r="I268" s="197" t="s">
        <v>4399</v>
      </c>
      <c r="J268" s="197">
        <v>10</v>
      </c>
      <c r="K268" s="124">
        <v>4362</v>
      </c>
      <c r="L268" s="24">
        <v>5.9204851834285348</v>
      </c>
      <c r="M268" s="24" t="s">
        <v>4219</v>
      </c>
      <c r="N268" s="24">
        <v>0.68094255423258854</v>
      </c>
      <c r="O268" s="24">
        <v>8.8785815673070569</v>
      </c>
      <c r="P268" s="24"/>
      <c r="Q268" s="24"/>
    </row>
    <row r="269" spans="1:17" x14ac:dyDescent="0.25">
      <c r="A269" s="124">
        <v>4363</v>
      </c>
      <c r="B269" s="24">
        <v>5.8792616460107636</v>
      </c>
      <c r="C269" s="24" t="s">
        <v>4219</v>
      </c>
      <c r="D269" s="24">
        <v>0.67349784700701354</v>
      </c>
      <c r="E269" s="24">
        <v>5.8937453181047941</v>
      </c>
      <c r="G269" s="147"/>
      <c r="H269" s="197" t="s">
        <v>4472</v>
      </c>
      <c r="I269" s="197" t="s">
        <v>4399</v>
      </c>
      <c r="J269" s="197">
        <v>10</v>
      </c>
      <c r="K269" s="124">
        <v>4363</v>
      </c>
      <c r="L269" s="24">
        <v>5.8792616460107636</v>
      </c>
      <c r="M269" s="24" t="s">
        <v>4219</v>
      </c>
      <c r="N269" s="24">
        <v>0.67349784700701354</v>
      </c>
      <c r="O269" s="24">
        <v>5.8937453181047941</v>
      </c>
      <c r="P269" s="24"/>
      <c r="Q269" s="24"/>
    </row>
    <row r="270" spans="1:17" x14ac:dyDescent="0.25">
      <c r="A270" s="124">
        <v>4364</v>
      </c>
      <c r="B270" s="24">
        <v>16.290167869589425</v>
      </c>
      <c r="C270" s="24" t="s">
        <v>48</v>
      </c>
      <c r="D270" s="24">
        <v>1.0760083510030991</v>
      </c>
      <c r="E270" s="24">
        <v>8.6845285983379501</v>
      </c>
      <c r="F270" s="24"/>
      <c r="G270" s="147"/>
      <c r="H270" s="197" t="s">
        <v>4473</v>
      </c>
      <c r="I270" s="197" t="s">
        <v>4399</v>
      </c>
      <c r="J270" s="197">
        <v>11</v>
      </c>
      <c r="K270" s="124">
        <v>4364</v>
      </c>
      <c r="L270" s="24">
        <v>16.290167869589425</v>
      </c>
      <c r="M270" s="24" t="s">
        <v>48</v>
      </c>
      <c r="N270" s="24">
        <v>1.0760083510030991</v>
      </c>
      <c r="O270" s="24">
        <v>8.6845285983379501</v>
      </c>
      <c r="P270" s="24"/>
      <c r="Q270" s="24"/>
    </row>
    <row r="271" spans="1:17" x14ac:dyDescent="0.25">
      <c r="A271" s="124">
        <v>4365</v>
      </c>
      <c r="B271" s="24">
        <v>16.056999999999999</v>
      </c>
      <c r="C271" s="24" t="s">
        <v>4219</v>
      </c>
      <c r="D271" s="24">
        <v>1.012</v>
      </c>
      <c r="E271" s="24">
        <v>8.7821060195743055</v>
      </c>
      <c r="F271" s="24"/>
      <c r="G271" s="147"/>
      <c r="H271" s="197" t="s">
        <v>4474</v>
      </c>
      <c r="I271" s="197" t="s">
        <v>4399</v>
      </c>
      <c r="J271" s="197">
        <v>11</v>
      </c>
      <c r="K271" s="124">
        <v>4365</v>
      </c>
      <c r="L271" s="24">
        <v>16.056999999999999</v>
      </c>
      <c r="M271" s="24" t="s">
        <v>4219</v>
      </c>
      <c r="N271" s="24">
        <v>1.012</v>
      </c>
      <c r="O271" s="24">
        <v>8.7821060195743055</v>
      </c>
      <c r="P271" s="24"/>
      <c r="Q271" s="24"/>
    </row>
    <row r="272" spans="1:17" x14ac:dyDescent="0.25">
      <c r="A272" s="124">
        <v>4366</v>
      </c>
      <c r="B272" s="24">
        <v>4.6100000000000003</v>
      </c>
      <c r="C272" s="24" t="s">
        <v>4219</v>
      </c>
      <c r="D272" s="24">
        <v>0.29599999999999999</v>
      </c>
      <c r="E272" s="24">
        <v>3.1576804684530595</v>
      </c>
      <c r="F272" s="24"/>
      <c r="G272" s="147"/>
      <c r="H272" s="197" t="s">
        <v>4475</v>
      </c>
      <c r="I272" s="197" t="s">
        <v>4399</v>
      </c>
      <c r="J272" s="197">
        <v>11</v>
      </c>
      <c r="K272" s="124">
        <v>4366</v>
      </c>
      <c r="L272" s="24">
        <v>4.6100000000000003</v>
      </c>
      <c r="M272" s="24" t="s">
        <v>4219</v>
      </c>
      <c r="N272" s="24">
        <v>0.29599999999999999</v>
      </c>
      <c r="O272" s="24">
        <v>3.1576804684530595</v>
      </c>
      <c r="P272" s="24"/>
      <c r="Q272" s="24"/>
    </row>
    <row r="273" spans="1:17" x14ac:dyDescent="0.25">
      <c r="A273" s="124">
        <v>4367</v>
      </c>
      <c r="B273" s="24">
        <v>4.6130000000000004</v>
      </c>
      <c r="C273" s="24" t="s">
        <v>4219</v>
      </c>
      <c r="D273" s="24">
        <v>0.29599999999999999</v>
      </c>
      <c r="E273" s="24">
        <v>3.061619298745724</v>
      </c>
      <c r="F273" s="24"/>
      <c r="G273" s="147"/>
      <c r="H273" s="197" t="s">
        <v>4476</v>
      </c>
      <c r="I273" s="197" t="s">
        <v>4399</v>
      </c>
      <c r="J273" s="197">
        <v>11</v>
      </c>
      <c r="K273" s="124">
        <v>4367</v>
      </c>
      <c r="L273" s="24">
        <v>4.6130000000000004</v>
      </c>
      <c r="M273" s="24" t="s">
        <v>4219</v>
      </c>
      <c r="N273" s="24">
        <v>0.29599999999999999</v>
      </c>
      <c r="O273" s="24">
        <v>3.061619298745724</v>
      </c>
      <c r="P273" s="24"/>
      <c r="Q273" s="24"/>
    </row>
    <row r="274" spans="1:17" x14ac:dyDescent="0.25">
      <c r="A274" s="124">
        <v>4368</v>
      </c>
      <c r="B274" s="24">
        <v>4.3470000000000004</v>
      </c>
      <c r="C274" s="24" t="s">
        <v>4219</v>
      </c>
      <c r="D274" s="24">
        <v>0.53900000000000003</v>
      </c>
      <c r="E274" s="24">
        <v>3.0810077917141769</v>
      </c>
      <c r="F274" s="24"/>
      <c r="G274" s="147"/>
      <c r="H274" s="197" t="s">
        <v>4477</v>
      </c>
      <c r="I274" s="197" t="s">
        <v>4399</v>
      </c>
      <c r="J274" s="197">
        <v>11</v>
      </c>
      <c r="K274" s="124">
        <v>4368</v>
      </c>
      <c r="L274" s="24">
        <v>4.3470000000000004</v>
      </c>
      <c r="M274" s="24" t="s">
        <v>4219</v>
      </c>
      <c r="N274" s="24">
        <v>0.53900000000000003</v>
      </c>
      <c r="O274" s="24">
        <v>3.0810077917141769</v>
      </c>
      <c r="P274" s="24"/>
      <c r="Q274" s="24"/>
    </row>
    <row r="275" spans="1:17" x14ac:dyDescent="0.25">
      <c r="A275" s="124">
        <v>4369</v>
      </c>
      <c r="B275" s="24">
        <v>4.3659999999999997</v>
      </c>
      <c r="C275" s="24" t="s">
        <v>4219</v>
      </c>
      <c r="D275" s="24">
        <v>0.34200000000000003</v>
      </c>
      <c r="E275" s="24">
        <v>3.5613136402508552</v>
      </c>
      <c r="F275" s="24"/>
      <c r="G275" s="147"/>
      <c r="H275" s="197" t="s">
        <v>4478</v>
      </c>
      <c r="I275" s="197" t="s">
        <v>4399</v>
      </c>
      <c r="J275" s="197">
        <v>11</v>
      </c>
      <c r="K275" s="124">
        <v>4369</v>
      </c>
      <c r="L275" s="24">
        <v>4.3659999999999997</v>
      </c>
      <c r="M275" s="24" t="s">
        <v>4219</v>
      </c>
      <c r="N275" s="24">
        <v>0.34200000000000003</v>
      </c>
      <c r="O275" s="24">
        <v>3.5613136402508552</v>
      </c>
      <c r="P275" s="24"/>
      <c r="Q275" s="24"/>
    </row>
    <row r="276" spans="1:17" x14ac:dyDescent="0.25">
      <c r="A276" s="124">
        <v>4370</v>
      </c>
      <c r="B276" s="24">
        <v>5.7729999999999997</v>
      </c>
      <c r="C276" s="24" t="s">
        <v>4219</v>
      </c>
      <c r="D276" s="24">
        <v>0.46300000000000002</v>
      </c>
      <c r="E276" s="24">
        <v>4.6153426216267581</v>
      </c>
      <c r="F276" s="24"/>
      <c r="G276" s="147"/>
      <c r="H276" s="197" t="s">
        <v>4479</v>
      </c>
      <c r="I276" s="197" t="s">
        <v>4399</v>
      </c>
      <c r="J276" s="197">
        <v>11</v>
      </c>
      <c r="K276" s="124">
        <v>4370</v>
      </c>
      <c r="L276" s="24">
        <v>5.7729999999999997</v>
      </c>
      <c r="M276" s="24" t="s">
        <v>4219</v>
      </c>
      <c r="N276" s="24">
        <v>0.46300000000000002</v>
      </c>
      <c r="O276" s="24">
        <v>4.6153426216267581</v>
      </c>
      <c r="P276" s="24"/>
      <c r="Q276" s="24"/>
    </row>
    <row r="277" spans="1:17" x14ac:dyDescent="0.25">
      <c r="A277" s="124">
        <v>4371</v>
      </c>
      <c r="B277" s="24">
        <v>5.7830000000000004</v>
      </c>
      <c r="C277" s="24" t="s">
        <v>4219</v>
      </c>
      <c r="D277" s="24">
        <v>0.47299999999999998</v>
      </c>
      <c r="E277" s="24">
        <v>4.7210980378183196</v>
      </c>
      <c r="F277" s="24"/>
      <c r="G277" s="147"/>
      <c r="H277" s="197" t="s">
        <v>4480</v>
      </c>
      <c r="I277" s="197" t="s">
        <v>4399</v>
      </c>
      <c r="J277" s="197">
        <v>11</v>
      </c>
      <c r="K277" s="124">
        <v>4371</v>
      </c>
      <c r="L277" s="24">
        <v>5.7830000000000004</v>
      </c>
      <c r="M277" s="24" t="s">
        <v>4219</v>
      </c>
      <c r="N277" s="24">
        <v>0.47299999999999998</v>
      </c>
      <c r="O277" s="24">
        <v>4.7210980378183196</v>
      </c>
      <c r="P277" s="24"/>
      <c r="Q277" s="24"/>
    </row>
    <row r="278" spans="1:17" x14ac:dyDescent="0.25">
      <c r="A278" s="124">
        <v>4372</v>
      </c>
      <c r="B278" s="24">
        <v>5.5670000000000002</v>
      </c>
      <c r="C278" s="24" t="s">
        <v>4219</v>
      </c>
      <c r="D278" s="24">
        <v>0.46100000000000002</v>
      </c>
      <c r="E278" s="24">
        <v>4.7528246626757884</v>
      </c>
      <c r="F278" s="24"/>
      <c r="G278" s="147"/>
      <c r="H278" s="197" t="s">
        <v>4481</v>
      </c>
      <c r="I278" s="197" t="s">
        <v>4399</v>
      </c>
      <c r="J278" s="197">
        <v>11</v>
      </c>
      <c r="K278" s="124">
        <v>4372</v>
      </c>
      <c r="L278" s="24">
        <v>5.5670000000000002</v>
      </c>
      <c r="M278" s="24" t="s">
        <v>4219</v>
      </c>
      <c r="N278" s="24">
        <v>0.46100000000000002</v>
      </c>
      <c r="O278" s="24">
        <v>4.7528246626757884</v>
      </c>
      <c r="P278" s="24"/>
      <c r="Q278" s="24"/>
    </row>
    <row r="279" spans="1:17" x14ac:dyDescent="0.25">
      <c r="A279" s="124">
        <v>4373</v>
      </c>
      <c r="B279" s="24">
        <v>5.62</v>
      </c>
      <c r="C279" s="24" t="s">
        <v>4219</v>
      </c>
      <c r="D279" s="24">
        <v>0.46700000000000003</v>
      </c>
      <c r="E279" s="24">
        <v>4.9590477242493343</v>
      </c>
      <c r="F279" s="24"/>
      <c r="G279" s="147"/>
      <c r="H279" s="197" t="s">
        <v>4482</v>
      </c>
      <c r="I279" s="197" t="s">
        <v>4399</v>
      </c>
      <c r="J279" s="197">
        <v>11</v>
      </c>
      <c r="K279" s="124">
        <v>4373</v>
      </c>
      <c r="L279" s="24">
        <v>5.62</v>
      </c>
      <c r="M279" s="24" t="s">
        <v>4219</v>
      </c>
      <c r="N279" s="24">
        <v>0.46700000000000003</v>
      </c>
      <c r="O279" s="24">
        <v>4.9590477242493343</v>
      </c>
      <c r="P279" s="24"/>
      <c r="Q279" s="24"/>
    </row>
    <row r="280" spans="1:17" x14ac:dyDescent="0.25">
      <c r="A280" s="124">
        <v>4374</v>
      </c>
      <c r="B280" s="24">
        <v>5.6680000000000001</v>
      </c>
      <c r="C280" s="24" t="s">
        <v>4219</v>
      </c>
      <c r="D280" s="24">
        <v>0.47899999999999998</v>
      </c>
      <c r="E280" s="24">
        <v>4.8074649610414291</v>
      </c>
      <c r="F280" s="24"/>
      <c r="G280" s="147"/>
      <c r="H280" s="197" t="s">
        <v>4483</v>
      </c>
      <c r="I280" s="197" t="s">
        <v>4399</v>
      </c>
      <c r="J280" s="197">
        <v>11</v>
      </c>
      <c r="K280" s="124">
        <v>4374</v>
      </c>
      <c r="L280" s="24">
        <v>5.6680000000000001</v>
      </c>
      <c r="M280" s="24" t="s">
        <v>4219</v>
      </c>
      <c r="N280" s="24">
        <v>0.47899999999999998</v>
      </c>
      <c r="O280" s="24">
        <v>4.8074649610414291</v>
      </c>
      <c r="P280" s="24"/>
      <c r="Q280" s="24"/>
    </row>
    <row r="281" spans="1:17" x14ac:dyDescent="0.25">
      <c r="A281" s="124">
        <v>4375</v>
      </c>
      <c r="B281" s="24">
        <v>5.6509999999999998</v>
      </c>
      <c r="C281" s="24" t="s">
        <v>4219</v>
      </c>
      <c r="D281" s="24">
        <v>0.47499999999999998</v>
      </c>
      <c r="E281" s="24">
        <v>4.8418354713036864</v>
      </c>
      <c r="F281" s="24"/>
      <c r="G281" s="147"/>
      <c r="H281" s="197" t="s">
        <v>4484</v>
      </c>
      <c r="I281" s="197" t="s">
        <v>4399</v>
      </c>
      <c r="J281" s="197">
        <v>11</v>
      </c>
      <c r="K281" s="124">
        <v>4375</v>
      </c>
      <c r="L281" s="24">
        <v>5.6509999999999998</v>
      </c>
      <c r="M281" s="24" t="s">
        <v>4219</v>
      </c>
      <c r="N281" s="24">
        <v>0.47499999999999998</v>
      </c>
      <c r="O281" s="24">
        <v>4.8418354713036864</v>
      </c>
      <c r="P281" s="24"/>
      <c r="Q281" s="24"/>
    </row>
    <row r="282" spans="1:17" x14ac:dyDescent="0.25">
      <c r="A282" s="124">
        <v>4376</v>
      </c>
      <c r="B282" s="24">
        <v>5.0739999999999998</v>
      </c>
      <c r="C282" s="24" t="s">
        <v>4219</v>
      </c>
      <c r="D282" s="24">
        <v>0.47399999999999998</v>
      </c>
      <c r="E282" s="24">
        <v>4.9881304637020145</v>
      </c>
      <c r="F282" s="24"/>
      <c r="G282" s="147"/>
      <c r="H282" s="197" t="s">
        <v>4485</v>
      </c>
      <c r="I282" s="197" t="s">
        <v>4399</v>
      </c>
      <c r="J282" s="197">
        <v>11</v>
      </c>
      <c r="K282" s="124">
        <v>4376</v>
      </c>
      <c r="L282" s="24">
        <v>5.0739999999999998</v>
      </c>
      <c r="M282" s="24" t="s">
        <v>4219</v>
      </c>
      <c r="N282" s="24">
        <v>0.47399999999999998</v>
      </c>
      <c r="O282" s="24">
        <v>4.9881304637020145</v>
      </c>
      <c r="P282" s="24"/>
      <c r="Q282" s="24"/>
    </row>
    <row r="283" spans="1:17" x14ac:dyDescent="0.25">
      <c r="A283" s="124">
        <v>4377</v>
      </c>
      <c r="B283" s="24">
        <v>5.0780000000000003</v>
      </c>
      <c r="C283" s="24" t="s">
        <v>4219</v>
      </c>
      <c r="D283" s="24">
        <v>0.48299999999999998</v>
      </c>
      <c r="E283" s="24">
        <v>4.9749110366780682</v>
      </c>
      <c r="F283" s="24"/>
      <c r="G283" s="147"/>
      <c r="H283" s="197" t="s">
        <v>4486</v>
      </c>
      <c r="I283" s="197" t="s">
        <v>4399</v>
      </c>
      <c r="J283" s="197">
        <v>11</v>
      </c>
      <c r="K283" s="124">
        <v>4377</v>
      </c>
      <c r="L283" s="24">
        <v>5.0780000000000003</v>
      </c>
      <c r="M283" s="24" t="s">
        <v>4219</v>
      </c>
      <c r="N283" s="24">
        <v>0.48299999999999998</v>
      </c>
      <c r="O283" s="24">
        <v>4.9749110366780682</v>
      </c>
      <c r="P283" s="24"/>
      <c r="Q283" s="24"/>
    </row>
    <row r="284" spans="1:17" x14ac:dyDescent="0.25">
      <c r="A284" s="124">
        <v>4378</v>
      </c>
      <c r="B284" s="24">
        <v>5.3739999999999997</v>
      </c>
      <c r="C284" s="24" t="s">
        <v>4219</v>
      </c>
      <c r="D284" s="24">
        <v>0.60399999999999998</v>
      </c>
      <c r="E284" s="24">
        <v>5.6623212419232223</v>
      </c>
      <c r="F284" s="24"/>
      <c r="G284" s="147"/>
      <c r="H284" s="197" t="s">
        <v>4487</v>
      </c>
      <c r="I284" s="197" t="s">
        <v>4399</v>
      </c>
      <c r="J284" s="197">
        <v>11</v>
      </c>
      <c r="K284" s="124">
        <v>4378</v>
      </c>
      <c r="L284" s="24">
        <v>5.3739999999999997</v>
      </c>
      <c r="M284" s="24" t="s">
        <v>4219</v>
      </c>
      <c r="N284" s="24">
        <v>0.60399999999999998</v>
      </c>
      <c r="O284" s="24">
        <v>5.6623212419232223</v>
      </c>
      <c r="P284" s="24"/>
      <c r="Q284" s="24"/>
    </row>
    <row r="285" spans="1:17" x14ac:dyDescent="0.25">
      <c r="A285" s="124">
        <v>4379</v>
      </c>
      <c r="B285" s="24">
        <v>5.467517028230878</v>
      </c>
      <c r="C285" s="24" t="s">
        <v>48</v>
      </c>
      <c r="D285" s="24">
        <v>0.68540937856793338</v>
      </c>
      <c r="E285" s="24">
        <v>5.9531474861010389</v>
      </c>
      <c r="F285" s="24"/>
      <c r="G285" s="147"/>
      <c r="H285" s="197" t="s">
        <v>4488</v>
      </c>
      <c r="I285" s="197" t="s">
        <v>4399</v>
      </c>
      <c r="J285" s="197">
        <v>11</v>
      </c>
      <c r="K285" s="124">
        <v>4379</v>
      </c>
      <c r="L285" s="24">
        <v>5.467517028230878</v>
      </c>
      <c r="M285" s="24" t="s">
        <v>48</v>
      </c>
      <c r="N285" s="24">
        <v>0.68540937856793338</v>
      </c>
      <c r="O285" s="24">
        <v>5.9531474861010389</v>
      </c>
      <c r="P285" s="24"/>
      <c r="Q285" s="24"/>
    </row>
    <row r="286" spans="1:17" x14ac:dyDescent="0.25">
      <c r="A286" s="124">
        <v>4380</v>
      </c>
      <c r="B286" s="24">
        <v>5.9430599777287432</v>
      </c>
      <c r="C286" s="24" t="s">
        <v>48</v>
      </c>
      <c r="D286" s="24">
        <v>0.49730644266840646</v>
      </c>
      <c r="E286" s="24">
        <v>4.7707681895093064</v>
      </c>
      <c r="F286" s="24"/>
      <c r="G286" s="147"/>
      <c r="H286" s="197" t="s">
        <v>4489</v>
      </c>
      <c r="I286" s="197" t="s">
        <v>4399</v>
      </c>
      <c r="J286" s="197">
        <v>12</v>
      </c>
      <c r="K286" s="124">
        <v>4380</v>
      </c>
      <c r="L286" s="24">
        <v>5.9430599777287432</v>
      </c>
      <c r="M286" s="24" t="s">
        <v>48</v>
      </c>
      <c r="N286" s="24">
        <v>0.49730644266840646</v>
      </c>
      <c r="O286" s="24">
        <v>4.7707681895093064</v>
      </c>
      <c r="P286" s="24"/>
      <c r="Q286" s="24"/>
    </row>
    <row r="287" spans="1:17" x14ac:dyDescent="0.25">
      <c r="A287" s="124">
        <v>4381</v>
      </c>
      <c r="B287" s="24">
        <v>5.8939843379456818</v>
      </c>
      <c r="C287" s="24" t="s">
        <v>48</v>
      </c>
      <c r="D287" s="24">
        <v>0.49631381503832978</v>
      </c>
      <c r="E287" s="24">
        <v>4.4577986221899923</v>
      </c>
      <c r="F287" s="24"/>
      <c r="G287" s="147"/>
      <c r="H287" s="197" t="s">
        <v>4490</v>
      </c>
      <c r="I287" s="197" t="s">
        <v>4399</v>
      </c>
      <c r="J287" s="197">
        <v>12</v>
      </c>
      <c r="K287" s="124">
        <v>4381</v>
      </c>
      <c r="L287" s="24">
        <v>5.8939843379456818</v>
      </c>
      <c r="M287" s="24" t="s">
        <v>48</v>
      </c>
      <c r="N287" s="24">
        <v>0.49631381503832978</v>
      </c>
      <c r="O287" s="24">
        <v>4.4577986221899923</v>
      </c>
      <c r="P287" s="24"/>
      <c r="Q287" s="24"/>
    </row>
    <row r="288" spans="1:17" x14ac:dyDescent="0.25">
      <c r="A288" s="124">
        <v>4382</v>
      </c>
      <c r="B288" s="24">
        <v>5.3678934794712632</v>
      </c>
      <c r="C288" s="24" t="s">
        <v>48</v>
      </c>
      <c r="D288" s="24">
        <v>0.53403366498124283</v>
      </c>
      <c r="E288" s="24">
        <v>4.4461407299975821</v>
      </c>
      <c r="F288" s="24"/>
      <c r="G288" s="147"/>
      <c r="H288" s="197" t="s">
        <v>4491</v>
      </c>
      <c r="I288" s="197" t="s">
        <v>4399</v>
      </c>
      <c r="J288" s="197">
        <v>12</v>
      </c>
      <c r="K288" s="124">
        <v>4382</v>
      </c>
      <c r="L288" s="24">
        <v>5.3678934794712632</v>
      </c>
      <c r="M288" s="24" t="s">
        <v>48</v>
      </c>
      <c r="N288" s="24">
        <v>0.53403366498124283</v>
      </c>
      <c r="O288" s="24">
        <v>4.4461407299975821</v>
      </c>
      <c r="P288" s="24"/>
      <c r="Q288" s="24"/>
    </row>
    <row r="289" spans="1:17" x14ac:dyDescent="0.25">
      <c r="A289" s="124">
        <v>4383</v>
      </c>
      <c r="B289" s="24">
        <v>5.3521892747406827</v>
      </c>
      <c r="C289" s="24" t="s">
        <v>48</v>
      </c>
      <c r="D289" s="24">
        <v>0.50574377752405808</v>
      </c>
      <c r="E289" s="24">
        <v>4.4080283901377815</v>
      </c>
      <c r="F289" s="24"/>
      <c r="G289" s="147"/>
      <c r="H289" s="197" t="s">
        <v>4492</v>
      </c>
      <c r="I289" s="197" t="s">
        <v>4399</v>
      </c>
      <c r="J289" s="197">
        <v>12</v>
      </c>
      <c r="K289" s="124">
        <v>4383</v>
      </c>
      <c r="L289" s="24">
        <v>5.3521892747406827</v>
      </c>
      <c r="M289" s="24" t="s">
        <v>48</v>
      </c>
      <c r="N289" s="24">
        <v>0.50574377752405808</v>
      </c>
      <c r="O289" s="24">
        <v>4.4080283901377815</v>
      </c>
      <c r="P289" s="24"/>
      <c r="Q289" s="24"/>
    </row>
    <row r="290" spans="1:17" x14ac:dyDescent="0.25">
      <c r="A290" s="124">
        <v>4384</v>
      </c>
      <c r="B290" s="24">
        <v>5.779147340853318</v>
      </c>
      <c r="C290" s="24" t="s">
        <v>48</v>
      </c>
      <c r="D290" s="24">
        <v>0.62833328983852554</v>
      </c>
      <c r="E290" s="24">
        <v>5.4585838288614932</v>
      </c>
      <c r="F290" s="24"/>
      <c r="G290" s="147"/>
      <c r="H290" s="197" t="s">
        <v>4493</v>
      </c>
      <c r="I290" s="197" t="s">
        <v>4399</v>
      </c>
      <c r="J290" s="197">
        <v>12</v>
      </c>
      <c r="K290" s="124">
        <v>4384</v>
      </c>
      <c r="L290" s="24">
        <v>5.779147340853318</v>
      </c>
      <c r="M290" s="24" t="s">
        <v>48</v>
      </c>
      <c r="N290" s="24">
        <v>0.62833328983852554</v>
      </c>
      <c r="O290" s="24">
        <v>5.4585838288614932</v>
      </c>
      <c r="P290" s="24"/>
      <c r="Q290" s="24"/>
    </row>
    <row r="291" spans="1:17" x14ac:dyDescent="0.25">
      <c r="A291" s="124">
        <v>4385</v>
      </c>
      <c r="B291" s="24">
        <v>5.774239776875012</v>
      </c>
      <c r="C291" s="24" t="s">
        <v>48</v>
      </c>
      <c r="D291" s="24">
        <v>0.6303185450986788</v>
      </c>
      <c r="E291" s="24">
        <v>6.4486079042784619</v>
      </c>
      <c r="F291" s="24"/>
      <c r="G291" s="147"/>
      <c r="H291" s="197" t="s">
        <v>4494</v>
      </c>
      <c r="I291" s="197" t="s">
        <v>4399</v>
      </c>
      <c r="J291" s="197">
        <v>12</v>
      </c>
      <c r="K291" s="124">
        <v>4385</v>
      </c>
      <c r="L291" s="24">
        <v>5.774239776875012</v>
      </c>
      <c r="M291" s="24" t="s">
        <v>48</v>
      </c>
      <c r="N291" s="24">
        <v>0.6303185450986788</v>
      </c>
      <c r="O291" s="24">
        <v>6.4486079042784619</v>
      </c>
      <c r="P291" s="24"/>
      <c r="Q291" s="24"/>
    </row>
    <row r="292" spans="1:17" x14ac:dyDescent="0.25">
      <c r="A292" s="124">
        <v>4386</v>
      </c>
      <c r="B292" s="24">
        <v>5.4729153486070139</v>
      </c>
      <c r="C292" s="24" t="s">
        <v>48</v>
      </c>
      <c r="D292" s="24">
        <v>0.64620058717990536</v>
      </c>
      <c r="E292" s="24">
        <v>5.5374987913947296</v>
      </c>
      <c r="F292" s="24"/>
      <c r="G292" s="147"/>
      <c r="H292" s="197" t="s">
        <v>4495</v>
      </c>
      <c r="I292" s="197" t="s">
        <v>4399</v>
      </c>
      <c r="J292" s="197">
        <v>12</v>
      </c>
      <c r="K292" s="124">
        <v>4386</v>
      </c>
      <c r="L292" s="24">
        <v>5.4729153486070139</v>
      </c>
      <c r="M292" s="24" t="s">
        <v>48</v>
      </c>
      <c r="N292" s="24">
        <v>0.64620058717990536</v>
      </c>
      <c r="O292" s="24">
        <v>5.5374987913947296</v>
      </c>
      <c r="P292" s="24"/>
      <c r="Q292" s="24"/>
    </row>
    <row r="293" spans="1:17" x14ac:dyDescent="0.25">
      <c r="A293" s="124">
        <v>4387</v>
      </c>
      <c r="B293" s="24">
        <v>5.4724245922091832</v>
      </c>
      <c r="C293" s="24" t="s">
        <v>48</v>
      </c>
      <c r="D293" s="24">
        <v>0.70675087261458158</v>
      </c>
      <c r="E293" s="24">
        <v>5.1148866771821471</v>
      </c>
      <c r="F293" s="24"/>
      <c r="G293" s="147"/>
      <c r="H293" s="197" t="s">
        <v>4496</v>
      </c>
      <c r="I293" s="197" t="s">
        <v>4399</v>
      </c>
      <c r="J293" s="197">
        <v>12</v>
      </c>
      <c r="K293" s="124">
        <v>4387</v>
      </c>
      <c r="L293" s="24">
        <v>5.4724245922091832</v>
      </c>
      <c r="M293" s="24" t="s">
        <v>48</v>
      </c>
      <c r="N293" s="24">
        <v>0.70675087261458158</v>
      </c>
      <c r="O293" s="24">
        <v>5.1148866771821471</v>
      </c>
      <c r="P293" s="24"/>
      <c r="Q293" s="24"/>
    </row>
    <row r="294" spans="1:17" x14ac:dyDescent="0.25">
      <c r="A294" s="124">
        <v>4388</v>
      </c>
      <c r="B294" s="24">
        <v>5.9096885426762613</v>
      </c>
      <c r="C294" s="24" t="s">
        <v>48</v>
      </c>
      <c r="D294" s="24">
        <v>0.70774350024465826</v>
      </c>
      <c r="E294" s="24">
        <v>5.4099445937840178</v>
      </c>
      <c r="F294" s="24"/>
      <c r="G294" s="147"/>
      <c r="H294" s="197" t="s">
        <v>4497</v>
      </c>
      <c r="I294" s="197" t="s">
        <v>4399</v>
      </c>
      <c r="J294" s="197">
        <v>12</v>
      </c>
      <c r="K294" s="124">
        <v>4388</v>
      </c>
      <c r="L294" s="24">
        <v>5.9096885426762613</v>
      </c>
      <c r="M294" s="24" t="s">
        <v>48</v>
      </c>
      <c r="N294" s="24">
        <v>0.70774350024465826</v>
      </c>
      <c r="O294" s="24">
        <v>5.4099445937840178</v>
      </c>
      <c r="P294" s="24"/>
      <c r="Q294" s="24"/>
    </row>
    <row r="295" spans="1:17" x14ac:dyDescent="0.25">
      <c r="A295" s="124">
        <v>4389</v>
      </c>
      <c r="B295" s="24">
        <v>5.9253927474068409</v>
      </c>
      <c r="C295" s="24" t="s">
        <v>48</v>
      </c>
      <c r="D295" s="24">
        <v>0.70675087261458158</v>
      </c>
      <c r="E295" s="24">
        <v>5.4231315397773976</v>
      </c>
      <c r="F295" s="24"/>
      <c r="G295" s="147"/>
      <c r="H295" s="197" t="s">
        <v>4498</v>
      </c>
      <c r="I295" s="197" t="s">
        <v>4399</v>
      </c>
      <c r="J295" s="197">
        <v>12</v>
      </c>
      <c r="K295" s="124">
        <v>4389</v>
      </c>
      <c r="L295" s="24">
        <v>5.9253927474068409</v>
      </c>
      <c r="M295" s="24" t="s">
        <v>48</v>
      </c>
      <c r="N295" s="24">
        <v>0.70675087261458158</v>
      </c>
      <c r="O295" s="24">
        <v>5.4231315397773976</v>
      </c>
      <c r="P295" s="24"/>
      <c r="Q295" s="24"/>
    </row>
    <row r="296" spans="1:17" x14ac:dyDescent="0.25">
      <c r="A296" s="124">
        <v>4390</v>
      </c>
      <c r="B296" s="24">
        <v>5.7781658280576567</v>
      </c>
      <c r="C296" s="24" t="s">
        <v>48</v>
      </c>
      <c r="D296" s="24">
        <v>0.72164028706573147</v>
      </c>
      <c r="E296" s="24">
        <v>5.132194543798458</v>
      </c>
      <c r="F296" s="24"/>
      <c r="G296" s="147"/>
      <c r="H296" s="197" t="s">
        <v>4499</v>
      </c>
      <c r="I296" s="197" t="s">
        <v>4399</v>
      </c>
      <c r="J296" s="197">
        <v>12</v>
      </c>
      <c r="K296" s="124">
        <v>4390</v>
      </c>
      <c r="L296" s="24">
        <v>5.7781658280576567</v>
      </c>
      <c r="M296" s="24" t="s">
        <v>48</v>
      </c>
      <c r="N296" s="24">
        <v>0.72164028706573147</v>
      </c>
      <c r="O296" s="24">
        <v>5.132194543798458</v>
      </c>
      <c r="P296" s="24"/>
      <c r="Q296" s="24"/>
    </row>
    <row r="297" spans="1:17" x14ac:dyDescent="0.25">
      <c r="A297" s="124">
        <v>4391</v>
      </c>
      <c r="B297" s="24">
        <v>5.7703137256923664</v>
      </c>
      <c r="C297" s="24" t="s">
        <v>48</v>
      </c>
      <c r="D297" s="24">
        <v>0.72412185614092306</v>
      </c>
      <c r="E297" s="24">
        <v>5.2257394419389946</v>
      </c>
      <c r="F297" s="24"/>
      <c r="G297" s="147"/>
      <c r="H297" s="197" t="s">
        <v>4500</v>
      </c>
      <c r="I297" s="197" t="s">
        <v>4399</v>
      </c>
      <c r="J297" s="197">
        <v>12</v>
      </c>
      <c r="K297" s="124">
        <v>4391</v>
      </c>
      <c r="L297" s="24">
        <v>5.7703137256923664</v>
      </c>
      <c r="M297" s="24" t="s">
        <v>48</v>
      </c>
      <c r="N297" s="24">
        <v>0.72412185614092306</v>
      </c>
      <c r="O297" s="24">
        <v>5.2257394419389946</v>
      </c>
      <c r="P297" s="24"/>
      <c r="Q297" s="24"/>
    </row>
    <row r="298" spans="1:17" x14ac:dyDescent="0.25">
      <c r="A298" s="124">
        <v>4392</v>
      </c>
      <c r="B298" s="24">
        <v>5.7114229579526929</v>
      </c>
      <c r="C298" s="24" t="s">
        <v>48</v>
      </c>
      <c r="D298" s="24">
        <v>0.72858868047626812</v>
      </c>
      <c r="E298" s="24">
        <v>5.2434594006175992</v>
      </c>
      <c r="F298" s="24"/>
      <c r="G298" s="147"/>
      <c r="H298" s="197" t="s">
        <v>4501</v>
      </c>
      <c r="I298" s="197" t="s">
        <v>4399</v>
      </c>
      <c r="J298" s="197">
        <v>12</v>
      </c>
      <c r="K298" s="124">
        <v>4392</v>
      </c>
      <c r="L298" s="24">
        <v>5.7114229579526929</v>
      </c>
      <c r="M298" s="24" t="s">
        <v>48</v>
      </c>
      <c r="N298" s="24">
        <v>0.72858868047626812</v>
      </c>
      <c r="O298" s="24">
        <v>5.2434594006175992</v>
      </c>
      <c r="P298" s="24"/>
      <c r="Q298" s="24"/>
    </row>
    <row r="299" spans="1:17" x14ac:dyDescent="0.25">
      <c r="A299" s="124">
        <v>4393</v>
      </c>
      <c r="B299" s="24">
        <v>5.7143674963396771</v>
      </c>
      <c r="C299" s="24" t="s">
        <v>48</v>
      </c>
      <c r="D299" s="24">
        <v>0.71469189365519481</v>
      </c>
      <c r="E299" s="24">
        <v>5.3489549685646365</v>
      </c>
      <c r="F299" s="24"/>
      <c r="G299" s="147"/>
      <c r="H299" s="197" t="s">
        <v>4502</v>
      </c>
      <c r="I299" s="197" t="s">
        <v>4399</v>
      </c>
      <c r="J299" s="197">
        <v>12</v>
      </c>
      <c r="K299" s="124">
        <v>4393</v>
      </c>
      <c r="L299" s="24">
        <v>5.7143674963396771</v>
      </c>
      <c r="M299" s="24" t="s">
        <v>48</v>
      </c>
      <c r="N299" s="24">
        <v>0.71469189365519481</v>
      </c>
      <c r="O299" s="24">
        <v>5.3489549685646365</v>
      </c>
      <c r="P299" s="24"/>
      <c r="Q299" s="24"/>
    </row>
    <row r="300" spans="1:17" x14ac:dyDescent="0.25">
      <c r="A300" s="124">
        <v>4394</v>
      </c>
      <c r="B300" s="24">
        <v>7.9973662590476957</v>
      </c>
      <c r="C300" s="24" t="s">
        <v>48</v>
      </c>
      <c r="D300" s="24">
        <v>0.88641647365845699</v>
      </c>
      <c r="E300" s="24">
        <v>7.8495296025592589</v>
      </c>
      <c r="F300" s="24"/>
      <c r="G300" s="147"/>
      <c r="H300" s="197" t="s">
        <v>4503</v>
      </c>
      <c r="I300" s="197" t="s">
        <v>4399</v>
      </c>
      <c r="J300" s="197">
        <v>15</v>
      </c>
      <c r="K300" s="124">
        <v>4394</v>
      </c>
      <c r="L300" s="24">
        <v>7.9973662590476957</v>
      </c>
      <c r="M300" s="24" t="s">
        <v>48</v>
      </c>
      <c r="N300" s="24">
        <v>0.88641647365845699</v>
      </c>
      <c r="O300" s="24">
        <v>7.8495296025592589</v>
      </c>
      <c r="P300" s="24"/>
      <c r="Q300" s="24"/>
    </row>
    <row r="301" spans="1:17" x14ac:dyDescent="0.25">
      <c r="A301" s="124">
        <v>4395</v>
      </c>
      <c r="B301" s="24">
        <v>7.9630133111995525</v>
      </c>
      <c r="C301" s="24" t="s">
        <v>48</v>
      </c>
      <c r="D301" s="24">
        <v>0.88840172891861036</v>
      </c>
      <c r="E301" s="24">
        <v>7.8544747073067773</v>
      </c>
      <c r="F301" s="24"/>
      <c r="G301" s="147"/>
      <c r="H301" s="197" t="s">
        <v>4504</v>
      </c>
      <c r="I301" s="197" t="s">
        <v>4399</v>
      </c>
      <c r="J301" s="197">
        <v>15</v>
      </c>
      <c r="K301" s="124">
        <v>4395</v>
      </c>
      <c r="L301" s="24">
        <v>7.9630133111995525</v>
      </c>
      <c r="M301" s="24" t="s">
        <v>48</v>
      </c>
      <c r="N301" s="24">
        <v>0.88840172891861036</v>
      </c>
      <c r="O301" s="24">
        <v>7.8544747073067773</v>
      </c>
      <c r="P301" s="24"/>
      <c r="Q301" s="24"/>
    </row>
    <row r="302" spans="1:17" x14ac:dyDescent="0.25">
      <c r="A302" s="124">
        <v>4396</v>
      </c>
      <c r="B302" s="24">
        <v>6.2252449064813469</v>
      </c>
      <c r="C302" s="24" t="s">
        <v>48</v>
      </c>
      <c r="D302" s="24">
        <v>0.76134539226879783</v>
      </c>
      <c r="E302" s="24">
        <v>5.2018938128383603</v>
      </c>
      <c r="F302" s="24"/>
      <c r="G302" s="147"/>
      <c r="H302" s="197" t="s">
        <v>4505</v>
      </c>
      <c r="I302" s="197" t="s">
        <v>4399</v>
      </c>
      <c r="J302" s="197">
        <v>15</v>
      </c>
      <c r="K302" s="124">
        <v>4396</v>
      </c>
      <c r="L302" s="24">
        <v>6.2252449064813469</v>
      </c>
      <c r="M302" s="24" t="s">
        <v>48</v>
      </c>
      <c r="N302" s="24">
        <v>0.76134539226879783</v>
      </c>
      <c r="O302" s="24">
        <v>5.2018938128383603</v>
      </c>
      <c r="P302" s="24"/>
      <c r="Q302" s="24"/>
    </row>
    <row r="303" spans="1:17" x14ac:dyDescent="0.25">
      <c r="A303" s="124">
        <v>4397</v>
      </c>
      <c r="B303" s="24">
        <v>6.1423070752479729</v>
      </c>
      <c r="C303" s="24" t="s">
        <v>48</v>
      </c>
      <c r="D303" s="24">
        <v>0.76035276463872126</v>
      </c>
      <c r="E303" s="24">
        <v>5.1826290575626999</v>
      </c>
      <c r="F303" s="24"/>
      <c r="G303" s="147"/>
      <c r="H303" s="197" t="s">
        <v>4506</v>
      </c>
      <c r="I303" s="197" t="s">
        <v>4399</v>
      </c>
      <c r="J303" s="197">
        <v>15</v>
      </c>
      <c r="K303" s="124">
        <v>4397</v>
      </c>
      <c r="L303" s="24">
        <v>6.1423070752479729</v>
      </c>
      <c r="M303" s="24" t="s">
        <v>48</v>
      </c>
      <c r="N303" s="24">
        <v>0.76035276463872126</v>
      </c>
      <c r="O303" s="24">
        <v>5.1826290575626999</v>
      </c>
      <c r="P303" s="24"/>
      <c r="Q303" s="24"/>
    </row>
    <row r="304" spans="1:17" x14ac:dyDescent="0.25">
      <c r="A304" s="124">
        <v>4398</v>
      </c>
      <c r="B304" s="24">
        <v>7.2906770461716111</v>
      </c>
      <c r="C304" s="24" t="s">
        <v>48</v>
      </c>
      <c r="D304" s="24">
        <v>0.8199104224433208</v>
      </c>
      <c r="E304" s="24">
        <v>5.2506705336426913</v>
      </c>
      <c r="F304" s="24"/>
      <c r="G304" s="147"/>
      <c r="H304" s="197" t="s">
        <v>4507</v>
      </c>
      <c r="I304" s="197" t="s">
        <v>4399</v>
      </c>
      <c r="J304" s="197">
        <v>15</v>
      </c>
      <c r="K304" s="124">
        <v>4398</v>
      </c>
      <c r="L304" s="24">
        <v>7.2906770461716111</v>
      </c>
      <c r="M304" s="24" t="s">
        <v>48</v>
      </c>
      <c r="N304" s="24">
        <v>0.8199104224433208</v>
      </c>
      <c r="O304" s="24">
        <v>5.2506705336426913</v>
      </c>
      <c r="P304" s="24"/>
      <c r="Q304" s="24"/>
    </row>
    <row r="305" spans="1:17" x14ac:dyDescent="0.25">
      <c r="A305" s="124">
        <v>4399</v>
      </c>
      <c r="B305" s="24">
        <v>7.3495678139112854</v>
      </c>
      <c r="C305" s="24" t="s">
        <v>48</v>
      </c>
      <c r="D305" s="24">
        <v>0.82685881585385734</v>
      </c>
      <c r="E305" s="24">
        <v>5.3137933488012372</v>
      </c>
      <c r="F305" s="24"/>
      <c r="G305" s="147"/>
      <c r="H305" s="197" t="s">
        <v>4508</v>
      </c>
      <c r="I305" s="197" t="s">
        <v>4399</v>
      </c>
      <c r="J305" s="197">
        <v>15</v>
      </c>
      <c r="K305" s="124">
        <v>4399</v>
      </c>
      <c r="L305" s="24">
        <v>7.3495678139112854</v>
      </c>
      <c r="M305" s="24" t="s">
        <v>48</v>
      </c>
      <c r="N305" s="24">
        <v>0.82685881585385734</v>
      </c>
      <c r="O305" s="24">
        <v>5.3137933488012372</v>
      </c>
      <c r="P305" s="24"/>
      <c r="Q305" s="24"/>
    </row>
    <row r="306" spans="1:17" x14ac:dyDescent="0.25">
      <c r="A306" s="124">
        <v>4400</v>
      </c>
      <c r="B306" s="24">
        <v>7.5017022972387757</v>
      </c>
      <c r="C306" s="24" t="s">
        <v>48</v>
      </c>
      <c r="D306" s="24">
        <v>0.82785144348393402</v>
      </c>
      <c r="E306" s="24">
        <v>5.2916593746547331</v>
      </c>
      <c r="F306" s="24"/>
      <c r="G306" s="147"/>
      <c r="H306" s="197" t="s">
        <v>4509</v>
      </c>
      <c r="I306" s="197" t="s">
        <v>4399</v>
      </c>
      <c r="J306" s="197">
        <v>15</v>
      </c>
      <c r="K306" s="124">
        <v>4400</v>
      </c>
      <c r="L306" s="24">
        <v>7.5017022972387757</v>
      </c>
      <c r="M306" s="24" t="s">
        <v>48</v>
      </c>
      <c r="N306" s="24">
        <v>0.82785144348393402</v>
      </c>
      <c r="O306" s="24">
        <v>5.2916593746547331</v>
      </c>
      <c r="P306" s="24"/>
      <c r="Q306" s="24"/>
    </row>
    <row r="307" spans="1:17" x14ac:dyDescent="0.25">
      <c r="A307" s="124">
        <v>4401</v>
      </c>
      <c r="B307" s="24">
        <v>7.4859980925081953</v>
      </c>
      <c r="C307" s="24" t="s">
        <v>48</v>
      </c>
      <c r="D307" s="24">
        <v>0.82884407111401071</v>
      </c>
      <c r="E307" s="24">
        <v>5.414625897690863</v>
      </c>
      <c r="F307" s="24"/>
      <c r="G307" s="147"/>
      <c r="H307" s="197" t="s">
        <v>4510</v>
      </c>
      <c r="I307" s="197" t="s">
        <v>4399</v>
      </c>
      <c r="J307" s="197">
        <v>15</v>
      </c>
      <c r="K307" s="124">
        <v>4401</v>
      </c>
      <c r="L307" s="24">
        <v>7.4859980925081953</v>
      </c>
      <c r="M307" s="24" t="s">
        <v>48</v>
      </c>
      <c r="N307" s="24">
        <v>0.82884407111401071</v>
      </c>
      <c r="O307" s="24">
        <v>5.414625897690863</v>
      </c>
      <c r="P307" s="24"/>
      <c r="Q307" s="24"/>
    </row>
    <row r="308" spans="1:17" x14ac:dyDescent="0.25">
      <c r="A308" s="124">
        <v>4402</v>
      </c>
      <c r="B308" s="24">
        <v>7.5262401171303059</v>
      </c>
      <c r="C308" s="24" t="s">
        <v>48</v>
      </c>
      <c r="D308" s="24">
        <v>0.83082932637416396</v>
      </c>
      <c r="E308" s="24">
        <v>5.4941442492542256</v>
      </c>
      <c r="F308" s="24"/>
      <c r="G308" s="147"/>
      <c r="H308" s="197" t="s">
        <v>4511</v>
      </c>
      <c r="I308" s="197" t="s">
        <v>4399</v>
      </c>
      <c r="J308" s="197">
        <v>15</v>
      </c>
      <c r="K308" s="124">
        <v>4402</v>
      </c>
      <c r="L308" s="24">
        <v>7.5262401171303059</v>
      </c>
      <c r="M308" s="24" t="s">
        <v>48</v>
      </c>
      <c r="N308" s="24">
        <v>0.83082932637416396</v>
      </c>
      <c r="O308" s="24">
        <v>5.4941442492542256</v>
      </c>
      <c r="P308" s="24"/>
      <c r="Q308" s="24"/>
    </row>
    <row r="309" spans="1:17" x14ac:dyDescent="0.25">
      <c r="A309" s="124">
        <v>4403</v>
      </c>
      <c r="B309" s="24">
        <v>7.4805997721320594</v>
      </c>
      <c r="C309" s="24" t="s">
        <v>48</v>
      </c>
      <c r="D309" s="24">
        <v>0.86557129342684713</v>
      </c>
      <c r="E309" s="24">
        <v>5.4679389599524448</v>
      </c>
      <c r="F309" s="24"/>
      <c r="G309" s="147"/>
      <c r="H309" s="197" t="s">
        <v>4512</v>
      </c>
      <c r="I309" s="197" t="s">
        <v>4399</v>
      </c>
      <c r="J309" s="197">
        <v>15</v>
      </c>
      <c r="K309" s="124">
        <v>4403</v>
      </c>
      <c r="L309" s="24">
        <v>7.4805997721320594</v>
      </c>
      <c r="M309" s="24" t="s">
        <v>48</v>
      </c>
      <c r="N309" s="24">
        <v>0.86557129342684713</v>
      </c>
      <c r="O309" s="24">
        <v>5.4679389599524448</v>
      </c>
      <c r="P309" s="24"/>
      <c r="Q309" s="24"/>
    </row>
    <row r="310" spans="1:17" x14ac:dyDescent="0.25">
      <c r="A310" s="124">
        <v>4404</v>
      </c>
      <c r="B310" s="24">
        <v>7.4702938877776157</v>
      </c>
      <c r="C310" s="24" t="s">
        <v>48</v>
      </c>
      <c r="D310" s="24">
        <v>0.82288830533355073</v>
      </c>
      <c r="E310" s="24">
        <v>6.1748627286937747</v>
      </c>
      <c r="F310" s="24"/>
      <c r="G310" s="147"/>
      <c r="H310" s="197" t="s">
        <v>4513</v>
      </c>
      <c r="I310" s="197" t="s">
        <v>4399</v>
      </c>
      <c r="J310" s="197">
        <v>15</v>
      </c>
      <c r="K310" s="124">
        <v>4404</v>
      </c>
      <c r="L310" s="24">
        <v>7.4702938877776157</v>
      </c>
      <c r="M310" s="24" t="s">
        <v>48</v>
      </c>
      <c r="N310" s="24">
        <v>0.82288830533355073</v>
      </c>
      <c r="O310" s="24">
        <v>6.1748627286937747</v>
      </c>
      <c r="P310" s="24"/>
      <c r="Q310" s="24"/>
    </row>
    <row r="311" spans="1:17" x14ac:dyDescent="0.25">
      <c r="A311" s="124">
        <v>4405</v>
      </c>
      <c r="B311" s="24">
        <v>7.4045325304683134</v>
      </c>
      <c r="C311" s="24" t="s">
        <v>48</v>
      </c>
      <c r="D311" s="24">
        <v>0.81097677377263078</v>
      </c>
      <c r="E311" s="24">
        <v>5.4560956385812718</v>
      </c>
      <c r="F311" s="24"/>
      <c r="G311" s="147"/>
      <c r="H311" s="197" t="s">
        <v>4514</v>
      </c>
      <c r="I311" s="197" t="s">
        <v>4399</v>
      </c>
      <c r="J311" s="197">
        <v>15</v>
      </c>
      <c r="K311" s="124">
        <v>4405</v>
      </c>
      <c r="L311" s="24">
        <v>7.4045325304683134</v>
      </c>
      <c r="M311" s="24" t="s">
        <v>48</v>
      </c>
      <c r="N311" s="24">
        <v>0.81097677377263078</v>
      </c>
      <c r="O311" s="24">
        <v>5.4560956385812718</v>
      </c>
      <c r="P311" s="24"/>
      <c r="Q311" s="24"/>
    </row>
    <row r="312" spans="1:17" x14ac:dyDescent="0.25">
      <c r="A312" s="124">
        <v>4406</v>
      </c>
      <c r="B312" s="24">
        <v>6.6433693574330306</v>
      </c>
      <c r="C312" s="24" t="s">
        <v>48</v>
      </c>
      <c r="D312" s="24">
        <v>0.80899151851247741</v>
      </c>
      <c r="E312" s="24">
        <v>2.3911257458004007</v>
      </c>
      <c r="F312" s="24"/>
      <c r="G312" s="147"/>
      <c r="H312" s="197" t="s">
        <v>4515</v>
      </c>
      <c r="I312" s="197" t="s">
        <v>4399</v>
      </c>
      <c r="J312" s="197">
        <v>16</v>
      </c>
      <c r="K312" s="124">
        <v>4406</v>
      </c>
      <c r="L312" s="24">
        <v>6.6433693574330306</v>
      </c>
      <c r="M312" s="24" t="s">
        <v>48</v>
      </c>
      <c r="N312" s="24">
        <v>0.80899151851247741</v>
      </c>
      <c r="O312" s="24">
        <v>2.3911257458004007</v>
      </c>
      <c r="P312" s="24"/>
      <c r="Q312" s="24"/>
    </row>
    <row r="313" spans="1:17" x14ac:dyDescent="0.25">
      <c r="A313" s="124">
        <v>4407</v>
      </c>
      <c r="B313" s="24">
        <v>6.6448416266265218</v>
      </c>
      <c r="C313" s="24" t="s">
        <v>48</v>
      </c>
      <c r="D313" s="24">
        <v>0.796087359321481</v>
      </c>
      <c r="E313" s="24">
        <v>2.3564125624711032</v>
      </c>
      <c r="F313" s="24"/>
      <c r="G313" s="147"/>
      <c r="H313" s="197" t="s">
        <v>4516</v>
      </c>
      <c r="I313" s="197" t="s">
        <v>4399</v>
      </c>
      <c r="J313" s="197">
        <v>16</v>
      </c>
      <c r="K313" s="124">
        <v>4407</v>
      </c>
      <c r="L313" s="24">
        <v>6.6448416266265218</v>
      </c>
      <c r="M313" s="24" t="s">
        <v>48</v>
      </c>
      <c r="N313" s="24">
        <v>0.796087359321481</v>
      </c>
      <c r="O313" s="24">
        <v>2.3564125624711032</v>
      </c>
      <c r="P313" s="24"/>
      <c r="Q313" s="24"/>
    </row>
    <row r="314" spans="1:17" x14ac:dyDescent="0.25">
      <c r="A314" s="124">
        <v>4408</v>
      </c>
      <c r="B314" s="24">
        <v>6.5604315261996566</v>
      </c>
      <c r="C314" s="24" t="s">
        <v>48</v>
      </c>
      <c r="D314" s="24">
        <v>0.796087359321481</v>
      </c>
      <c r="E314" s="24">
        <v>2.2265444177803215</v>
      </c>
      <c r="F314" s="24"/>
      <c r="G314" s="147"/>
      <c r="H314" s="197" t="s">
        <v>4517</v>
      </c>
      <c r="I314" s="197" t="s">
        <v>4399</v>
      </c>
      <c r="J314" s="197">
        <v>16</v>
      </c>
      <c r="K314" s="124">
        <v>4408</v>
      </c>
      <c r="L314" s="24">
        <v>6.5604315261996566</v>
      </c>
      <c r="M314" s="24" t="s">
        <v>48</v>
      </c>
      <c r="N314" s="24">
        <v>0.796087359321481</v>
      </c>
      <c r="O314" s="24">
        <v>2.2265444177803215</v>
      </c>
      <c r="P314" s="24"/>
      <c r="Q314" s="24"/>
    </row>
    <row r="315" spans="1:17" x14ac:dyDescent="0.25">
      <c r="A315" s="124">
        <v>4409</v>
      </c>
      <c r="B315" s="24">
        <v>6.5545424494256892</v>
      </c>
      <c r="C315" s="24" t="s">
        <v>48</v>
      </c>
      <c r="D315" s="24">
        <v>0.79112422117109771</v>
      </c>
      <c r="E315" s="24">
        <v>2.3033218114968843</v>
      </c>
      <c r="F315" s="24"/>
      <c r="G315" s="147"/>
      <c r="H315" s="197" t="s">
        <v>4518</v>
      </c>
      <c r="I315" s="197" t="s">
        <v>4399</v>
      </c>
      <c r="J315" s="197">
        <v>16</v>
      </c>
      <c r="K315" s="124">
        <v>4409</v>
      </c>
      <c r="L315" s="24">
        <v>6.5545424494256892</v>
      </c>
      <c r="M315" s="24" t="s">
        <v>48</v>
      </c>
      <c r="N315" s="24">
        <v>0.79112422117109771</v>
      </c>
      <c r="O315" s="24">
        <v>2.3033218114968843</v>
      </c>
      <c r="P315" s="24"/>
      <c r="Q315" s="24"/>
    </row>
    <row r="316" spans="1:17" x14ac:dyDescent="0.25">
      <c r="A316" s="124">
        <v>4410</v>
      </c>
      <c r="B316" s="24">
        <v>5.0425219877095664</v>
      </c>
      <c r="C316" s="24" t="s">
        <v>48</v>
      </c>
      <c r="D316" s="24">
        <v>0.68292780949274179</v>
      </c>
      <c r="E316" s="24">
        <v>1.3230107061904446</v>
      </c>
      <c r="F316" s="24"/>
      <c r="G316" s="147"/>
      <c r="H316" s="197" t="s">
        <v>4519</v>
      </c>
      <c r="I316" s="197" t="s">
        <v>4399</v>
      </c>
      <c r="J316" s="197">
        <v>16</v>
      </c>
      <c r="K316" s="124">
        <v>4410</v>
      </c>
      <c r="L316" s="24">
        <v>5.0425219877095664</v>
      </c>
      <c r="M316" s="24" t="s">
        <v>48</v>
      </c>
      <c r="N316" s="24">
        <v>0.68292780949274179</v>
      </c>
      <c r="O316" s="24">
        <v>1.3230107061904446</v>
      </c>
      <c r="P316" s="24"/>
      <c r="Q316" s="24"/>
    </row>
    <row r="317" spans="1:17" x14ac:dyDescent="0.25">
      <c r="A317" s="124">
        <v>4411</v>
      </c>
      <c r="B317" s="24">
        <v>5.0449757696987181</v>
      </c>
      <c r="C317" s="24" t="s">
        <v>48</v>
      </c>
      <c r="D317" s="24">
        <v>0.67399416082205188</v>
      </c>
      <c r="E317" s="24">
        <v>1.3397473427081268</v>
      </c>
      <c r="F317" s="24"/>
      <c r="G317" s="147"/>
      <c r="H317" s="197" t="s">
        <v>4520</v>
      </c>
      <c r="I317" s="197" t="s">
        <v>4399</v>
      </c>
      <c r="J317" s="197">
        <v>16</v>
      </c>
      <c r="K317" s="124">
        <v>4411</v>
      </c>
      <c r="L317" s="24">
        <v>5.0449757696987181</v>
      </c>
      <c r="M317" s="24" t="s">
        <v>48</v>
      </c>
      <c r="N317" s="24">
        <v>0.67399416082205188</v>
      </c>
      <c r="O317" s="24">
        <v>1.3397473427081268</v>
      </c>
      <c r="P317" s="24"/>
      <c r="Q317" s="24"/>
    </row>
    <row r="318" spans="1:17" x14ac:dyDescent="0.25">
      <c r="A318" s="124">
        <v>4412</v>
      </c>
      <c r="B318" s="24">
        <v>4.7878194172354762</v>
      </c>
      <c r="C318" s="24" t="s">
        <v>48</v>
      </c>
      <c r="D318" s="24">
        <v>0.6541416082205187</v>
      </c>
      <c r="E318" s="24">
        <v>1.4173073655949471</v>
      </c>
      <c r="F318" s="24"/>
      <c r="G318" s="147"/>
      <c r="H318" s="197" t="s">
        <v>4521</v>
      </c>
      <c r="I318" s="197" t="s">
        <v>4399</v>
      </c>
      <c r="J318" s="197">
        <v>16</v>
      </c>
      <c r="K318" s="124">
        <v>4412</v>
      </c>
      <c r="L318" s="24">
        <v>4.7878194172354762</v>
      </c>
      <c r="M318" s="24" t="s">
        <v>48</v>
      </c>
      <c r="N318" s="24">
        <v>0.6541416082205187</v>
      </c>
      <c r="O318" s="24">
        <v>1.4173073655949471</v>
      </c>
      <c r="P318" s="24"/>
      <c r="Q318" s="24"/>
    </row>
    <row r="319" spans="1:17" x14ac:dyDescent="0.25">
      <c r="A319" s="124">
        <v>4413</v>
      </c>
      <c r="B319" s="24">
        <v>4.7922362248159516</v>
      </c>
      <c r="C319" s="24" t="s">
        <v>48</v>
      </c>
      <c r="D319" s="24">
        <v>0.64967478388517375</v>
      </c>
      <c r="E319" s="24">
        <v>1.3001509099711712</v>
      </c>
      <c r="F319" s="24"/>
      <c r="G319" s="147"/>
      <c r="H319" s="197" t="s">
        <v>4522</v>
      </c>
      <c r="I319" s="197" t="s">
        <v>4399</v>
      </c>
      <c r="J319" s="197">
        <v>16</v>
      </c>
      <c r="K319" s="124">
        <v>4413</v>
      </c>
      <c r="L319" s="24">
        <v>4.7922362248159516</v>
      </c>
      <c r="M319" s="24" t="s">
        <v>48</v>
      </c>
      <c r="N319" s="24">
        <v>0.64967478388517375</v>
      </c>
      <c r="O319" s="24">
        <v>1.3001509099711712</v>
      </c>
      <c r="P319" s="24"/>
      <c r="Q319" s="24"/>
    </row>
    <row r="320" spans="1:17" x14ac:dyDescent="0.25">
      <c r="A320" s="124">
        <v>4414</v>
      </c>
      <c r="B320" s="24">
        <v>4.512995834450332</v>
      </c>
      <c r="C320" s="24" t="s">
        <v>48</v>
      </c>
      <c r="D320" s="24">
        <v>0.62932591746860211</v>
      </c>
      <c r="E320" s="24">
        <v>1.9741066877929621</v>
      </c>
      <c r="F320" s="24"/>
      <c r="G320" s="147"/>
      <c r="H320" s="197" t="s">
        <v>4523</v>
      </c>
      <c r="I320" s="197" t="s">
        <v>4399</v>
      </c>
      <c r="J320" s="197">
        <v>16</v>
      </c>
      <c r="K320" s="124">
        <v>4414</v>
      </c>
      <c r="L320" s="24">
        <v>4.512995834450332</v>
      </c>
      <c r="M320" s="24" t="s">
        <v>48</v>
      </c>
      <c r="N320" s="24">
        <v>0.62932591746860211</v>
      </c>
      <c r="O320" s="24">
        <v>1.9741066877929621</v>
      </c>
      <c r="P320" s="24"/>
      <c r="Q320" s="24"/>
    </row>
    <row r="321" spans="1:17" x14ac:dyDescent="0.25">
      <c r="A321" s="124">
        <v>4415</v>
      </c>
      <c r="B321" s="24">
        <v>4.5159403728373162</v>
      </c>
      <c r="C321" s="24" t="s">
        <v>48</v>
      </c>
      <c r="D321" s="24">
        <v>0.63627431087913877</v>
      </c>
      <c r="E321" s="24">
        <v>1.1887094034022136</v>
      </c>
      <c r="F321" s="24"/>
      <c r="G321" s="147"/>
      <c r="H321" s="197" t="s">
        <v>4524</v>
      </c>
      <c r="I321" s="197" t="s">
        <v>4399</v>
      </c>
      <c r="J321" s="197">
        <v>16</v>
      </c>
      <c r="K321" s="124">
        <v>4415</v>
      </c>
      <c r="L321" s="24">
        <v>4.5159403728373162</v>
      </c>
      <c r="M321" s="24" t="s">
        <v>48</v>
      </c>
      <c r="N321" s="24">
        <v>0.63627431087913877</v>
      </c>
      <c r="O321" s="24">
        <v>1.1887094034022136</v>
      </c>
      <c r="P321" s="24"/>
      <c r="Q321" s="24"/>
    </row>
    <row r="322" spans="1:17" x14ac:dyDescent="0.25">
      <c r="A322" s="124">
        <v>4416</v>
      </c>
      <c r="B322" s="24">
        <v>4.9062575811341027</v>
      </c>
      <c r="C322" s="24" t="s">
        <v>48</v>
      </c>
      <c r="D322" s="24">
        <v>0.6498020164017585</v>
      </c>
      <c r="E322" s="24">
        <v>0.6723122111408415</v>
      </c>
      <c r="F322" s="24"/>
      <c r="G322" s="147"/>
      <c r="H322" s="197" t="s">
        <v>4525</v>
      </c>
      <c r="I322" s="197" t="s">
        <v>4399</v>
      </c>
      <c r="J322" s="197">
        <v>17</v>
      </c>
      <c r="K322" s="124">
        <v>4416</v>
      </c>
      <c r="L322" s="24">
        <v>4.9062575811341027</v>
      </c>
      <c r="M322" s="24" t="s">
        <v>48</v>
      </c>
      <c r="N322" s="24">
        <v>0.6498020164017585</v>
      </c>
      <c r="O322" s="24">
        <v>0.6723122111408415</v>
      </c>
      <c r="P322" s="24"/>
      <c r="Q322" s="24"/>
    </row>
    <row r="323" spans="1:17" x14ac:dyDescent="0.25">
      <c r="A323" s="124">
        <v>4417</v>
      </c>
      <c r="B323" s="24">
        <v>4.9092601867529124</v>
      </c>
      <c r="C323" s="24" t="s">
        <v>48</v>
      </c>
      <c r="D323" s="24">
        <v>0.64429945891105844</v>
      </c>
      <c r="E323" s="24">
        <v>0.60162166545041751</v>
      </c>
      <c r="F323" s="24"/>
      <c r="G323" s="147"/>
      <c r="H323" s="197" t="s">
        <v>4526</v>
      </c>
      <c r="I323" s="197" t="s">
        <v>4399</v>
      </c>
      <c r="J323" s="197">
        <v>17</v>
      </c>
      <c r="K323" s="124">
        <v>4417</v>
      </c>
      <c r="L323" s="24">
        <v>4.9092601867529124</v>
      </c>
      <c r="M323" s="24" t="s">
        <v>48</v>
      </c>
      <c r="N323" s="24">
        <v>0.64429945891105844</v>
      </c>
      <c r="O323" s="24">
        <v>0.60162166545041751</v>
      </c>
      <c r="P323" s="24"/>
      <c r="Q323" s="24"/>
    </row>
    <row r="324" spans="1:17" x14ac:dyDescent="0.25">
      <c r="A324" s="124">
        <v>4418</v>
      </c>
      <c r="B324" s="24">
        <v>4.8412011260599046</v>
      </c>
      <c r="C324" s="24" t="s">
        <v>48</v>
      </c>
      <c r="D324" s="24">
        <v>0.64229852891444028</v>
      </c>
      <c r="E324" s="24">
        <v>0.65576761534095518</v>
      </c>
      <c r="F324" s="24"/>
      <c r="G324" s="147"/>
      <c r="H324" s="197" t="s">
        <v>4527</v>
      </c>
      <c r="I324" s="197" t="s">
        <v>4399</v>
      </c>
      <c r="J324" s="197">
        <v>17</v>
      </c>
      <c r="K324" s="124">
        <v>4418</v>
      </c>
      <c r="L324" s="24">
        <v>4.8412011260599046</v>
      </c>
      <c r="M324" s="24" t="s">
        <v>48</v>
      </c>
      <c r="N324" s="24">
        <v>0.64229852891444028</v>
      </c>
      <c r="O324" s="24">
        <v>0.65576761534095518</v>
      </c>
      <c r="P324" s="24"/>
      <c r="Q324" s="24"/>
    </row>
    <row r="325" spans="1:17" x14ac:dyDescent="0.25">
      <c r="A325" s="124">
        <v>4419</v>
      </c>
      <c r="B325" s="24">
        <v>4.839199388980699</v>
      </c>
      <c r="C325" s="24" t="s">
        <v>48</v>
      </c>
      <c r="D325" s="24">
        <v>0.6412980639161312</v>
      </c>
      <c r="E325" s="24">
        <v>0.66128248060758399</v>
      </c>
      <c r="F325" s="24"/>
      <c r="G325" s="147"/>
      <c r="H325" s="197" t="s">
        <v>4528</v>
      </c>
      <c r="I325" s="197" t="s">
        <v>4399</v>
      </c>
      <c r="J325" s="197">
        <v>17</v>
      </c>
      <c r="K325" s="124">
        <v>4419</v>
      </c>
      <c r="L325" s="24">
        <v>4.839199388980699</v>
      </c>
      <c r="M325" s="24" t="s">
        <v>48</v>
      </c>
      <c r="N325" s="24">
        <v>0.6412980639161312</v>
      </c>
      <c r="O325" s="24">
        <v>0.66128248060758399</v>
      </c>
      <c r="P325" s="24"/>
      <c r="Q325" s="24"/>
    </row>
    <row r="326" spans="1:17" x14ac:dyDescent="0.25">
      <c r="A326" s="124">
        <v>4420</v>
      </c>
      <c r="B326" s="24">
        <v>4.5709666203670842</v>
      </c>
      <c r="C326" s="24" t="s">
        <v>48</v>
      </c>
      <c r="D326" s="24">
        <v>0.62328969394656741</v>
      </c>
      <c r="E326" s="24">
        <v>0.82522438444282264</v>
      </c>
      <c r="F326" s="24"/>
      <c r="G326" s="147"/>
      <c r="H326" s="197" t="s">
        <v>4529</v>
      </c>
      <c r="I326" s="197" t="s">
        <v>4399</v>
      </c>
      <c r="J326" s="197">
        <v>17</v>
      </c>
      <c r="K326" s="124">
        <v>4420</v>
      </c>
      <c r="L326" s="24">
        <v>4.5709666203670842</v>
      </c>
      <c r="M326" s="24" t="s">
        <v>48</v>
      </c>
      <c r="N326" s="24">
        <v>0.62328969394656741</v>
      </c>
      <c r="O326" s="24">
        <v>0.82522438444282264</v>
      </c>
      <c r="P326" s="24"/>
      <c r="Q326" s="24"/>
    </row>
    <row r="327" spans="1:17" x14ac:dyDescent="0.25">
      <c r="A327" s="124">
        <v>4421</v>
      </c>
      <c r="B327" s="24">
        <v>4.6190083102680299</v>
      </c>
      <c r="C327" s="24" t="s">
        <v>48</v>
      </c>
      <c r="D327" s="24">
        <v>0.62529062394318558</v>
      </c>
      <c r="E327" s="24">
        <v>0.62568653206843428</v>
      </c>
      <c r="F327" s="24"/>
      <c r="G327" s="147"/>
      <c r="H327" s="197" t="s">
        <v>4530</v>
      </c>
      <c r="I327" s="197" t="s">
        <v>4399</v>
      </c>
      <c r="J327" s="197">
        <v>17</v>
      </c>
      <c r="K327" s="124">
        <v>4421</v>
      </c>
      <c r="L327" s="24">
        <v>4.6190083102680299</v>
      </c>
      <c r="M327" s="24" t="s">
        <v>48</v>
      </c>
      <c r="N327" s="24">
        <v>0.62529062394318558</v>
      </c>
      <c r="O327" s="24">
        <v>0.62568653206843428</v>
      </c>
      <c r="P327" s="24"/>
      <c r="Q327" s="24"/>
    </row>
    <row r="328" spans="1:17" x14ac:dyDescent="0.25">
      <c r="A328" s="124">
        <v>4422</v>
      </c>
      <c r="B328" s="24">
        <v>3.419967799823588</v>
      </c>
      <c r="C328" s="24" t="s">
        <v>48</v>
      </c>
      <c r="D328" s="24">
        <v>0.55325714406493065</v>
      </c>
      <c r="E328" s="24">
        <v>0.56853247385064454</v>
      </c>
      <c r="F328" s="24"/>
      <c r="G328" s="147"/>
      <c r="H328" s="197" t="s">
        <v>4531</v>
      </c>
      <c r="I328" s="197" t="s">
        <v>4399</v>
      </c>
      <c r="J328" s="197">
        <v>17</v>
      </c>
      <c r="K328" s="124">
        <v>4422</v>
      </c>
      <c r="L328" s="24">
        <v>3.419967799823588</v>
      </c>
      <c r="M328" s="24" t="s">
        <v>48</v>
      </c>
      <c r="N328" s="24">
        <v>0.55325714406493065</v>
      </c>
      <c r="O328" s="24">
        <v>0.56853247385064454</v>
      </c>
      <c r="P328" s="24"/>
      <c r="Q328" s="24"/>
    </row>
    <row r="329" spans="1:17" x14ac:dyDescent="0.25">
      <c r="A329" s="124">
        <v>4423</v>
      </c>
      <c r="B329" s="24">
        <v>3.3469043964325662</v>
      </c>
      <c r="C329" s="24" t="s">
        <v>48</v>
      </c>
      <c r="D329" s="24">
        <v>0.54425295908014881</v>
      </c>
      <c r="E329" s="24">
        <v>0.39213189959294437</v>
      </c>
      <c r="F329" s="24"/>
      <c r="G329" s="147"/>
      <c r="H329" s="197" t="s">
        <v>4532</v>
      </c>
      <c r="I329" s="197" t="s">
        <v>4399</v>
      </c>
      <c r="J329" s="197">
        <v>17</v>
      </c>
      <c r="K329" s="124">
        <v>4423</v>
      </c>
      <c r="L329" s="24">
        <v>3.3469043964325662</v>
      </c>
      <c r="M329" s="24" t="s">
        <v>48</v>
      </c>
      <c r="N329" s="24">
        <v>0.54425295908014881</v>
      </c>
      <c r="O329" s="24">
        <v>0.39213189959294437</v>
      </c>
      <c r="P329" s="24"/>
      <c r="Q329" s="24"/>
    </row>
    <row r="330" spans="1:17" x14ac:dyDescent="0.25">
      <c r="A330" s="124">
        <v>4424</v>
      </c>
      <c r="B330" s="24" t="s">
        <v>11</v>
      </c>
      <c r="C330" s="24" t="s">
        <v>48</v>
      </c>
      <c r="D330" s="24">
        <v>0.23510927460263778</v>
      </c>
      <c r="E330" s="24">
        <v>0.2416217096336499</v>
      </c>
      <c r="F330" s="24"/>
      <c r="G330" s="147"/>
      <c r="H330" s="197" t="s">
        <v>4533</v>
      </c>
      <c r="I330" s="197" t="s">
        <v>4399</v>
      </c>
      <c r="J330" s="197">
        <v>20</v>
      </c>
      <c r="K330" s="124">
        <v>4424</v>
      </c>
      <c r="L330" s="24" t="s">
        <v>11</v>
      </c>
      <c r="M330" s="24" t="s">
        <v>48</v>
      </c>
      <c r="N330" s="24">
        <v>0.23510927460263778</v>
      </c>
      <c r="O330" s="24">
        <v>0.2416217096336499</v>
      </c>
      <c r="P330" s="24"/>
      <c r="Q330" s="24"/>
    </row>
    <row r="331" spans="1:17" x14ac:dyDescent="0.25">
      <c r="A331" s="124">
        <v>4425</v>
      </c>
      <c r="B331" s="24" t="s">
        <v>11</v>
      </c>
      <c r="C331" s="24" t="s">
        <v>48</v>
      </c>
      <c r="D331" s="24">
        <v>0.23310834460601962</v>
      </c>
      <c r="E331" s="24">
        <v>0.26880415196743557</v>
      </c>
      <c r="F331" s="24"/>
      <c r="G331" s="147"/>
      <c r="H331" s="197" t="s">
        <v>4534</v>
      </c>
      <c r="I331" s="197" t="s">
        <v>4399</v>
      </c>
      <c r="J331" s="197">
        <v>20</v>
      </c>
      <c r="K331" s="124">
        <v>4425</v>
      </c>
      <c r="L331" s="24" t="s">
        <v>11</v>
      </c>
      <c r="M331" s="24" t="s">
        <v>48</v>
      </c>
      <c r="N331" s="24">
        <v>0.23310834460601962</v>
      </c>
      <c r="O331" s="24">
        <v>0.26880415196743557</v>
      </c>
      <c r="P331" s="24"/>
      <c r="Q331" s="24"/>
    </row>
    <row r="332" spans="1:17" x14ac:dyDescent="0.25">
      <c r="A332" s="124">
        <v>4426</v>
      </c>
      <c r="B332" s="24" t="s">
        <v>11</v>
      </c>
      <c r="C332" s="24" t="s">
        <v>48</v>
      </c>
      <c r="D332" s="24">
        <v>0.23560950710179235</v>
      </c>
      <c r="E332" s="24" t="s">
        <v>49</v>
      </c>
      <c r="F332" s="24"/>
      <c r="G332" s="147"/>
      <c r="H332" s="197" t="s">
        <v>4535</v>
      </c>
      <c r="I332" s="197" t="s">
        <v>4399</v>
      </c>
      <c r="J332" s="197">
        <v>20</v>
      </c>
      <c r="K332" s="124">
        <v>4426</v>
      </c>
      <c r="L332" s="24" t="s">
        <v>11</v>
      </c>
      <c r="M332" s="24" t="s">
        <v>48</v>
      </c>
      <c r="N332" s="24">
        <v>0.23560950710179235</v>
      </c>
      <c r="O332" s="24" t="s">
        <v>49</v>
      </c>
      <c r="P332" s="24"/>
      <c r="Q332" s="24"/>
    </row>
    <row r="333" spans="1:17" ht="16.5" thickBot="1" x14ac:dyDescent="0.3">
      <c r="A333" s="252">
        <v>4427</v>
      </c>
      <c r="B333" s="253" t="s">
        <v>11</v>
      </c>
      <c r="C333" s="253" t="s">
        <v>48</v>
      </c>
      <c r="D333" s="253">
        <v>0.2281060196144741</v>
      </c>
      <c r="E333" s="253" t="s">
        <v>49</v>
      </c>
      <c r="F333" s="253"/>
      <c r="G333" s="255"/>
      <c r="H333" s="214" t="s">
        <v>4536</v>
      </c>
      <c r="I333" s="214" t="s">
        <v>4399</v>
      </c>
      <c r="J333" s="214">
        <v>20</v>
      </c>
      <c r="K333" s="252">
        <v>4427</v>
      </c>
      <c r="L333" s="253" t="s">
        <v>11</v>
      </c>
      <c r="M333" s="253" t="s">
        <v>48</v>
      </c>
      <c r="N333" s="253">
        <v>0.2281060196144741</v>
      </c>
      <c r="O333" s="253" t="s">
        <v>49</v>
      </c>
      <c r="P333" s="24"/>
      <c r="Q333" s="24"/>
    </row>
    <row r="334" spans="1:17" x14ac:dyDescent="0.25">
      <c r="A334" s="124">
        <v>4428</v>
      </c>
      <c r="B334" s="24">
        <v>4.0054758954913661</v>
      </c>
      <c r="C334" s="24">
        <v>0.30890955827639854</v>
      </c>
      <c r="D334" s="24">
        <v>0.64329899391274936</v>
      </c>
      <c r="E334" s="24">
        <v>4.7921639077340563</v>
      </c>
      <c r="F334" s="24"/>
      <c r="G334" s="147"/>
      <c r="H334" s="197" t="s">
        <v>4540</v>
      </c>
      <c r="I334" s="197" t="s">
        <v>4541</v>
      </c>
      <c r="J334" s="197">
        <v>1</v>
      </c>
      <c r="K334" s="124">
        <v>4428</v>
      </c>
      <c r="L334" s="24">
        <v>4.0054758954913661</v>
      </c>
      <c r="M334" s="24">
        <v>0.30890955827639854</v>
      </c>
      <c r="N334" s="24">
        <v>0.64329899391274936</v>
      </c>
      <c r="O334" s="24">
        <v>4.7921639077340563</v>
      </c>
      <c r="P334" s="24"/>
      <c r="Q334" s="24"/>
    </row>
    <row r="335" spans="1:17" x14ac:dyDescent="0.25">
      <c r="A335" s="124">
        <v>4429</v>
      </c>
      <c r="B335" s="24">
        <v>3.9974689471745424</v>
      </c>
      <c r="C335" s="24">
        <v>0.40357539065142395</v>
      </c>
      <c r="D335" s="24">
        <v>0.64029759891782212</v>
      </c>
      <c r="E335" s="24">
        <v>4.8727044776119399</v>
      </c>
      <c r="F335" s="24"/>
      <c r="G335" s="147"/>
      <c r="H335" s="197" t="s">
        <v>4542</v>
      </c>
      <c r="I335" s="197" t="s">
        <v>4541</v>
      </c>
      <c r="J335" s="197">
        <v>1</v>
      </c>
      <c r="K335" s="124">
        <v>4429</v>
      </c>
      <c r="L335" s="24">
        <v>3.9974689471745424</v>
      </c>
      <c r="M335" s="24">
        <v>0.40357539065142395</v>
      </c>
      <c r="N335" s="24">
        <v>0.64029759891782212</v>
      </c>
      <c r="O335" s="24">
        <v>4.8727044776119399</v>
      </c>
      <c r="P335" s="24"/>
      <c r="Q335" s="24"/>
    </row>
    <row r="336" spans="1:17" x14ac:dyDescent="0.25">
      <c r="A336" s="124">
        <v>4430</v>
      </c>
      <c r="B336" s="24">
        <v>3.906890344340467</v>
      </c>
      <c r="C336" s="24">
        <v>0.36869850503957247</v>
      </c>
      <c r="D336" s="24">
        <v>0.63579550642543103</v>
      </c>
      <c r="E336" s="24">
        <v>3.6204587055086472</v>
      </c>
      <c r="F336" s="24"/>
      <c r="G336" s="147"/>
      <c r="H336" s="197" t="s">
        <v>4543</v>
      </c>
      <c r="I336" s="197" t="s">
        <v>4541</v>
      </c>
      <c r="J336" s="197">
        <v>1</v>
      </c>
      <c r="K336" s="124">
        <v>4430</v>
      </c>
      <c r="L336" s="24">
        <v>3.906890344340467</v>
      </c>
      <c r="M336" s="24">
        <v>0.36869850503957247</v>
      </c>
      <c r="N336" s="24">
        <v>0.63579550642543103</v>
      </c>
      <c r="O336" s="24">
        <v>3.6204587055086472</v>
      </c>
      <c r="P336" s="24"/>
      <c r="Q336" s="24"/>
    </row>
    <row r="337" spans="1:17" x14ac:dyDescent="0.25">
      <c r="A337" s="124">
        <v>4431</v>
      </c>
      <c r="B337" s="24">
        <v>3.9093925156894747</v>
      </c>
      <c r="C337" s="24">
        <v>0.40855780288168841</v>
      </c>
      <c r="D337" s="24">
        <v>0.6352952739262766</v>
      </c>
      <c r="E337" s="24">
        <v>3.6602439660087418</v>
      </c>
      <c r="F337" s="24"/>
      <c r="G337" s="147"/>
      <c r="H337" s="197" t="s">
        <v>4544</v>
      </c>
      <c r="I337" s="197" t="s">
        <v>4541</v>
      </c>
      <c r="J337" s="197">
        <v>1</v>
      </c>
      <c r="K337" s="124">
        <v>4431</v>
      </c>
      <c r="L337" s="24">
        <v>3.9093925156894747</v>
      </c>
      <c r="M337" s="24">
        <v>0.40855780288168841</v>
      </c>
      <c r="N337" s="24">
        <v>0.6352952739262766</v>
      </c>
      <c r="O337" s="24">
        <v>3.6602439660087418</v>
      </c>
      <c r="P337" s="24"/>
      <c r="Q337" s="24"/>
    </row>
    <row r="338" spans="1:17" x14ac:dyDescent="0.25">
      <c r="A338" s="124">
        <v>4432</v>
      </c>
      <c r="B338" s="24">
        <v>3.933413360639948</v>
      </c>
      <c r="C338" s="24">
        <v>0.28200453223297028</v>
      </c>
      <c r="D338" s="24">
        <v>0.61528597396009466</v>
      </c>
      <c r="E338" s="24">
        <v>3.7156411641734315</v>
      </c>
      <c r="F338" s="24"/>
      <c r="G338" s="147"/>
      <c r="H338" s="197" t="s">
        <v>4545</v>
      </c>
      <c r="I338" s="197" t="s">
        <v>4541</v>
      </c>
      <c r="J338" s="197">
        <v>1</v>
      </c>
      <c r="K338" s="124">
        <v>4432</v>
      </c>
      <c r="L338" s="24">
        <v>3.933413360639948</v>
      </c>
      <c r="M338" s="24">
        <v>0.28200453223297028</v>
      </c>
      <c r="N338" s="24">
        <v>0.61528597396009466</v>
      </c>
      <c r="O338" s="24">
        <v>3.7156411641734315</v>
      </c>
      <c r="P338" s="24"/>
      <c r="Q338" s="24"/>
    </row>
    <row r="339" spans="1:17" x14ac:dyDescent="0.25">
      <c r="A339" s="124">
        <v>4433</v>
      </c>
      <c r="B339" s="24">
        <v>3.9078912128800702</v>
      </c>
      <c r="C339" s="24">
        <v>0.24314171683690727</v>
      </c>
      <c r="D339" s="24">
        <v>0.61528597396009466</v>
      </c>
      <c r="E339" s="24">
        <v>3.6018251024896153</v>
      </c>
      <c r="F339" s="24"/>
      <c r="G339" s="147"/>
      <c r="H339" s="197" t="s">
        <v>4546</v>
      </c>
      <c r="I339" s="197" t="s">
        <v>4541</v>
      </c>
      <c r="J339" s="197">
        <v>1</v>
      </c>
      <c r="K339" s="124">
        <v>4433</v>
      </c>
      <c r="L339" s="24">
        <v>3.9078912128800702</v>
      </c>
      <c r="M339" s="24">
        <v>0.24314171683690727</v>
      </c>
      <c r="N339" s="24">
        <v>0.61528597396009466</v>
      </c>
      <c r="O339" s="24">
        <v>3.6018251024896153</v>
      </c>
      <c r="P339" s="24"/>
      <c r="Q339" s="24"/>
    </row>
    <row r="340" spans="1:17" x14ac:dyDescent="0.25">
      <c r="A340" s="124">
        <v>4434</v>
      </c>
      <c r="B340" s="24">
        <v>5.7660036566531145</v>
      </c>
      <c r="C340" s="24" t="s">
        <v>48</v>
      </c>
      <c r="D340" s="24">
        <v>0.70232642881298601</v>
      </c>
      <c r="E340" s="24">
        <v>4.9444517416447207</v>
      </c>
      <c r="F340" s="24"/>
      <c r="G340" s="147"/>
      <c r="H340" s="197" t="s">
        <v>4547</v>
      </c>
      <c r="I340" s="197" t="s">
        <v>4541</v>
      </c>
      <c r="J340" s="197">
        <v>2</v>
      </c>
      <c r="K340" s="124">
        <v>4434</v>
      </c>
      <c r="L340" s="24">
        <v>5.7660036566531145</v>
      </c>
      <c r="M340" s="24" t="s">
        <v>48</v>
      </c>
      <c r="N340" s="24">
        <v>0.70232642881298601</v>
      </c>
      <c r="O340" s="24">
        <v>4.9444517416447207</v>
      </c>
      <c r="P340" s="24"/>
      <c r="Q340" s="24"/>
    </row>
    <row r="341" spans="1:17" x14ac:dyDescent="0.25">
      <c r="A341" s="124">
        <v>4435</v>
      </c>
      <c r="B341" s="24">
        <v>5.7609993139550992</v>
      </c>
      <c r="C341" s="24" t="s">
        <v>48</v>
      </c>
      <c r="D341" s="24">
        <v>0.70732875380453153</v>
      </c>
      <c r="E341" s="24">
        <v>5.9818901800016286</v>
      </c>
      <c r="F341" s="24"/>
      <c r="G341" s="147"/>
      <c r="H341" s="197" t="s">
        <v>4548</v>
      </c>
      <c r="I341" s="197" t="s">
        <v>4541</v>
      </c>
      <c r="J341" s="197">
        <v>2</v>
      </c>
      <c r="K341" s="124">
        <v>4435</v>
      </c>
      <c r="L341" s="24">
        <v>5.7609993139550992</v>
      </c>
      <c r="M341" s="24" t="s">
        <v>48</v>
      </c>
      <c r="N341" s="24">
        <v>0.70732875380453153</v>
      </c>
      <c r="O341" s="24">
        <v>5.9818901800016286</v>
      </c>
      <c r="P341" s="24"/>
      <c r="Q341" s="24"/>
    </row>
    <row r="342" spans="1:17" x14ac:dyDescent="0.25">
      <c r="A342" s="124">
        <v>4436</v>
      </c>
      <c r="B342" s="24">
        <v>5.5398073667028269</v>
      </c>
      <c r="C342" s="24" t="s">
        <v>48</v>
      </c>
      <c r="D342" s="24">
        <v>0.6753138738586405</v>
      </c>
      <c r="E342" s="24">
        <v>4.327024787554639</v>
      </c>
      <c r="F342" s="24"/>
      <c r="G342" s="147"/>
      <c r="H342" s="197" t="s">
        <v>4549</v>
      </c>
      <c r="I342" s="197" t="s">
        <v>4541</v>
      </c>
      <c r="J342" s="197">
        <v>2</v>
      </c>
      <c r="K342" s="124">
        <v>4436</v>
      </c>
      <c r="L342" s="24">
        <v>5.5398073667028269</v>
      </c>
      <c r="M342" s="24" t="s">
        <v>48</v>
      </c>
      <c r="N342" s="24">
        <v>0.6753138738586405</v>
      </c>
      <c r="O342" s="24">
        <v>4.327024787554639</v>
      </c>
      <c r="P342" s="24"/>
      <c r="Q342" s="24"/>
    </row>
    <row r="343" spans="1:17" x14ac:dyDescent="0.25">
      <c r="A343" s="124">
        <v>4437</v>
      </c>
      <c r="B343" s="24">
        <v>5.5638282116533002</v>
      </c>
      <c r="C343" s="24" t="s">
        <v>48</v>
      </c>
      <c r="D343" s="24">
        <v>0.67381317636117688</v>
      </c>
      <c r="E343" s="24">
        <v>4.432332534589662</v>
      </c>
      <c r="F343" s="24"/>
      <c r="G343" s="147"/>
      <c r="H343" s="197" t="s">
        <v>4550</v>
      </c>
      <c r="I343" s="197" t="s">
        <v>4541</v>
      </c>
      <c r="J343" s="197">
        <v>2</v>
      </c>
      <c r="K343" s="124">
        <v>4437</v>
      </c>
      <c r="L343" s="24">
        <v>5.5638282116533002</v>
      </c>
      <c r="M343" s="24" t="s">
        <v>48</v>
      </c>
      <c r="N343" s="24">
        <v>0.67381317636117688</v>
      </c>
      <c r="O343" s="24">
        <v>4.432332534589662</v>
      </c>
      <c r="P343" s="24"/>
      <c r="Q343" s="24"/>
    </row>
    <row r="344" spans="1:17" x14ac:dyDescent="0.25">
      <c r="A344" s="124">
        <v>4438</v>
      </c>
      <c r="B344" s="24">
        <v>4.8452046002183176</v>
      </c>
      <c r="C344" s="24" t="s">
        <v>48</v>
      </c>
      <c r="D344" s="24">
        <v>0.64029759891782212</v>
      </c>
      <c r="E344" s="24">
        <v>4.2500167600790615</v>
      </c>
      <c r="F344" s="24"/>
      <c r="G344" s="147"/>
      <c r="H344" s="197" t="s">
        <v>4551</v>
      </c>
      <c r="I344" s="197" t="s">
        <v>4541</v>
      </c>
      <c r="J344" s="197">
        <v>2</v>
      </c>
      <c r="K344" s="124">
        <v>4438</v>
      </c>
      <c r="L344" s="24">
        <v>4.8452046002183176</v>
      </c>
      <c r="M344" s="24" t="s">
        <v>48</v>
      </c>
      <c r="N344" s="24">
        <v>0.64029759891782212</v>
      </c>
      <c r="O344" s="24">
        <v>4.2500167600790615</v>
      </c>
      <c r="P344" s="24"/>
      <c r="Q344" s="24"/>
    </row>
    <row r="345" spans="1:17" x14ac:dyDescent="0.25">
      <c r="A345" s="124">
        <v>4439</v>
      </c>
      <c r="B345" s="24">
        <v>4.8462054687579199</v>
      </c>
      <c r="C345" s="24" t="s">
        <v>48</v>
      </c>
      <c r="D345" s="24">
        <v>0.64329899391274936</v>
      </c>
      <c r="E345" s="24">
        <v>4.3082774483524213</v>
      </c>
      <c r="F345" s="24"/>
      <c r="G345" s="147"/>
      <c r="H345" s="197" t="s">
        <v>4552</v>
      </c>
      <c r="I345" s="197" t="s">
        <v>4541</v>
      </c>
      <c r="J345" s="197">
        <v>2</v>
      </c>
      <c r="K345" s="124">
        <v>4439</v>
      </c>
      <c r="L345" s="24">
        <v>4.8462054687579199</v>
      </c>
      <c r="M345" s="24" t="s">
        <v>48</v>
      </c>
      <c r="N345" s="24">
        <v>0.64329899391274936</v>
      </c>
      <c r="O345" s="24">
        <v>4.3082774483524213</v>
      </c>
      <c r="P345" s="24"/>
      <c r="Q345" s="24"/>
    </row>
    <row r="346" spans="1:17" x14ac:dyDescent="0.25">
      <c r="A346" s="124">
        <v>4440</v>
      </c>
      <c r="B346" s="24">
        <v>9.4396916312660721</v>
      </c>
      <c r="C346" s="24" t="s">
        <v>48</v>
      </c>
      <c r="D346" s="24">
        <v>0.67631433885694958</v>
      </c>
      <c r="E346" s="24">
        <v>5.5257249343405626</v>
      </c>
      <c r="F346" s="24"/>
      <c r="G346" s="147"/>
      <c r="H346" s="197" t="s">
        <v>4553</v>
      </c>
      <c r="I346" s="197" t="s">
        <v>4541</v>
      </c>
      <c r="J346" s="197">
        <v>3</v>
      </c>
      <c r="K346" s="124">
        <v>4440</v>
      </c>
      <c r="L346" s="24">
        <v>9.4396916312660721</v>
      </c>
      <c r="M346" s="24" t="s">
        <v>48</v>
      </c>
      <c r="N346" s="24">
        <v>0.67631433885694958</v>
      </c>
      <c r="O346" s="24">
        <v>5.5257249343405626</v>
      </c>
      <c r="P346" s="24"/>
      <c r="Q346" s="24"/>
    </row>
    <row r="347" spans="1:17" x14ac:dyDescent="0.25">
      <c r="A347" s="124">
        <v>4441</v>
      </c>
      <c r="B347" s="24">
        <v>9.4361885913774639</v>
      </c>
      <c r="C347" s="24" t="s">
        <v>48</v>
      </c>
      <c r="D347" s="24">
        <v>0.69032084883327682</v>
      </c>
      <c r="E347" s="24">
        <v>5.7306418379227244</v>
      </c>
      <c r="F347" s="24"/>
      <c r="G347" s="147"/>
      <c r="H347" s="197" t="s">
        <v>4554</v>
      </c>
      <c r="I347" s="197" t="s">
        <v>4541</v>
      </c>
      <c r="J347" s="197">
        <v>3</v>
      </c>
      <c r="K347" s="124">
        <v>4441</v>
      </c>
      <c r="L347" s="24">
        <v>9.4361885913774639</v>
      </c>
      <c r="M347" s="24" t="s">
        <v>48</v>
      </c>
      <c r="N347" s="24">
        <v>0.69032084883327682</v>
      </c>
      <c r="O347" s="24">
        <v>5.7306418379227244</v>
      </c>
      <c r="P347" s="24"/>
      <c r="Q347" s="24"/>
    </row>
    <row r="348" spans="1:17" x14ac:dyDescent="0.25">
      <c r="A348" s="124">
        <v>4442</v>
      </c>
      <c r="B348" s="24">
        <v>6.6007280186820489</v>
      </c>
      <c r="C348" s="24" t="s">
        <v>48</v>
      </c>
      <c r="D348" s="24">
        <v>0.59627713899222179</v>
      </c>
      <c r="E348" s="24">
        <v>5.0566259442774744</v>
      </c>
      <c r="F348" s="24"/>
      <c r="G348" s="147"/>
      <c r="H348" s="197" t="s">
        <v>4555</v>
      </c>
      <c r="I348" s="197" t="s">
        <v>4541</v>
      </c>
      <c r="J348" s="197">
        <v>3</v>
      </c>
      <c r="K348" s="124">
        <v>4442</v>
      </c>
      <c r="L348" s="24">
        <v>6.6007280186820489</v>
      </c>
      <c r="M348" s="24" t="s">
        <v>48</v>
      </c>
      <c r="N348" s="24">
        <v>0.59627713899222179</v>
      </c>
      <c r="O348" s="24">
        <v>5.0566259442774744</v>
      </c>
      <c r="P348" s="24"/>
      <c r="Q348" s="24"/>
    </row>
    <row r="349" spans="1:17" x14ac:dyDescent="0.25">
      <c r="A349" s="124">
        <v>4443</v>
      </c>
      <c r="B349" s="24">
        <v>6.6437653658849802</v>
      </c>
      <c r="C349" s="24" t="s">
        <v>48</v>
      </c>
      <c r="D349" s="24">
        <v>0.59727760399053087</v>
      </c>
      <c r="E349" s="24">
        <v>5.1048416862968073</v>
      </c>
      <c r="F349" s="24"/>
      <c r="G349" s="147"/>
      <c r="H349" s="197" t="s">
        <v>4556</v>
      </c>
      <c r="I349" s="197" t="s">
        <v>4541</v>
      </c>
      <c r="J349" s="197">
        <v>3</v>
      </c>
      <c r="K349" s="124">
        <v>4443</v>
      </c>
      <c r="L349" s="24">
        <v>6.6437653658849802</v>
      </c>
      <c r="M349" s="24" t="s">
        <v>48</v>
      </c>
      <c r="N349" s="24">
        <v>0.59727760399053087</v>
      </c>
      <c r="O349" s="24">
        <v>5.1048416862968073</v>
      </c>
      <c r="P349" s="24"/>
      <c r="Q349" s="24"/>
    </row>
    <row r="350" spans="1:17" x14ac:dyDescent="0.25">
      <c r="A350" s="124">
        <v>4444</v>
      </c>
      <c r="B350" s="24">
        <v>5.4106953250940348</v>
      </c>
      <c r="C350" s="24" t="s">
        <v>48</v>
      </c>
      <c r="D350" s="24">
        <v>0.64329899391274936</v>
      </c>
      <c r="E350" s="24">
        <v>5.2334169983483596</v>
      </c>
      <c r="F350" s="24"/>
      <c r="G350" s="147"/>
      <c r="H350" s="197" t="s">
        <v>4557</v>
      </c>
      <c r="I350" s="197" t="s">
        <v>4541</v>
      </c>
      <c r="J350" s="197">
        <v>3</v>
      </c>
      <c r="K350" s="124">
        <v>4444</v>
      </c>
      <c r="L350" s="24">
        <v>5.4106953250940348</v>
      </c>
      <c r="M350" s="24" t="s">
        <v>48</v>
      </c>
      <c r="N350" s="24">
        <v>0.64329899391274936</v>
      </c>
      <c r="O350" s="24">
        <v>5.2334169983483596</v>
      </c>
      <c r="P350" s="24"/>
      <c r="Q350" s="24"/>
    </row>
    <row r="351" spans="1:17" x14ac:dyDescent="0.25">
      <c r="A351" s="124">
        <v>4445</v>
      </c>
      <c r="B351" s="24">
        <v>5.3836718745247527</v>
      </c>
      <c r="C351" s="24" t="s">
        <v>48</v>
      </c>
      <c r="D351" s="24">
        <v>0.6473008539059858</v>
      </c>
      <c r="E351" s="24">
        <v>5.2756057726152754</v>
      </c>
      <c r="F351" s="24"/>
      <c r="G351" s="147"/>
      <c r="H351" s="197" t="s">
        <v>4558</v>
      </c>
      <c r="I351" s="197" t="s">
        <v>4541</v>
      </c>
      <c r="J351" s="197">
        <v>3</v>
      </c>
      <c r="K351" s="124">
        <v>4445</v>
      </c>
      <c r="L351" s="24">
        <v>5.3836718745247527</v>
      </c>
      <c r="M351" s="24" t="s">
        <v>48</v>
      </c>
      <c r="N351" s="24">
        <v>0.6473008539059858</v>
      </c>
      <c r="O351" s="24">
        <v>5.2756057726152754</v>
      </c>
      <c r="P351" s="24"/>
      <c r="Q351" s="24"/>
    </row>
    <row r="352" spans="1:17" x14ac:dyDescent="0.25">
      <c r="A352" s="124">
        <v>4446</v>
      </c>
      <c r="B352" s="24">
        <v>5.2245337767278688</v>
      </c>
      <c r="C352" s="24" t="s">
        <v>48</v>
      </c>
      <c r="D352" s="24">
        <v>0.63829666892120385</v>
      </c>
      <c r="E352" s="24">
        <v>6.1935622067955629</v>
      </c>
      <c r="F352" s="24"/>
      <c r="G352" s="147"/>
      <c r="H352" s="197" t="s">
        <v>4559</v>
      </c>
      <c r="I352" s="197" t="s">
        <v>4541</v>
      </c>
      <c r="J352" s="197">
        <v>3</v>
      </c>
      <c r="K352" s="124">
        <v>4446</v>
      </c>
      <c r="L352" s="24">
        <v>5.2245337767278688</v>
      </c>
      <c r="M352" s="24" t="s">
        <v>48</v>
      </c>
      <c r="N352" s="24">
        <v>0.63829666892120385</v>
      </c>
      <c r="O352" s="24">
        <v>6.1935622067955629</v>
      </c>
      <c r="P352" s="24"/>
      <c r="Q352" s="24"/>
    </row>
    <row r="353" spans="1:17" x14ac:dyDescent="0.25">
      <c r="A353" s="124">
        <v>4447</v>
      </c>
      <c r="B353" s="24">
        <v>5.2155259598714423</v>
      </c>
      <c r="C353" s="24" t="s">
        <v>48</v>
      </c>
      <c r="D353" s="24">
        <v>0.63229387893134925</v>
      </c>
      <c r="E353" s="24">
        <v>6.0331020148059755</v>
      </c>
      <c r="F353" s="24"/>
      <c r="G353" s="147"/>
      <c r="H353" s="197" t="s">
        <v>4560</v>
      </c>
      <c r="I353" s="197" t="s">
        <v>4541</v>
      </c>
      <c r="J353" s="197">
        <v>3</v>
      </c>
      <c r="K353" s="124">
        <v>4447</v>
      </c>
      <c r="L353" s="24">
        <v>5.2155259598714423</v>
      </c>
      <c r="M353" s="24" t="s">
        <v>48</v>
      </c>
      <c r="N353" s="24">
        <v>0.63229387893134925</v>
      </c>
      <c r="O353" s="24">
        <v>6.0331020148059755</v>
      </c>
      <c r="P353" s="24"/>
      <c r="Q353" s="24"/>
    </row>
    <row r="354" spans="1:17" x14ac:dyDescent="0.25">
      <c r="A354" s="124">
        <v>4448</v>
      </c>
      <c r="B354" s="24">
        <v>20.59887541357017</v>
      </c>
      <c r="C354" s="24" t="s">
        <v>48</v>
      </c>
      <c r="D354" s="24">
        <v>1.4036523926276632</v>
      </c>
      <c r="E354" s="24">
        <v>14.579242020771755</v>
      </c>
      <c r="F354" s="24"/>
      <c r="G354" s="147"/>
      <c r="H354" s="197" t="s">
        <v>4561</v>
      </c>
      <c r="I354" s="197" t="s">
        <v>4541</v>
      </c>
      <c r="J354" s="197">
        <v>4</v>
      </c>
      <c r="K354" s="124">
        <v>4448</v>
      </c>
      <c r="L354" s="24">
        <v>20.59887541357017</v>
      </c>
      <c r="M354" s="24" t="s">
        <v>48</v>
      </c>
      <c r="N354" s="24">
        <v>1.4036523926276632</v>
      </c>
      <c r="O354" s="24">
        <v>14.579242020771755</v>
      </c>
      <c r="P354" s="24"/>
      <c r="Q354" s="24"/>
    </row>
    <row r="355" spans="1:17" x14ac:dyDescent="0.25">
      <c r="A355" s="124">
        <v>4449</v>
      </c>
      <c r="B355" s="24">
        <v>20.582861516936518</v>
      </c>
      <c r="C355" s="24" t="s">
        <v>48</v>
      </c>
      <c r="D355" s="24">
        <v>1.4021516951301993</v>
      </c>
      <c r="E355" s="24">
        <v>14.575217940721856</v>
      </c>
      <c r="F355" s="24"/>
      <c r="G355" s="147"/>
      <c r="H355" s="197" t="s">
        <v>4562</v>
      </c>
      <c r="I355" s="197" t="s">
        <v>4541</v>
      </c>
      <c r="J355" s="197">
        <v>4</v>
      </c>
      <c r="K355" s="124">
        <v>4449</v>
      </c>
      <c r="L355" s="24">
        <v>20.582861516936518</v>
      </c>
      <c r="M355" s="24" t="s">
        <v>48</v>
      </c>
      <c r="N355" s="24">
        <v>1.4021516951301993</v>
      </c>
      <c r="O355" s="24">
        <v>14.575217940721856</v>
      </c>
      <c r="P355" s="24"/>
      <c r="Q355" s="24"/>
    </row>
    <row r="356" spans="1:17" x14ac:dyDescent="0.25">
      <c r="A356" s="124">
        <v>4450</v>
      </c>
      <c r="B356" s="24">
        <v>21.303486865450708</v>
      </c>
      <c r="C356" s="24" t="s">
        <v>48</v>
      </c>
      <c r="D356" s="24">
        <v>1.4456719225566452</v>
      </c>
      <c r="E356" s="24">
        <v>14.081262114597173</v>
      </c>
      <c r="F356" s="24"/>
      <c r="G356" s="147"/>
      <c r="H356" s="197" t="s">
        <v>4563</v>
      </c>
      <c r="I356" s="197" t="s">
        <v>4541</v>
      </c>
      <c r="J356" s="197">
        <v>4</v>
      </c>
      <c r="K356" s="124">
        <v>4450</v>
      </c>
      <c r="L356" s="24">
        <v>21.303486865450708</v>
      </c>
      <c r="M356" s="24" t="s">
        <v>48</v>
      </c>
      <c r="N356" s="24">
        <v>1.4456719225566452</v>
      </c>
      <c r="O356" s="24">
        <v>14.081262114597173</v>
      </c>
      <c r="P356" s="24"/>
      <c r="Q356" s="24"/>
    </row>
    <row r="357" spans="1:17" x14ac:dyDescent="0.25">
      <c r="A357" s="124">
        <v>4451</v>
      </c>
      <c r="B357" s="24">
        <v>21.321502499163564</v>
      </c>
      <c r="C357" s="24" t="s">
        <v>48</v>
      </c>
      <c r="D357" s="24">
        <v>1.4476728525532634</v>
      </c>
      <c r="E357" s="24">
        <v>14.224116956368466</v>
      </c>
      <c r="F357" s="24"/>
      <c r="G357" s="147"/>
      <c r="H357" s="197" t="s">
        <v>4564</v>
      </c>
      <c r="I357" s="197" t="s">
        <v>4541</v>
      </c>
      <c r="J357" s="197">
        <v>4</v>
      </c>
      <c r="K357" s="124">
        <v>4451</v>
      </c>
      <c r="L357" s="24">
        <v>21.321502499163564</v>
      </c>
      <c r="M357" s="24" t="s">
        <v>48</v>
      </c>
      <c r="N357" s="24">
        <v>1.4476728525532634</v>
      </c>
      <c r="O357" s="24">
        <v>14.224116956368466</v>
      </c>
      <c r="P357" s="24"/>
      <c r="Q357" s="24"/>
    </row>
    <row r="358" spans="1:17" x14ac:dyDescent="0.25">
      <c r="A358" s="124">
        <v>4452</v>
      </c>
      <c r="B358" s="24" t="s">
        <v>11</v>
      </c>
      <c r="C358" s="24" t="s">
        <v>48</v>
      </c>
      <c r="D358" s="24">
        <v>5.1023714913763944E-2</v>
      </c>
      <c r="E358" s="24">
        <v>1.0643691731973859</v>
      </c>
      <c r="F358" s="24"/>
      <c r="G358" s="147"/>
      <c r="H358" s="197" t="s">
        <v>4565</v>
      </c>
      <c r="I358" s="197" t="s">
        <v>4566</v>
      </c>
      <c r="J358" s="197">
        <v>1</v>
      </c>
      <c r="K358" s="124">
        <v>4452</v>
      </c>
      <c r="L358" s="24" t="s">
        <v>11</v>
      </c>
      <c r="M358" s="24" t="s">
        <v>48</v>
      </c>
      <c r="N358" s="24">
        <v>5.1023714913763944E-2</v>
      </c>
      <c r="O358" s="24">
        <v>1.0643691731973859</v>
      </c>
      <c r="P358" s="24"/>
      <c r="Q358" s="24"/>
    </row>
    <row r="359" spans="1:17" x14ac:dyDescent="0.25">
      <c r="A359" s="124">
        <v>4453</v>
      </c>
      <c r="B359" s="24" t="s">
        <v>11</v>
      </c>
      <c r="C359" s="24" t="s">
        <v>48</v>
      </c>
      <c r="D359" s="24">
        <v>9.2042779844436914E-2</v>
      </c>
      <c r="E359" s="24">
        <v>0.86920129077744923</v>
      </c>
      <c r="F359" s="24"/>
      <c r="G359" s="147"/>
      <c r="H359" s="197" t="s">
        <v>4567</v>
      </c>
      <c r="I359" s="197" t="s">
        <v>4566</v>
      </c>
      <c r="J359" s="197">
        <v>1</v>
      </c>
      <c r="K359" s="124">
        <v>4453</v>
      </c>
      <c r="L359" s="24" t="s">
        <v>11</v>
      </c>
      <c r="M359" s="24" t="s">
        <v>48</v>
      </c>
      <c r="N359" s="24">
        <v>9.2042779844436914E-2</v>
      </c>
      <c r="O359" s="24">
        <v>0.86920129077744923</v>
      </c>
      <c r="P359" s="24"/>
      <c r="Q359" s="24"/>
    </row>
    <row r="360" spans="1:17" x14ac:dyDescent="0.25">
      <c r="A360" s="124">
        <v>4454</v>
      </c>
      <c r="B360" s="24" t="s">
        <v>11</v>
      </c>
      <c r="C360" s="24" t="s">
        <v>48</v>
      </c>
      <c r="D360" s="24">
        <v>0.1390646347649645</v>
      </c>
      <c r="E360" s="24">
        <v>0.86890874149422892</v>
      </c>
      <c r="F360" s="24"/>
      <c r="G360" s="147"/>
      <c r="H360" s="197" t="s">
        <v>4568</v>
      </c>
      <c r="I360" s="197" t="s">
        <v>4566</v>
      </c>
      <c r="J360" s="197">
        <v>1</v>
      </c>
      <c r="K360" s="124">
        <v>4454</v>
      </c>
      <c r="L360" s="24" t="s">
        <v>11</v>
      </c>
      <c r="M360" s="24" t="s">
        <v>48</v>
      </c>
      <c r="N360" s="24">
        <v>0.1390646347649645</v>
      </c>
      <c r="O360" s="24">
        <v>0.86890874149422892</v>
      </c>
      <c r="P360" s="24"/>
      <c r="Q360" s="24"/>
    </row>
    <row r="361" spans="1:17" x14ac:dyDescent="0.25">
      <c r="A361" s="124">
        <v>4455</v>
      </c>
      <c r="B361" s="24" t="s">
        <v>11</v>
      </c>
      <c r="C361" s="24" t="s">
        <v>48</v>
      </c>
      <c r="D361" s="24">
        <v>0.14306649475820085</v>
      </c>
      <c r="E361" s="24">
        <v>1.002885250470285</v>
      </c>
      <c r="F361" s="24"/>
      <c r="G361" s="147"/>
      <c r="H361" s="197" t="s">
        <v>4569</v>
      </c>
      <c r="I361" s="197" t="s">
        <v>4566</v>
      </c>
      <c r="J361" s="197">
        <v>1</v>
      </c>
      <c r="K361" s="124">
        <v>4455</v>
      </c>
      <c r="L361" s="24" t="s">
        <v>11</v>
      </c>
      <c r="M361" s="24" t="s">
        <v>48</v>
      </c>
      <c r="N361" s="24">
        <v>0.14306649475820085</v>
      </c>
      <c r="O361" s="24">
        <v>1.002885250470285</v>
      </c>
      <c r="P361" s="24"/>
      <c r="Q361" s="24"/>
    </row>
    <row r="362" spans="1:17" x14ac:dyDescent="0.25">
      <c r="A362" s="124">
        <v>4456</v>
      </c>
      <c r="B362" s="24" t="s">
        <v>11</v>
      </c>
      <c r="C362" s="24" t="s">
        <v>48</v>
      </c>
      <c r="D362" s="24">
        <v>0.13706370476834628</v>
      </c>
      <c r="E362" s="24">
        <v>0.73751698831835388</v>
      </c>
      <c r="F362" s="24"/>
      <c r="G362" s="147"/>
      <c r="H362" s="197" t="s">
        <v>4570</v>
      </c>
      <c r="I362" s="197" t="s">
        <v>4566</v>
      </c>
      <c r="J362" s="197">
        <v>1</v>
      </c>
      <c r="K362" s="124">
        <v>4456</v>
      </c>
      <c r="L362" s="24" t="s">
        <v>11</v>
      </c>
      <c r="M362" s="24" t="s">
        <v>48</v>
      </c>
      <c r="N362" s="24">
        <v>0.13706370476834628</v>
      </c>
      <c r="O362" s="24">
        <v>0.73751698831835388</v>
      </c>
      <c r="P362" s="24"/>
      <c r="Q362" s="24"/>
    </row>
    <row r="363" spans="1:17" x14ac:dyDescent="0.25">
      <c r="A363" s="124">
        <v>4457</v>
      </c>
      <c r="B363" s="24" t="s">
        <v>11</v>
      </c>
      <c r="C363" s="24" t="s">
        <v>48</v>
      </c>
      <c r="D363" s="24">
        <v>0.13506277477172809</v>
      </c>
      <c r="E363" s="24">
        <v>0.79352003065561205</v>
      </c>
      <c r="F363" s="24"/>
      <c r="G363" s="147"/>
      <c r="H363" s="197" t="s">
        <v>4571</v>
      </c>
      <c r="I363" s="197" t="s">
        <v>4566</v>
      </c>
      <c r="J363" s="197">
        <v>1</v>
      </c>
      <c r="K363" s="124">
        <v>4457</v>
      </c>
      <c r="L363" s="24" t="s">
        <v>11</v>
      </c>
      <c r="M363" s="24" t="s">
        <v>48</v>
      </c>
      <c r="N363" s="24">
        <v>0.13506277477172809</v>
      </c>
      <c r="O363" s="24">
        <v>0.79352003065561205</v>
      </c>
      <c r="P363" s="24"/>
      <c r="Q363" s="24"/>
    </row>
    <row r="364" spans="1:17" x14ac:dyDescent="0.25">
      <c r="A364" s="124">
        <v>4458</v>
      </c>
      <c r="B364" s="24">
        <v>1.2495843716943957</v>
      </c>
      <c r="C364" s="24">
        <v>0.68408519921531485</v>
      </c>
      <c r="D364" s="24">
        <v>0.6097834164693946</v>
      </c>
      <c r="E364" s="24">
        <v>4.8748494391416433</v>
      </c>
      <c r="F364" s="24"/>
      <c r="G364" s="147"/>
      <c r="H364" s="197" t="s">
        <v>4572</v>
      </c>
      <c r="I364" s="197" t="s">
        <v>4566</v>
      </c>
      <c r="J364" s="197">
        <v>2</v>
      </c>
      <c r="K364" s="124">
        <v>4458</v>
      </c>
      <c r="L364" s="24">
        <v>1.2495843716943957</v>
      </c>
      <c r="M364" s="24">
        <v>0.68408519921531485</v>
      </c>
      <c r="N364" s="24">
        <v>0.6097834164693946</v>
      </c>
      <c r="O364" s="24">
        <v>4.8748494391416433</v>
      </c>
      <c r="P364" s="24"/>
      <c r="Q364" s="24"/>
    </row>
    <row r="365" spans="1:17" x14ac:dyDescent="0.25">
      <c r="A365" s="124">
        <v>4459</v>
      </c>
      <c r="B365" s="24">
        <v>1.220058749776106</v>
      </c>
      <c r="C365" s="24">
        <v>0.65967137928701891</v>
      </c>
      <c r="D365" s="24">
        <v>0.6012794639837673</v>
      </c>
      <c r="E365" s="24">
        <v>4.8653720012076453</v>
      </c>
      <c r="F365" s="24"/>
      <c r="G365" s="147"/>
      <c r="H365" s="197" t="s">
        <v>4573</v>
      </c>
      <c r="I365" s="197" t="s">
        <v>4566</v>
      </c>
      <c r="J365" s="197">
        <v>2</v>
      </c>
      <c r="K365" s="124">
        <v>4459</v>
      </c>
      <c r="L365" s="24">
        <v>1.220058749776106</v>
      </c>
      <c r="M365" s="24">
        <v>0.65967137928701891</v>
      </c>
      <c r="N365" s="24">
        <v>0.6012794639837673</v>
      </c>
      <c r="O365" s="24">
        <v>4.8653720012076453</v>
      </c>
      <c r="P365" s="24"/>
      <c r="Q365" s="24"/>
    </row>
    <row r="366" spans="1:17" x14ac:dyDescent="0.25">
      <c r="A366" s="124">
        <v>4460</v>
      </c>
      <c r="B366" s="24">
        <v>0.44838910574216201</v>
      </c>
      <c r="C366" s="24">
        <v>0.19232111208820943</v>
      </c>
      <c r="D366" s="24">
        <v>0.40218692932025701</v>
      </c>
      <c r="E366" s="24">
        <v>2.9698844144081376</v>
      </c>
      <c r="F366" s="24"/>
      <c r="G366" s="147"/>
      <c r="H366" s="197" t="s">
        <v>4574</v>
      </c>
      <c r="I366" s="197" t="s">
        <v>4566</v>
      </c>
      <c r="J366" s="197">
        <v>2</v>
      </c>
      <c r="K366" s="124">
        <v>4460</v>
      </c>
      <c r="L366" s="24">
        <v>0.44838910574216201</v>
      </c>
      <c r="M366" s="24">
        <v>0.19232111208820943</v>
      </c>
      <c r="N366" s="24">
        <v>0.40218692932025701</v>
      </c>
      <c r="O366" s="24">
        <v>2.9698844144081376</v>
      </c>
      <c r="P366" s="24"/>
      <c r="Q366" s="24"/>
    </row>
    <row r="367" spans="1:17" x14ac:dyDescent="0.25">
      <c r="A367" s="124">
        <v>4461</v>
      </c>
      <c r="B367" s="24">
        <v>0.45539518551938329</v>
      </c>
      <c r="C367" s="24">
        <v>0.2032824189947913</v>
      </c>
      <c r="D367" s="24">
        <v>0.40518832431518431</v>
      </c>
      <c r="E367" s="24">
        <v>3.0233027009452145</v>
      </c>
      <c r="F367" s="24"/>
      <c r="G367" s="147"/>
      <c r="H367" s="197" t="s">
        <v>4575</v>
      </c>
      <c r="I367" s="197" t="s">
        <v>4566</v>
      </c>
      <c r="J367" s="197">
        <v>2</v>
      </c>
      <c r="K367" s="124">
        <v>4461</v>
      </c>
      <c r="L367" s="24">
        <v>0.45539518551938329</v>
      </c>
      <c r="M367" s="24">
        <v>0.2032824189947913</v>
      </c>
      <c r="N367" s="24">
        <v>0.40518832431518431</v>
      </c>
      <c r="O367" s="24">
        <v>3.0233027009452145</v>
      </c>
      <c r="P367" s="24"/>
      <c r="Q367" s="24"/>
    </row>
    <row r="368" spans="1:17" x14ac:dyDescent="0.25">
      <c r="A368" s="124">
        <v>4462</v>
      </c>
      <c r="B368" s="24" t="s">
        <v>11</v>
      </c>
      <c r="C368" s="24" t="s">
        <v>48</v>
      </c>
      <c r="D368" s="24">
        <v>0.14906928474805545</v>
      </c>
      <c r="E368" s="24">
        <v>1.1347077962795233</v>
      </c>
      <c r="F368" s="24"/>
      <c r="G368" s="147"/>
      <c r="H368" s="197" t="s">
        <v>4576</v>
      </c>
      <c r="I368" s="197" t="s">
        <v>4566</v>
      </c>
      <c r="J368" s="197">
        <v>2</v>
      </c>
      <c r="K368" s="124">
        <v>4462</v>
      </c>
      <c r="L368" s="24" t="s">
        <v>11</v>
      </c>
      <c r="M368" s="24" t="s">
        <v>48</v>
      </c>
      <c r="N368" s="24">
        <v>0.14906928474805545</v>
      </c>
      <c r="O368" s="24">
        <v>1.1347077962795233</v>
      </c>
      <c r="P368" s="24"/>
      <c r="Q368" s="24"/>
    </row>
    <row r="369" spans="1:17" x14ac:dyDescent="0.25">
      <c r="A369" s="124">
        <v>4463</v>
      </c>
      <c r="B369" s="24" t="s">
        <v>11</v>
      </c>
      <c r="C369" s="24" t="s">
        <v>48</v>
      </c>
      <c r="D369" s="24">
        <v>0.15207067974298275</v>
      </c>
      <c r="E369" s="24">
        <v>1.1941992826464407</v>
      </c>
      <c r="F369" s="24"/>
      <c r="G369" s="147"/>
      <c r="H369" s="197" t="s">
        <v>4577</v>
      </c>
      <c r="I369" s="197" t="s">
        <v>4566</v>
      </c>
      <c r="J369" s="197">
        <v>2</v>
      </c>
      <c r="K369" s="124">
        <v>4463</v>
      </c>
      <c r="L369" s="24" t="s">
        <v>11</v>
      </c>
      <c r="M369" s="24" t="s">
        <v>48</v>
      </c>
      <c r="N369" s="24">
        <v>0.15207067974298275</v>
      </c>
      <c r="O369" s="24">
        <v>1.1941992826464407</v>
      </c>
      <c r="P369" s="24"/>
      <c r="Q369" s="24"/>
    </row>
    <row r="370" spans="1:17" x14ac:dyDescent="0.25">
      <c r="A370" s="124">
        <v>4464</v>
      </c>
      <c r="B370" s="24">
        <v>1.4552628565828203</v>
      </c>
      <c r="C370" s="24">
        <v>0.47831157410539132</v>
      </c>
      <c r="D370" s="24">
        <v>0.10504882482245517</v>
      </c>
      <c r="E370" s="24">
        <v>0.74499728136708399</v>
      </c>
      <c r="F370" s="24"/>
      <c r="G370" s="147"/>
      <c r="H370" s="197" t="s">
        <v>4578</v>
      </c>
      <c r="I370" s="197" t="s">
        <v>4566</v>
      </c>
      <c r="J370" s="197">
        <v>2</v>
      </c>
      <c r="K370" s="124">
        <v>4464</v>
      </c>
      <c r="L370" s="24">
        <v>1.4552628565828203</v>
      </c>
      <c r="M370" s="24">
        <v>0.47831157410539132</v>
      </c>
      <c r="N370" s="24">
        <v>0.10504882482245517</v>
      </c>
      <c r="O370" s="24">
        <v>0.74499728136708399</v>
      </c>
      <c r="P370" s="24"/>
      <c r="Q370" s="24"/>
    </row>
    <row r="371" spans="1:17" x14ac:dyDescent="0.25">
      <c r="A371" s="124">
        <v>4465</v>
      </c>
      <c r="B371" s="24" t="s">
        <v>11</v>
      </c>
      <c r="C371" s="24" t="s">
        <v>48</v>
      </c>
      <c r="D371" s="24">
        <v>9.804556983429151E-2</v>
      </c>
      <c r="E371" s="24">
        <v>0.79924054189893079</v>
      </c>
      <c r="F371" s="24"/>
      <c r="G371" s="147"/>
      <c r="H371" s="197" t="s">
        <v>4579</v>
      </c>
      <c r="I371" s="197" t="s">
        <v>4566</v>
      </c>
      <c r="J371" s="197">
        <v>2</v>
      </c>
      <c r="K371" s="124">
        <v>4465</v>
      </c>
      <c r="L371" s="24" t="s">
        <v>11</v>
      </c>
      <c r="M371" s="24" t="s">
        <v>48</v>
      </c>
      <c r="N371" s="24">
        <v>9.804556983429151E-2</v>
      </c>
      <c r="O371" s="24">
        <v>0.79924054189893079</v>
      </c>
      <c r="P371" s="24"/>
      <c r="Q371" s="24"/>
    </row>
    <row r="372" spans="1:17" x14ac:dyDescent="0.25">
      <c r="A372" s="124">
        <v>4466</v>
      </c>
      <c r="B372" s="24" t="s">
        <v>11</v>
      </c>
      <c r="C372" s="24" t="s">
        <v>48</v>
      </c>
      <c r="D372" s="24">
        <v>8.8040919851200522E-2</v>
      </c>
      <c r="E372" s="24">
        <v>0.79754544000731054</v>
      </c>
      <c r="F372" s="24"/>
      <c r="G372" s="147"/>
      <c r="H372" s="197" t="s">
        <v>4580</v>
      </c>
      <c r="I372" s="197" t="s">
        <v>4566</v>
      </c>
      <c r="J372" s="197">
        <v>2</v>
      </c>
      <c r="K372" s="124">
        <v>4466</v>
      </c>
      <c r="L372" s="24" t="s">
        <v>11</v>
      </c>
      <c r="M372" s="24" t="s">
        <v>48</v>
      </c>
      <c r="N372" s="24">
        <v>8.8040919851200522E-2</v>
      </c>
      <c r="O372" s="24">
        <v>0.79754544000731054</v>
      </c>
      <c r="P372" s="24"/>
      <c r="Q372" s="24"/>
    </row>
    <row r="373" spans="1:17" x14ac:dyDescent="0.25">
      <c r="A373" s="124">
        <v>4467</v>
      </c>
      <c r="B373" s="24" t="s">
        <v>11</v>
      </c>
      <c r="C373" s="24" t="s">
        <v>48</v>
      </c>
      <c r="D373" s="24">
        <v>9.0041849847818725E-2</v>
      </c>
      <c r="E373" s="24">
        <v>0.8081398268299369</v>
      </c>
      <c r="F373" s="24"/>
      <c r="G373" s="147"/>
      <c r="H373" s="197" t="s">
        <v>4581</v>
      </c>
      <c r="I373" s="197" t="s">
        <v>4566</v>
      </c>
      <c r="J373" s="197">
        <v>2</v>
      </c>
      <c r="K373" s="124">
        <v>4467</v>
      </c>
      <c r="L373" s="24" t="s">
        <v>11</v>
      </c>
      <c r="M373" s="24" t="s">
        <v>48</v>
      </c>
      <c r="N373" s="24">
        <v>9.0041849847818725E-2</v>
      </c>
      <c r="O373" s="24">
        <v>0.8081398268299369</v>
      </c>
      <c r="P373" s="24"/>
      <c r="Q373" s="24"/>
    </row>
    <row r="374" spans="1:17" x14ac:dyDescent="0.25">
      <c r="A374" s="124">
        <v>4468</v>
      </c>
      <c r="B374" s="24">
        <v>1.2881178104691124</v>
      </c>
      <c r="C374" s="24" t="s">
        <v>48</v>
      </c>
      <c r="D374" s="24">
        <v>0.37517437436591139</v>
      </c>
      <c r="E374" s="24">
        <v>4.4199781823997073</v>
      </c>
      <c r="F374" s="24"/>
      <c r="G374" s="147"/>
      <c r="H374" s="197" t="s">
        <v>4582</v>
      </c>
      <c r="I374" s="197" t="s">
        <v>4566</v>
      </c>
      <c r="J374" s="197">
        <v>5</v>
      </c>
      <c r="K374" s="124">
        <v>4468</v>
      </c>
      <c r="L374" s="24">
        <v>1.2881178104691124</v>
      </c>
      <c r="M374" s="24" t="s">
        <v>48</v>
      </c>
      <c r="N374" s="24">
        <v>0.37517437436591139</v>
      </c>
      <c r="O374" s="24">
        <v>4.4199781823997073</v>
      </c>
      <c r="P374" s="24"/>
      <c r="Q374" s="24"/>
    </row>
    <row r="375" spans="1:17" x14ac:dyDescent="0.25">
      <c r="A375" s="124">
        <v>4469</v>
      </c>
      <c r="B375" s="24">
        <v>1.2841143363107004</v>
      </c>
      <c r="C375" s="24" t="s">
        <v>48</v>
      </c>
      <c r="D375" s="24">
        <v>0.38117716435576593</v>
      </c>
      <c r="E375" s="24">
        <v>4.1275731060952205</v>
      </c>
      <c r="F375" s="24"/>
      <c r="G375" s="147"/>
      <c r="H375" s="197" t="s">
        <v>4583</v>
      </c>
      <c r="I375" s="197" t="s">
        <v>4566</v>
      </c>
      <c r="J375" s="197">
        <v>5</v>
      </c>
      <c r="K375" s="124">
        <v>4469</v>
      </c>
      <c r="L375" s="24">
        <v>1.2841143363107004</v>
      </c>
      <c r="M375" s="24" t="s">
        <v>48</v>
      </c>
      <c r="N375" s="24">
        <v>0.38117716435576593</v>
      </c>
      <c r="O375" s="24">
        <v>4.1275731060952205</v>
      </c>
      <c r="P375" s="24"/>
      <c r="Q375" s="24"/>
    </row>
    <row r="376" spans="1:17" x14ac:dyDescent="0.25">
      <c r="A376" s="124">
        <v>4470</v>
      </c>
      <c r="B376" s="24">
        <v>1.3932090071274317</v>
      </c>
      <c r="C376" s="24" t="s">
        <v>48</v>
      </c>
      <c r="D376" s="24">
        <v>0.37517437436591139</v>
      </c>
      <c r="E376" s="24">
        <v>4.150456981632094</v>
      </c>
      <c r="F376" s="24"/>
      <c r="G376" s="147"/>
      <c r="H376" s="197" t="s">
        <v>4584</v>
      </c>
      <c r="I376" s="197" t="s">
        <v>4566</v>
      </c>
      <c r="J376" s="197">
        <v>5</v>
      </c>
      <c r="K376" s="124">
        <v>4470</v>
      </c>
      <c r="L376" s="24">
        <v>1.3932090071274317</v>
      </c>
      <c r="M376" s="24" t="s">
        <v>48</v>
      </c>
      <c r="N376" s="24">
        <v>0.37517437436591139</v>
      </c>
      <c r="O376" s="24">
        <v>4.150456981632094</v>
      </c>
      <c r="P376" s="24"/>
      <c r="Q376" s="24"/>
    </row>
    <row r="377" spans="1:17" x14ac:dyDescent="0.25">
      <c r="A377" s="124">
        <v>4471</v>
      </c>
      <c r="B377" s="24">
        <v>1.3101369183403795</v>
      </c>
      <c r="C377" s="24" t="s">
        <v>48</v>
      </c>
      <c r="D377" s="24">
        <v>0.3661701893811295</v>
      </c>
      <c r="E377" s="24">
        <v>4.1538471854153336</v>
      </c>
      <c r="F377" s="24"/>
      <c r="G377" s="147"/>
      <c r="H377" s="197" t="s">
        <v>4585</v>
      </c>
      <c r="I377" s="197" t="s">
        <v>4566</v>
      </c>
      <c r="J377" s="197">
        <v>5</v>
      </c>
      <c r="K377" s="124">
        <v>4471</v>
      </c>
      <c r="L377" s="24">
        <v>1.3101369183403795</v>
      </c>
      <c r="M377" s="24" t="s">
        <v>48</v>
      </c>
      <c r="N377" s="24">
        <v>0.3661701893811295</v>
      </c>
      <c r="O377" s="24">
        <v>4.1538471854153336</v>
      </c>
      <c r="P377" s="24"/>
      <c r="Q377" s="24"/>
    </row>
    <row r="378" spans="1:17" x14ac:dyDescent="0.25">
      <c r="A378" s="124">
        <v>4472</v>
      </c>
      <c r="B378" s="24">
        <v>2.9375491637349227</v>
      </c>
      <c r="C378" s="24" t="s">
        <v>48</v>
      </c>
      <c r="D378" s="24">
        <v>0.50723575414271216</v>
      </c>
      <c r="E378" s="24">
        <v>5.0697491178466407</v>
      </c>
      <c r="F378" s="24"/>
      <c r="G378" s="147"/>
      <c r="H378" s="197" t="s">
        <v>4586</v>
      </c>
      <c r="I378" s="197" t="s">
        <v>4566</v>
      </c>
      <c r="J378" s="197">
        <v>5</v>
      </c>
      <c r="K378" s="124">
        <v>4472</v>
      </c>
      <c r="L378" s="24">
        <v>2.9375491637349227</v>
      </c>
      <c r="M378" s="24" t="s">
        <v>48</v>
      </c>
      <c r="N378" s="24">
        <v>0.50723575414271216</v>
      </c>
      <c r="O378" s="24">
        <v>5.0697491178466407</v>
      </c>
      <c r="P378" s="24"/>
      <c r="Q378" s="24"/>
    </row>
    <row r="379" spans="1:17" x14ac:dyDescent="0.25">
      <c r="A379" s="124">
        <v>4473</v>
      </c>
      <c r="B379" s="24">
        <v>2.9475578491309529</v>
      </c>
      <c r="C379" s="24" t="s">
        <v>48</v>
      </c>
      <c r="D379" s="24">
        <v>0.50723575414271216</v>
      </c>
      <c r="E379" s="24">
        <v>5.1272311694186836</v>
      </c>
      <c r="F379" s="24"/>
      <c r="G379" s="147"/>
      <c r="H379" s="197" t="s">
        <v>4587</v>
      </c>
      <c r="I379" s="197" t="s">
        <v>4566</v>
      </c>
      <c r="J379" s="197">
        <v>5</v>
      </c>
      <c r="K379" s="124">
        <v>4473</v>
      </c>
      <c r="L379" s="24">
        <v>2.9475578491309529</v>
      </c>
      <c r="M379" s="24" t="s">
        <v>48</v>
      </c>
      <c r="N379" s="24">
        <v>0.50723575414271216</v>
      </c>
      <c r="O379" s="24">
        <v>5.1272311694186836</v>
      </c>
      <c r="P379" s="24"/>
      <c r="Q379" s="24"/>
    </row>
    <row r="380" spans="1:17" x14ac:dyDescent="0.25">
      <c r="A380" s="124">
        <v>4474</v>
      </c>
      <c r="B380" s="24">
        <v>4.7100873473719069</v>
      </c>
      <c r="C380" s="24">
        <v>0.13950754244740582</v>
      </c>
      <c r="D380" s="24">
        <v>0.65030224890091304</v>
      </c>
      <c r="E380" s="24">
        <v>6.4841432481339059</v>
      </c>
      <c r="F380" s="24"/>
      <c r="G380" s="147"/>
      <c r="H380" s="197" t="s">
        <v>4588</v>
      </c>
      <c r="I380" s="197" t="s">
        <v>4566</v>
      </c>
      <c r="J380" s="197">
        <v>5</v>
      </c>
      <c r="K380" s="124">
        <v>4474</v>
      </c>
      <c r="L380" s="24">
        <v>4.7100873473719069</v>
      </c>
      <c r="M380" s="24">
        <v>0.13950754244740582</v>
      </c>
      <c r="N380" s="24">
        <v>0.65030224890091304</v>
      </c>
      <c r="O380" s="24">
        <v>6.4841432481339059</v>
      </c>
      <c r="P380" s="24"/>
      <c r="Q380" s="24"/>
    </row>
    <row r="381" spans="1:17" x14ac:dyDescent="0.25">
      <c r="A381" s="124">
        <v>4475</v>
      </c>
      <c r="B381" s="24">
        <v>4.7571281687332494</v>
      </c>
      <c r="C381" s="24">
        <v>0.19630704187242104</v>
      </c>
      <c r="D381" s="24">
        <v>0.66981131636794045</v>
      </c>
      <c r="E381" s="24">
        <v>6.2986902058357828</v>
      </c>
      <c r="F381" s="24"/>
      <c r="G381" s="147"/>
      <c r="H381" s="197" t="s">
        <v>4589</v>
      </c>
      <c r="I381" s="197" t="s">
        <v>4566</v>
      </c>
      <c r="J381" s="197">
        <v>5</v>
      </c>
      <c r="K381" s="124">
        <v>4475</v>
      </c>
      <c r="L381" s="24">
        <v>4.7571281687332494</v>
      </c>
      <c r="M381" s="24">
        <v>0.19630704187242104</v>
      </c>
      <c r="N381" s="24">
        <v>0.66981131636794045</v>
      </c>
      <c r="O381" s="24">
        <v>6.2986902058357828</v>
      </c>
      <c r="P381" s="24"/>
      <c r="Q381" s="24"/>
    </row>
    <row r="382" spans="1:17" x14ac:dyDescent="0.25">
      <c r="A382" s="124">
        <v>4476</v>
      </c>
      <c r="B382" s="24">
        <v>5.4887630711830724</v>
      </c>
      <c r="C382" s="24">
        <v>0.2172331732395319</v>
      </c>
      <c r="D382" s="24">
        <v>0.7203347987825498</v>
      </c>
      <c r="E382" s="24">
        <v>7.287213662067404</v>
      </c>
      <c r="F382" s="24"/>
      <c r="G382" s="147"/>
      <c r="H382" s="197" t="s">
        <v>4590</v>
      </c>
      <c r="I382" s="197" t="s">
        <v>4566</v>
      </c>
      <c r="J382" s="197">
        <v>5</v>
      </c>
      <c r="K382" s="124">
        <v>4476</v>
      </c>
      <c r="L382" s="24">
        <v>5.4887630711830724</v>
      </c>
      <c r="M382" s="24">
        <v>0.2172331732395319</v>
      </c>
      <c r="N382" s="24">
        <v>0.7203347987825498</v>
      </c>
      <c r="O382" s="24">
        <v>7.287213662067404</v>
      </c>
      <c r="P382" s="24"/>
      <c r="Q382" s="24"/>
    </row>
    <row r="383" spans="1:17" x14ac:dyDescent="0.25">
      <c r="A383" s="124">
        <v>4477</v>
      </c>
      <c r="B383" s="24">
        <v>5.4957691509602933</v>
      </c>
      <c r="C383" s="24">
        <v>0.17239146316715145</v>
      </c>
      <c r="D383" s="24">
        <v>0.71533247379100429</v>
      </c>
      <c r="E383" s="24">
        <v>7.298122664555529</v>
      </c>
      <c r="F383" s="24"/>
      <c r="G383" s="147"/>
      <c r="H383" s="197" t="s">
        <v>4591</v>
      </c>
      <c r="I383" s="197" t="s">
        <v>4566</v>
      </c>
      <c r="J383" s="197">
        <v>5</v>
      </c>
      <c r="K383" s="124">
        <v>4477</v>
      </c>
      <c r="L383" s="24">
        <v>5.4957691509602933</v>
      </c>
      <c r="M383" s="24">
        <v>0.17239146316715145</v>
      </c>
      <c r="N383" s="24">
        <v>0.71533247379100429</v>
      </c>
      <c r="O383" s="24">
        <v>7.298122664555529</v>
      </c>
      <c r="P383" s="24"/>
      <c r="Q383" s="24"/>
    </row>
    <row r="384" spans="1:17" x14ac:dyDescent="0.25">
      <c r="A384" s="124">
        <v>4478</v>
      </c>
      <c r="B384" s="24">
        <v>6.6557757883602173</v>
      </c>
      <c r="C384" s="24">
        <v>0.35175830345667319</v>
      </c>
      <c r="D384" s="24">
        <v>0.85139571356104149</v>
      </c>
      <c r="E384" s="24">
        <v>10.029569056774484</v>
      </c>
      <c r="F384" s="24"/>
      <c r="G384" s="147"/>
      <c r="H384" s="197" t="s">
        <v>4592</v>
      </c>
      <c r="I384" s="197" t="s">
        <v>4566</v>
      </c>
      <c r="J384" s="197">
        <v>5</v>
      </c>
      <c r="K384" s="124">
        <v>4478</v>
      </c>
      <c r="L384" s="24">
        <v>6.6557757883602173</v>
      </c>
      <c r="M384" s="24">
        <v>0.35175830345667319</v>
      </c>
      <c r="N384" s="24">
        <v>0.85139571356104149</v>
      </c>
      <c r="O384" s="24">
        <v>10.029569056774484</v>
      </c>
      <c r="P384" s="24"/>
      <c r="Q384" s="24"/>
    </row>
    <row r="385" spans="1:17" x14ac:dyDescent="0.25">
      <c r="A385" s="124">
        <v>4479</v>
      </c>
      <c r="B385" s="24">
        <v>6.6337566804889496</v>
      </c>
      <c r="C385" s="24">
        <v>0.10014648582831631</v>
      </c>
      <c r="D385" s="24">
        <v>0.83888990108217776</v>
      </c>
      <c r="E385" s="24">
        <v>10.026892390936759</v>
      </c>
      <c r="F385" s="24"/>
      <c r="G385" s="147"/>
      <c r="H385" s="197" t="s">
        <v>4593</v>
      </c>
      <c r="I385" s="197" t="s">
        <v>4566</v>
      </c>
      <c r="J385" s="197">
        <v>5</v>
      </c>
      <c r="K385" s="124">
        <v>4479</v>
      </c>
      <c r="L385" s="24">
        <v>6.6337566804889496</v>
      </c>
      <c r="M385" s="24">
        <v>0.10014648582831631</v>
      </c>
      <c r="N385" s="24">
        <v>0.83888990108217776</v>
      </c>
      <c r="O385" s="24">
        <v>10.026892390936759</v>
      </c>
      <c r="P385" s="24"/>
      <c r="Q385" s="24"/>
    </row>
    <row r="386" spans="1:17" x14ac:dyDescent="0.25">
      <c r="A386" s="124">
        <v>4480</v>
      </c>
      <c r="B386" s="24">
        <v>7.1381944244488817</v>
      </c>
      <c r="C386" s="24" t="s">
        <v>48</v>
      </c>
      <c r="D386" s="24">
        <v>0.84839431856611425</v>
      </c>
      <c r="E386" s="24">
        <v>9.7015285988050941</v>
      </c>
      <c r="F386" s="24"/>
      <c r="G386" s="147"/>
      <c r="H386" s="197" t="s">
        <v>4594</v>
      </c>
      <c r="I386" s="197" t="s">
        <v>4566</v>
      </c>
      <c r="J386" s="197">
        <v>6</v>
      </c>
      <c r="K386" s="124">
        <v>4480</v>
      </c>
      <c r="L386" s="24">
        <v>7.1381944244488817</v>
      </c>
      <c r="M386" s="24" t="s">
        <v>48</v>
      </c>
      <c r="N386" s="24">
        <v>0.84839431856611425</v>
      </c>
      <c r="O386" s="24">
        <v>9.7015285988050941</v>
      </c>
      <c r="P386" s="24"/>
      <c r="Q386" s="24"/>
    </row>
    <row r="387" spans="1:17" x14ac:dyDescent="0.25">
      <c r="A387" s="124">
        <v>4481</v>
      </c>
      <c r="B387" s="24">
        <v>7.1341909502904697</v>
      </c>
      <c r="C387" s="24">
        <v>5.5803016978962325E-2</v>
      </c>
      <c r="D387" s="24">
        <v>0.84339199357456873</v>
      </c>
      <c r="E387" s="24">
        <v>9.6220695750197258</v>
      </c>
      <c r="F387" s="24"/>
      <c r="G387" s="147"/>
      <c r="H387" s="197" t="s">
        <v>4595</v>
      </c>
      <c r="I387" s="197" t="s">
        <v>4566</v>
      </c>
      <c r="J387" s="197">
        <v>6</v>
      </c>
      <c r="K387" s="124">
        <v>4481</v>
      </c>
      <c r="L387" s="24">
        <v>7.1341909502904697</v>
      </c>
      <c r="M387" s="24">
        <v>5.5803016978962325E-2</v>
      </c>
      <c r="N387" s="24">
        <v>0.84339199357456873</v>
      </c>
      <c r="O387" s="24">
        <v>9.6220695750197258</v>
      </c>
      <c r="P387" s="24"/>
      <c r="Q387" s="24"/>
    </row>
    <row r="388" spans="1:17" x14ac:dyDescent="0.25">
      <c r="A388" s="124">
        <v>4482</v>
      </c>
      <c r="B388" s="24">
        <v>7.067132758137066</v>
      </c>
      <c r="C388" s="24">
        <v>4.9824122302644935E-2</v>
      </c>
      <c r="D388" s="24">
        <v>0.8393901335813323</v>
      </c>
      <c r="E388" s="24">
        <v>9.3878745575470628</v>
      </c>
      <c r="F388" s="24"/>
      <c r="G388" s="147"/>
      <c r="H388" s="197" t="s">
        <v>4596</v>
      </c>
      <c r="I388" s="197" t="s">
        <v>4566</v>
      </c>
      <c r="J388" s="197">
        <v>6</v>
      </c>
      <c r="K388" s="124">
        <v>4482</v>
      </c>
      <c r="L388" s="24">
        <v>7.067132758137066</v>
      </c>
      <c r="M388" s="24">
        <v>4.9824122302644935E-2</v>
      </c>
      <c r="N388" s="24">
        <v>0.8393901335813323</v>
      </c>
      <c r="O388" s="24">
        <v>9.3878745575470628</v>
      </c>
      <c r="P388" s="24"/>
      <c r="Q388" s="24"/>
    </row>
    <row r="389" spans="1:17" x14ac:dyDescent="0.25">
      <c r="A389" s="124">
        <v>4483</v>
      </c>
      <c r="B389" s="24">
        <v>7.0501179929638145</v>
      </c>
      <c r="C389" s="24">
        <v>3.7368091726983702E-2</v>
      </c>
      <c r="D389" s="24">
        <v>0.83888990108217776</v>
      </c>
      <c r="E389" s="24">
        <v>9.2808139781309897</v>
      </c>
      <c r="F389" s="24"/>
      <c r="G389" s="147"/>
      <c r="H389" s="197" t="s">
        <v>4597</v>
      </c>
      <c r="I389" s="197" t="s">
        <v>4566</v>
      </c>
      <c r="J389" s="197">
        <v>6</v>
      </c>
      <c r="K389" s="124">
        <v>4483</v>
      </c>
      <c r="L389" s="24">
        <v>7.0501179929638145</v>
      </c>
      <c r="M389" s="24">
        <v>3.7368091726983702E-2</v>
      </c>
      <c r="N389" s="24">
        <v>0.83888990108217776</v>
      </c>
      <c r="O389" s="24">
        <v>9.2808139781309897</v>
      </c>
      <c r="P389" s="24"/>
      <c r="Q389" s="24"/>
    </row>
    <row r="390" spans="1:17" x14ac:dyDescent="0.25">
      <c r="A390" s="124">
        <v>4484</v>
      </c>
      <c r="B390" s="24">
        <v>4.8191820181886387</v>
      </c>
      <c r="C390" s="24">
        <v>2.5908543597375364E-2</v>
      </c>
      <c r="D390" s="24">
        <v>0.6913213138315859</v>
      </c>
      <c r="E390" s="24">
        <v>4.6730270093563293</v>
      </c>
      <c r="F390" s="24"/>
      <c r="G390" s="147"/>
      <c r="H390" s="197" t="s">
        <v>4598</v>
      </c>
      <c r="I390" s="197" t="s">
        <v>4566</v>
      </c>
      <c r="J390" s="197">
        <v>6</v>
      </c>
      <c r="K390" s="124">
        <v>4484</v>
      </c>
      <c r="L390" s="24">
        <v>4.8191820181886387</v>
      </c>
      <c r="M390" s="24">
        <v>2.5908543597375364E-2</v>
      </c>
      <c r="N390" s="24">
        <v>0.6913213138315859</v>
      </c>
      <c r="O390" s="24">
        <v>4.6730270093563293</v>
      </c>
      <c r="P390" s="24"/>
      <c r="Q390" s="24"/>
    </row>
    <row r="391" spans="1:17" x14ac:dyDescent="0.25">
      <c r="A391" s="124">
        <v>4485</v>
      </c>
      <c r="B391" s="24">
        <v>4.7351090608619826</v>
      </c>
      <c r="C391" s="24">
        <v>9.1676385036866676E-2</v>
      </c>
      <c r="D391" s="24">
        <v>0.65930643388569488</v>
      </c>
      <c r="E391" s="24">
        <v>4.5550930898433091</v>
      </c>
      <c r="F391" s="24"/>
      <c r="G391" s="147"/>
      <c r="H391" s="197" t="s">
        <v>4599</v>
      </c>
      <c r="I391" s="197" t="s">
        <v>4566</v>
      </c>
      <c r="J391" s="197">
        <v>6</v>
      </c>
      <c r="K391" s="124">
        <v>4485</v>
      </c>
      <c r="L391" s="24">
        <v>4.7351090608619826</v>
      </c>
      <c r="M391" s="24">
        <v>9.1676385036866676E-2</v>
      </c>
      <c r="N391" s="24">
        <v>0.65930643388569488</v>
      </c>
      <c r="O391" s="24">
        <v>4.5550930898433091</v>
      </c>
      <c r="P391" s="24"/>
      <c r="Q391" s="24"/>
    </row>
    <row r="392" spans="1:17" x14ac:dyDescent="0.25">
      <c r="A392" s="124">
        <v>4486</v>
      </c>
      <c r="B392" s="24">
        <v>1.9176641218794248</v>
      </c>
      <c r="C392" s="24" t="s">
        <v>48</v>
      </c>
      <c r="D392" s="24">
        <v>0.41119111430503885</v>
      </c>
      <c r="E392" s="24">
        <v>1.7815549543456204</v>
      </c>
      <c r="F392" s="24"/>
      <c r="G392" s="147"/>
      <c r="H392" s="197" t="s">
        <v>4600</v>
      </c>
      <c r="I392" s="197" t="s">
        <v>4566</v>
      </c>
      <c r="J392" s="197">
        <v>6</v>
      </c>
      <c r="K392" s="124">
        <v>4486</v>
      </c>
      <c r="L392" s="24">
        <v>1.9176641218794248</v>
      </c>
      <c r="M392" s="24" t="s">
        <v>48</v>
      </c>
      <c r="N392" s="24">
        <v>0.41119111430503885</v>
      </c>
      <c r="O392" s="24">
        <v>1.7815549543456204</v>
      </c>
      <c r="P392" s="24"/>
      <c r="Q392" s="24"/>
    </row>
    <row r="393" spans="1:17" x14ac:dyDescent="0.25">
      <c r="A393" s="124">
        <v>4487</v>
      </c>
      <c r="B393" s="24">
        <v>1.8691219977086775</v>
      </c>
      <c r="C393" s="24" t="s">
        <v>48</v>
      </c>
      <c r="D393" s="24">
        <v>0.4056885568143388</v>
      </c>
      <c r="E393" s="24">
        <v>1.7605865733540695</v>
      </c>
      <c r="F393" s="24"/>
      <c r="G393" s="147"/>
      <c r="H393" s="197" t="s">
        <v>4601</v>
      </c>
      <c r="I393" s="197" t="s">
        <v>4566</v>
      </c>
      <c r="J393" s="197">
        <v>6</v>
      </c>
      <c r="K393" s="124">
        <v>4487</v>
      </c>
      <c r="L393" s="24">
        <v>1.8691219977086775</v>
      </c>
      <c r="M393" s="24" t="s">
        <v>48</v>
      </c>
      <c r="N393" s="24">
        <v>0.4056885568143388</v>
      </c>
      <c r="O393" s="24">
        <v>1.7605865733540695</v>
      </c>
      <c r="P393" s="24"/>
      <c r="Q393" s="24"/>
    </row>
    <row r="394" spans="1:17" x14ac:dyDescent="0.25">
      <c r="A394" s="124">
        <v>4488</v>
      </c>
      <c r="B394" s="24">
        <v>1.5323297341322544</v>
      </c>
      <c r="C394" s="24" t="s">
        <v>48</v>
      </c>
      <c r="D394" s="24">
        <v>0.36717065437943858</v>
      </c>
      <c r="E394" s="24">
        <v>1.5143302229134266</v>
      </c>
      <c r="F394" s="24"/>
      <c r="G394" s="147"/>
      <c r="H394" s="197" t="s">
        <v>4602</v>
      </c>
      <c r="I394" s="197" t="s">
        <v>4566</v>
      </c>
      <c r="J394" s="197">
        <v>6</v>
      </c>
      <c r="K394" s="124">
        <v>4488</v>
      </c>
      <c r="L394" s="24">
        <v>1.5323297341322544</v>
      </c>
      <c r="M394" s="24" t="s">
        <v>48</v>
      </c>
      <c r="N394" s="24">
        <v>0.36717065437943858</v>
      </c>
      <c r="O394" s="24">
        <v>1.5143302229134266</v>
      </c>
      <c r="P394" s="24"/>
      <c r="Q394" s="24"/>
    </row>
    <row r="395" spans="1:17" x14ac:dyDescent="0.25">
      <c r="A395" s="124">
        <v>4489</v>
      </c>
      <c r="B395" s="24">
        <v>1.5083088891817813</v>
      </c>
      <c r="C395" s="24" t="s">
        <v>48</v>
      </c>
      <c r="D395" s="24">
        <v>0.3661701893811295</v>
      </c>
      <c r="E395" s="24">
        <v>1.4900808709175739</v>
      </c>
      <c r="F395" s="24"/>
      <c r="G395" s="147"/>
      <c r="H395" s="197" t="s">
        <v>4603</v>
      </c>
      <c r="I395" s="197" t="s">
        <v>4566</v>
      </c>
      <c r="J395" s="197">
        <v>6</v>
      </c>
      <c r="K395" s="124">
        <v>4489</v>
      </c>
      <c r="L395" s="24">
        <v>1.5083088891817813</v>
      </c>
      <c r="M395" s="24" t="s">
        <v>48</v>
      </c>
      <c r="N395" s="24">
        <v>0.3661701893811295</v>
      </c>
      <c r="O395" s="24">
        <v>1.4900808709175739</v>
      </c>
      <c r="P395" s="24"/>
      <c r="Q395" s="24"/>
    </row>
    <row r="396" spans="1:17" x14ac:dyDescent="0.25">
      <c r="A396" s="124">
        <v>4490</v>
      </c>
      <c r="B396" s="24">
        <v>1.344166448686883</v>
      </c>
      <c r="C396" s="24" t="s">
        <v>48</v>
      </c>
      <c r="D396" s="24">
        <v>0.35516507439972939</v>
      </c>
      <c r="E396" s="24">
        <v>1.4131518921721098</v>
      </c>
      <c r="F396" s="24"/>
      <c r="G396" s="147"/>
      <c r="H396" s="197" t="s">
        <v>4604</v>
      </c>
      <c r="I396" s="197" t="s">
        <v>4566</v>
      </c>
      <c r="J396" s="197">
        <v>6</v>
      </c>
      <c r="K396" s="124">
        <v>4490</v>
      </c>
      <c r="L396" s="24">
        <v>1.344166448686883</v>
      </c>
      <c r="M396" s="24" t="s">
        <v>48</v>
      </c>
      <c r="N396" s="24">
        <v>0.35516507439972939</v>
      </c>
      <c r="O396" s="24">
        <v>1.4131518921721098</v>
      </c>
      <c r="P396" s="24"/>
      <c r="Q396" s="24"/>
    </row>
    <row r="397" spans="1:17" x14ac:dyDescent="0.25">
      <c r="A397" s="124">
        <v>4491</v>
      </c>
      <c r="B397" s="24">
        <v>1.3796972818427908</v>
      </c>
      <c r="C397" s="24" t="s">
        <v>48</v>
      </c>
      <c r="D397" s="24">
        <v>0.36466949188366582</v>
      </c>
      <c r="E397" s="24">
        <v>1.6836575946086056</v>
      </c>
      <c r="F397" s="24"/>
      <c r="G397" s="147"/>
      <c r="H397" s="197" t="s">
        <v>4605</v>
      </c>
      <c r="I397" s="197" t="s">
        <v>4566</v>
      </c>
      <c r="J397" s="197">
        <v>6</v>
      </c>
      <c r="K397" s="124">
        <v>4491</v>
      </c>
      <c r="L397" s="24">
        <v>1.3796972818427908</v>
      </c>
      <c r="M397" s="24" t="s">
        <v>48</v>
      </c>
      <c r="N397" s="24">
        <v>0.36466949188366582</v>
      </c>
      <c r="O397" s="24">
        <v>1.6836575946086056</v>
      </c>
      <c r="P397" s="24"/>
      <c r="Q397" s="24"/>
    </row>
    <row r="398" spans="1:17" x14ac:dyDescent="0.25">
      <c r="A398" s="124">
        <v>4492</v>
      </c>
      <c r="B398" s="24">
        <v>21.110319237307319</v>
      </c>
      <c r="C398" s="24" t="s">
        <v>48</v>
      </c>
      <c r="D398" s="24">
        <v>1.4496737825498816</v>
      </c>
      <c r="E398" s="24">
        <v>12.941628304821151</v>
      </c>
      <c r="F398" s="24"/>
      <c r="G398" s="147"/>
      <c r="H398" s="197" t="s">
        <v>4606</v>
      </c>
      <c r="I398" s="197" t="s">
        <v>4566</v>
      </c>
      <c r="J398" s="197">
        <v>7</v>
      </c>
      <c r="K398" s="124">
        <v>4492</v>
      </c>
      <c r="L398" s="24">
        <v>21.110319237307319</v>
      </c>
      <c r="M398" s="24" t="s">
        <v>48</v>
      </c>
      <c r="N398" s="24">
        <v>1.4496737825498816</v>
      </c>
      <c r="O398" s="24">
        <v>12.941628304821151</v>
      </c>
      <c r="P398" s="24"/>
      <c r="Q398" s="24"/>
    </row>
    <row r="399" spans="1:17" x14ac:dyDescent="0.25">
      <c r="A399" s="124">
        <v>4493</v>
      </c>
      <c r="B399" s="24">
        <v>21.247438227232937</v>
      </c>
      <c r="C399" s="24" t="s">
        <v>48</v>
      </c>
      <c r="D399" s="24">
        <v>1.4896923824822454</v>
      </c>
      <c r="E399" s="24">
        <v>12.79278745463971</v>
      </c>
      <c r="F399" s="24"/>
      <c r="G399" s="147"/>
      <c r="H399" s="197" t="s">
        <v>4607</v>
      </c>
      <c r="I399" s="197" t="s">
        <v>4566</v>
      </c>
      <c r="J399" s="197">
        <v>7</v>
      </c>
      <c r="K399" s="124">
        <v>4493</v>
      </c>
      <c r="L399" s="24">
        <v>21.247438227232937</v>
      </c>
      <c r="M399" s="24" t="s">
        <v>48</v>
      </c>
      <c r="N399" s="24">
        <v>1.4896923824822454</v>
      </c>
      <c r="O399" s="24">
        <v>12.79278745463971</v>
      </c>
      <c r="P399" s="24"/>
      <c r="Q399" s="24"/>
    </row>
    <row r="400" spans="1:17" x14ac:dyDescent="0.25">
      <c r="A400" s="124">
        <v>4494</v>
      </c>
      <c r="B400" s="24">
        <v>5.2395468048219156</v>
      </c>
      <c r="C400" s="24" t="s">
        <v>48</v>
      </c>
      <c r="D400" s="24">
        <v>0.36717065437943858</v>
      </c>
      <c r="E400" s="24">
        <v>2.5813017107309491</v>
      </c>
      <c r="F400" s="24"/>
      <c r="G400" s="147"/>
      <c r="H400" s="197" t="s">
        <v>4608</v>
      </c>
      <c r="I400" s="197" t="s">
        <v>4566</v>
      </c>
      <c r="J400" s="197">
        <v>7</v>
      </c>
      <c r="K400" s="124">
        <v>4494</v>
      </c>
      <c r="L400" s="24">
        <v>5.2395468048219156</v>
      </c>
      <c r="M400" s="24" t="s">
        <v>48</v>
      </c>
      <c r="N400" s="24">
        <v>0.36717065437943858</v>
      </c>
      <c r="O400" s="24">
        <v>2.5813017107309491</v>
      </c>
      <c r="P400" s="24"/>
      <c r="Q400" s="24"/>
    </row>
    <row r="401" spans="1:17" x14ac:dyDescent="0.25">
      <c r="A401" s="124">
        <v>4495</v>
      </c>
      <c r="B401" s="24">
        <v>5.1945077205397787</v>
      </c>
      <c r="C401" s="24" t="s">
        <v>48</v>
      </c>
      <c r="D401" s="24">
        <v>0.37017204937436587</v>
      </c>
      <c r="E401" s="24">
        <v>2.6063872472783824</v>
      </c>
      <c r="F401" s="24"/>
      <c r="G401" s="147"/>
      <c r="H401" s="197" t="s">
        <v>4609</v>
      </c>
      <c r="I401" s="197" t="s">
        <v>4566</v>
      </c>
      <c r="J401" s="197">
        <v>7</v>
      </c>
      <c r="K401" s="124">
        <v>4495</v>
      </c>
      <c r="L401" s="24">
        <v>5.1945077205397787</v>
      </c>
      <c r="M401" s="24" t="s">
        <v>48</v>
      </c>
      <c r="N401" s="24">
        <v>0.37017204937436587</v>
      </c>
      <c r="O401" s="24">
        <v>2.6063872472783824</v>
      </c>
      <c r="P401" s="24"/>
      <c r="Q401" s="24"/>
    </row>
    <row r="402" spans="1:17" x14ac:dyDescent="0.25">
      <c r="A402" s="124">
        <v>4496</v>
      </c>
      <c r="B402" s="24">
        <v>1.762029063971152</v>
      </c>
      <c r="C402" s="24" t="s">
        <v>48</v>
      </c>
      <c r="D402" s="24">
        <v>0.17658207220155561</v>
      </c>
      <c r="E402" s="24">
        <v>1.6491476219131673</v>
      </c>
      <c r="F402" s="24"/>
      <c r="G402" s="147"/>
      <c r="H402" s="197" t="s">
        <v>4610</v>
      </c>
      <c r="I402" s="197" t="s">
        <v>4566</v>
      </c>
      <c r="J402" s="197">
        <v>7</v>
      </c>
      <c r="K402" s="124">
        <v>4496</v>
      </c>
      <c r="L402" s="24">
        <v>1.762029063971152</v>
      </c>
      <c r="M402" s="24" t="s">
        <v>48</v>
      </c>
      <c r="N402" s="24">
        <v>0.17658207220155561</v>
      </c>
      <c r="O402" s="24">
        <v>1.6491476219131673</v>
      </c>
      <c r="P402" s="24"/>
      <c r="Q402" s="24"/>
    </row>
    <row r="403" spans="1:17" x14ac:dyDescent="0.25">
      <c r="A403" s="124">
        <v>4497</v>
      </c>
      <c r="B403" s="24">
        <v>1.7475164701469081</v>
      </c>
      <c r="C403" s="24" t="s">
        <v>48</v>
      </c>
      <c r="D403" s="24">
        <v>0.17308044470747377</v>
      </c>
      <c r="E403" s="24">
        <v>1.489979450833556</v>
      </c>
      <c r="F403" s="24"/>
      <c r="G403" s="147"/>
      <c r="H403" s="197" t="s">
        <v>4611</v>
      </c>
      <c r="I403" s="197" t="s">
        <v>4566</v>
      </c>
      <c r="J403" s="197">
        <v>7</v>
      </c>
      <c r="K403" s="124">
        <v>4497</v>
      </c>
      <c r="L403" s="24">
        <v>1.7475164701469081</v>
      </c>
      <c r="M403" s="24" t="s">
        <v>48</v>
      </c>
      <c r="N403" s="24">
        <v>0.17308044470747377</v>
      </c>
      <c r="O403" s="24">
        <v>1.489979450833556</v>
      </c>
      <c r="P403" s="24"/>
      <c r="Q403" s="24"/>
    </row>
    <row r="404" spans="1:17" x14ac:dyDescent="0.25">
      <c r="A404" s="124">
        <v>4498</v>
      </c>
      <c r="B404" s="24">
        <v>0.33629182930662149</v>
      </c>
      <c r="C404" s="24" t="s">
        <v>48</v>
      </c>
      <c r="D404" s="24">
        <v>0.11005114981400067</v>
      </c>
      <c r="E404" s="24">
        <v>1.1832189756619416</v>
      </c>
      <c r="F404" s="24"/>
      <c r="G404" s="147"/>
      <c r="H404" s="197" t="s">
        <v>4612</v>
      </c>
      <c r="I404" s="197" t="s">
        <v>4566</v>
      </c>
      <c r="J404" s="197">
        <v>7</v>
      </c>
      <c r="K404" s="124">
        <v>4498</v>
      </c>
      <c r="L404" s="24">
        <v>0.33629182930662149</v>
      </c>
      <c r="M404" s="24" t="s">
        <v>48</v>
      </c>
      <c r="N404" s="24">
        <v>0.11005114981400067</v>
      </c>
      <c r="O404" s="24">
        <v>1.1832189756619416</v>
      </c>
      <c r="P404" s="24"/>
      <c r="Q404" s="24"/>
    </row>
    <row r="405" spans="1:17" x14ac:dyDescent="0.25">
      <c r="A405" s="124">
        <v>4499</v>
      </c>
      <c r="B405" s="24">
        <v>0.34029530346503367</v>
      </c>
      <c r="C405" s="24" t="s">
        <v>48</v>
      </c>
      <c r="D405" s="24">
        <v>0.10704975481907338</v>
      </c>
      <c r="E405" s="24">
        <v>1.1567598511188373</v>
      </c>
      <c r="F405" s="24"/>
      <c r="G405" s="147"/>
      <c r="H405" s="197" t="s">
        <v>4613</v>
      </c>
      <c r="I405" s="197" t="s">
        <v>4566</v>
      </c>
      <c r="J405" s="197">
        <v>7</v>
      </c>
      <c r="K405" s="124">
        <v>4499</v>
      </c>
      <c r="L405" s="24">
        <v>0.34029530346503367</v>
      </c>
      <c r="M405" s="24" t="s">
        <v>48</v>
      </c>
      <c r="N405" s="24">
        <v>0.10704975481907338</v>
      </c>
      <c r="O405" s="24">
        <v>1.1567598511188373</v>
      </c>
      <c r="P405" s="24"/>
      <c r="Q405" s="24"/>
    </row>
    <row r="406" spans="1:17" x14ac:dyDescent="0.25">
      <c r="A406" s="124">
        <v>4500</v>
      </c>
      <c r="B406" s="24" t="s">
        <v>11</v>
      </c>
      <c r="C406" s="24" t="s">
        <v>48</v>
      </c>
      <c r="D406" s="24">
        <v>8.9541617348664171E-2</v>
      </c>
      <c r="E406" s="24">
        <v>0.55481476776321648</v>
      </c>
      <c r="F406" s="24"/>
      <c r="G406" s="147"/>
      <c r="H406" s="197" t="s">
        <v>4614</v>
      </c>
      <c r="I406" s="197" t="s">
        <v>4566</v>
      </c>
      <c r="J406" s="197">
        <v>7</v>
      </c>
      <c r="K406" s="124">
        <v>4500</v>
      </c>
      <c r="L406" s="24" t="s">
        <v>11</v>
      </c>
      <c r="M406" s="24" t="s">
        <v>48</v>
      </c>
      <c r="N406" s="24">
        <v>8.9541617348664171E-2</v>
      </c>
      <c r="O406" s="24">
        <v>0.55481476776321648</v>
      </c>
      <c r="P406" s="24"/>
      <c r="Q406" s="24"/>
    </row>
    <row r="407" spans="1:17" x14ac:dyDescent="0.25">
      <c r="A407" s="124">
        <v>4501</v>
      </c>
      <c r="B407" s="24" t="s">
        <v>11</v>
      </c>
      <c r="C407" s="24" t="s">
        <v>48</v>
      </c>
      <c r="D407" s="24">
        <v>8.0037199864727765E-2</v>
      </c>
      <c r="E407" s="24">
        <v>0.64080692252830518</v>
      </c>
      <c r="F407" s="24"/>
      <c r="G407" s="147"/>
      <c r="H407" s="197" t="s">
        <v>4615</v>
      </c>
      <c r="I407" s="197" t="s">
        <v>4566</v>
      </c>
      <c r="J407" s="197">
        <v>7</v>
      </c>
      <c r="K407" s="124">
        <v>4501</v>
      </c>
      <c r="L407" s="24" t="s">
        <v>11</v>
      </c>
      <c r="M407" s="24" t="s">
        <v>48</v>
      </c>
      <c r="N407" s="24">
        <v>8.0037199864727765E-2</v>
      </c>
      <c r="O407" s="24">
        <v>0.64080692252830518</v>
      </c>
      <c r="P407" s="24"/>
      <c r="Q407" s="24"/>
    </row>
    <row r="408" spans="1:17" x14ac:dyDescent="0.25">
      <c r="A408" s="124">
        <v>4502</v>
      </c>
      <c r="B408" s="24" t="s">
        <v>11</v>
      </c>
      <c r="C408" s="24" t="s">
        <v>48</v>
      </c>
      <c r="D408" s="24">
        <v>9.3043244842746023E-2</v>
      </c>
      <c r="E408" s="24">
        <v>0.60442562628153684</v>
      </c>
      <c r="F408" s="24"/>
      <c r="G408" s="147"/>
      <c r="H408" s="197" t="s">
        <v>4616</v>
      </c>
      <c r="I408" s="197" t="s">
        <v>4566</v>
      </c>
      <c r="J408" s="197">
        <v>7</v>
      </c>
      <c r="K408" s="124">
        <v>4502</v>
      </c>
      <c r="L408" s="24" t="s">
        <v>11</v>
      </c>
      <c r="M408" s="24" t="s">
        <v>48</v>
      </c>
      <c r="N408" s="24">
        <v>9.3043244842746023E-2</v>
      </c>
      <c r="O408" s="24">
        <v>0.60442562628153684</v>
      </c>
      <c r="P408" s="24"/>
      <c r="Q408" s="24"/>
    </row>
    <row r="409" spans="1:17" x14ac:dyDescent="0.25">
      <c r="A409" s="124">
        <v>4503</v>
      </c>
      <c r="B409" s="24" t="s">
        <v>11</v>
      </c>
      <c r="C409" s="24" t="s">
        <v>48</v>
      </c>
      <c r="D409" s="24">
        <v>8.6540222353736873E-2</v>
      </c>
      <c r="E409" s="24">
        <v>0.59883692653406295</v>
      </c>
      <c r="F409" s="24"/>
      <c r="G409" s="147"/>
      <c r="H409" s="197" t="s">
        <v>4617</v>
      </c>
      <c r="I409" s="197" t="s">
        <v>4566</v>
      </c>
      <c r="J409" s="197">
        <v>7</v>
      </c>
      <c r="K409" s="124">
        <v>4503</v>
      </c>
      <c r="L409" s="24" t="s">
        <v>11</v>
      </c>
      <c r="M409" s="24" t="s">
        <v>48</v>
      </c>
      <c r="N409" s="24">
        <v>8.6540222353736873E-2</v>
      </c>
      <c r="O409" s="24">
        <v>0.59883692653406295</v>
      </c>
      <c r="P409" s="24"/>
      <c r="Q409" s="24"/>
    </row>
    <row r="410" spans="1:17" x14ac:dyDescent="0.25">
      <c r="A410" s="124">
        <v>4504</v>
      </c>
      <c r="B410" s="24">
        <v>19.978336919016282</v>
      </c>
      <c r="C410" s="24" t="s">
        <v>48</v>
      </c>
      <c r="D410" s="24">
        <v>1.3796412326682448</v>
      </c>
      <c r="E410" s="24">
        <v>12.055152738842166</v>
      </c>
      <c r="F410" s="24"/>
      <c r="G410" s="147"/>
      <c r="H410" s="197" t="s">
        <v>4618</v>
      </c>
      <c r="I410" s="197" t="s">
        <v>4566</v>
      </c>
      <c r="J410" s="197">
        <v>10</v>
      </c>
      <c r="K410" s="124">
        <v>4504</v>
      </c>
      <c r="L410" s="24">
        <v>19.978336919016282</v>
      </c>
      <c r="M410" s="24" t="s">
        <v>48</v>
      </c>
      <c r="N410" s="24">
        <v>1.3796412326682448</v>
      </c>
      <c r="O410" s="24">
        <v>12.055152738842166</v>
      </c>
      <c r="P410" s="24"/>
      <c r="Q410" s="24"/>
    </row>
    <row r="411" spans="1:17" x14ac:dyDescent="0.25">
      <c r="A411" s="124">
        <v>4505</v>
      </c>
      <c r="B411" s="24">
        <v>19.993349947110328</v>
      </c>
      <c r="C411" s="24" t="s">
        <v>48</v>
      </c>
      <c r="D411" s="24">
        <v>1.3706370476834628</v>
      </c>
      <c r="E411" s="24">
        <v>11.992421372313443</v>
      </c>
      <c r="F411" s="24"/>
      <c r="G411" s="147"/>
      <c r="H411" s="197" t="s">
        <v>4619</v>
      </c>
      <c r="I411" s="197" t="s">
        <v>4566</v>
      </c>
      <c r="J411" s="197">
        <v>10</v>
      </c>
      <c r="K411" s="124">
        <v>4505</v>
      </c>
      <c r="L411" s="24">
        <v>19.993349947110328</v>
      </c>
      <c r="M411" s="24" t="s">
        <v>48</v>
      </c>
      <c r="N411" s="24">
        <v>1.3706370476834628</v>
      </c>
      <c r="O411" s="24">
        <v>11.992421372313443</v>
      </c>
      <c r="P411" s="24"/>
      <c r="Q411" s="24"/>
    </row>
    <row r="412" spans="1:17" x14ac:dyDescent="0.25">
      <c r="A412" s="124">
        <v>4506</v>
      </c>
      <c r="B412" s="24">
        <v>22.196762037046422</v>
      </c>
      <c r="C412" s="24" t="s">
        <v>48</v>
      </c>
      <c r="D412" s="24">
        <v>1.4856905224890089</v>
      </c>
      <c r="E412" s="24">
        <v>11.522348829706758</v>
      </c>
      <c r="F412" s="24"/>
      <c r="G412" s="147"/>
      <c r="H412" s="197" t="s">
        <v>4620</v>
      </c>
      <c r="I412" s="197" t="s">
        <v>4566</v>
      </c>
      <c r="J412" s="197">
        <v>10</v>
      </c>
      <c r="K412" s="124">
        <v>4506</v>
      </c>
      <c r="L412" s="24">
        <v>22.196762037046422</v>
      </c>
      <c r="M412" s="24" t="s">
        <v>48</v>
      </c>
      <c r="N412" s="24">
        <v>1.4856905224890089</v>
      </c>
      <c r="O412" s="24">
        <v>11.522348829706758</v>
      </c>
      <c r="P412" s="24"/>
      <c r="Q412" s="24"/>
    </row>
    <row r="413" spans="1:17" x14ac:dyDescent="0.25">
      <c r="A413" s="124">
        <v>4507</v>
      </c>
      <c r="B413" s="24">
        <v>20.911146397926316</v>
      </c>
      <c r="C413" s="24" t="s">
        <v>48</v>
      </c>
      <c r="D413" s="24">
        <v>1.3966491376394992</v>
      </c>
      <c r="E413" s="24">
        <v>10.655252769990655</v>
      </c>
      <c r="F413" s="24"/>
      <c r="G413" s="147"/>
      <c r="H413" s="197" t="s">
        <v>4621</v>
      </c>
      <c r="I413" s="197" t="s">
        <v>4566</v>
      </c>
      <c r="J413" s="197">
        <v>10</v>
      </c>
      <c r="K413" s="124">
        <v>4507</v>
      </c>
      <c r="L413" s="24">
        <v>20.911146397926316</v>
      </c>
      <c r="M413" s="24" t="s">
        <v>48</v>
      </c>
      <c r="N413" s="24">
        <v>1.3966491376394992</v>
      </c>
      <c r="O413" s="24">
        <v>10.655252769990655</v>
      </c>
      <c r="P413" s="24"/>
      <c r="Q413" s="24"/>
    </row>
    <row r="414" spans="1:17" x14ac:dyDescent="0.25">
      <c r="A414" s="124">
        <v>4508</v>
      </c>
      <c r="B414" s="24">
        <v>16.460284002311599</v>
      </c>
      <c r="C414" s="24" t="s">
        <v>48</v>
      </c>
      <c r="D414" s="24">
        <v>1.0915073131552249</v>
      </c>
      <c r="E414" s="24">
        <v>7.5723362701908945</v>
      </c>
      <c r="F414" s="24"/>
      <c r="G414" s="147"/>
      <c r="H414" s="197" t="s">
        <v>4622</v>
      </c>
      <c r="I414" s="197" t="s">
        <v>4566</v>
      </c>
      <c r="J414" s="197">
        <v>10</v>
      </c>
      <c r="K414" s="124">
        <v>4508</v>
      </c>
      <c r="L414" s="24">
        <v>16.460284002311599</v>
      </c>
      <c r="M414" s="24" t="s">
        <v>48</v>
      </c>
      <c r="N414" s="24">
        <v>1.0915073131552249</v>
      </c>
      <c r="O414" s="24">
        <v>7.5723362701908945</v>
      </c>
      <c r="P414" s="24"/>
      <c r="Q414" s="24"/>
    </row>
    <row r="415" spans="1:17" x14ac:dyDescent="0.25">
      <c r="A415" s="124">
        <v>4509</v>
      </c>
      <c r="B415" s="24">
        <v>15.789702080777561</v>
      </c>
      <c r="C415" s="24" t="s">
        <v>48</v>
      </c>
      <c r="D415" s="24">
        <v>1.0544901082177882</v>
      </c>
      <c r="E415" s="24">
        <v>7.3436969474480485</v>
      </c>
      <c r="F415" s="24"/>
      <c r="G415" s="147"/>
      <c r="H415" s="197" t="s">
        <v>4623</v>
      </c>
      <c r="I415" s="197" t="s">
        <v>4566</v>
      </c>
      <c r="J415" s="197">
        <v>10</v>
      </c>
      <c r="K415" s="124">
        <v>4509</v>
      </c>
      <c r="L415" s="24">
        <v>15.789702080777561</v>
      </c>
      <c r="M415" s="24" t="s">
        <v>48</v>
      </c>
      <c r="N415" s="24">
        <v>1.0544901082177882</v>
      </c>
      <c r="O415" s="24">
        <v>7.3436969474480485</v>
      </c>
      <c r="P415" s="24"/>
      <c r="Q415" s="24"/>
    </row>
    <row r="416" spans="1:17" x14ac:dyDescent="0.25">
      <c r="A416" s="124">
        <v>4510</v>
      </c>
      <c r="B416" s="24">
        <v>6.4225734186327088</v>
      </c>
      <c r="C416" s="24" t="s">
        <v>48</v>
      </c>
      <c r="D416" s="24">
        <v>0.49072808167061205</v>
      </c>
      <c r="E416" s="24">
        <v>3.8045298103582117</v>
      </c>
      <c r="F416" s="24"/>
      <c r="G416" s="147"/>
      <c r="H416" s="197" t="s">
        <v>4624</v>
      </c>
      <c r="I416" s="197" t="s">
        <v>4566</v>
      </c>
      <c r="J416" s="197">
        <v>10</v>
      </c>
      <c r="K416" s="124">
        <v>4510</v>
      </c>
      <c r="L416" s="24">
        <v>6.4225734186327088</v>
      </c>
      <c r="M416" s="24" t="s">
        <v>48</v>
      </c>
      <c r="N416" s="24">
        <v>0.49072808167061205</v>
      </c>
      <c r="O416" s="24">
        <v>3.8045298103582117</v>
      </c>
      <c r="P416" s="24"/>
      <c r="Q416" s="24"/>
    </row>
    <row r="417" spans="1:17" x14ac:dyDescent="0.25">
      <c r="A417" s="124">
        <v>4511</v>
      </c>
      <c r="B417" s="24">
        <v>6.3755325972713655</v>
      </c>
      <c r="C417" s="24" t="s">
        <v>48</v>
      </c>
      <c r="D417" s="24">
        <v>0.48922738417314843</v>
      </c>
      <c r="E417" s="24">
        <v>3.6765738493955857</v>
      </c>
      <c r="F417" s="24"/>
      <c r="G417" s="147"/>
      <c r="H417" s="197" t="s">
        <v>4625</v>
      </c>
      <c r="I417" s="197" t="s">
        <v>4566</v>
      </c>
      <c r="J417" s="197">
        <v>10</v>
      </c>
      <c r="K417" s="124">
        <v>4511</v>
      </c>
      <c r="L417" s="24">
        <v>6.3755325972713655</v>
      </c>
      <c r="M417" s="24" t="s">
        <v>48</v>
      </c>
      <c r="N417" s="24">
        <v>0.48922738417314843</v>
      </c>
      <c r="O417" s="24">
        <v>3.6765738493955857</v>
      </c>
      <c r="P417" s="24"/>
      <c r="Q417" s="24"/>
    </row>
    <row r="418" spans="1:17" x14ac:dyDescent="0.25">
      <c r="A418" s="124">
        <v>4512</v>
      </c>
      <c r="B418" s="24">
        <v>3.3068696548484442</v>
      </c>
      <c r="C418" s="24" t="s">
        <v>48</v>
      </c>
      <c r="D418" s="24">
        <v>0.37917623435914777</v>
      </c>
      <c r="E418" s="24">
        <v>2.1485081290894974</v>
      </c>
      <c r="F418" s="24"/>
      <c r="G418" s="147"/>
      <c r="H418" s="197" t="s">
        <v>4626</v>
      </c>
      <c r="I418" s="197" t="s">
        <v>4566</v>
      </c>
      <c r="J418" s="197">
        <v>10</v>
      </c>
      <c r="K418" s="124">
        <v>4512</v>
      </c>
      <c r="L418" s="24">
        <v>3.3068696548484442</v>
      </c>
      <c r="M418" s="24" t="s">
        <v>48</v>
      </c>
      <c r="N418" s="24">
        <v>0.37917623435914777</v>
      </c>
      <c r="O418" s="24">
        <v>2.1485081290894974</v>
      </c>
      <c r="P418" s="24"/>
      <c r="Q418" s="24"/>
    </row>
    <row r="419" spans="1:17" x14ac:dyDescent="0.25">
      <c r="A419" s="124">
        <v>4513</v>
      </c>
      <c r="B419" s="24">
        <v>3.1777576132396526</v>
      </c>
      <c r="C419" s="24" t="s">
        <v>48</v>
      </c>
      <c r="D419" s="24">
        <v>0.36817111937774771</v>
      </c>
      <c r="E419" s="24">
        <v>2.1336965065986466</v>
      </c>
      <c r="F419" s="24"/>
      <c r="G419" s="147"/>
      <c r="H419" s="197" t="s">
        <v>4627</v>
      </c>
      <c r="I419" s="197" t="s">
        <v>4566</v>
      </c>
      <c r="J419" s="197">
        <v>10</v>
      </c>
      <c r="K419" s="124">
        <v>4513</v>
      </c>
      <c r="L419" s="24">
        <v>3.1777576132396526</v>
      </c>
      <c r="M419" s="24" t="s">
        <v>48</v>
      </c>
      <c r="N419" s="24">
        <v>0.36817111937774771</v>
      </c>
      <c r="O419" s="24">
        <v>2.1336965065986466</v>
      </c>
      <c r="P419" s="24"/>
      <c r="Q419" s="24"/>
    </row>
    <row r="420" spans="1:17" x14ac:dyDescent="0.25">
      <c r="A420" s="124">
        <v>4514</v>
      </c>
      <c r="B420" s="24" t="s">
        <v>11</v>
      </c>
      <c r="C420" s="24" t="s">
        <v>48</v>
      </c>
      <c r="D420" s="24">
        <v>0.15307114474129183</v>
      </c>
      <c r="E420" s="24">
        <v>1.0812484418320949</v>
      </c>
      <c r="F420" s="24"/>
      <c r="G420" s="147"/>
      <c r="H420" s="197" t="s">
        <v>4628</v>
      </c>
      <c r="I420" s="197" t="s">
        <v>4566</v>
      </c>
      <c r="J420" s="197">
        <v>10</v>
      </c>
      <c r="K420" s="124">
        <v>4514</v>
      </c>
      <c r="L420" s="24" t="s">
        <v>11</v>
      </c>
      <c r="M420" s="24" t="s">
        <v>48</v>
      </c>
      <c r="N420" s="24">
        <v>0.15307114474129183</v>
      </c>
      <c r="O420" s="24">
        <v>1.0812484418320949</v>
      </c>
      <c r="P420" s="24"/>
      <c r="Q420" s="24"/>
    </row>
    <row r="421" spans="1:17" x14ac:dyDescent="0.25">
      <c r="A421" s="124">
        <v>4515</v>
      </c>
      <c r="B421" s="24" t="s">
        <v>11</v>
      </c>
      <c r="C421" s="24" t="s">
        <v>48</v>
      </c>
      <c r="D421" s="24">
        <v>0.15707300473452823</v>
      </c>
      <c r="E421" s="24">
        <v>1.2474677608960849</v>
      </c>
      <c r="F421" s="24"/>
      <c r="G421" s="147"/>
      <c r="H421" s="197" t="s">
        <v>4629</v>
      </c>
      <c r="I421" s="197" t="s">
        <v>4566</v>
      </c>
      <c r="J421" s="197">
        <v>10</v>
      </c>
      <c r="K421" s="124">
        <v>4515</v>
      </c>
      <c r="L421" s="24" t="s">
        <v>11</v>
      </c>
      <c r="M421" s="24" t="s">
        <v>48</v>
      </c>
      <c r="N421" s="24">
        <v>0.15707300473452823</v>
      </c>
      <c r="O421" s="24">
        <v>1.2474677608960849</v>
      </c>
      <c r="P421" s="24"/>
      <c r="Q421" s="24"/>
    </row>
    <row r="422" spans="1:17" x14ac:dyDescent="0.25">
      <c r="A422" s="124">
        <v>4516</v>
      </c>
      <c r="B422" s="24" t="s">
        <v>11</v>
      </c>
      <c r="C422" s="24" t="s">
        <v>48</v>
      </c>
      <c r="D422" s="24">
        <v>0.15307441599811233</v>
      </c>
      <c r="E422" s="24">
        <v>0.61239137535429877</v>
      </c>
      <c r="F422" s="122"/>
      <c r="G422" s="147"/>
      <c r="H422" s="197" t="s">
        <v>4630</v>
      </c>
      <c r="I422" s="197" t="s">
        <v>4566</v>
      </c>
      <c r="J422" s="197">
        <v>10</v>
      </c>
      <c r="K422" s="124">
        <v>4516</v>
      </c>
      <c r="L422" s="24" t="s">
        <v>11</v>
      </c>
      <c r="M422" s="24" t="s">
        <v>48</v>
      </c>
      <c r="N422" s="24">
        <v>0.15307441599811233</v>
      </c>
      <c r="O422" s="24">
        <v>0.61239137535429877</v>
      </c>
      <c r="P422" s="122"/>
      <c r="Q422" s="122"/>
    </row>
    <row r="423" spans="1:17" x14ac:dyDescent="0.25">
      <c r="A423" s="124">
        <v>4517</v>
      </c>
      <c r="B423" s="24" t="s">
        <v>11</v>
      </c>
      <c r="C423" s="24" t="s">
        <v>48</v>
      </c>
      <c r="D423" s="24">
        <v>0.1535730297310052</v>
      </c>
      <c r="E423" s="24">
        <v>0.5247638277770279</v>
      </c>
      <c r="F423" s="122"/>
      <c r="G423" s="147"/>
      <c r="H423" s="197" t="s">
        <v>4631</v>
      </c>
      <c r="I423" s="197" t="s">
        <v>4566</v>
      </c>
      <c r="J423" s="197">
        <v>10</v>
      </c>
      <c r="K423" s="124">
        <v>4517</v>
      </c>
      <c r="L423" s="24" t="s">
        <v>11</v>
      </c>
      <c r="M423" s="24" t="s">
        <v>48</v>
      </c>
      <c r="N423" s="24">
        <v>0.1535730297310052</v>
      </c>
      <c r="O423" s="24">
        <v>0.5247638277770279</v>
      </c>
      <c r="P423" s="122"/>
      <c r="Q423" s="122"/>
    </row>
    <row r="424" spans="1:17" x14ac:dyDescent="0.25">
      <c r="A424" s="124">
        <v>4518</v>
      </c>
      <c r="B424" s="24" t="s">
        <v>11</v>
      </c>
      <c r="C424" s="24" t="s">
        <v>48</v>
      </c>
      <c r="D424" s="24">
        <v>0.14659243747050496</v>
      </c>
      <c r="E424" s="24">
        <v>0.65094749628829796</v>
      </c>
      <c r="F424" s="122"/>
      <c r="G424" s="147"/>
      <c r="H424" s="197" t="s">
        <v>4632</v>
      </c>
      <c r="I424" s="197" t="s">
        <v>4566</v>
      </c>
      <c r="J424" s="197">
        <v>10</v>
      </c>
      <c r="K424" s="124">
        <v>4518</v>
      </c>
      <c r="L424" s="24" t="s">
        <v>11</v>
      </c>
      <c r="M424" s="24" t="s">
        <v>48</v>
      </c>
      <c r="N424" s="24">
        <v>0.14659243747050496</v>
      </c>
      <c r="O424" s="24">
        <v>0.65094749628829796</v>
      </c>
      <c r="P424" s="122"/>
      <c r="Q424" s="122"/>
    </row>
    <row r="425" spans="1:17" x14ac:dyDescent="0.25">
      <c r="A425" s="124">
        <v>4519</v>
      </c>
      <c r="B425" s="24" t="s">
        <v>11</v>
      </c>
      <c r="C425" s="24" t="s">
        <v>48</v>
      </c>
      <c r="D425" s="24">
        <v>0.14509659627182633</v>
      </c>
      <c r="E425" s="24">
        <v>0.59686878121203935</v>
      </c>
      <c r="F425" s="122"/>
      <c r="G425" s="147"/>
      <c r="H425" s="197" t="s">
        <v>4633</v>
      </c>
      <c r="I425" s="197" t="s">
        <v>4566</v>
      </c>
      <c r="J425" s="197">
        <v>10</v>
      </c>
      <c r="K425" s="124">
        <v>4519</v>
      </c>
      <c r="L425" s="24" t="s">
        <v>11</v>
      </c>
      <c r="M425" s="24" t="s">
        <v>48</v>
      </c>
      <c r="N425" s="24">
        <v>0.14509659627182633</v>
      </c>
      <c r="O425" s="24">
        <v>0.59686878121203935</v>
      </c>
      <c r="P425" s="122"/>
      <c r="Q425" s="122"/>
    </row>
    <row r="426" spans="1:17" x14ac:dyDescent="0.25">
      <c r="A426" s="124">
        <v>4520</v>
      </c>
      <c r="B426" s="24">
        <v>5.5785843872078393</v>
      </c>
      <c r="C426" s="24">
        <v>0.24643234239779846</v>
      </c>
      <c r="D426" s="24">
        <v>0.71999823029731003</v>
      </c>
      <c r="E426" s="24">
        <v>5.7613860709947353</v>
      </c>
      <c r="F426" s="122"/>
      <c r="G426" s="147"/>
      <c r="H426" s="197" t="s">
        <v>4634</v>
      </c>
      <c r="I426" s="197" t="s">
        <v>4566</v>
      </c>
      <c r="J426" s="197">
        <v>13</v>
      </c>
      <c r="K426" s="124">
        <v>4520</v>
      </c>
      <c r="L426" s="24">
        <v>5.5785843872078393</v>
      </c>
      <c r="M426" s="24">
        <v>0.24643234239779846</v>
      </c>
      <c r="N426" s="24">
        <v>0.71999823029731003</v>
      </c>
      <c r="O426" s="24">
        <v>5.7613860709947353</v>
      </c>
      <c r="P426" s="122"/>
      <c r="Q426" s="122"/>
    </row>
    <row r="427" spans="1:17" x14ac:dyDescent="0.25">
      <c r="A427" s="124">
        <v>4521</v>
      </c>
      <c r="B427" s="24">
        <v>5.5745825332715357</v>
      </c>
      <c r="C427" s="24">
        <v>0.22936343556505051</v>
      </c>
      <c r="D427" s="24">
        <v>0.71999823029731003</v>
      </c>
      <c r="E427" s="24">
        <v>5.7613860709947353</v>
      </c>
      <c r="F427" s="122"/>
      <c r="G427" s="147"/>
      <c r="H427" s="197" t="s">
        <v>4635</v>
      </c>
      <c r="I427" s="197" t="s">
        <v>4566</v>
      </c>
      <c r="J427" s="197">
        <v>13</v>
      </c>
      <c r="K427" s="124">
        <v>4521</v>
      </c>
      <c r="L427" s="24">
        <v>5.5745825332715357</v>
      </c>
      <c r="M427" s="24">
        <v>0.22936343556505051</v>
      </c>
      <c r="N427" s="24">
        <v>0.71999823029731003</v>
      </c>
      <c r="O427" s="24">
        <v>5.7613860709947353</v>
      </c>
      <c r="P427" s="122"/>
      <c r="Q427" s="122"/>
    </row>
    <row r="428" spans="1:17" x14ac:dyDescent="0.25">
      <c r="A428" s="124">
        <v>4522</v>
      </c>
      <c r="B428" s="24">
        <v>5.0503396676157051</v>
      </c>
      <c r="C428" s="24">
        <v>0.40538653727776369</v>
      </c>
      <c r="D428" s="24">
        <v>0.70404259084473808</v>
      </c>
      <c r="E428" s="24">
        <v>5.0833992171683082</v>
      </c>
      <c r="F428" s="122"/>
      <c r="G428" s="147"/>
      <c r="H428" s="197" t="s">
        <v>4636</v>
      </c>
      <c r="I428" s="197" t="s">
        <v>4566</v>
      </c>
      <c r="J428" s="197">
        <v>13</v>
      </c>
      <c r="K428" s="124">
        <v>4522</v>
      </c>
      <c r="L428" s="24">
        <v>5.0503396676157051</v>
      </c>
      <c r="M428" s="24">
        <v>0.40538653727776369</v>
      </c>
      <c r="N428" s="24">
        <v>0.70404259084473808</v>
      </c>
      <c r="O428" s="24">
        <v>5.0833992171683082</v>
      </c>
      <c r="P428" s="122"/>
      <c r="Q428" s="122"/>
    </row>
    <row r="429" spans="1:17" x14ac:dyDescent="0.25">
      <c r="A429" s="124">
        <v>4523</v>
      </c>
      <c r="B429" s="24">
        <v>5.0578431437462754</v>
      </c>
      <c r="C429" s="24">
        <v>0.32750964985335118</v>
      </c>
      <c r="D429" s="24">
        <v>0.70254674964605945</v>
      </c>
      <c r="E429" s="24">
        <v>5.0338624223602482</v>
      </c>
      <c r="F429" s="122"/>
      <c r="G429" s="147"/>
      <c r="H429" s="197" t="s">
        <v>4637</v>
      </c>
      <c r="I429" s="197" t="s">
        <v>4566</v>
      </c>
      <c r="J429" s="197">
        <v>13</v>
      </c>
      <c r="K429" s="124">
        <v>4523</v>
      </c>
      <c r="L429" s="24">
        <v>5.0578431437462754</v>
      </c>
      <c r="M429" s="24">
        <v>0.32750964985335118</v>
      </c>
      <c r="N429" s="24">
        <v>0.70254674964605945</v>
      </c>
      <c r="O429" s="24">
        <v>5.0338624223602482</v>
      </c>
      <c r="P429" s="122"/>
      <c r="Q429" s="122"/>
    </row>
    <row r="430" spans="1:17" x14ac:dyDescent="0.25">
      <c r="A430" s="124">
        <v>4524</v>
      </c>
      <c r="B430" s="24">
        <v>4.2179540488644642</v>
      </c>
      <c r="C430" s="24">
        <v>0.37551595032045476</v>
      </c>
      <c r="D430" s="24">
        <v>0.68110635913166595</v>
      </c>
      <c r="E430" s="24">
        <v>2.4786099378881987</v>
      </c>
      <c r="F430" s="122"/>
      <c r="G430" s="147"/>
      <c r="H430" s="197" t="s">
        <v>4638</v>
      </c>
      <c r="I430" s="197" t="s">
        <v>4566</v>
      </c>
      <c r="J430" s="197">
        <v>13</v>
      </c>
      <c r="K430" s="124">
        <v>4524</v>
      </c>
      <c r="L430" s="24">
        <v>4.2179540488644642</v>
      </c>
      <c r="M430" s="24">
        <v>0.37551595032045476</v>
      </c>
      <c r="N430" s="24">
        <v>0.68110635913166595</v>
      </c>
      <c r="O430" s="24">
        <v>2.4786099378881987</v>
      </c>
      <c r="P430" s="122"/>
      <c r="Q430" s="122"/>
    </row>
    <row r="431" spans="1:17" x14ac:dyDescent="0.25">
      <c r="A431" s="124">
        <v>4525</v>
      </c>
      <c r="B431" s="24">
        <v>4.2899874197179368</v>
      </c>
      <c r="C431" s="24">
        <v>0.37658275699750154</v>
      </c>
      <c r="D431" s="24">
        <v>0.68609249646059456</v>
      </c>
      <c r="E431" s="24">
        <v>2.4345279503105588</v>
      </c>
      <c r="F431" s="122"/>
      <c r="G431" s="147"/>
      <c r="H431" s="197" t="s">
        <v>4639</v>
      </c>
      <c r="I431" s="197" t="s">
        <v>4566</v>
      </c>
      <c r="J431" s="197">
        <v>13</v>
      </c>
      <c r="K431" s="124">
        <v>4525</v>
      </c>
      <c r="L431" s="24">
        <v>4.2899874197179368</v>
      </c>
      <c r="M431" s="24">
        <v>0.37658275699750154</v>
      </c>
      <c r="N431" s="24">
        <v>0.68609249646059456</v>
      </c>
      <c r="O431" s="24">
        <v>2.4345279503105588</v>
      </c>
      <c r="P431" s="122"/>
      <c r="Q431" s="122"/>
    </row>
    <row r="432" spans="1:17" x14ac:dyDescent="0.25">
      <c r="A432" s="124">
        <v>4526</v>
      </c>
      <c r="B432" s="24" t="s">
        <v>11</v>
      </c>
      <c r="C432" s="24" t="s">
        <v>48</v>
      </c>
      <c r="D432" s="24">
        <v>0.25828191363850872</v>
      </c>
      <c r="E432" s="24">
        <v>0.31608788819875777</v>
      </c>
      <c r="F432" s="122"/>
      <c r="G432" s="147"/>
      <c r="H432" s="197" t="s">
        <v>4640</v>
      </c>
      <c r="I432" s="197" t="s">
        <v>4566</v>
      </c>
      <c r="J432" s="197">
        <v>13</v>
      </c>
      <c r="K432" s="124">
        <v>4526</v>
      </c>
      <c r="L432" s="24" t="s">
        <v>11</v>
      </c>
      <c r="M432" s="24" t="s">
        <v>48</v>
      </c>
      <c r="N432" s="24">
        <v>0.25828191363850872</v>
      </c>
      <c r="O432" s="24">
        <v>0.31608788819875777</v>
      </c>
      <c r="P432" s="122"/>
      <c r="Q432" s="122"/>
    </row>
    <row r="433" spans="1:17" x14ac:dyDescent="0.25">
      <c r="A433" s="124">
        <v>4527</v>
      </c>
      <c r="B433" s="24" t="s">
        <v>11</v>
      </c>
      <c r="C433" s="24" t="s">
        <v>48</v>
      </c>
      <c r="D433" s="24">
        <v>0.25429300377536573</v>
      </c>
      <c r="E433" s="24">
        <v>0.28753478260869558</v>
      </c>
      <c r="F433" s="122"/>
      <c r="G433" s="147"/>
      <c r="H433" s="197" t="s">
        <v>4641</v>
      </c>
      <c r="I433" s="197" t="s">
        <v>4566</v>
      </c>
      <c r="J433" s="197">
        <v>13</v>
      </c>
      <c r="K433" s="124">
        <v>4527</v>
      </c>
      <c r="L433" s="24" t="s">
        <v>11</v>
      </c>
      <c r="M433" s="24" t="s">
        <v>48</v>
      </c>
      <c r="N433" s="24">
        <v>0.25429300377536573</v>
      </c>
      <c r="O433" s="24">
        <v>0.28753478260869558</v>
      </c>
      <c r="P433" s="122"/>
      <c r="Q433" s="122"/>
    </row>
    <row r="434" spans="1:17" x14ac:dyDescent="0.25">
      <c r="A434" s="124">
        <v>4528</v>
      </c>
      <c r="B434" s="24" t="s">
        <v>11</v>
      </c>
      <c r="C434" s="24" t="s">
        <v>48</v>
      </c>
      <c r="D434" s="24">
        <v>0.18149539877300613</v>
      </c>
      <c r="E434" s="24">
        <v>0.30256273291925462</v>
      </c>
      <c r="F434" s="122"/>
      <c r="G434" s="147"/>
      <c r="H434" s="197" t="s">
        <v>4642</v>
      </c>
      <c r="I434" s="197" t="s">
        <v>4566</v>
      </c>
      <c r="J434" s="197">
        <v>13</v>
      </c>
      <c r="K434" s="124">
        <v>4528</v>
      </c>
      <c r="L434" s="24" t="s">
        <v>11</v>
      </c>
      <c r="M434" s="24" t="s">
        <v>48</v>
      </c>
      <c r="N434" s="24">
        <v>0.18149539877300613</v>
      </c>
      <c r="O434" s="24">
        <v>0.30256273291925462</v>
      </c>
      <c r="P434" s="122"/>
      <c r="Q434" s="122"/>
    </row>
    <row r="435" spans="1:17" x14ac:dyDescent="0.25">
      <c r="A435" s="124">
        <v>4529</v>
      </c>
      <c r="B435" s="24" t="s">
        <v>11</v>
      </c>
      <c r="C435" s="24" t="s">
        <v>48</v>
      </c>
      <c r="D435" s="24">
        <v>0.1725203515809344</v>
      </c>
      <c r="E435" s="24">
        <v>0.13725527950310559</v>
      </c>
      <c r="F435" s="122"/>
      <c r="G435" s="147"/>
      <c r="H435" s="197" t="s">
        <v>4643</v>
      </c>
      <c r="I435" s="197" t="s">
        <v>4566</v>
      </c>
      <c r="J435" s="197">
        <v>13</v>
      </c>
      <c r="K435" s="124">
        <v>4529</v>
      </c>
      <c r="L435" s="24" t="s">
        <v>11</v>
      </c>
      <c r="M435" s="24" t="s">
        <v>48</v>
      </c>
      <c r="N435" s="24">
        <v>0.1725203515809344</v>
      </c>
      <c r="O435" s="24">
        <v>0.13725527950310559</v>
      </c>
      <c r="P435" s="122"/>
      <c r="Q435" s="122"/>
    </row>
    <row r="436" spans="1:17" x14ac:dyDescent="0.25">
      <c r="A436" s="124">
        <v>4530</v>
      </c>
      <c r="B436" s="24" t="s">
        <v>11</v>
      </c>
      <c r="C436" s="24" t="s">
        <v>48</v>
      </c>
      <c r="D436" s="24">
        <v>0.17850371637564888</v>
      </c>
      <c r="E436" s="24">
        <v>0.25082514971682518</v>
      </c>
      <c r="F436" s="122"/>
      <c r="G436" s="147"/>
      <c r="H436" s="197" t="s">
        <v>4644</v>
      </c>
      <c r="I436" s="197" t="s">
        <v>4566</v>
      </c>
      <c r="J436" s="197">
        <v>13</v>
      </c>
      <c r="K436" s="124">
        <v>4530</v>
      </c>
      <c r="L436" s="24" t="s">
        <v>11</v>
      </c>
      <c r="M436" s="24" t="s">
        <v>48</v>
      </c>
      <c r="N436" s="24">
        <v>0.17850371637564888</v>
      </c>
      <c r="O436" s="24">
        <v>0.25082514971682518</v>
      </c>
      <c r="P436" s="122"/>
      <c r="Q436" s="122"/>
    </row>
    <row r="437" spans="1:17" x14ac:dyDescent="0.25">
      <c r="A437" s="124">
        <v>4531</v>
      </c>
      <c r="B437" s="24" t="s">
        <v>11</v>
      </c>
      <c r="C437" s="24" t="s">
        <v>48</v>
      </c>
      <c r="D437" s="24">
        <v>0.16952866918357717</v>
      </c>
      <c r="E437" s="24">
        <v>0.21312597891770313</v>
      </c>
      <c r="F437" s="122"/>
      <c r="G437" s="147"/>
      <c r="H437" s="197" t="s">
        <v>4645</v>
      </c>
      <c r="I437" s="197" t="s">
        <v>4566</v>
      </c>
      <c r="J437" s="197">
        <v>13</v>
      </c>
      <c r="K437" s="124">
        <v>4531</v>
      </c>
      <c r="L437" s="24" t="s">
        <v>11</v>
      </c>
      <c r="M437" s="24" t="s">
        <v>48</v>
      </c>
      <c r="N437" s="24">
        <v>0.16952866918357717</v>
      </c>
      <c r="O437" s="24">
        <v>0.21312597891770313</v>
      </c>
      <c r="P437" s="122"/>
      <c r="Q437" s="122"/>
    </row>
    <row r="438" spans="1:17" x14ac:dyDescent="0.25">
      <c r="A438" s="124">
        <v>4532</v>
      </c>
      <c r="B438" s="24" t="s">
        <v>11</v>
      </c>
      <c r="C438" s="24" t="s">
        <v>48</v>
      </c>
      <c r="D438" s="24">
        <v>0.17650926144407739</v>
      </c>
      <c r="E438" s="24">
        <v>0.17592946372923607</v>
      </c>
      <c r="F438" s="122"/>
      <c r="G438" s="147"/>
      <c r="H438" s="197" t="s">
        <v>4646</v>
      </c>
      <c r="I438" s="197" t="s">
        <v>4566</v>
      </c>
      <c r="J438" s="197">
        <v>13</v>
      </c>
      <c r="K438" s="124">
        <v>4532</v>
      </c>
      <c r="L438" s="24" t="s">
        <v>11</v>
      </c>
      <c r="M438" s="24" t="s">
        <v>48</v>
      </c>
      <c r="N438" s="24">
        <v>0.17650926144407739</v>
      </c>
      <c r="O438" s="24">
        <v>0.17592946372923607</v>
      </c>
      <c r="P438" s="122"/>
      <c r="Q438" s="122"/>
    </row>
    <row r="439" spans="1:17" x14ac:dyDescent="0.25">
      <c r="A439" s="124">
        <v>4533</v>
      </c>
      <c r="B439" s="24" t="s">
        <v>11</v>
      </c>
      <c r="C439" s="24" t="s">
        <v>48</v>
      </c>
      <c r="D439" s="24">
        <v>0.17999955757432751</v>
      </c>
      <c r="E439" s="24">
        <v>0.20659145597918865</v>
      </c>
      <c r="F439" s="122"/>
      <c r="G439" s="147"/>
      <c r="H439" s="197" t="s">
        <v>4647</v>
      </c>
      <c r="I439" s="197" t="s">
        <v>4566</v>
      </c>
      <c r="J439" s="197">
        <v>13</v>
      </c>
      <c r="K439" s="124">
        <v>4533</v>
      </c>
      <c r="L439" s="24" t="s">
        <v>11</v>
      </c>
      <c r="M439" s="24" t="s">
        <v>48</v>
      </c>
      <c r="N439" s="24">
        <v>0.17999955757432751</v>
      </c>
      <c r="O439" s="24">
        <v>0.20659145597918865</v>
      </c>
      <c r="P439" s="122"/>
      <c r="Q439" s="122"/>
    </row>
    <row r="440" spans="1:17" x14ac:dyDescent="0.25">
      <c r="A440" s="124">
        <v>4534</v>
      </c>
      <c r="B440" s="24">
        <v>8.5559637158180486</v>
      </c>
      <c r="C440" s="24" t="s">
        <v>48</v>
      </c>
      <c r="D440" s="24">
        <v>0.69407031618688064</v>
      </c>
      <c r="E440" s="24">
        <v>6.7406117388830165</v>
      </c>
      <c r="F440" s="122"/>
      <c r="G440" s="147"/>
      <c r="H440" s="197" t="s">
        <v>4648</v>
      </c>
      <c r="I440" s="197" t="s">
        <v>4566</v>
      </c>
      <c r="J440" s="197">
        <v>14</v>
      </c>
      <c r="K440" s="124">
        <v>4534</v>
      </c>
      <c r="L440" s="24">
        <v>8.5559637158180486</v>
      </c>
      <c r="M440" s="24" t="s">
        <v>48</v>
      </c>
      <c r="N440" s="24">
        <v>0.69407031618688064</v>
      </c>
      <c r="O440" s="24">
        <v>6.7406117388830165</v>
      </c>
      <c r="P440" s="122"/>
      <c r="Q440" s="122"/>
    </row>
    <row r="441" spans="1:17" x14ac:dyDescent="0.25">
      <c r="A441" s="124">
        <v>4535</v>
      </c>
      <c r="B441" s="24">
        <v>8.5459590809772887</v>
      </c>
      <c r="C441" s="24" t="s">
        <v>48</v>
      </c>
      <c r="D441" s="24">
        <v>0.68808695139216614</v>
      </c>
      <c r="E441" s="24">
        <v>6.585793810801289</v>
      </c>
      <c r="F441" s="122"/>
      <c r="G441" s="147"/>
      <c r="H441" s="197" t="s">
        <v>4649</v>
      </c>
      <c r="I441" s="197" t="s">
        <v>4566</v>
      </c>
      <c r="J441" s="197">
        <v>14</v>
      </c>
      <c r="K441" s="124">
        <v>4535</v>
      </c>
      <c r="L441" s="24">
        <v>8.5459590809772887</v>
      </c>
      <c r="M441" s="24" t="s">
        <v>48</v>
      </c>
      <c r="N441" s="24">
        <v>0.68808695139216614</v>
      </c>
      <c r="O441" s="24">
        <v>6.585793810801289</v>
      </c>
      <c r="P441" s="122"/>
      <c r="Q441" s="122"/>
    </row>
    <row r="442" spans="1:17" x14ac:dyDescent="0.25">
      <c r="A442" s="124">
        <v>4536</v>
      </c>
      <c r="B442" s="24">
        <v>3.7637436270939548</v>
      </c>
      <c r="C442" s="24">
        <v>0.27630292935510736</v>
      </c>
      <c r="D442" s="24">
        <v>0.56742242803209064</v>
      </c>
      <c r="E442" s="24">
        <v>2.5072461859469417</v>
      </c>
      <c r="F442" s="122"/>
      <c r="G442" s="147"/>
      <c r="H442" s="197" t="s">
        <v>4650</v>
      </c>
      <c r="I442" s="197" t="s">
        <v>4566</v>
      </c>
      <c r="J442" s="197">
        <v>14</v>
      </c>
      <c r="K442" s="124">
        <v>4536</v>
      </c>
      <c r="L442" s="24">
        <v>3.7637436270939548</v>
      </c>
      <c r="M442" s="24">
        <v>0.27630292935510736</v>
      </c>
      <c r="N442" s="24">
        <v>0.56742242803209064</v>
      </c>
      <c r="O442" s="24">
        <v>2.5072461859469417</v>
      </c>
      <c r="P442" s="122"/>
      <c r="Q442" s="122"/>
    </row>
    <row r="443" spans="1:17" x14ac:dyDescent="0.25">
      <c r="A443" s="124">
        <v>4537</v>
      </c>
      <c r="B443" s="24">
        <v>3.8107654108455273</v>
      </c>
      <c r="C443" s="24">
        <v>0.31257435637469677</v>
      </c>
      <c r="D443" s="24">
        <v>0.57540024775837662</v>
      </c>
      <c r="E443" s="24">
        <v>2.6144809135399676</v>
      </c>
      <c r="F443" s="122"/>
      <c r="G443" s="147"/>
      <c r="H443" s="197" t="s">
        <v>4651</v>
      </c>
      <c r="I443" s="197" t="s">
        <v>4566</v>
      </c>
      <c r="J443" s="197">
        <v>14</v>
      </c>
      <c r="K443" s="124">
        <v>4537</v>
      </c>
      <c r="L443" s="24">
        <v>3.8107654108455273</v>
      </c>
      <c r="M443" s="24">
        <v>0.31257435637469677</v>
      </c>
      <c r="N443" s="24">
        <v>0.57540024775837662</v>
      </c>
      <c r="O443" s="24">
        <v>2.6144809135399676</v>
      </c>
      <c r="P443" s="122"/>
      <c r="Q443" s="122"/>
    </row>
    <row r="444" spans="1:17" x14ac:dyDescent="0.25">
      <c r="A444" s="124">
        <v>4538</v>
      </c>
      <c r="B444" s="24">
        <v>4.9873104681189169</v>
      </c>
      <c r="C444" s="24">
        <v>0.41285418401709095</v>
      </c>
      <c r="D444" s="24">
        <v>0.72298991269466728</v>
      </c>
      <c r="E444" s="24">
        <v>2.2241243882544861</v>
      </c>
      <c r="F444" s="122"/>
      <c r="G444" s="147"/>
      <c r="H444" s="197" t="s">
        <v>4652</v>
      </c>
      <c r="I444" s="197" t="s">
        <v>4566</v>
      </c>
      <c r="J444" s="197">
        <v>14</v>
      </c>
      <c r="K444" s="124">
        <v>4538</v>
      </c>
      <c r="L444" s="24">
        <v>4.9873104681189169</v>
      </c>
      <c r="M444" s="24">
        <v>0.41285418401709095</v>
      </c>
      <c r="N444" s="24">
        <v>0.72298991269466728</v>
      </c>
      <c r="O444" s="24">
        <v>2.2241243882544861</v>
      </c>
      <c r="P444" s="122"/>
      <c r="Q444" s="122"/>
    </row>
    <row r="445" spans="1:17" x14ac:dyDescent="0.25">
      <c r="A445" s="124">
        <v>4539</v>
      </c>
      <c r="B445" s="24">
        <v>4.836240482023439</v>
      </c>
      <c r="C445" s="24">
        <v>0.50139913821197091</v>
      </c>
      <c r="D445" s="24">
        <v>0.71301763803680984</v>
      </c>
      <c r="E445" s="24">
        <v>2.31994834148994</v>
      </c>
      <c r="F445" s="122"/>
      <c r="G445" s="147"/>
      <c r="H445" s="197" t="s">
        <v>4653</v>
      </c>
      <c r="I445" s="197" t="s">
        <v>4566</v>
      </c>
      <c r="J445" s="197">
        <v>14</v>
      </c>
      <c r="K445" s="124">
        <v>4539</v>
      </c>
      <c r="L445" s="24">
        <v>4.836240482023439</v>
      </c>
      <c r="M445" s="24">
        <v>0.50139913821197091</v>
      </c>
      <c r="N445" s="24">
        <v>0.71301763803680984</v>
      </c>
      <c r="O445" s="24">
        <v>2.31994834148994</v>
      </c>
      <c r="P445" s="122"/>
      <c r="Q445" s="122"/>
    </row>
    <row r="446" spans="1:17" x14ac:dyDescent="0.25">
      <c r="A446" s="124">
        <v>4540</v>
      </c>
      <c r="B446" s="24">
        <v>0.94443752896775479</v>
      </c>
      <c r="C446" s="24">
        <v>0.10828087772024478</v>
      </c>
      <c r="D446" s="24">
        <v>0.43878008494572918</v>
      </c>
      <c r="E446" s="24">
        <v>0.41052998912452421</v>
      </c>
      <c r="F446" s="122"/>
      <c r="G446" s="147"/>
      <c r="H446" s="197" t="s">
        <v>4654</v>
      </c>
      <c r="I446" s="197" t="s">
        <v>4566</v>
      </c>
      <c r="J446" s="197">
        <v>14</v>
      </c>
      <c r="K446" s="124">
        <v>4540</v>
      </c>
      <c r="L446" s="24">
        <v>0.94443752896775479</v>
      </c>
      <c r="M446" s="24">
        <v>0.10828087772024478</v>
      </c>
      <c r="N446" s="24">
        <v>0.43878008494572918</v>
      </c>
      <c r="O446" s="24">
        <v>0.41052998912452421</v>
      </c>
      <c r="P446" s="122"/>
      <c r="Q446" s="122"/>
    </row>
    <row r="447" spans="1:17" x14ac:dyDescent="0.25">
      <c r="A447" s="124">
        <v>4541</v>
      </c>
      <c r="B447" s="24">
        <v>0.92442825928623451</v>
      </c>
      <c r="C447" s="24">
        <v>0.1098810877358149</v>
      </c>
      <c r="D447" s="24">
        <v>0.43279672015101467</v>
      </c>
      <c r="E447" s="24">
        <v>0.34698357803153884</v>
      </c>
      <c r="F447" s="122"/>
      <c r="G447" s="147"/>
      <c r="H447" s="197" t="s">
        <v>4655</v>
      </c>
      <c r="I447" s="197" t="s">
        <v>4566</v>
      </c>
      <c r="J447" s="197">
        <v>14</v>
      </c>
      <c r="K447" s="124">
        <v>4541</v>
      </c>
      <c r="L447" s="24">
        <v>0.92442825928623451</v>
      </c>
      <c r="M447" s="24">
        <v>0.1098810877358149</v>
      </c>
      <c r="N447" s="24">
        <v>0.43279672015101467</v>
      </c>
      <c r="O447" s="24">
        <v>0.34698357803153884</v>
      </c>
      <c r="P447" s="122"/>
      <c r="Q447" s="122"/>
    </row>
    <row r="448" spans="1:17" x14ac:dyDescent="0.25">
      <c r="A448" s="124">
        <v>4542</v>
      </c>
      <c r="B448" s="24" t="s">
        <v>11</v>
      </c>
      <c r="C448" s="24" t="s">
        <v>48</v>
      </c>
      <c r="D448" s="24">
        <v>0.29717378480415291</v>
      </c>
      <c r="E448" s="24">
        <v>0.38934785209352907</v>
      </c>
      <c r="F448" s="122"/>
      <c r="G448" s="147"/>
      <c r="H448" s="197" t="s">
        <v>4656</v>
      </c>
      <c r="I448" s="197" t="s">
        <v>4566</v>
      </c>
      <c r="J448" s="197">
        <v>14</v>
      </c>
      <c r="K448" s="124">
        <v>4542</v>
      </c>
      <c r="L448" s="24" t="s">
        <v>11</v>
      </c>
      <c r="M448" s="24" t="s">
        <v>48</v>
      </c>
      <c r="N448" s="24">
        <v>0.29717378480415291</v>
      </c>
      <c r="O448" s="24">
        <v>0.38934785209352907</v>
      </c>
      <c r="P448" s="122"/>
      <c r="Q448" s="122"/>
    </row>
    <row r="449" spans="1:17" x14ac:dyDescent="0.25">
      <c r="A449" s="124">
        <v>4543</v>
      </c>
      <c r="B449" s="24" t="s">
        <v>11</v>
      </c>
      <c r="C449" s="24" t="s">
        <v>48</v>
      </c>
      <c r="D449" s="24">
        <v>0.29817101226993864</v>
      </c>
      <c r="E449" s="24">
        <v>0.45894630233822731</v>
      </c>
      <c r="F449" s="122"/>
      <c r="G449" s="147"/>
      <c r="H449" s="197" t="s">
        <v>4657</v>
      </c>
      <c r="I449" s="197" t="s">
        <v>4566</v>
      </c>
      <c r="J449" s="197">
        <v>14</v>
      </c>
      <c r="K449" s="124">
        <v>4543</v>
      </c>
      <c r="L449" s="24" t="s">
        <v>11</v>
      </c>
      <c r="M449" s="24" t="s">
        <v>48</v>
      </c>
      <c r="N449" s="24">
        <v>0.29817101226993864</v>
      </c>
      <c r="O449" s="24">
        <v>0.45894630233822731</v>
      </c>
      <c r="P449" s="122"/>
      <c r="Q449" s="122"/>
    </row>
    <row r="450" spans="1:17" x14ac:dyDescent="0.25">
      <c r="A450" s="124">
        <v>4544</v>
      </c>
      <c r="B450" s="24" t="s">
        <v>11</v>
      </c>
      <c r="C450" s="24" t="s">
        <v>48</v>
      </c>
      <c r="D450" s="24">
        <v>0.19844826569136387</v>
      </c>
      <c r="E450" s="24">
        <v>0.25317697117998911</v>
      </c>
      <c r="F450" s="122"/>
      <c r="G450" s="147"/>
      <c r="H450" s="197" t="s">
        <v>4658</v>
      </c>
      <c r="I450" s="197" t="s">
        <v>4566</v>
      </c>
      <c r="J450" s="197">
        <v>14</v>
      </c>
      <c r="K450" s="124">
        <v>4544</v>
      </c>
      <c r="L450" s="24" t="s">
        <v>11</v>
      </c>
      <c r="M450" s="24" t="s">
        <v>48</v>
      </c>
      <c r="N450" s="24">
        <v>0.19844826569136387</v>
      </c>
      <c r="O450" s="24">
        <v>0.25317697117998911</v>
      </c>
      <c r="P450" s="122"/>
      <c r="Q450" s="122"/>
    </row>
    <row r="451" spans="1:17" x14ac:dyDescent="0.25">
      <c r="A451" s="124">
        <v>4545</v>
      </c>
      <c r="B451" s="24" t="s">
        <v>11</v>
      </c>
      <c r="C451" s="24" t="s">
        <v>48</v>
      </c>
      <c r="D451" s="24">
        <v>0.19645381075979237</v>
      </c>
      <c r="E451" s="24">
        <v>0.45894630233822731</v>
      </c>
      <c r="F451" s="122"/>
      <c r="G451" s="147"/>
      <c r="H451" s="197" t="s">
        <v>4659</v>
      </c>
      <c r="I451" s="197" t="s">
        <v>4566</v>
      </c>
      <c r="J451" s="197">
        <v>14</v>
      </c>
      <c r="K451" s="124">
        <v>4545</v>
      </c>
      <c r="L451" s="24" t="s">
        <v>11</v>
      </c>
      <c r="M451" s="24" t="s">
        <v>48</v>
      </c>
      <c r="N451" s="24">
        <v>0.19645381075979237</v>
      </c>
      <c r="O451" s="24">
        <v>0.45894630233822731</v>
      </c>
      <c r="P451" s="122"/>
      <c r="Q451" s="122"/>
    </row>
    <row r="452" spans="1:17" x14ac:dyDescent="0.25">
      <c r="A452" s="124">
        <v>4546</v>
      </c>
      <c r="B452" s="24" t="s">
        <v>11</v>
      </c>
      <c r="C452" s="24" t="s">
        <v>48</v>
      </c>
      <c r="D452" s="24">
        <v>0.24182766045304388</v>
      </c>
      <c r="E452" s="24">
        <v>0.20782347369560508</v>
      </c>
      <c r="F452" s="122"/>
      <c r="G452" s="147"/>
      <c r="H452" s="197" t="s">
        <v>4660</v>
      </c>
      <c r="I452" s="197" t="s">
        <v>4566</v>
      </c>
      <c r="J452" s="197">
        <v>14</v>
      </c>
      <c r="K452" s="124">
        <v>4546</v>
      </c>
      <c r="L452" s="24" t="s">
        <v>11</v>
      </c>
      <c r="M452" s="24" t="s">
        <v>48</v>
      </c>
      <c r="N452" s="24">
        <v>0.24182766045304388</v>
      </c>
      <c r="O452" s="24">
        <v>0.20782347369560508</v>
      </c>
      <c r="P452" s="122"/>
      <c r="Q452" s="122"/>
    </row>
    <row r="453" spans="1:17" x14ac:dyDescent="0.25">
      <c r="A453" s="124">
        <v>4547</v>
      </c>
      <c r="B453" s="24" t="s">
        <v>11</v>
      </c>
      <c r="C453" s="24" t="s">
        <v>48</v>
      </c>
      <c r="D453" s="24">
        <v>0.22736786219915056</v>
      </c>
      <c r="E453" s="24">
        <v>0.20782347369560508</v>
      </c>
      <c r="F453" s="122"/>
      <c r="G453" s="147"/>
      <c r="H453" s="197" t="s">
        <v>4661</v>
      </c>
      <c r="I453" s="197" t="s">
        <v>4566</v>
      </c>
      <c r="J453" s="197">
        <v>14</v>
      </c>
      <c r="K453" s="124">
        <v>4547</v>
      </c>
      <c r="L453" s="24" t="s">
        <v>11</v>
      </c>
      <c r="M453" s="24" t="s">
        <v>48</v>
      </c>
      <c r="N453" s="24">
        <v>0.22736786219915056</v>
      </c>
      <c r="O453" s="24">
        <v>0.20782347369560508</v>
      </c>
      <c r="P453" s="122"/>
      <c r="Q453" s="122"/>
    </row>
    <row r="454" spans="1:17" x14ac:dyDescent="0.25">
      <c r="A454" s="124">
        <v>4548</v>
      </c>
      <c r="B454" s="24" t="s">
        <v>11</v>
      </c>
      <c r="C454" s="24" t="s">
        <v>48</v>
      </c>
      <c r="D454" s="24">
        <v>0.21739558754129307</v>
      </c>
      <c r="E454" s="24">
        <v>0.29918548387096766</v>
      </c>
      <c r="F454" s="122"/>
      <c r="G454" s="147"/>
      <c r="H454" s="197" t="s">
        <v>4662</v>
      </c>
      <c r="I454" s="197" t="s">
        <v>4566</v>
      </c>
      <c r="J454" s="197">
        <v>14</v>
      </c>
      <c r="K454" s="124">
        <v>4548</v>
      </c>
      <c r="L454" s="24" t="s">
        <v>11</v>
      </c>
      <c r="M454" s="24" t="s">
        <v>48</v>
      </c>
      <c r="N454" s="24">
        <v>0.21739558754129307</v>
      </c>
      <c r="O454" s="24">
        <v>0.29918548387096766</v>
      </c>
      <c r="P454" s="122"/>
      <c r="Q454" s="122"/>
    </row>
    <row r="455" spans="1:17" x14ac:dyDescent="0.25">
      <c r="A455" s="124">
        <v>4549</v>
      </c>
      <c r="B455" s="24" t="s">
        <v>11</v>
      </c>
      <c r="C455" s="24" t="s">
        <v>48</v>
      </c>
      <c r="D455" s="24">
        <v>0.22986093086361492</v>
      </c>
      <c r="E455" s="24">
        <v>0.21133739716388827</v>
      </c>
      <c r="F455" s="122"/>
      <c r="G455" s="147"/>
      <c r="H455" s="197" t="s">
        <v>4663</v>
      </c>
      <c r="I455" s="197" t="s">
        <v>4566</v>
      </c>
      <c r="J455" s="197">
        <v>14</v>
      </c>
      <c r="K455" s="124">
        <v>4549</v>
      </c>
      <c r="L455" s="24" t="s">
        <v>11</v>
      </c>
      <c r="M455" s="24" t="s">
        <v>48</v>
      </c>
      <c r="N455" s="24">
        <v>0.22986093086361492</v>
      </c>
      <c r="O455" s="24">
        <v>0.21133739716388827</v>
      </c>
      <c r="P455" s="122"/>
      <c r="Q455" s="122"/>
    </row>
    <row r="456" spans="1:17" x14ac:dyDescent="0.25">
      <c r="A456" s="124">
        <v>4550</v>
      </c>
      <c r="B456" s="24">
        <v>4.6631602992782888</v>
      </c>
      <c r="C456" s="24">
        <v>1.6311474092044755</v>
      </c>
      <c r="D456" s="24">
        <v>0.89949917413874481</v>
      </c>
      <c r="E456" s="24">
        <v>8.5990727159558329</v>
      </c>
      <c r="F456" s="122"/>
      <c r="G456" s="147"/>
      <c r="H456" s="197" t="s">
        <v>4664</v>
      </c>
      <c r="I456" s="197" t="s">
        <v>4566</v>
      </c>
      <c r="J456" s="197">
        <v>15</v>
      </c>
      <c r="K456" s="124">
        <v>4550</v>
      </c>
      <c r="L456" s="24">
        <v>4.6631602992782888</v>
      </c>
      <c r="M456" s="24">
        <v>1.6311474092044755</v>
      </c>
      <c r="N456" s="24">
        <v>0.89949917413874481</v>
      </c>
      <c r="O456" s="24">
        <v>8.5990727159558329</v>
      </c>
      <c r="P456" s="122"/>
      <c r="Q456" s="122"/>
    </row>
    <row r="457" spans="1:17" x14ac:dyDescent="0.25">
      <c r="A457" s="124">
        <v>4551</v>
      </c>
      <c r="B457" s="24">
        <v>4.6531556644375289</v>
      </c>
      <c r="C457" s="24">
        <v>1.5799406887062317</v>
      </c>
      <c r="D457" s="24">
        <v>0.89451303680981598</v>
      </c>
      <c r="E457" s="24">
        <v>8.5739732626109522</v>
      </c>
      <c r="F457" s="122"/>
      <c r="G457" s="147"/>
      <c r="H457" s="197" t="s">
        <v>4665</v>
      </c>
      <c r="I457" s="197" t="s">
        <v>4566</v>
      </c>
      <c r="J457" s="197">
        <v>15</v>
      </c>
      <c r="K457" s="124">
        <v>4551</v>
      </c>
      <c r="L457" s="24">
        <v>4.6531556644375289</v>
      </c>
      <c r="M457" s="24">
        <v>1.5799406887062317</v>
      </c>
      <c r="N457" s="24">
        <v>0.89451303680981598</v>
      </c>
      <c r="O457" s="24">
        <v>8.5739732626109522</v>
      </c>
      <c r="P457" s="122"/>
      <c r="Q457" s="122"/>
    </row>
    <row r="458" spans="1:17" x14ac:dyDescent="0.25">
      <c r="A458" s="124">
        <v>4552</v>
      </c>
      <c r="B458" s="24">
        <v>4.5591120969343839</v>
      </c>
      <c r="C458" s="24">
        <v>1.5223331281457075</v>
      </c>
      <c r="D458" s="24">
        <v>0.90049640160453048</v>
      </c>
      <c r="E458" s="24">
        <v>8.2818156256765523</v>
      </c>
      <c r="F458" s="122"/>
      <c r="G458" s="147"/>
      <c r="H458" s="197" t="s">
        <v>4666</v>
      </c>
      <c r="I458" s="197" t="s">
        <v>4566</v>
      </c>
      <c r="J458" s="197">
        <v>15</v>
      </c>
      <c r="K458" s="124">
        <v>4552</v>
      </c>
      <c r="L458" s="24">
        <v>4.5591120969343839</v>
      </c>
      <c r="M458" s="24">
        <v>1.5223331281457075</v>
      </c>
      <c r="N458" s="24">
        <v>0.90049640160453048</v>
      </c>
      <c r="O458" s="24">
        <v>8.2818156256765523</v>
      </c>
      <c r="P458" s="122"/>
      <c r="Q458" s="122"/>
    </row>
    <row r="459" spans="1:17" x14ac:dyDescent="0.25">
      <c r="A459" s="124">
        <v>4553</v>
      </c>
      <c r="B459" s="24">
        <v>4.520094021055419</v>
      </c>
      <c r="C459" s="24">
        <v>1.5266003548538944</v>
      </c>
      <c r="D459" s="24">
        <v>0.90448531146767353</v>
      </c>
      <c r="E459" s="24">
        <v>8.2697678880710104</v>
      </c>
      <c r="F459" s="122"/>
      <c r="G459" s="147"/>
      <c r="H459" s="197" t="s">
        <v>4667</v>
      </c>
      <c r="I459" s="197" t="s">
        <v>4566</v>
      </c>
      <c r="J459" s="197">
        <v>15</v>
      </c>
      <c r="K459" s="124">
        <v>4553</v>
      </c>
      <c r="L459" s="24">
        <v>4.520094021055419</v>
      </c>
      <c r="M459" s="24">
        <v>1.5266003548538944</v>
      </c>
      <c r="N459" s="24">
        <v>0.90448531146767353</v>
      </c>
      <c r="O459" s="24">
        <v>8.2697678880710104</v>
      </c>
      <c r="P459" s="122"/>
      <c r="Q459" s="122"/>
    </row>
    <row r="460" spans="1:17" x14ac:dyDescent="0.25">
      <c r="A460" s="124">
        <v>4554</v>
      </c>
      <c r="B460" s="24">
        <v>2.2790558167251538</v>
      </c>
      <c r="C460" s="24">
        <v>0.45072582105225045</v>
      </c>
      <c r="D460" s="24">
        <v>0.55844738084001899</v>
      </c>
      <c r="E460" s="24">
        <v>4.0368193573181914</v>
      </c>
      <c r="F460" s="122"/>
      <c r="G460" s="147"/>
      <c r="H460" s="197" t="s">
        <v>4668</v>
      </c>
      <c r="I460" s="197" t="s">
        <v>4566</v>
      </c>
      <c r="J460" s="197">
        <v>15</v>
      </c>
      <c r="K460" s="124">
        <v>4554</v>
      </c>
      <c r="L460" s="24">
        <v>2.2790558167251538</v>
      </c>
      <c r="M460" s="24">
        <v>0.45072582105225045</v>
      </c>
      <c r="N460" s="24">
        <v>0.55844738084001899</v>
      </c>
      <c r="O460" s="24">
        <v>4.0368193573181914</v>
      </c>
      <c r="P460" s="122"/>
      <c r="Q460" s="122"/>
    </row>
    <row r="461" spans="1:17" x14ac:dyDescent="0.25">
      <c r="A461" s="124">
        <v>4555</v>
      </c>
      <c r="B461" s="24">
        <v>2.2540442296232537</v>
      </c>
      <c r="C461" s="24">
        <v>0.43739073758916608</v>
      </c>
      <c r="D461" s="24">
        <v>0.54149451392166126</v>
      </c>
      <c r="E461" s="24">
        <v>3.9342546180357538</v>
      </c>
      <c r="F461" s="122"/>
      <c r="G461" s="147"/>
      <c r="H461" s="197" t="s">
        <v>4669</v>
      </c>
      <c r="I461" s="197" t="s">
        <v>4566</v>
      </c>
      <c r="J461" s="197">
        <v>15</v>
      </c>
      <c r="K461" s="124">
        <v>4555</v>
      </c>
      <c r="L461" s="24">
        <v>2.2540442296232537</v>
      </c>
      <c r="M461" s="24">
        <v>0.43739073758916608</v>
      </c>
      <c r="N461" s="24">
        <v>0.54149451392166126</v>
      </c>
      <c r="O461" s="24">
        <v>3.9342546180357538</v>
      </c>
      <c r="P461" s="122"/>
      <c r="Q461" s="122"/>
    </row>
    <row r="462" spans="1:17" x14ac:dyDescent="0.25">
      <c r="A462" s="124">
        <v>4556</v>
      </c>
      <c r="B462" s="24">
        <v>0.46021320267496524</v>
      </c>
      <c r="C462" s="24">
        <v>0.15041974146359124</v>
      </c>
      <c r="D462" s="24">
        <v>0.39091316658801323</v>
      </c>
      <c r="E462" s="24">
        <v>3.2277997322159129</v>
      </c>
      <c r="F462" s="122"/>
      <c r="G462" s="147"/>
      <c r="H462" s="197" t="s">
        <v>4670</v>
      </c>
      <c r="I462" s="197" t="s">
        <v>4566</v>
      </c>
      <c r="J462" s="197">
        <v>15</v>
      </c>
      <c r="K462" s="124">
        <v>4556</v>
      </c>
      <c r="L462" s="24">
        <v>0.46021320267496524</v>
      </c>
      <c r="M462" s="24">
        <v>0.15041974146359124</v>
      </c>
      <c r="N462" s="24">
        <v>0.39091316658801323</v>
      </c>
      <c r="O462" s="24">
        <v>3.2277997322159129</v>
      </c>
      <c r="P462" s="122"/>
      <c r="Q462" s="122"/>
    </row>
    <row r="463" spans="1:17" x14ac:dyDescent="0.25">
      <c r="A463" s="124">
        <v>4557</v>
      </c>
      <c r="B463" s="24">
        <v>0.43720254254121699</v>
      </c>
      <c r="C463" s="24">
        <v>0.12481638121446936</v>
      </c>
      <c r="D463" s="24">
        <v>0.38792148419065603</v>
      </c>
      <c r="E463" s="24">
        <v>3.3197860454737049</v>
      </c>
      <c r="F463" s="122"/>
      <c r="G463" s="147"/>
      <c r="H463" s="197" t="s">
        <v>4671</v>
      </c>
      <c r="I463" s="197" t="s">
        <v>4566</v>
      </c>
      <c r="J463" s="197">
        <v>15</v>
      </c>
      <c r="K463" s="124">
        <v>4557</v>
      </c>
      <c r="L463" s="24">
        <v>0.43720254254121699</v>
      </c>
      <c r="M463" s="24">
        <v>0.12481638121446936</v>
      </c>
      <c r="N463" s="24">
        <v>0.38792148419065603</v>
      </c>
      <c r="O463" s="24">
        <v>3.3197860454737049</v>
      </c>
      <c r="P463" s="122"/>
      <c r="Q463" s="122"/>
    </row>
    <row r="464" spans="1:17" x14ac:dyDescent="0.25">
      <c r="A464" s="124">
        <v>4558</v>
      </c>
      <c r="B464" s="24" t="s">
        <v>11</v>
      </c>
      <c r="C464" s="24" t="s">
        <v>48</v>
      </c>
      <c r="D464" s="24">
        <v>0.27822646295422371</v>
      </c>
      <c r="E464" s="24">
        <v>2.3088564627705734</v>
      </c>
      <c r="F464" s="122"/>
      <c r="G464" s="147"/>
      <c r="H464" s="197" t="s">
        <v>4672</v>
      </c>
      <c r="I464" s="197" t="s">
        <v>4566</v>
      </c>
      <c r="J464" s="197">
        <v>15</v>
      </c>
      <c r="K464" s="124">
        <v>4558</v>
      </c>
      <c r="L464" s="24" t="s">
        <v>11</v>
      </c>
      <c r="M464" s="24" t="s">
        <v>48</v>
      </c>
      <c r="N464" s="24">
        <v>0.27822646295422371</v>
      </c>
      <c r="O464" s="24">
        <v>2.3088564627705734</v>
      </c>
      <c r="P464" s="122"/>
      <c r="Q464" s="122"/>
    </row>
    <row r="465" spans="1:17" x14ac:dyDescent="0.25">
      <c r="A465" s="124">
        <v>4559</v>
      </c>
      <c r="B465" s="24" t="s">
        <v>11</v>
      </c>
      <c r="C465" s="24" t="s">
        <v>48</v>
      </c>
      <c r="D465" s="24">
        <v>0.27024864322793773</v>
      </c>
      <c r="E465" s="24">
        <v>2.2545845379484764</v>
      </c>
      <c r="F465" s="122"/>
      <c r="G465" s="147"/>
      <c r="H465" s="197" t="s">
        <v>4673</v>
      </c>
      <c r="I465" s="197" t="s">
        <v>4566</v>
      </c>
      <c r="J465" s="197">
        <v>15</v>
      </c>
      <c r="K465" s="124">
        <v>4559</v>
      </c>
      <c r="L465" s="24" t="s">
        <v>11</v>
      </c>
      <c r="M465" s="24" t="s">
        <v>48</v>
      </c>
      <c r="N465" s="24">
        <v>0.27024864322793773</v>
      </c>
      <c r="O465" s="24">
        <v>2.2545845379484764</v>
      </c>
      <c r="P465" s="122"/>
      <c r="Q465" s="122"/>
    </row>
    <row r="466" spans="1:17" x14ac:dyDescent="0.25">
      <c r="A466" s="124">
        <v>4560</v>
      </c>
      <c r="B466" s="24" t="s">
        <v>11</v>
      </c>
      <c r="C466" s="24" t="s">
        <v>48</v>
      </c>
      <c r="D466" s="24">
        <v>0.25130132137800854</v>
      </c>
      <c r="E466" s="24">
        <v>2.2490653591530085</v>
      </c>
      <c r="F466" s="122"/>
      <c r="G466" s="147"/>
      <c r="H466" s="197" t="s">
        <v>4674</v>
      </c>
      <c r="I466" s="197" t="s">
        <v>4566</v>
      </c>
      <c r="J466" s="197">
        <v>15</v>
      </c>
      <c r="K466" s="124">
        <v>4560</v>
      </c>
      <c r="L466" s="24" t="s">
        <v>11</v>
      </c>
      <c r="M466" s="24" t="s">
        <v>48</v>
      </c>
      <c r="N466" s="24">
        <v>0.25130132137800854</v>
      </c>
      <c r="O466" s="24">
        <v>2.2490653591530085</v>
      </c>
      <c r="P466" s="122"/>
      <c r="Q466" s="122"/>
    </row>
    <row r="467" spans="1:17" x14ac:dyDescent="0.25">
      <c r="A467" s="124">
        <v>4561</v>
      </c>
      <c r="B467" s="24" t="s">
        <v>11</v>
      </c>
      <c r="C467" s="24" t="s">
        <v>48</v>
      </c>
      <c r="D467" s="24">
        <v>0.25229854884379427</v>
      </c>
      <c r="E467" s="24">
        <v>2.2058317919218466</v>
      </c>
      <c r="F467" s="122"/>
      <c r="G467" s="147"/>
      <c r="H467" s="197" t="s">
        <v>4675</v>
      </c>
      <c r="I467" s="197" t="s">
        <v>4566</v>
      </c>
      <c r="J467" s="197">
        <v>15</v>
      </c>
      <c r="K467" s="124">
        <v>4561</v>
      </c>
      <c r="L467" s="24" t="s">
        <v>11</v>
      </c>
      <c r="M467" s="24" t="s">
        <v>48</v>
      </c>
      <c r="N467" s="24">
        <v>0.25229854884379427</v>
      </c>
      <c r="O467" s="24">
        <v>2.2058317919218466</v>
      </c>
      <c r="P467" s="122"/>
      <c r="Q467" s="122"/>
    </row>
    <row r="468" spans="1:17" x14ac:dyDescent="0.25">
      <c r="A468" s="124">
        <v>4562</v>
      </c>
      <c r="B468" s="24" t="s">
        <v>11</v>
      </c>
      <c r="C468" s="24" t="s">
        <v>48</v>
      </c>
      <c r="D468" s="24">
        <v>0.23833736432279379</v>
      </c>
      <c r="E468" s="24">
        <v>2.1248838362549898</v>
      </c>
      <c r="F468" s="122"/>
      <c r="G468" s="147"/>
      <c r="H468" s="197" t="s">
        <v>4676</v>
      </c>
      <c r="I468" s="197" t="s">
        <v>4566</v>
      </c>
      <c r="J468" s="197">
        <v>15</v>
      </c>
      <c r="K468" s="124">
        <v>4562</v>
      </c>
      <c r="L468" s="24" t="s">
        <v>11</v>
      </c>
      <c r="M468" s="24" t="s">
        <v>48</v>
      </c>
      <c r="N468" s="24">
        <v>0.23833736432279379</v>
      </c>
      <c r="O468" s="24">
        <v>2.1248838362549898</v>
      </c>
      <c r="P468" s="122"/>
      <c r="Q468" s="122"/>
    </row>
    <row r="469" spans="1:17" x14ac:dyDescent="0.25">
      <c r="A469" s="124">
        <v>4563</v>
      </c>
      <c r="B469" s="24" t="s">
        <v>11</v>
      </c>
      <c r="C469" s="24" t="s">
        <v>48</v>
      </c>
      <c r="D469" s="24">
        <v>0.22088588367154322</v>
      </c>
      <c r="E469" s="24">
        <v>2.2469130182768913</v>
      </c>
      <c r="F469" s="122"/>
      <c r="G469" s="147"/>
      <c r="H469" s="197" t="s">
        <v>4677</v>
      </c>
      <c r="I469" s="197" t="s">
        <v>4566</v>
      </c>
      <c r="J469" s="197">
        <v>15</v>
      </c>
      <c r="K469" s="124">
        <v>4563</v>
      </c>
      <c r="L469" s="24" t="s">
        <v>11</v>
      </c>
      <c r="M469" s="24" t="s">
        <v>48</v>
      </c>
      <c r="N469" s="24">
        <v>0.22088588367154322</v>
      </c>
      <c r="O469" s="24">
        <v>2.2469130182768913</v>
      </c>
      <c r="P469" s="122"/>
      <c r="Q469" s="122"/>
    </row>
    <row r="470" spans="1:17" x14ac:dyDescent="0.25">
      <c r="A470" s="124">
        <v>4564</v>
      </c>
      <c r="B470" s="24">
        <v>18.855735284380589</v>
      </c>
      <c r="C470" s="24" t="s">
        <v>48</v>
      </c>
      <c r="D470" s="24">
        <v>1.2594982892873996</v>
      </c>
      <c r="E470" s="24">
        <v>9.8331611868879953</v>
      </c>
      <c r="F470" s="122"/>
      <c r="G470" s="147"/>
      <c r="H470" s="197" t="s">
        <v>4678</v>
      </c>
      <c r="I470" s="197" t="s">
        <v>4566</v>
      </c>
      <c r="J470" s="197">
        <v>18</v>
      </c>
      <c r="K470" s="124">
        <v>4564</v>
      </c>
      <c r="L470" s="24">
        <v>18.855735284380589</v>
      </c>
      <c r="M470" s="24" t="s">
        <v>48</v>
      </c>
      <c r="N470" s="24">
        <v>1.2594982892873996</v>
      </c>
      <c r="O470" s="24">
        <v>9.8331611868879953</v>
      </c>
      <c r="P470" s="122"/>
      <c r="Q470" s="122"/>
    </row>
    <row r="471" spans="1:17" x14ac:dyDescent="0.25">
      <c r="A471" s="124">
        <v>4565</v>
      </c>
      <c r="B471" s="24">
        <v>18.864739455737272</v>
      </c>
      <c r="C471" s="24" t="s">
        <v>48</v>
      </c>
      <c r="D471" s="24">
        <v>1.2744567012741861</v>
      </c>
      <c r="E471" s="24">
        <v>9.8624428877981405</v>
      </c>
      <c r="F471" s="122"/>
      <c r="G471" s="147"/>
      <c r="H471" s="197" t="s">
        <v>4679</v>
      </c>
      <c r="I471" s="197" t="s">
        <v>4566</v>
      </c>
      <c r="J471" s="197">
        <v>18</v>
      </c>
      <c r="K471" s="124">
        <v>4565</v>
      </c>
      <c r="L471" s="24">
        <v>18.864739455737272</v>
      </c>
      <c r="M471" s="24" t="s">
        <v>48</v>
      </c>
      <c r="N471" s="24">
        <v>1.2744567012741861</v>
      </c>
      <c r="O471" s="24">
        <v>9.8624428877981405</v>
      </c>
      <c r="P471" s="122"/>
      <c r="Q471" s="122"/>
    </row>
    <row r="472" spans="1:17" x14ac:dyDescent="0.25">
      <c r="A472" s="124">
        <v>4566</v>
      </c>
      <c r="B472" s="24">
        <v>13.496252400185394</v>
      </c>
      <c r="C472" s="24" t="s">
        <v>48</v>
      </c>
      <c r="D472" s="24">
        <v>0.91545481359131675</v>
      </c>
      <c r="E472" s="24">
        <v>6.4932171768246052</v>
      </c>
      <c r="F472" s="122"/>
      <c r="G472" s="147"/>
      <c r="H472" s="197" t="s">
        <v>4680</v>
      </c>
      <c r="I472" s="197" t="s">
        <v>4566</v>
      </c>
      <c r="J472" s="197">
        <v>18</v>
      </c>
      <c r="K472" s="124">
        <v>4566</v>
      </c>
      <c r="L472" s="24">
        <v>13.496252400185394</v>
      </c>
      <c r="M472" s="24" t="s">
        <v>48</v>
      </c>
      <c r="N472" s="24">
        <v>0.91545481359131675</v>
      </c>
      <c r="O472" s="24">
        <v>6.4932171768246052</v>
      </c>
      <c r="P472" s="122"/>
      <c r="Q472" s="122"/>
    </row>
    <row r="473" spans="1:17" x14ac:dyDescent="0.25">
      <c r="A473" s="124">
        <v>4567</v>
      </c>
      <c r="B473" s="24">
        <v>13.403709527908362</v>
      </c>
      <c r="C473" s="24" t="s">
        <v>48</v>
      </c>
      <c r="D473" s="24">
        <v>0.91545481359131675</v>
      </c>
      <c r="E473" s="24">
        <v>6.5092306070098411</v>
      </c>
      <c r="F473" s="122"/>
      <c r="G473" s="147"/>
      <c r="H473" s="197" t="s">
        <v>4681</v>
      </c>
      <c r="I473" s="197" t="s">
        <v>4566</v>
      </c>
      <c r="J473" s="197">
        <v>18</v>
      </c>
      <c r="K473" s="124">
        <v>4567</v>
      </c>
      <c r="L473" s="24">
        <v>13.403709527908362</v>
      </c>
      <c r="M473" s="24" t="s">
        <v>48</v>
      </c>
      <c r="N473" s="24">
        <v>0.91545481359131675</v>
      </c>
      <c r="O473" s="24">
        <v>6.5092306070098411</v>
      </c>
      <c r="P473" s="122"/>
      <c r="Q473" s="122"/>
    </row>
    <row r="474" spans="1:17" x14ac:dyDescent="0.25">
      <c r="A474" s="124">
        <v>4568</v>
      </c>
      <c r="B474" s="24">
        <v>8.2058014963914445</v>
      </c>
      <c r="C474" s="24" t="s">
        <v>48</v>
      </c>
      <c r="D474" s="24">
        <v>0.63523389570552158</v>
      </c>
      <c r="E474" s="24">
        <v>4.6585356041733466</v>
      </c>
      <c r="F474" s="122"/>
      <c r="G474" s="147"/>
      <c r="H474" s="197" t="s">
        <v>4682</v>
      </c>
      <c r="I474" s="197" t="s">
        <v>4566</v>
      </c>
      <c r="J474" s="197">
        <v>18</v>
      </c>
      <c r="K474" s="124">
        <v>4568</v>
      </c>
      <c r="L474" s="24">
        <v>8.2058014963914445</v>
      </c>
      <c r="M474" s="24" t="s">
        <v>48</v>
      </c>
      <c r="N474" s="24">
        <v>0.63523389570552158</v>
      </c>
      <c r="O474" s="24">
        <v>4.6585356041733466</v>
      </c>
      <c r="P474" s="122"/>
      <c r="Q474" s="122"/>
    </row>
    <row r="475" spans="1:17" x14ac:dyDescent="0.25">
      <c r="A475" s="124">
        <v>4569</v>
      </c>
      <c r="B475" s="24">
        <v>8.2158061312322044</v>
      </c>
      <c r="C475" s="24" t="s">
        <v>48</v>
      </c>
      <c r="D475" s="24">
        <v>0.64121726050023597</v>
      </c>
      <c r="E475" s="24">
        <v>4.5002314086278759</v>
      </c>
      <c r="F475" s="122"/>
      <c r="G475" s="147"/>
      <c r="H475" s="197" t="s">
        <v>4683</v>
      </c>
      <c r="I475" s="197" t="s">
        <v>4566</v>
      </c>
      <c r="J475" s="197">
        <v>18</v>
      </c>
      <c r="K475" s="124">
        <v>4569</v>
      </c>
      <c r="L475" s="24">
        <v>8.2158061312322044</v>
      </c>
      <c r="M475" s="24" t="s">
        <v>48</v>
      </c>
      <c r="N475" s="24">
        <v>0.64121726050023597</v>
      </c>
      <c r="O475" s="24">
        <v>4.5002314086278759</v>
      </c>
      <c r="P475" s="122"/>
      <c r="Q475" s="122"/>
    </row>
    <row r="476" spans="1:17" x14ac:dyDescent="0.25">
      <c r="A476" s="124">
        <v>4570</v>
      </c>
      <c r="B476" s="24">
        <v>1.2375733298020262</v>
      </c>
      <c r="C476" s="24" t="s">
        <v>48</v>
      </c>
      <c r="D476" s="24">
        <v>0.24830963898065125</v>
      </c>
      <c r="E476" s="24">
        <v>1.233491650839849</v>
      </c>
      <c r="F476" s="122"/>
      <c r="G476" s="147"/>
      <c r="H476" s="197" t="s">
        <v>4684</v>
      </c>
      <c r="I476" s="197" t="s">
        <v>4566</v>
      </c>
      <c r="J476" s="197">
        <v>18</v>
      </c>
      <c r="K476" s="124">
        <v>4570</v>
      </c>
      <c r="L476" s="24">
        <v>1.2375733298020262</v>
      </c>
      <c r="M476" s="24" t="s">
        <v>48</v>
      </c>
      <c r="N476" s="24">
        <v>0.24830963898065125</v>
      </c>
      <c r="O476" s="24">
        <v>1.233491650839849</v>
      </c>
      <c r="P476" s="122"/>
      <c r="Q476" s="122"/>
    </row>
    <row r="477" spans="1:17" x14ac:dyDescent="0.25">
      <c r="A477" s="124">
        <v>4571</v>
      </c>
      <c r="B477" s="24">
        <v>1.2585830629676222</v>
      </c>
      <c r="C477" s="24" t="s">
        <v>48</v>
      </c>
      <c r="D477" s="24">
        <v>0.24232627418593677</v>
      </c>
      <c r="E477" s="24">
        <v>1.2490475544483632</v>
      </c>
      <c r="F477" s="122"/>
      <c r="G477" s="147"/>
      <c r="H477" s="197" t="s">
        <v>4685</v>
      </c>
      <c r="I477" s="197" t="s">
        <v>4566</v>
      </c>
      <c r="J477" s="197">
        <v>18</v>
      </c>
      <c r="K477" s="124">
        <v>4571</v>
      </c>
      <c r="L477" s="24">
        <v>1.2585830629676222</v>
      </c>
      <c r="M477" s="24" t="s">
        <v>48</v>
      </c>
      <c r="N477" s="24">
        <v>0.24232627418593677</v>
      </c>
      <c r="O477" s="24">
        <v>1.2490475544483632</v>
      </c>
      <c r="P477" s="122"/>
      <c r="Q477" s="122"/>
    </row>
    <row r="478" spans="1:17" x14ac:dyDescent="0.25">
      <c r="A478" s="124">
        <v>4572</v>
      </c>
      <c r="B478" s="24" t="s">
        <v>11</v>
      </c>
      <c r="C478" s="24" t="s">
        <v>48</v>
      </c>
      <c r="D478" s="24">
        <v>0.18847599103350637</v>
      </c>
      <c r="E478" s="24">
        <v>0.95497070919728744</v>
      </c>
      <c r="F478" s="122"/>
      <c r="G478" s="147"/>
      <c r="H478" s="197" t="s">
        <v>4686</v>
      </c>
      <c r="I478" s="197" t="s">
        <v>4566</v>
      </c>
      <c r="J478" s="197">
        <v>18</v>
      </c>
      <c r="K478" s="124">
        <v>4572</v>
      </c>
      <c r="L478" s="24" t="s">
        <v>11</v>
      </c>
      <c r="M478" s="24" t="s">
        <v>48</v>
      </c>
      <c r="N478" s="24">
        <v>0.18847599103350637</v>
      </c>
      <c r="O478" s="24">
        <v>0.95497070919728744</v>
      </c>
      <c r="P478" s="122"/>
      <c r="Q478" s="122"/>
    </row>
    <row r="479" spans="1:17" x14ac:dyDescent="0.25">
      <c r="A479" s="124">
        <v>4573</v>
      </c>
      <c r="B479" s="24" t="s">
        <v>11</v>
      </c>
      <c r="C479" s="24" t="s">
        <v>48</v>
      </c>
      <c r="D479" s="24">
        <v>0.18249262623879189</v>
      </c>
      <c r="E479" s="24">
        <v>0.97268057969595334</v>
      </c>
      <c r="F479" s="122"/>
      <c r="G479" s="147"/>
      <c r="H479" s="197" t="s">
        <v>4687</v>
      </c>
      <c r="I479" s="197" t="s">
        <v>4566</v>
      </c>
      <c r="J479" s="197">
        <v>18</v>
      </c>
      <c r="K479" s="124">
        <v>4573</v>
      </c>
      <c r="L479" s="24" t="s">
        <v>11</v>
      </c>
      <c r="M479" s="24" t="s">
        <v>48</v>
      </c>
      <c r="N479" s="24">
        <v>0.18249262623879189</v>
      </c>
      <c r="O479" s="24">
        <v>0.97268057969595334</v>
      </c>
      <c r="P479" s="122"/>
      <c r="Q479" s="122"/>
    </row>
    <row r="480" spans="1:17" x14ac:dyDescent="0.25">
      <c r="A480" s="124">
        <v>4574</v>
      </c>
      <c r="B480" s="24" t="s">
        <v>11</v>
      </c>
      <c r="C480" s="24" t="s">
        <v>48</v>
      </c>
      <c r="D480" s="24">
        <v>0.25030409391222275</v>
      </c>
      <c r="E480" s="24">
        <v>0.46953861783642192</v>
      </c>
      <c r="F480" s="122"/>
      <c r="G480" s="147"/>
      <c r="H480" s="197" t="s">
        <v>4688</v>
      </c>
      <c r="I480" s="197" t="s">
        <v>4566</v>
      </c>
      <c r="J480" s="197">
        <v>18</v>
      </c>
      <c r="K480" s="124">
        <v>4574</v>
      </c>
      <c r="L480" s="24" t="s">
        <v>11</v>
      </c>
      <c r="M480" s="24" t="s">
        <v>48</v>
      </c>
      <c r="N480" s="24">
        <v>0.25030409391222275</v>
      </c>
      <c r="O480" s="24">
        <v>0.46953861783642192</v>
      </c>
      <c r="P480" s="122"/>
      <c r="Q480" s="122"/>
    </row>
    <row r="481" spans="1:17" x14ac:dyDescent="0.25">
      <c r="A481" s="124">
        <v>4575</v>
      </c>
      <c r="B481" s="24" t="s">
        <v>11</v>
      </c>
      <c r="C481" s="24" t="s">
        <v>48</v>
      </c>
      <c r="D481" s="24">
        <v>0.25329577630958</v>
      </c>
      <c r="E481" s="24">
        <v>0.5085911527821978</v>
      </c>
      <c r="F481" s="122"/>
      <c r="G481" s="147"/>
      <c r="H481" s="197" t="s">
        <v>4689</v>
      </c>
      <c r="I481" s="197" t="s">
        <v>4566</v>
      </c>
      <c r="J481" s="197">
        <v>18</v>
      </c>
      <c r="K481" s="124">
        <v>4575</v>
      </c>
      <c r="L481" s="24" t="s">
        <v>11</v>
      </c>
      <c r="M481" s="24" t="s">
        <v>48</v>
      </c>
      <c r="N481" s="24">
        <v>0.25329577630958</v>
      </c>
      <c r="O481" s="24">
        <v>0.5085911527821978</v>
      </c>
      <c r="P481" s="122"/>
      <c r="Q481" s="122"/>
    </row>
    <row r="482" spans="1:17" x14ac:dyDescent="0.25">
      <c r="A482" s="124">
        <v>4576</v>
      </c>
      <c r="B482" s="24" t="s">
        <v>11</v>
      </c>
      <c r="C482" s="24" t="s">
        <v>48</v>
      </c>
      <c r="D482" s="24">
        <v>0.15556748466257669</v>
      </c>
      <c r="E482" s="24">
        <v>0.36146299787020492</v>
      </c>
      <c r="F482" s="122"/>
      <c r="G482" s="147"/>
      <c r="H482" s="197" t="s">
        <v>4690</v>
      </c>
      <c r="I482" s="197" t="s">
        <v>4566</v>
      </c>
      <c r="J482" s="197">
        <v>18</v>
      </c>
      <c r="K482" s="124">
        <v>4576</v>
      </c>
      <c r="L482" s="24" t="s">
        <v>11</v>
      </c>
      <c r="M482" s="24" t="s">
        <v>48</v>
      </c>
      <c r="N482" s="24">
        <v>0.15556748466257669</v>
      </c>
      <c r="O482" s="24">
        <v>0.36146299787020492</v>
      </c>
      <c r="P482" s="122"/>
      <c r="Q482" s="122"/>
    </row>
    <row r="483" spans="1:17" x14ac:dyDescent="0.25">
      <c r="A483" s="124">
        <v>4577</v>
      </c>
      <c r="B483" s="24" t="s">
        <v>11</v>
      </c>
      <c r="C483" s="24" t="s">
        <v>48</v>
      </c>
      <c r="D483" s="24">
        <v>0.15457025719679096</v>
      </c>
      <c r="E483" s="24">
        <v>0.50041736639819823</v>
      </c>
      <c r="F483" s="122"/>
      <c r="G483" s="147"/>
      <c r="H483" s="197" t="s">
        <v>4691</v>
      </c>
      <c r="I483" s="197" t="s">
        <v>4566</v>
      </c>
      <c r="J483" s="197">
        <v>18</v>
      </c>
      <c r="K483" s="124">
        <v>4577</v>
      </c>
      <c r="L483" s="24" t="s">
        <v>11</v>
      </c>
      <c r="M483" s="24" t="s">
        <v>48</v>
      </c>
      <c r="N483" s="24">
        <v>0.15457025719679096</v>
      </c>
      <c r="O483" s="24">
        <v>0.50041736639819823</v>
      </c>
      <c r="P483" s="122"/>
      <c r="Q483" s="122"/>
    </row>
    <row r="484" spans="1:17" x14ac:dyDescent="0.25">
      <c r="A484" s="124">
        <v>4578</v>
      </c>
      <c r="B484" s="24" t="s">
        <v>11</v>
      </c>
      <c r="C484" s="24" t="s">
        <v>48</v>
      </c>
      <c r="D484" s="24">
        <v>0.17152312411514864</v>
      </c>
      <c r="E484" s="24">
        <v>0.42412869348086857</v>
      </c>
      <c r="F484" s="122"/>
      <c r="G484" s="147"/>
      <c r="H484" s="197" t="s">
        <v>4692</v>
      </c>
      <c r="I484" s="197" t="s">
        <v>4566</v>
      </c>
      <c r="J484" s="197">
        <v>18</v>
      </c>
      <c r="K484" s="124">
        <v>4578</v>
      </c>
      <c r="L484" s="24" t="s">
        <v>11</v>
      </c>
      <c r="M484" s="24" t="s">
        <v>48</v>
      </c>
      <c r="N484" s="24">
        <v>0.17152312411514864</v>
      </c>
      <c r="O484" s="24">
        <v>0.42412869348086857</v>
      </c>
      <c r="P484" s="122"/>
      <c r="Q484" s="122"/>
    </row>
    <row r="485" spans="1:17" x14ac:dyDescent="0.25">
      <c r="A485" s="124">
        <v>4579</v>
      </c>
      <c r="B485" s="24" t="s">
        <v>11</v>
      </c>
      <c r="C485" s="24" t="s">
        <v>48</v>
      </c>
      <c r="D485" s="24">
        <v>0.16504114558754129</v>
      </c>
      <c r="E485" s="24">
        <v>0.30571114534428789</v>
      </c>
      <c r="F485" s="122"/>
      <c r="G485" s="147"/>
      <c r="H485" s="197" t="s">
        <v>4693</v>
      </c>
      <c r="I485" s="197" t="s">
        <v>4566</v>
      </c>
      <c r="J485" s="197">
        <v>18</v>
      </c>
      <c r="K485" s="124">
        <v>4579</v>
      </c>
      <c r="L485" s="24" t="s">
        <v>11</v>
      </c>
      <c r="M485" s="24" t="s">
        <v>48</v>
      </c>
      <c r="N485" s="24">
        <v>0.16504114558754129</v>
      </c>
      <c r="O485" s="24">
        <v>0.30571114534428789</v>
      </c>
      <c r="P485" s="122"/>
      <c r="Q485" s="122"/>
    </row>
    <row r="486" spans="1:17" x14ac:dyDescent="0.25">
      <c r="A486" s="124">
        <v>4580</v>
      </c>
      <c r="B486" s="24">
        <v>6.9862365093027874</v>
      </c>
      <c r="C486" s="24" t="s">
        <v>48</v>
      </c>
      <c r="D486" s="24">
        <v>0.66913962954223694</v>
      </c>
      <c r="E486" s="24">
        <v>6.0262288976917047</v>
      </c>
      <c r="F486" s="122"/>
      <c r="G486" s="147"/>
      <c r="H486" s="197" t="s">
        <v>4694</v>
      </c>
      <c r="I486" s="197" t="s">
        <v>4566</v>
      </c>
      <c r="J486" s="197">
        <v>19</v>
      </c>
      <c r="K486" s="124">
        <v>4580</v>
      </c>
      <c r="L486" s="24">
        <v>6.9862365093027874</v>
      </c>
      <c r="M486" s="24" t="s">
        <v>48</v>
      </c>
      <c r="N486" s="24">
        <v>0.66913962954223694</v>
      </c>
      <c r="O486" s="24">
        <v>6.0262288976917047</v>
      </c>
      <c r="P486" s="122"/>
      <c r="Q486" s="122"/>
    </row>
    <row r="487" spans="1:17" x14ac:dyDescent="0.25">
      <c r="A487" s="124">
        <v>4581</v>
      </c>
      <c r="B487" s="24">
        <v>6.9972416076276236</v>
      </c>
      <c r="C487" s="24" t="s">
        <v>48</v>
      </c>
      <c r="D487" s="24">
        <v>0.665150719679094</v>
      </c>
      <c r="E487" s="24">
        <v>5.9110202464788726</v>
      </c>
      <c r="F487" s="122"/>
      <c r="G487" s="147"/>
      <c r="H487" s="197" t="s">
        <v>4695</v>
      </c>
      <c r="I487" s="197" t="s">
        <v>4566</v>
      </c>
      <c r="J487" s="197">
        <v>19</v>
      </c>
      <c r="K487" s="124">
        <v>4581</v>
      </c>
      <c r="L487" s="24">
        <v>6.9972416076276236</v>
      </c>
      <c r="M487" s="24" t="s">
        <v>48</v>
      </c>
      <c r="N487" s="24">
        <v>0.665150719679094</v>
      </c>
      <c r="O487" s="24">
        <v>5.9110202464788726</v>
      </c>
      <c r="P487" s="122"/>
      <c r="Q487" s="122"/>
    </row>
    <row r="488" spans="1:17" x14ac:dyDescent="0.25">
      <c r="A488" s="124">
        <v>4582</v>
      </c>
      <c r="B488" s="24">
        <v>5.8387048930676029</v>
      </c>
      <c r="C488" s="24" t="s">
        <v>48</v>
      </c>
      <c r="D488" s="24">
        <v>0.60332261680037758</v>
      </c>
      <c r="E488" s="24">
        <v>4.3752072818857588</v>
      </c>
      <c r="F488" s="122"/>
      <c r="G488" s="147"/>
      <c r="H488" s="197" t="s">
        <v>4696</v>
      </c>
      <c r="I488" s="197" t="s">
        <v>4566</v>
      </c>
      <c r="J488" s="197">
        <v>19</v>
      </c>
      <c r="K488" s="124">
        <v>4582</v>
      </c>
      <c r="L488" s="24">
        <v>5.8387048930676029</v>
      </c>
      <c r="M488" s="24" t="s">
        <v>48</v>
      </c>
      <c r="N488" s="24">
        <v>0.60332261680037758</v>
      </c>
      <c r="O488" s="24">
        <v>4.3752072818857588</v>
      </c>
      <c r="P488" s="122"/>
      <c r="Q488" s="122"/>
    </row>
    <row r="489" spans="1:17" x14ac:dyDescent="0.25">
      <c r="A489" s="124">
        <v>4583</v>
      </c>
      <c r="B489" s="24">
        <v>5.8221972455803481</v>
      </c>
      <c r="C489" s="24" t="s">
        <v>48</v>
      </c>
      <c r="D489" s="24">
        <v>0.60681291293062767</v>
      </c>
      <c r="E489" s="24">
        <v>4.2994598616001563</v>
      </c>
      <c r="F489" s="122"/>
      <c r="G489" s="147"/>
      <c r="H489" s="197" t="s">
        <v>4697</v>
      </c>
      <c r="I489" s="197" t="s">
        <v>4566</v>
      </c>
      <c r="J489" s="197">
        <v>19</v>
      </c>
      <c r="K489" s="124">
        <v>4583</v>
      </c>
      <c r="L489" s="24">
        <v>5.8221972455803481</v>
      </c>
      <c r="M489" s="24" t="s">
        <v>48</v>
      </c>
      <c r="N489" s="24">
        <v>0.60681291293062767</v>
      </c>
      <c r="O489" s="24">
        <v>4.2994598616001563</v>
      </c>
      <c r="P489" s="122"/>
      <c r="Q489" s="122"/>
    </row>
    <row r="490" spans="1:17" x14ac:dyDescent="0.25">
      <c r="A490" s="124">
        <v>4584</v>
      </c>
      <c r="B490" s="24">
        <v>5.3234661987684566</v>
      </c>
      <c r="C490" s="24">
        <v>0.17068906832747946</v>
      </c>
      <c r="D490" s="24">
        <v>0.66415349221330822</v>
      </c>
      <c r="E490" s="24">
        <v>4.3552498777386539</v>
      </c>
      <c r="F490" s="122"/>
      <c r="G490" s="147"/>
      <c r="H490" s="197" t="s">
        <v>4698</v>
      </c>
      <c r="I490" s="197" t="s">
        <v>4566</v>
      </c>
      <c r="J490" s="197">
        <v>19</v>
      </c>
      <c r="K490" s="124">
        <v>4584</v>
      </c>
      <c r="L490" s="24">
        <v>5.3234661987684566</v>
      </c>
      <c r="M490" s="24">
        <v>0.17068906832747946</v>
      </c>
      <c r="N490" s="24">
        <v>0.66415349221330822</v>
      </c>
      <c r="O490" s="24">
        <v>4.3552498777386539</v>
      </c>
      <c r="P490" s="122"/>
      <c r="Q490" s="122"/>
    </row>
    <row r="491" spans="1:17" x14ac:dyDescent="0.25">
      <c r="A491" s="124">
        <v>4585</v>
      </c>
      <c r="B491" s="24">
        <v>5.3494782493544335</v>
      </c>
      <c r="C491" s="24">
        <v>0.13015041459970308</v>
      </c>
      <c r="D491" s="24">
        <v>0.6591673548843795</v>
      </c>
      <c r="E491" s="24">
        <v>4.6038102748435055</v>
      </c>
      <c r="F491" s="122"/>
      <c r="G491" s="147"/>
      <c r="H491" s="197" t="s">
        <v>4699</v>
      </c>
      <c r="I491" s="197" t="s">
        <v>4566</v>
      </c>
      <c r="J491" s="197">
        <v>19</v>
      </c>
      <c r="K491" s="124">
        <v>4585</v>
      </c>
      <c r="L491" s="24">
        <v>5.3494782493544335</v>
      </c>
      <c r="M491" s="24">
        <v>0.13015041459970308</v>
      </c>
      <c r="N491" s="24">
        <v>0.6591673548843795</v>
      </c>
      <c r="O491" s="24">
        <v>4.6038102748435055</v>
      </c>
      <c r="P491" s="122"/>
      <c r="Q491" s="122"/>
    </row>
    <row r="492" spans="1:17" x14ac:dyDescent="0.25">
      <c r="A492" s="124">
        <v>4586</v>
      </c>
      <c r="B492" s="24">
        <v>4.6151380520426413</v>
      </c>
      <c r="C492" s="24">
        <v>0.58461005902161722</v>
      </c>
      <c r="D492" s="24">
        <v>0.72997050495516758</v>
      </c>
      <c r="E492" s="24">
        <v>2.6053483959311419</v>
      </c>
      <c r="F492" s="122"/>
      <c r="G492" s="147"/>
      <c r="H492" s="197" t="s">
        <v>4700</v>
      </c>
      <c r="I492" s="197" t="s">
        <v>4566</v>
      </c>
      <c r="J492" s="197">
        <v>19</v>
      </c>
      <c r="K492" s="124">
        <v>4586</v>
      </c>
      <c r="L492" s="24">
        <v>4.6151380520426413</v>
      </c>
      <c r="M492" s="24">
        <v>0.58461005902161722</v>
      </c>
      <c r="N492" s="24">
        <v>0.72997050495516758</v>
      </c>
      <c r="O492" s="24">
        <v>2.6053483959311419</v>
      </c>
      <c r="P492" s="122"/>
      <c r="Q492" s="122"/>
    </row>
    <row r="493" spans="1:17" x14ac:dyDescent="0.25">
      <c r="A493" s="124">
        <v>4587</v>
      </c>
      <c r="B493" s="24">
        <v>4.5889251916669442</v>
      </c>
      <c r="C493" s="24">
        <v>0.31453913429674413</v>
      </c>
      <c r="D493" s="24">
        <v>0.7232543752422409</v>
      </c>
      <c r="E493" s="24">
        <v>2.5200123726545209</v>
      </c>
      <c r="F493" s="24"/>
      <c r="G493" s="147"/>
      <c r="H493" s="197" t="s">
        <v>4701</v>
      </c>
      <c r="I493" s="197" t="s">
        <v>4566</v>
      </c>
      <c r="J493" s="197">
        <v>19</v>
      </c>
      <c r="K493" s="124">
        <v>4587</v>
      </c>
      <c r="L493" s="24">
        <v>4.5889251916669442</v>
      </c>
      <c r="M493" s="24">
        <v>0.31453913429674413</v>
      </c>
      <c r="N493" s="24">
        <v>0.7232543752422409</v>
      </c>
      <c r="O493" s="24">
        <v>2.5200123726545209</v>
      </c>
      <c r="P493" s="24"/>
      <c r="Q493" s="24"/>
    </row>
    <row r="494" spans="1:17" x14ac:dyDescent="0.25">
      <c r="A494" s="124">
        <v>4588</v>
      </c>
      <c r="B494" s="24">
        <v>3.2164705714598059</v>
      </c>
      <c r="C494" s="24">
        <v>0.19828547026066751</v>
      </c>
      <c r="D494" s="24">
        <v>0.62698846188247226</v>
      </c>
      <c r="E494" s="24">
        <v>0.97679611067107297</v>
      </c>
      <c r="F494" s="24"/>
      <c r="G494" s="147"/>
      <c r="H494" s="197" t="s">
        <v>4702</v>
      </c>
      <c r="I494" s="197" t="s">
        <v>4566</v>
      </c>
      <c r="J494" s="197">
        <v>19</v>
      </c>
      <c r="K494" s="124">
        <v>4588</v>
      </c>
      <c r="L494" s="24">
        <v>3.2164705714598059</v>
      </c>
      <c r="M494" s="24">
        <v>0.19828547026066751</v>
      </c>
      <c r="N494" s="24">
        <v>0.62698846188247226</v>
      </c>
      <c r="O494" s="24">
        <v>0.97679611067107297</v>
      </c>
      <c r="P494" s="24"/>
      <c r="Q494" s="24"/>
    </row>
    <row r="495" spans="1:17" x14ac:dyDescent="0.25">
      <c r="A495" s="124">
        <v>4589</v>
      </c>
      <c r="B495" s="24">
        <v>3.1893231174337311</v>
      </c>
      <c r="C495" s="24">
        <v>0.16708318813843048</v>
      </c>
      <c r="D495" s="24">
        <v>0.62295638174174894</v>
      </c>
      <c r="E495" s="24">
        <v>0.95653063119656934</v>
      </c>
      <c r="F495" s="24"/>
      <c r="G495" s="147"/>
      <c r="H495" s="197" t="s">
        <v>4703</v>
      </c>
      <c r="I495" s="197" t="s">
        <v>4566</v>
      </c>
      <c r="J495" s="197">
        <v>19</v>
      </c>
      <c r="K495" s="124">
        <v>4589</v>
      </c>
      <c r="L495" s="24">
        <v>3.1893231174337311</v>
      </c>
      <c r="M495" s="24">
        <v>0.16708318813843048</v>
      </c>
      <c r="N495" s="24">
        <v>0.62295638174174894</v>
      </c>
      <c r="O495" s="24">
        <v>0.95653063119656934</v>
      </c>
      <c r="P495" s="24"/>
      <c r="Q495" s="24"/>
    </row>
    <row r="496" spans="1:17" x14ac:dyDescent="0.25">
      <c r="A496" s="124">
        <v>4590</v>
      </c>
      <c r="B496" s="24" t="s">
        <v>11</v>
      </c>
      <c r="C496" s="24" t="s">
        <v>48</v>
      </c>
      <c r="D496" s="24">
        <v>0.17388345606869204</v>
      </c>
      <c r="E496" s="24">
        <v>0.15655082894054023</v>
      </c>
      <c r="F496" s="24"/>
      <c r="G496" s="147"/>
      <c r="H496" s="197" t="s">
        <v>4704</v>
      </c>
      <c r="I496" s="197" t="s">
        <v>4566</v>
      </c>
      <c r="J496" s="197">
        <v>19</v>
      </c>
      <c r="K496" s="124">
        <v>4590</v>
      </c>
      <c r="L496" s="24" t="s">
        <v>11</v>
      </c>
      <c r="M496" s="24" t="s">
        <v>48</v>
      </c>
      <c r="N496" s="24">
        <v>0.17388345606869204</v>
      </c>
      <c r="O496" s="24">
        <v>0.15655082894054023</v>
      </c>
      <c r="P496" s="24"/>
      <c r="Q496" s="24"/>
    </row>
    <row r="497" spans="1:17" x14ac:dyDescent="0.25">
      <c r="A497" s="124">
        <v>4591</v>
      </c>
      <c r="B497" s="24" t="s">
        <v>11</v>
      </c>
      <c r="C497" s="24" t="s">
        <v>48</v>
      </c>
      <c r="D497" s="24">
        <v>0.20059598700098388</v>
      </c>
      <c r="E497" s="24">
        <v>0.25027867151011934</v>
      </c>
      <c r="F497" s="24"/>
      <c r="G497" s="147"/>
      <c r="H497" s="197" t="s">
        <v>4705</v>
      </c>
      <c r="I497" s="197" t="s">
        <v>4566</v>
      </c>
      <c r="J497" s="197">
        <v>19</v>
      </c>
      <c r="K497" s="124">
        <v>4591</v>
      </c>
      <c r="L497" s="24" t="s">
        <v>11</v>
      </c>
      <c r="M497" s="24" t="s">
        <v>48</v>
      </c>
      <c r="N497" s="24">
        <v>0.20059598700098388</v>
      </c>
      <c r="O497" s="24">
        <v>0.25027867151011934</v>
      </c>
      <c r="P497" s="24"/>
      <c r="Q497" s="24"/>
    </row>
    <row r="498" spans="1:17" x14ac:dyDescent="0.25">
      <c r="A498" s="124">
        <v>4592</v>
      </c>
      <c r="B498" s="24" t="s">
        <v>11</v>
      </c>
      <c r="C498" s="24" t="s">
        <v>48</v>
      </c>
      <c r="D498" s="24">
        <v>0.16531528576965507</v>
      </c>
      <c r="E498" s="24">
        <v>0.16111056182230354</v>
      </c>
      <c r="F498" s="24"/>
      <c r="G498" s="147"/>
      <c r="H498" s="197" t="s">
        <v>4706</v>
      </c>
      <c r="I498" s="197" t="s">
        <v>4566</v>
      </c>
      <c r="J498" s="197">
        <v>19</v>
      </c>
      <c r="K498" s="124">
        <v>4592</v>
      </c>
      <c r="L498" s="24" t="s">
        <v>11</v>
      </c>
      <c r="M498" s="24" t="s">
        <v>48</v>
      </c>
      <c r="N498" s="24">
        <v>0.16531528576965507</v>
      </c>
      <c r="O498" s="24">
        <v>0.16111056182230354</v>
      </c>
      <c r="P498" s="24"/>
      <c r="Q498" s="24"/>
    </row>
    <row r="499" spans="1:17" x14ac:dyDescent="0.25">
      <c r="A499" s="124">
        <v>4593</v>
      </c>
      <c r="B499" s="24" t="s">
        <v>11</v>
      </c>
      <c r="C499" s="24" t="s">
        <v>48</v>
      </c>
      <c r="D499" s="24">
        <v>0.17237142601592084</v>
      </c>
      <c r="E499" s="24">
        <v>0.21481408242973804</v>
      </c>
      <c r="F499" s="24"/>
      <c r="G499" s="147"/>
      <c r="H499" s="197" t="s">
        <v>4707</v>
      </c>
      <c r="I499" s="197" t="s">
        <v>4566</v>
      </c>
      <c r="J499" s="197">
        <v>19</v>
      </c>
      <c r="K499" s="124">
        <v>4593</v>
      </c>
      <c r="L499" s="24" t="s">
        <v>11</v>
      </c>
      <c r="M499" s="24" t="s">
        <v>48</v>
      </c>
      <c r="N499" s="24">
        <v>0.17237142601592084</v>
      </c>
      <c r="O499" s="24">
        <v>0.21481408242973804</v>
      </c>
      <c r="P499" s="24"/>
      <c r="Q499" s="24"/>
    </row>
    <row r="500" spans="1:17" x14ac:dyDescent="0.25">
      <c r="A500" s="124">
        <v>4594</v>
      </c>
      <c r="B500" s="24" t="s">
        <v>11</v>
      </c>
      <c r="C500" s="24" t="s">
        <v>48</v>
      </c>
      <c r="D500" s="24">
        <v>0.1668273158224263</v>
      </c>
      <c r="E500" s="24">
        <v>0.26492021655701758</v>
      </c>
      <c r="F500" s="24"/>
      <c r="G500" s="147"/>
      <c r="H500" s="197" t="s">
        <v>4708</v>
      </c>
      <c r="I500" s="197" t="s">
        <v>4566</v>
      </c>
      <c r="J500" s="197">
        <v>19</v>
      </c>
      <c r="K500" s="124">
        <v>4594</v>
      </c>
      <c r="L500" s="24" t="s">
        <v>11</v>
      </c>
      <c r="M500" s="24" t="s">
        <v>48</v>
      </c>
      <c r="N500" s="24">
        <v>0.1668273158224263</v>
      </c>
      <c r="O500" s="24">
        <v>0.26492021655701758</v>
      </c>
      <c r="P500" s="24"/>
      <c r="Q500" s="24"/>
    </row>
    <row r="501" spans="1:17" x14ac:dyDescent="0.25">
      <c r="A501" s="124">
        <v>4595</v>
      </c>
      <c r="B501" s="24" t="s">
        <v>11</v>
      </c>
      <c r="C501" s="24" t="s">
        <v>48</v>
      </c>
      <c r="D501" s="24">
        <v>0.19757192689544142</v>
      </c>
      <c r="E501" s="24">
        <v>0.26441173245614036</v>
      </c>
      <c r="F501" s="24"/>
      <c r="G501" s="147"/>
      <c r="H501" s="197" t="s">
        <v>4709</v>
      </c>
      <c r="I501" s="197" t="s">
        <v>4566</v>
      </c>
      <c r="J501" s="197">
        <v>19</v>
      </c>
      <c r="K501" s="124">
        <v>4595</v>
      </c>
      <c r="L501" s="24" t="s">
        <v>11</v>
      </c>
      <c r="M501" s="24" t="s">
        <v>48</v>
      </c>
      <c r="N501" s="24">
        <v>0.19757192689544142</v>
      </c>
      <c r="O501" s="24">
        <v>0.26441173245614036</v>
      </c>
      <c r="P501" s="24"/>
      <c r="Q501" s="24"/>
    </row>
    <row r="502" spans="1:17" x14ac:dyDescent="0.25">
      <c r="A502" s="124">
        <v>4596</v>
      </c>
      <c r="B502" s="24" t="s">
        <v>11</v>
      </c>
      <c r="C502" s="24">
        <v>0.12178955279969933</v>
      </c>
      <c r="D502" s="24">
        <v>0.1673313258400167</v>
      </c>
      <c r="E502" s="24">
        <v>0.76577705592105261</v>
      </c>
      <c r="F502" s="24"/>
      <c r="G502" s="147"/>
      <c r="H502" s="197" t="s">
        <v>4710</v>
      </c>
      <c r="I502" s="197" t="s">
        <v>4566</v>
      </c>
      <c r="J502" s="197">
        <v>23</v>
      </c>
      <c r="K502" s="124">
        <v>4596</v>
      </c>
      <c r="L502" s="24" t="s">
        <v>11</v>
      </c>
      <c r="M502" s="24">
        <v>0.12178955279969933</v>
      </c>
      <c r="N502" s="24">
        <v>0.1673313258400167</v>
      </c>
      <c r="O502" s="24">
        <v>0.76577705592105261</v>
      </c>
      <c r="P502" s="24"/>
      <c r="Q502" s="24"/>
    </row>
    <row r="503" spans="1:17" x14ac:dyDescent="0.25">
      <c r="A503" s="124">
        <v>4597</v>
      </c>
      <c r="B503" s="24" t="s">
        <v>11</v>
      </c>
      <c r="C503" s="24">
        <v>0.11122103788732873</v>
      </c>
      <c r="D503" s="24">
        <v>0.16430726573447424</v>
      </c>
      <c r="E503" s="24">
        <v>0.7871333881578948</v>
      </c>
      <c r="F503" s="24"/>
      <c r="G503" s="147"/>
      <c r="H503" s="197" t="s">
        <v>4711</v>
      </c>
      <c r="I503" s="197" t="s">
        <v>4566</v>
      </c>
      <c r="J503" s="197">
        <v>23</v>
      </c>
      <c r="K503" s="124">
        <v>4597</v>
      </c>
      <c r="L503" s="24" t="s">
        <v>11</v>
      </c>
      <c r="M503" s="24">
        <v>0.11122103788732873</v>
      </c>
      <c r="N503" s="24">
        <v>0.16430726573447424</v>
      </c>
      <c r="O503" s="24">
        <v>0.7871333881578948</v>
      </c>
      <c r="P503" s="24"/>
      <c r="Q503" s="24"/>
    </row>
    <row r="504" spans="1:17" x14ac:dyDescent="0.25">
      <c r="A504" s="124">
        <v>4598</v>
      </c>
      <c r="B504" s="24" t="s">
        <v>11</v>
      </c>
      <c r="C504" s="24" t="s">
        <v>48</v>
      </c>
      <c r="D504" s="24">
        <v>0.137090724784592</v>
      </c>
      <c r="E504" s="24">
        <v>0.63763906250000002</v>
      </c>
      <c r="F504" s="24"/>
      <c r="G504" s="147"/>
      <c r="H504" s="197" t="s">
        <v>4712</v>
      </c>
      <c r="I504" s="197" t="s">
        <v>4566</v>
      </c>
      <c r="J504" s="197">
        <v>23</v>
      </c>
      <c r="K504" s="124">
        <v>4598</v>
      </c>
      <c r="L504" s="24" t="s">
        <v>11</v>
      </c>
      <c r="M504" s="24" t="s">
        <v>48</v>
      </c>
      <c r="N504" s="24">
        <v>0.137090724784592</v>
      </c>
      <c r="O504" s="24">
        <v>0.63763906250000002</v>
      </c>
      <c r="P504" s="24"/>
      <c r="Q504" s="24"/>
    </row>
    <row r="505" spans="1:17" x14ac:dyDescent="0.25">
      <c r="A505" s="124">
        <v>4599</v>
      </c>
      <c r="B505" s="24" t="s">
        <v>11</v>
      </c>
      <c r="C505" s="24" t="s">
        <v>48</v>
      </c>
      <c r="D505" s="24">
        <v>0.14112280492531531</v>
      </c>
      <c r="E505" s="24">
        <v>0.62441847587719301</v>
      </c>
      <c r="F505" s="24"/>
      <c r="G505" s="147"/>
      <c r="H505" s="197" t="s">
        <v>4713</v>
      </c>
      <c r="I505" s="197" t="s">
        <v>4566</v>
      </c>
      <c r="J505" s="197">
        <v>23</v>
      </c>
      <c r="K505" s="124">
        <v>4599</v>
      </c>
      <c r="L505" s="24" t="s">
        <v>11</v>
      </c>
      <c r="M505" s="24" t="s">
        <v>48</v>
      </c>
      <c r="N505" s="24">
        <v>0.14112280492531531</v>
      </c>
      <c r="O505" s="24">
        <v>0.62441847587719301</v>
      </c>
      <c r="P505" s="24"/>
      <c r="Q505" s="24"/>
    </row>
    <row r="506" spans="1:17" x14ac:dyDescent="0.25">
      <c r="A506" s="124">
        <v>4600</v>
      </c>
      <c r="B506" s="24" t="s">
        <v>11</v>
      </c>
      <c r="C506" s="24" t="s">
        <v>48</v>
      </c>
      <c r="D506" s="24">
        <v>0.137090724784592</v>
      </c>
      <c r="E506" s="24">
        <v>0.63967299890350882</v>
      </c>
      <c r="F506" s="24"/>
      <c r="G506" s="147"/>
      <c r="H506" s="197" t="s">
        <v>4714</v>
      </c>
      <c r="I506" s="197" t="s">
        <v>4566</v>
      </c>
      <c r="J506" s="197">
        <v>23</v>
      </c>
      <c r="K506" s="124">
        <v>4600</v>
      </c>
      <c r="L506" s="24" t="s">
        <v>11</v>
      </c>
      <c r="M506" s="24" t="s">
        <v>48</v>
      </c>
      <c r="N506" s="24">
        <v>0.137090724784592</v>
      </c>
      <c r="O506" s="24">
        <v>0.63967299890350882</v>
      </c>
      <c r="P506" s="24"/>
      <c r="Q506" s="24"/>
    </row>
    <row r="507" spans="1:17" ht="16.5" thickBot="1" x14ac:dyDescent="0.3">
      <c r="A507" s="252">
        <v>4601</v>
      </c>
      <c r="B507" s="253" t="s">
        <v>11</v>
      </c>
      <c r="C507" s="253" t="s">
        <v>48</v>
      </c>
      <c r="D507" s="253">
        <v>0.13557869473182077</v>
      </c>
      <c r="E507" s="253">
        <v>0.62140597100499617</v>
      </c>
      <c r="F507" s="24"/>
      <c r="G507" s="147"/>
      <c r="H507" s="214" t="s">
        <v>4715</v>
      </c>
      <c r="I507" s="214" t="s">
        <v>4566</v>
      </c>
      <c r="J507" s="214">
        <v>23</v>
      </c>
      <c r="K507" s="252">
        <v>4601</v>
      </c>
      <c r="L507" s="253" t="s">
        <v>11</v>
      </c>
      <c r="M507" s="253" t="s">
        <v>48</v>
      </c>
      <c r="N507" s="253">
        <v>0.13557869473182077</v>
      </c>
      <c r="O507" s="253">
        <v>0.62140597100499617</v>
      </c>
      <c r="P507" s="24"/>
      <c r="Q507" s="24"/>
    </row>
    <row r="508" spans="1:17" x14ac:dyDescent="0.25">
      <c r="A508" s="124" t="s">
        <v>4220</v>
      </c>
      <c r="B508" s="24" t="s">
        <v>11</v>
      </c>
      <c r="C508" s="24">
        <v>6.8443715622971524E-2</v>
      </c>
      <c r="D508" s="24">
        <v>4.6368921618317883E-2</v>
      </c>
      <c r="E508" s="24" t="s">
        <v>49</v>
      </c>
      <c r="F508" s="24"/>
      <c r="G508" s="147"/>
      <c r="H508" s="24"/>
      <c r="I508" s="24" t="s">
        <v>4716</v>
      </c>
      <c r="J508" s="24"/>
      <c r="K508" s="24"/>
      <c r="L508" s="24"/>
      <c r="M508" s="24"/>
      <c r="N508" s="24"/>
      <c r="O508" s="24"/>
      <c r="P508" s="24"/>
      <c r="Q508" s="24"/>
    </row>
    <row r="509" spans="1:17" x14ac:dyDescent="0.25">
      <c r="A509" s="124" t="s">
        <v>4221</v>
      </c>
      <c r="B509" s="24" t="s">
        <v>11</v>
      </c>
      <c r="C509" s="24">
        <v>5.2339311946978224E-2</v>
      </c>
      <c r="D509" s="24">
        <v>5.2417041829402822E-2</v>
      </c>
      <c r="E509" s="24" t="s">
        <v>49</v>
      </c>
      <c r="F509" s="24"/>
      <c r="G509" s="147"/>
      <c r="H509" s="24"/>
      <c r="I509" s="24" t="s">
        <v>4717</v>
      </c>
      <c r="J509" s="24"/>
      <c r="K509" s="24"/>
      <c r="L509" s="24"/>
      <c r="M509" s="24"/>
      <c r="N509" s="24"/>
      <c r="O509" s="24"/>
      <c r="P509" s="24"/>
      <c r="Q509" s="24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339"/>
  <sheetViews>
    <sheetView topLeftCell="A18" workbookViewId="0">
      <pane ySplit="1" topLeftCell="A286" activePane="bottomLeft" state="frozen"/>
      <selection activeCell="A18" sqref="A18"/>
      <selection pane="bottomLeft" activeCell="G151" sqref="G151:J158"/>
    </sheetView>
  </sheetViews>
  <sheetFormatPr defaultColWidth="12.42578125" defaultRowHeight="15.75" x14ac:dyDescent="0.25"/>
  <cols>
    <col min="1" max="1" width="12.42578125" style="5"/>
    <col min="2" max="2" width="15.28515625" style="5" bestFit="1" customWidth="1"/>
    <col min="3" max="3" width="12.7109375" style="5" bestFit="1" customWidth="1"/>
    <col min="4" max="4" width="12.5703125" style="5" bestFit="1" customWidth="1"/>
    <col min="5" max="5" width="13.140625" style="5" bestFit="1" customWidth="1"/>
    <col min="6" max="16384" width="12.42578125" style="5"/>
  </cols>
  <sheetData>
    <row r="1" spans="1:12" x14ac:dyDescent="0.25">
      <c r="A1" s="5" t="s">
        <v>23</v>
      </c>
      <c r="F1" s="5" t="s">
        <v>24</v>
      </c>
      <c r="G1" s="5" t="s">
        <v>25</v>
      </c>
      <c r="H1" s="5" t="s">
        <v>26</v>
      </c>
    </row>
    <row r="2" spans="1:12" x14ac:dyDescent="0.25">
      <c r="A2" s="5" t="s">
        <v>27</v>
      </c>
      <c r="E2" s="188" t="s">
        <v>28</v>
      </c>
      <c r="F2" s="198">
        <v>321</v>
      </c>
      <c r="G2" s="199">
        <v>29</v>
      </c>
      <c r="H2" s="200">
        <f>G2*F2</f>
        <v>9309</v>
      </c>
      <c r="J2" s="153"/>
      <c r="L2" s="154"/>
    </row>
    <row r="3" spans="1:12" x14ac:dyDescent="0.25">
      <c r="A3" s="5" t="s">
        <v>29</v>
      </c>
      <c r="E3" s="188" t="s">
        <v>30</v>
      </c>
      <c r="F3" s="198">
        <v>0</v>
      </c>
      <c r="G3" s="199">
        <v>14.5</v>
      </c>
      <c r="H3" s="170">
        <f>G3*F3</f>
        <v>0</v>
      </c>
    </row>
    <row r="4" spans="1:12" x14ac:dyDescent="0.25">
      <c r="A4" s="5" t="s">
        <v>3498</v>
      </c>
      <c r="E4" s="188" t="s">
        <v>32</v>
      </c>
      <c r="F4" s="198">
        <v>0</v>
      </c>
      <c r="G4" s="199">
        <v>29</v>
      </c>
      <c r="H4" s="170">
        <f>G4*F4</f>
        <v>0</v>
      </c>
      <c r="J4" s="153"/>
      <c r="L4" s="154"/>
    </row>
    <row r="5" spans="1:12" x14ac:dyDescent="0.25">
      <c r="A5" s="5" t="s">
        <v>1488</v>
      </c>
      <c r="E5" s="188" t="s">
        <v>34</v>
      </c>
      <c r="F5" s="198">
        <v>0</v>
      </c>
      <c r="G5" s="199">
        <v>19</v>
      </c>
      <c r="H5" s="170">
        <f>G5*F5</f>
        <v>0</v>
      </c>
    </row>
    <row r="6" spans="1:12" x14ac:dyDescent="0.25">
      <c r="A6" s="5" t="s">
        <v>1489</v>
      </c>
      <c r="E6" s="188" t="s">
        <v>1490</v>
      </c>
      <c r="F6" s="198">
        <v>0</v>
      </c>
      <c r="G6" s="199">
        <v>19</v>
      </c>
      <c r="H6" s="170">
        <f>G6*F6</f>
        <v>0</v>
      </c>
      <c r="J6" s="153"/>
      <c r="L6" s="154"/>
    </row>
    <row r="7" spans="1:12" x14ac:dyDescent="0.25">
      <c r="E7" s="19" t="s">
        <v>1491</v>
      </c>
      <c r="F7" s="19"/>
      <c r="G7" s="19"/>
      <c r="H7" s="201">
        <f>SUM(H2:H6)</f>
        <v>9309</v>
      </c>
    </row>
    <row r="8" spans="1:12" ht="16.5" thickBot="1" x14ac:dyDescent="0.3">
      <c r="G8" s="202" t="s">
        <v>3499</v>
      </c>
      <c r="H8" s="203">
        <f>H7*0.6539</f>
        <v>6087.1550999999999</v>
      </c>
      <c r="L8" s="154"/>
    </row>
    <row r="9" spans="1:12" ht="16.5" thickBot="1" x14ac:dyDescent="0.3">
      <c r="D9" s="122"/>
      <c r="E9" s="204" t="s">
        <v>36</v>
      </c>
      <c r="F9" s="205"/>
      <c r="G9" s="205"/>
      <c r="H9" s="206">
        <f>SUM(H7:H8)</f>
        <v>15396.1551</v>
      </c>
    </row>
    <row r="10" spans="1:12" x14ac:dyDescent="0.25">
      <c r="A10" s="5" t="s">
        <v>37</v>
      </c>
    </row>
    <row r="11" spans="1:12" x14ac:dyDescent="0.25">
      <c r="A11" s="5" t="s">
        <v>38</v>
      </c>
      <c r="D11" s="212">
        <v>1.0218579234972678</v>
      </c>
      <c r="E11" s="212" t="e">
        <v>#REF!</v>
      </c>
      <c r="F11" s="212">
        <v>0.99294117647058822</v>
      </c>
      <c r="G11" s="212">
        <v>0.98911231884057971</v>
      </c>
      <c r="H11" s="123"/>
      <c r="I11" s="123"/>
      <c r="J11" s="123"/>
      <c r="K11" s="123"/>
    </row>
    <row r="12" spans="1:12" x14ac:dyDescent="0.25">
      <c r="A12" s="5" t="s">
        <v>39</v>
      </c>
      <c r="E12" s="212"/>
      <c r="F12" s="212"/>
      <c r="G12" s="212"/>
      <c r="H12" s="212"/>
      <c r="I12" s="212"/>
      <c r="J12" s="123"/>
      <c r="K12" s="123"/>
      <c r="L12" s="120"/>
    </row>
    <row r="13" spans="1:12" x14ac:dyDescent="0.25">
      <c r="A13" s="5" t="s">
        <v>3920</v>
      </c>
    </row>
    <row r="16" spans="1:12" x14ac:dyDescent="0.25">
      <c r="A16" s="161"/>
      <c r="B16" s="161" t="s">
        <v>0</v>
      </c>
      <c r="C16" s="161" t="s">
        <v>0</v>
      </c>
      <c r="D16" s="161" t="s">
        <v>0</v>
      </c>
      <c r="E16" s="161" t="s">
        <v>0</v>
      </c>
      <c r="F16" s="161"/>
      <c r="G16" s="161"/>
    </row>
    <row r="17" spans="1:17" x14ac:dyDescent="0.25">
      <c r="A17" s="161"/>
      <c r="B17" s="161" t="s">
        <v>1</v>
      </c>
      <c r="C17" s="161" t="s">
        <v>1</v>
      </c>
      <c r="D17" s="161" t="s">
        <v>1</v>
      </c>
      <c r="E17" s="161" t="s">
        <v>1</v>
      </c>
      <c r="F17" s="161"/>
      <c r="G17" s="122"/>
    </row>
    <row r="18" spans="1:17" ht="31.5" x14ac:dyDescent="0.25">
      <c r="A18" s="192" t="s">
        <v>2</v>
      </c>
      <c r="B18" s="192" t="s">
        <v>480</v>
      </c>
      <c r="C18" s="192" t="s">
        <v>4</v>
      </c>
      <c r="D18" s="192" t="s">
        <v>5</v>
      </c>
      <c r="E18" s="192" t="s">
        <v>6</v>
      </c>
      <c r="F18" s="192" t="s">
        <v>41</v>
      </c>
      <c r="G18" s="185" t="s">
        <v>376</v>
      </c>
      <c r="H18" s="76" t="s">
        <v>8</v>
      </c>
      <c r="I18" s="76" t="s">
        <v>9</v>
      </c>
      <c r="J18" s="100" t="s">
        <v>375</v>
      </c>
      <c r="K18" s="48" t="s">
        <v>225</v>
      </c>
      <c r="L18" s="76" t="s">
        <v>4</v>
      </c>
      <c r="M18" s="76" t="s">
        <v>5</v>
      </c>
      <c r="N18" s="76" t="s">
        <v>6</v>
      </c>
      <c r="O18" s="5" t="s">
        <v>4209</v>
      </c>
      <c r="P18" s="5" t="s">
        <v>4210</v>
      </c>
    </row>
    <row r="19" spans="1:17" x14ac:dyDescent="0.25">
      <c r="A19" s="124">
        <v>3832</v>
      </c>
      <c r="B19" s="24" t="s">
        <v>11</v>
      </c>
      <c r="C19" s="24" t="s">
        <v>48</v>
      </c>
      <c r="D19" s="24">
        <v>0.13702110956434421</v>
      </c>
      <c r="E19" s="24">
        <v>1.2466485570760861</v>
      </c>
      <c r="F19" s="24"/>
      <c r="G19" s="197" t="s">
        <v>3921</v>
      </c>
      <c r="H19" s="197" t="s">
        <v>3922</v>
      </c>
      <c r="I19" s="197">
        <v>1</v>
      </c>
      <c r="J19" s="124">
        <v>3832</v>
      </c>
      <c r="K19" s="24" t="s">
        <v>11</v>
      </c>
      <c r="L19" s="24" t="s">
        <v>48</v>
      </c>
      <c r="M19" s="24">
        <v>0.13702110956434421</v>
      </c>
      <c r="N19" s="24">
        <v>1.2466485570760861</v>
      </c>
      <c r="O19" s="24"/>
      <c r="P19" s="197">
        <v>1</v>
      </c>
      <c r="Q19" s="24"/>
    </row>
    <row r="20" spans="1:17" x14ac:dyDescent="0.25">
      <c r="A20" s="124">
        <v>3833</v>
      </c>
      <c r="B20" s="24" t="s">
        <v>11</v>
      </c>
      <c r="C20" s="24" t="s">
        <v>48</v>
      </c>
      <c r="D20" s="24">
        <v>0.12392350350304661</v>
      </c>
      <c r="E20" s="24">
        <v>1.2242048023660419</v>
      </c>
      <c r="F20" s="24"/>
      <c r="G20" s="197" t="s">
        <v>3923</v>
      </c>
      <c r="H20" s="197" t="s">
        <v>3922</v>
      </c>
      <c r="I20" s="197">
        <v>1</v>
      </c>
      <c r="J20" s="124">
        <v>3833</v>
      </c>
      <c r="K20" s="24" t="s">
        <v>11</v>
      </c>
      <c r="L20" s="24" t="s">
        <v>48</v>
      </c>
      <c r="M20" s="24">
        <v>0.12392350350304661</v>
      </c>
      <c r="N20" s="24">
        <v>1.2242048023660419</v>
      </c>
      <c r="O20" s="24"/>
      <c r="P20" s="197">
        <v>1</v>
      </c>
      <c r="Q20" s="24"/>
    </row>
    <row r="21" spans="1:17" x14ac:dyDescent="0.25">
      <c r="A21" s="124">
        <v>3830</v>
      </c>
      <c r="B21" s="24" t="s">
        <v>11</v>
      </c>
      <c r="C21" s="24">
        <v>0.28274581347247119</v>
      </c>
      <c r="D21" s="24">
        <v>9.3698258746205978E-2</v>
      </c>
      <c r="E21" s="24">
        <v>1.2813343598097906</v>
      </c>
      <c r="F21" s="24"/>
      <c r="G21" s="197" t="s">
        <v>3924</v>
      </c>
      <c r="H21" s="197" t="s">
        <v>3922</v>
      </c>
      <c r="I21" s="197">
        <v>1</v>
      </c>
      <c r="J21" s="124">
        <v>3830</v>
      </c>
      <c r="K21" s="24" t="s">
        <v>11</v>
      </c>
      <c r="L21" s="24">
        <v>0.28274581347247119</v>
      </c>
      <c r="M21" s="24">
        <v>9.3698258746205978E-2</v>
      </c>
      <c r="N21" s="24">
        <v>1.2813343598097906</v>
      </c>
      <c r="O21" s="24"/>
      <c r="P21" s="197">
        <v>9</v>
      </c>
      <c r="Q21" s="24"/>
    </row>
    <row r="22" spans="1:17" x14ac:dyDescent="0.25">
      <c r="A22" s="124">
        <v>3831</v>
      </c>
      <c r="B22" s="24" t="s">
        <v>11</v>
      </c>
      <c r="C22" s="24" t="s">
        <v>48</v>
      </c>
      <c r="D22" s="24">
        <v>0.11082589744174901</v>
      </c>
      <c r="E22" s="24">
        <v>1.3343832345789854</v>
      </c>
      <c r="F22" s="24"/>
      <c r="G22" s="197" t="s">
        <v>3925</v>
      </c>
      <c r="H22" s="197" t="s">
        <v>3922</v>
      </c>
      <c r="I22" s="197">
        <v>1</v>
      </c>
      <c r="J22" s="124">
        <v>3831</v>
      </c>
      <c r="K22" s="24" t="s">
        <v>11</v>
      </c>
      <c r="L22" s="24" t="s">
        <v>48</v>
      </c>
      <c r="M22" s="24">
        <v>0.11082589744174901</v>
      </c>
      <c r="N22" s="24">
        <v>1.3343832345789854</v>
      </c>
      <c r="O22" s="24"/>
      <c r="P22" s="197">
        <v>9</v>
      </c>
      <c r="Q22" s="24"/>
    </row>
    <row r="23" spans="1:17" x14ac:dyDescent="0.25">
      <c r="A23" s="211">
        <v>3968</v>
      </c>
      <c r="B23" s="24" t="s">
        <v>11</v>
      </c>
      <c r="C23" s="24">
        <v>0.62999637526565821</v>
      </c>
      <c r="D23" s="24">
        <v>0.21963677856637528</v>
      </c>
      <c r="E23" s="24">
        <v>3.2114972648735836</v>
      </c>
      <c r="F23" s="256" t="s">
        <v>4723</v>
      </c>
      <c r="G23" s="234" t="s">
        <v>4720</v>
      </c>
      <c r="H23" s="197" t="s">
        <v>3922</v>
      </c>
      <c r="I23" s="197">
        <v>2</v>
      </c>
      <c r="J23" s="211">
        <v>4602</v>
      </c>
      <c r="K23" s="24" t="s">
        <v>11</v>
      </c>
      <c r="L23" s="24">
        <v>0.62999637526565821</v>
      </c>
      <c r="M23" s="24">
        <v>0.21963677856637528</v>
      </c>
      <c r="N23" s="24">
        <v>3.2114972648735836</v>
      </c>
      <c r="O23" s="24"/>
      <c r="P23" s="197">
        <v>1</v>
      </c>
      <c r="Q23" s="24"/>
    </row>
    <row r="24" spans="1:17" x14ac:dyDescent="0.25">
      <c r="A24" s="211">
        <v>3969</v>
      </c>
      <c r="B24" s="24" t="s">
        <v>11</v>
      </c>
      <c r="C24" s="24">
        <v>0.62462097957226514</v>
      </c>
      <c r="D24" s="24">
        <v>0.22265930304205936</v>
      </c>
      <c r="E24" s="24">
        <v>3.4593987373527066</v>
      </c>
      <c r="F24" s="256" t="s">
        <v>4724</v>
      </c>
      <c r="G24" s="234" t="s">
        <v>4721</v>
      </c>
      <c r="H24" s="197" t="s">
        <v>3922</v>
      </c>
      <c r="I24" s="197">
        <v>2</v>
      </c>
      <c r="J24" s="211">
        <v>4603</v>
      </c>
      <c r="K24" s="24" t="s">
        <v>11</v>
      </c>
      <c r="L24" s="24">
        <v>0.62462097957226514</v>
      </c>
      <c r="M24" s="24">
        <v>0.22265930304205936</v>
      </c>
      <c r="N24" s="24">
        <v>3.4593987373527066</v>
      </c>
      <c r="O24" s="24"/>
      <c r="P24" s="197">
        <v>1</v>
      </c>
      <c r="Q24" s="24"/>
    </row>
    <row r="25" spans="1:17" x14ac:dyDescent="0.25">
      <c r="A25" s="124">
        <v>3834</v>
      </c>
      <c r="B25" s="24" t="s">
        <v>11</v>
      </c>
      <c r="C25" s="24">
        <v>0.59559384282794314</v>
      </c>
      <c r="D25" s="24">
        <v>0.22870435199342748</v>
      </c>
      <c r="E25" s="24">
        <v>3.235981360920904</v>
      </c>
      <c r="F25" s="24"/>
      <c r="G25" s="197" t="s">
        <v>3928</v>
      </c>
      <c r="H25" s="197" t="s">
        <v>3922</v>
      </c>
      <c r="I25" s="197">
        <v>2</v>
      </c>
      <c r="J25" s="124">
        <v>3834</v>
      </c>
      <c r="K25" s="24" t="s">
        <v>11</v>
      </c>
      <c r="L25" s="24">
        <v>0.59559384282794314</v>
      </c>
      <c r="M25" s="24">
        <v>0.22870435199342748</v>
      </c>
      <c r="N25" s="24">
        <v>3.235981360920904</v>
      </c>
      <c r="O25" s="24"/>
      <c r="P25" s="197">
        <v>10</v>
      </c>
      <c r="Q25" s="24"/>
    </row>
    <row r="26" spans="1:17" x14ac:dyDescent="0.25">
      <c r="A26" s="124">
        <v>3835</v>
      </c>
      <c r="B26" s="24" t="s">
        <v>11</v>
      </c>
      <c r="C26" s="24">
        <v>0.60956987163076493</v>
      </c>
      <c r="D26" s="24">
        <v>0.23474940094479563</v>
      </c>
      <c r="E26" s="24">
        <v>3.2237393128972434</v>
      </c>
      <c r="F26" s="24"/>
      <c r="G26" s="197" t="s">
        <v>3929</v>
      </c>
      <c r="H26" s="197" t="s">
        <v>3922</v>
      </c>
      <c r="I26" s="197">
        <v>2</v>
      </c>
      <c r="J26" s="124">
        <v>3835</v>
      </c>
      <c r="K26" s="24" t="s">
        <v>11</v>
      </c>
      <c r="L26" s="24">
        <v>0.60956987163076493</v>
      </c>
      <c r="M26" s="24">
        <v>0.23474940094479563</v>
      </c>
      <c r="N26" s="24">
        <v>3.2237393128972434</v>
      </c>
      <c r="O26" s="24"/>
      <c r="P26" s="197">
        <v>10</v>
      </c>
      <c r="Q26" s="24"/>
    </row>
    <row r="27" spans="1:17" x14ac:dyDescent="0.25">
      <c r="A27" s="124">
        <v>3836</v>
      </c>
      <c r="B27" s="24">
        <v>5.1549769266039407</v>
      </c>
      <c r="C27" s="24">
        <v>1.140658966137992</v>
      </c>
      <c r="D27" s="24">
        <v>0.69115059677308932</v>
      </c>
      <c r="E27" s="24">
        <v>3.8888905888494598</v>
      </c>
      <c r="F27" s="24"/>
      <c r="G27" s="197" t="s">
        <v>3930</v>
      </c>
      <c r="H27" s="197" t="s">
        <v>3922</v>
      </c>
      <c r="I27" s="197">
        <v>3</v>
      </c>
      <c r="J27" s="124">
        <v>3836</v>
      </c>
      <c r="K27" s="24">
        <v>5.1549769266039407</v>
      </c>
      <c r="L27" s="24">
        <v>1.140658966137992</v>
      </c>
      <c r="M27" s="24">
        <v>0.69115059677308932</v>
      </c>
      <c r="N27" s="24">
        <v>3.8888905888494598</v>
      </c>
      <c r="O27" s="24"/>
      <c r="P27" s="197">
        <v>1</v>
      </c>
      <c r="Q27" s="24"/>
    </row>
    <row r="28" spans="1:17" x14ac:dyDescent="0.25">
      <c r="A28" s="124">
        <v>3837</v>
      </c>
      <c r="B28" s="24">
        <v>5.1569819740277456</v>
      </c>
      <c r="C28" s="24">
        <v>1.047127081072954</v>
      </c>
      <c r="D28" s="24">
        <v>0.70021817020014132</v>
      </c>
      <c r="E28" s="24">
        <v>4.0133514104233408</v>
      </c>
      <c r="F28" s="24"/>
      <c r="G28" s="197" t="s">
        <v>3931</v>
      </c>
      <c r="H28" s="197" t="s">
        <v>3922</v>
      </c>
      <c r="I28" s="197">
        <v>3</v>
      </c>
      <c r="J28" s="124">
        <v>3837</v>
      </c>
      <c r="K28" s="24">
        <v>5.1569819740277456</v>
      </c>
      <c r="L28" s="24">
        <v>1.047127081072954</v>
      </c>
      <c r="M28" s="24">
        <v>0.70021817020014132</v>
      </c>
      <c r="N28" s="24">
        <v>4.0133514104233408</v>
      </c>
      <c r="O28" s="24"/>
      <c r="P28" s="197">
        <v>1</v>
      </c>
      <c r="Q28" s="24"/>
    </row>
    <row r="29" spans="1:17" x14ac:dyDescent="0.25">
      <c r="A29" s="124">
        <v>3838</v>
      </c>
      <c r="B29" s="24">
        <v>4.2923052725116237</v>
      </c>
      <c r="C29" s="24">
        <v>0.86113839008155679</v>
      </c>
      <c r="D29" s="24">
        <v>0.62767758278372388</v>
      </c>
      <c r="E29" s="24">
        <v>3.5257098308142005</v>
      </c>
      <c r="F29" s="24"/>
      <c r="G29" s="197" t="s">
        <v>3932</v>
      </c>
      <c r="H29" s="197" t="s">
        <v>3922</v>
      </c>
      <c r="I29" s="197">
        <v>3</v>
      </c>
      <c r="J29" s="124">
        <v>3838</v>
      </c>
      <c r="K29" s="24">
        <v>4.2923052725116237</v>
      </c>
      <c r="L29" s="24">
        <v>0.86113839008155679</v>
      </c>
      <c r="M29" s="24">
        <v>0.62767758278372388</v>
      </c>
      <c r="N29" s="24">
        <v>3.5257098308142005</v>
      </c>
      <c r="O29" s="24"/>
      <c r="P29" s="197">
        <v>4</v>
      </c>
      <c r="Q29" s="24"/>
    </row>
    <row r="30" spans="1:17" x14ac:dyDescent="0.25">
      <c r="A30" s="124">
        <v>3839</v>
      </c>
      <c r="B30" s="24">
        <v>4.2867913920961582</v>
      </c>
      <c r="C30" s="24">
        <v>1.1030311962842412</v>
      </c>
      <c r="D30" s="24">
        <v>0.62566256646660123</v>
      </c>
      <c r="E30" s="24">
        <v>3.3482001344711247</v>
      </c>
      <c r="F30" s="24"/>
      <c r="G30" s="197" t="s">
        <v>3933</v>
      </c>
      <c r="H30" s="197" t="s">
        <v>3922</v>
      </c>
      <c r="I30" s="197">
        <v>3</v>
      </c>
      <c r="J30" s="124">
        <v>3839</v>
      </c>
      <c r="K30" s="24">
        <v>4.2867913920961582</v>
      </c>
      <c r="L30" s="24">
        <v>1.1030311962842412</v>
      </c>
      <c r="M30" s="24">
        <v>0.62566256646660123</v>
      </c>
      <c r="N30" s="24">
        <v>3.3482001344711247</v>
      </c>
      <c r="O30" s="24"/>
      <c r="P30" s="197">
        <v>4</v>
      </c>
      <c r="Q30" s="24"/>
    </row>
    <row r="31" spans="1:17" x14ac:dyDescent="0.25">
      <c r="A31" s="124">
        <v>3840</v>
      </c>
      <c r="B31" s="24">
        <v>1.1178139387715662</v>
      </c>
      <c r="C31" s="24">
        <v>4.3003165547143903E-2</v>
      </c>
      <c r="D31" s="24">
        <v>0.36572546155777169</v>
      </c>
      <c r="E31" s="24">
        <v>2.7646625120099779</v>
      </c>
      <c r="F31" s="24"/>
      <c r="G31" s="197" t="s">
        <v>3934</v>
      </c>
      <c r="H31" s="197" t="s">
        <v>3922</v>
      </c>
      <c r="I31" s="197">
        <v>3</v>
      </c>
      <c r="J31" s="124">
        <v>3840</v>
      </c>
      <c r="K31" s="24">
        <v>1.1178139387715662</v>
      </c>
      <c r="L31" s="24">
        <v>4.3003165547143903E-2</v>
      </c>
      <c r="M31" s="24">
        <v>0.36572546155777169</v>
      </c>
      <c r="N31" s="24">
        <v>2.7646625120099779</v>
      </c>
      <c r="O31" s="24"/>
      <c r="P31" s="197">
        <v>6</v>
      </c>
      <c r="Q31" s="24"/>
    </row>
    <row r="32" spans="1:17" x14ac:dyDescent="0.25">
      <c r="A32" s="124">
        <v>3841</v>
      </c>
      <c r="B32" s="24">
        <v>1.1097937490763441</v>
      </c>
      <c r="C32" s="24">
        <v>4.7303482101858293E-2</v>
      </c>
      <c r="D32" s="24">
        <v>0.35968041260640354</v>
      </c>
      <c r="E32" s="24">
        <v>2.7340573919508269</v>
      </c>
      <c r="F32" s="24"/>
      <c r="G32" s="197" t="s">
        <v>3935</v>
      </c>
      <c r="H32" s="197" t="s">
        <v>3922</v>
      </c>
      <c r="I32" s="197">
        <v>3</v>
      </c>
      <c r="J32" s="124">
        <v>3841</v>
      </c>
      <c r="K32" s="24">
        <v>1.1097937490763441</v>
      </c>
      <c r="L32" s="24">
        <v>4.7303482101858293E-2</v>
      </c>
      <c r="M32" s="24">
        <v>0.35968041260640354</v>
      </c>
      <c r="N32" s="24">
        <v>2.7340573919508269</v>
      </c>
      <c r="O32" s="24"/>
      <c r="P32" s="197">
        <v>6</v>
      </c>
      <c r="Q32" s="24"/>
    </row>
    <row r="33" spans="1:17" x14ac:dyDescent="0.25">
      <c r="A33" s="124">
        <v>3842</v>
      </c>
      <c r="B33" s="24" t="s">
        <v>11</v>
      </c>
      <c r="C33" s="24" t="s">
        <v>48</v>
      </c>
      <c r="D33" s="24">
        <v>0.14759994522923844</v>
      </c>
      <c r="E33" s="24">
        <v>0.81562644957637542</v>
      </c>
      <c r="F33" s="24"/>
      <c r="G33" s="197" t="s">
        <v>3936</v>
      </c>
      <c r="H33" s="197" t="s">
        <v>3922</v>
      </c>
      <c r="I33" s="197">
        <v>3</v>
      </c>
      <c r="J33" s="124">
        <v>3842</v>
      </c>
      <c r="K33" s="24" t="s">
        <v>11</v>
      </c>
      <c r="L33" s="24" t="s">
        <v>48</v>
      </c>
      <c r="M33" s="24">
        <v>0.14759994522923844</v>
      </c>
      <c r="N33" s="24">
        <v>0.81562644957637542</v>
      </c>
      <c r="O33" s="24"/>
      <c r="P33" s="197">
        <v>8</v>
      </c>
      <c r="Q33" s="24"/>
    </row>
    <row r="34" spans="1:17" x14ac:dyDescent="0.25">
      <c r="A34" s="124">
        <v>3843</v>
      </c>
      <c r="B34" s="24" t="s">
        <v>11</v>
      </c>
      <c r="C34" s="24" t="s">
        <v>48</v>
      </c>
      <c r="D34" s="24">
        <v>0.14508117483283506</v>
      </c>
      <c r="E34" s="24">
        <v>0.80083397488111907</v>
      </c>
      <c r="F34" s="24"/>
      <c r="G34" s="197" t="s">
        <v>3937</v>
      </c>
      <c r="H34" s="197" t="s">
        <v>3922</v>
      </c>
      <c r="I34" s="197">
        <v>3</v>
      </c>
      <c r="J34" s="124">
        <v>3843</v>
      </c>
      <c r="K34" s="24" t="s">
        <v>11</v>
      </c>
      <c r="L34" s="24" t="s">
        <v>48</v>
      </c>
      <c r="M34" s="24">
        <v>0.14508117483283506</v>
      </c>
      <c r="N34" s="24">
        <v>0.80083397488111907</v>
      </c>
      <c r="O34" s="24"/>
      <c r="P34" s="197">
        <v>8</v>
      </c>
      <c r="Q34" s="24"/>
    </row>
    <row r="35" spans="1:17" x14ac:dyDescent="0.25">
      <c r="A35" s="124">
        <v>3844</v>
      </c>
      <c r="B35" s="24" t="s">
        <v>11</v>
      </c>
      <c r="C35" s="24" t="s">
        <v>48</v>
      </c>
      <c r="D35" s="24">
        <v>0.13349483100937948</v>
      </c>
      <c r="E35" s="24">
        <v>0.63301589989010743</v>
      </c>
      <c r="F35" s="24"/>
      <c r="G35" s="197" t="s">
        <v>3938</v>
      </c>
      <c r="H35" s="197" t="s">
        <v>3922</v>
      </c>
      <c r="I35" s="197">
        <v>3</v>
      </c>
      <c r="J35" s="124">
        <v>3844</v>
      </c>
      <c r="K35" s="24" t="s">
        <v>11</v>
      </c>
      <c r="L35" s="24" t="s">
        <v>48</v>
      </c>
      <c r="M35" s="24">
        <v>0.13349483100937948</v>
      </c>
      <c r="N35" s="24">
        <v>0.63301589989010743</v>
      </c>
      <c r="O35" s="24"/>
      <c r="P35" s="197">
        <v>12</v>
      </c>
      <c r="Q35" s="24"/>
    </row>
    <row r="36" spans="1:17" x14ac:dyDescent="0.25">
      <c r="A36" s="124">
        <v>3845</v>
      </c>
      <c r="B36" s="24" t="s">
        <v>11</v>
      </c>
      <c r="C36" s="24" t="s">
        <v>48</v>
      </c>
      <c r="D36" s="24">
        <v>0.7113007599443163</v>
      </c>
      <c r="E36" s="24">
        <v>0.62128393720076625</v>
      </c>
      <c r="F36" s="24"/>
      <c r="G36" s="197" t="s">
        <v>3939</v>
      </c>
      <c r="H36" s="197" t="s">
        <v>3922</v>
      </c>
      <c r="I36" s="197">
        <v>3</v>
      </c>
      <c r="J36" s="124">
        <v>3845</v>
      </c>
      <c r="K36" s="24" t="s">
        <v>11</v>
      </c>
      <c r="L36" s="24" t="s">
        <v>48</v>
      </c>
      <c r="M36" s="24">
        <v>0.7113007599443163</v>
      </c>
      <c r="N36" s="24">
        <v>0.62128393720076625</v>
      </c>
      <c r="O36" s="24"/>
      <c r="P36" s="197">
        <v>12</v>
      </c>
      <c r="Q36" s="24"/>
    </row>
    <row r="37" spans="1:17" x14ac:dyDescent="0.25">
      <c r="A37" s="124">
        <v>3846</v>
      </c>
      <c r="B37" s="24">
        <v>7.9429953694054873</v>
      </c>
      <c r="C37" s="24" t="s">
        <v>48</v>
      </c>
      <c r="D37" s="24">
        <v>0.52390424245190437</v>
      </c>
      <c r="E37" s="24">
        <v>5.5966562881500881</v>
      </c>
      <c r="F37" s="24"/>
      <c r="G37" s="197" t="s">
        <v>3940</v>
      </c>
      <c r="H37" s="197" t="s">
        <v>3922</v>
      </c>
      <c r="I37" s="197">
        <v>4</v>
      </c>
      <c r="J37" s="124">
        <v>3846</v>
      </c>
      <c r="K37" s="24">
        <v>7.9429953694054873</v>
      </c>
      <c r="L37" s="24" t="s">
        <v>48</v>
      </c>
      <c r="M37" s="24">
        <v>0.52390424245190437</v>
      </c>
      <c r="N37" s="24">
        <v>5.5966562881500881</v>
      </c>
      <c r="O37" s="24"/>
      <c r="P37" s="197">
        <v>2</v>
      </c>
      <c r="Q37" s="24"/>
    </row>
    <row r="38" spans="1:17" x14ac:dyDescent="0.25">
      <c r="A38" s="124">
        <v>3847</v>
      </c>
      <c r="B38" s="24">
        <v>8.1314698272432047</v>
      </c>
      <c r="C38" s="24" t="s">
        <v>48</v>
      </c>
      <c r="D38" s="24">
        <v>0.54304689746457013</v>
      </c>
      <c r="E38" s="24">
        <v>5.7313188164103535</v>
      </c>
      <c r="F38" s="24"/>
      <c r="G38" s="197" t="s">
        <v>3941</v>
      </c>
      <c r="H38" s="197" t="s">
        <v>3922</v>
      </c>
      <c r="I38" s="197">
        <v>4</v>
      </c>
      <c r="J38" s="124">
        <v>3847</v>
      </c>
      <c r="K38" s="24">
        <v>8.1314698272432047</v>
      </c>
      <c r="L38" s="24" t="s">
        <v>48</v>
      </c>
      <c r="M38" s="24">
        <v>0.54304689746457013</v>
      </c>
      <c r="N38" s="24">
        <v>5.7313188164103535</v>
      </c>
      <c r="O38" s="24"/>
      <c r="P38" s="197">
        <v>2</v>
      </c>
      <c r="Q38" s="24"/>
    </row>
    <row r="39" spans="1:17" x14ac:dyDescent="0.25">
      <c r="A39" s="124">
        <v>3848</v>
      </c>
      <c r="B39" s="24">
        <v>6.9394691337908343</v>
      </c>
      <c r="C39" s="24" t="s">
        <v>48</v>
      </c>
      <c r="D39" s="24">
        <v>0.52188922613478173</v>
      </c>
      <c r="E39" s="24">
        <v>5.1141155618841401</v>
      </c>
      <c r="F39" s="24"/>
      <c r="G39" s="197" t="s">
        <v>3942</v>
      </c>
      <c r="H39" s="197" t="s">
        <v>3922</v>
      </c>
      <c r="I39" s="197">
        <v>4</v>
      </c>
      <c r="J39" s="124">
        <v>3848</v>
      </c>
      <c r="K39" s="24">
        <v>6.9394691337908343</v>
      </c>
      <c r="L39" s="24" t="s">
        <v>48</v>
      </c>
      <c r="M39" s="24">
        <v>0.52188922613478173</v>
      </c>
      <c r="N39" s="24">
        <v>5.1141155618841401</v>
      </c>
      <c r="O39" s="24"/>
      <c r="P39" s="197">
        <v>3</v>
      </c>
      <c r="Q39" s="24"/>
    </row>
    <row r="40" spans="1:17" x14ac:dyDescent="0.25">
      <c r="A40" s="124">
        <v>3849</v>
      </c>
      <c r="B40" s="24">
        <v>7.7490070311523054</v>
      </c>
      <c r="C40" s="24" t="s">
        <v>48</v>
      </c>
      <c r="D40" s="24">
        <v>0.54002437298888606</v>
      </c>
      <c r="E40" s="24">
        <v>5.6553161015967941</v>
      </c>
      <c r="F40" s="24"/>
      <c r="G40" s="197" t="s">
        <v>3943</v>
      </c>
      <c r="H40" s="197" t="s">
        <v>3922</v>
      </c>
      <c r="I40" s="197">
        <v>4</v>
      </c>
      <c r="J40" s="124">
        <v>3849</v>
      </c>
      <c r="K40" s="24">
        <v>7.7490070311523054</v>
      </c>
      <c r="L40" s="24" t="s">
        <v>48</v>
      </c>
      <c r="M40" s="24">
        <v>0.54002437298888606</v>
      </c>
      <c r="N40" s="24">
        <v>5.6553161015967941</v>
      </c>
      <c r="O40" s="24"/>
      <c r="P40" s="197">
        <v>3</v>
      </c>
      <c r="Q40" s="24"/>
    </row>
    <row r="41" spans="1:17" x14ac:dyDescent="0.25">
      <c r="A41" s="124">
        <v>3850</v>
      </c>
      <c r="B41" s="24">
        <v>4.8722652398473647</v>
      </c>
      <c r="C41" s="24">
        <v>0.33327453299036525</v>
      </c>
      <c r="D41" s="24">
        <v>0.54103188114744738</v>
      </c>
      <c r="E41" s="24">
        <v>3.3022924543823979</v>
      </c>
      <c r="F41" s="24"/>
      <c r="G41" s="197" t="s">
        <v>3944</v>
      </c>
      <c r="H41" s="197" t="s">
        <v>3922</v>
      </c>
      <c r="I41" s="197">
        <v>4</v>
      </c>
      <c r="J41" s="124">
        <v>3850</v>
      </c>
      <c r="K41" s="24">
        <v>4.8722652398473647</v>
      </c>
      <c r="L41" s="24">
        <v>0.33327453299036525</v>
      </c>
      <c r="M41" s="24">
        <v>0.54103188114744738</v>
      </c>
      <c r="N41" s="24">
        <v>3.3022924543823979</v>
      </c>
      <c r="O41" s="24"/>
      <c r="P41" s="197">
        <v>4</v>
      </c>
      <c r="Q41" s="24"/>
    </row>
    <row r="42" spans="1:17" x14ac:dyDescent="0.25">
      <c r="A42" s="124">
        <v>3851</v>
      </c>
      <c r="B42" s="24">
        <v>5.0326690337518043</v>
      </c>
      <c r="C42" s="24">
        <v>0.3106978710781147</v>
      </c>
      <c r="D42" s="24">
        <v>0.54405440562313145</v>
      </c>
      <c r="E42" s="24">
        <v>3.30127228371376</v>
      </c>
      <c r="F42" s="24"/>
      <c r="G42" s="197" t="s">
        <v>3945</v>
      </c>
      <c r="H42" s="197" t="s">
        <v>3922</v>
      </c>
      <c r="I42" s="197">
        <v>4</v>
      </c>
      <c r="J42" s="124">
        <v>3851</v>
      </c>
      <c r="K42" s="24">
        <v>5.0326690337518043</v>
      </c>
      <c r="L42" s="24">
        <v>0.3106978710781147</v>
      </c>
      <c r="M42" s="24">
        <v>0.54405440562313145</v>
      </c>
      <c r="N42" s="24">
        <v>3.30127228371376</v>
      </c>
      <c r="O42" s="24"/>
      <c r="P42" s="197">
        <v>4</v>
      </c>
      <c r="Q42" s="24"/>
    </row>
    <row r="43" spans="1:17" x14ac:dyDescent="0.25">
      <c r="A43" s="124">
        <v>3852</v>
      </c>
      <c r="B43" s="24">
        <v>1.5213297328124229</v>
      </c>
      <c r="C43" s="24">
        <v>0.25855653285220276</v>
      </c>
      <c r="D43" s="24">
        <v>0.36371044524064899</v>
      </c>
      <c r="E43" s="24">
        <v>2.1653122441849364</v>
      </c>
      <c r="F43" s="24"/>
      <c r="G43" s="197" t="s">
        <v>3946</v>
      </c>
      <c r="H43" s="197" t="s">
        <v>3922</v>
      </c>
      <c r="I43" s="197">
        <v>4</v>
      </c>
      <c r="J43" s="124">
        <v>3852</v>
      </c>
      <c r="K43" s="24">
        <v>1.5213297328124229</v>
      </c>
      <c r="L43" s="24">
        <v>0.25855653285220276</v>
      </c>
      <c r="M43" s="24">
        <v>0.36371044524064899</v>
      </c>
      <c r="N43" s="24">
        <v>2.1653122441849364</v>
      </c>
      <c r="O43" s="24"/>
      <c r="P43" s="197">
        <v>6</v>
      </c>
      <c r="Q43" s="24"/>
    </row>
    <row r="44" spans="1:17" x14ac:dyDescent="0.25">
      <c r="A44" s="124">
        <v>3853</v>
      </c>
      <c r="B44" s="24">
        <v>1.5218309946683743</v>
      </c>
      <c r="C44" s="24">
        <v>5.6979194349965671E-2</v>
      </c>
      <c r="D44" s="24">
        <v>0.35565037997215815</v>
      </c>
      <c r="E44" s="24">
        <v>2.1525601108269568</v>
      </c>
      <c r="F44" s="24"/>
      <c r="G44" s="197" t="s">
        <v>3947</v>
      </c>
      <c r="H44" s="197" t="s">
        <v>3922</v>
      </c>
      <c r="I44" s="197">
        <v>4</v>
      </c>
      <c r="J44" s="124">
        <v>3853</v>
      </c>
      <c r="K44" s="24">
        <v>1.5218309946683743</v>
      </c>
      <c r="L44" s="24">
        <v>5.6979194349965671E-2</v>
      </c>
      <c r="M44" s="24">
        <v>0.35565037997215815</v>
      </c>
      <c r="N44" s="24">
        <v>2.1525601108269568</v>
      </c>
      <c r="O44" s="24"/>
      <c r="P44" s="197">
        <v>6</v>
      </c>
      <c r="Q44" s="24"/>
    </row>
    <row r="45" spans="1:17" x14ac:dyDescent="0.25">
      <c r="A45" s="124">
        <v>3854</v>
      </c>
      <c r="B45" s="24" t="s">
        <v>11</v>
      </c>
      <c r="C45" s="24" t="s">
        <v>48</v>
      </c>
      <c r="D45" s="24">
        <v>0.18739651749241196</v>
      </c>
      <c r="E45" s="24">
        <v>1.6587975072059866</v>
      </c>
      <c r="F45" s="24"/>
      <c r="G45" s="197" t="s">
        <v>3948</v>
      </c>
      <c r="H45" s="197" t="s">
        <v>3922</v>
      </c>
      <c r="I45" s="197">
        <v>4</v>
      </c>
      <c r="J45" s="124">
        <v>3854</v>
      </c>
      <c r="K45" s="24" t="s">
        <v>11</v>
      </c>
      <c r="L45" s="24" t="s">
        <v>48</v>
      </c>
      <c r="M45" s="24">
        <v>0.18739651749241196</v>
      </c>
      <c r="N45" s="24">
        <v>1.6587975072059866</v>
      </c>
      <c r="O45" s="24"/>
      <c r="P45" s="197">
        <v>9</v>
      </c>
      <c r="Q45" s="24"/>
    </row>
    <row r="46" spans="1:17" x14ac:dyDescent="0.25">
      <c r="A46" s="124">
        <v>3855</v>
      </c>
      <c r="B46" s="24" t="s">
        <v>11</v>
      </c>
      <c r="C46" s="24" t="s">
        <v>48</v>
      </c>
      <c r="D46" s="24">
        <v>0.18336648485816653</v>
      </c>
      <c r="E46" s="24">
        <v>1.6108494857799833</v>
      </c>
      <c r="F46" s="24"/>
      <c r="G46" s="197" t="s">
        <v>3949</v>
      </c>
      <c r="H46" s="197" t="s">
        <v>3922</v>
      </c>
      <c r="I46" s="197">
        <v>4</v>
      </c>
      <c r="J46" s="124">
        <v>3855</v>
      </c>
      <c r="K46" s="24" t="s">
        <v>11</v>
      </c>
      <c r="L46" s="24" t="s">
        <v>48</v>
      </c>
      <c r="M46" s="24">
        <v>0.18336648485816653</v>
      </c>
      <c r="N46" s="24">
        <v>1.6108494857799833</v>
      </c>
      <c r="O46" s="24"/>
      <c r="P46" s="197">
        <v>9</v>
      </c>
      <c r="Q46" s="24"/>
    </row>
    <row r="47" spans="1:17" x14ac:dyDescent="0.25">
      <c r="A47" s="124">
        <v>3856</v>
      </c>
      <c r="B47" s="24" t="s">
        <v>11</v>
      </c>
      <c r="C47" s="24" t="s">
        <v>48</v>
      </c>
      <c r="D47" s="24">
        <v>0.15817878089413268</v>
      </c>
      <c r="E47" s="24">
        <v>1.5302560029575525</v>
      </c>
      <c r="F47" s="24"/>
      <c r="G47" s="197" t="s">
        <v>3950</v>
      </c>
      <c r="H47" s="197" t="s">
        <v>3922</v>
      </c>
      <c r="I47" s="197">
        <v>4</v>
      </c>
      <c r="J47" s="124">
        <v>3856</v>
      </c>
      <c r="K47" s="24" t="s">
        <v>11</v>
      </c>
      <c r="L47" s="24" t="s">
        <v>48</v>
      </c>
      <c r="M47" s="24">
        <v>0.15817878089413268</v>
      </c>
      <c r="N47" s="24">
        <v>1.5302560029575525</v>
      </c>
      <c r="O47" s="24"/>
      <c r="P47" s="197">
        <v>11</v>
      </c>
      <c r="Q47" s="24"/>
    </row>
    <row r="48" spans="1:17" x14ac:dyDescent="0.25">
      <c r="A48" s="124">
        <v>3857</v>
      </c>
      <c r="B48" s="24" t="s">
        <v>11</v>
      </c>
      <c r="C48" s="24" t="s">
        <v>48</v>
      </c>
      <c r="D48" s="24">
        <v>0.15918628905269402</v>
      </c>
      <c r="E48" s="24">
        <v>1.642474776507773</v>
      </c>
      <c r="F48" s="24"/>
      <c r="G48" s="197" t="s">
        <v>3951</v>
      </c>
      <c r="H48" s="197" t="s">
        <v>3922</v>
      </c>
      <c r="I48" s="197">
        <v>4</v>
      </c>
      <c r="J48" s="124">
        <v>3857</v>
      </c>
      <c r="K48" s="24" t="s">
        <v>11</v>
      </c>
      <c r="L48" s="24" t="s">
        <v>48</v>
      </c>
      <c r="M48" s="24">
        <v>0.15918628905269402</v>
      </c>
      <c r="N48" s="24">
        <v>1.642474776507773</v>
      </c>
      <c r="O48" s="24"/>
      <c r="P48" s="197">
        <v>11</v>
      </c>
      <c r="Q48" s="24"/>
    </row>
    <row r="49" spans="1:17" x14ac:dyDescent="0.25">
      <c r="A49" s="124">
        <v>3858</v>
      </c>
      <c r="B49" s="24">
        <v>8.6522808955766823</v>
      </c>
      <c r="C49" s="24" t="s">
        <v>48</v>
      </c>
      <c r="D49" s="24">
        <v>0.56521207695291986</v>
      </c>
      <c r="E49" s="24">
        <v>5.717546512383735</v>
      </c>
      <c r="F49" s="24"/>
      <c r="G49" s="197" t="s">
        <v>3952</v>
      </c>
      <c r="H49" s="197" t="s">
        <v>3922</v>
      </c>
      <c r="I49" s="197">
        <v>5</v>
      </c>
      <c r="J49" s="124">
        <v>3858</v>
      </c>
      <c r="K49" s="24">
        <v>8.6522808955766823</v>
      </c>
      <c r="L49" s="24" t="s">
        <v>48</v>
      </c>
      <c r="M49" s="24">
        <v>0.56521207695291986</v>
      </c>
      <c r="N49" s="24">
        <v>5.717546512383735</v>
      </c>
      <c r="O49" s="24"/>
      <c r="P49" s="197">
        <v>2</v>
      </c>
      <c r="Q49" s="24"/>
    </row>
    <row r="50" spans="1:17" x14ac:dyDescent="0.25">
      <c r="A50" s="124">
        <v>3859</v>
      </c>
      <c r="B50" s="24">
        <v>8.8061682853537562</v>
      </c>
      <c r="C50" s="24" t="s">
        <v>48</v>
      </c>
      <c r="D50" s="24">
        <v>0.57528715853853341</v>
      </c>
      <c r="E50" s="24">
        <v>5.7680449604813342</v>
      </c>
      <c r="F50" s="24"/>
      <c r="G50" s="197" t="s">
        <v>3953</v>
      </c>
      <c r="H50" s="197" t="s">
        <v>3922</v>
      </c>
      <c r="I50" s="197">
        <v>5</v>
      </c>
      <c r="J50" s="124">
        <v>3859</v>
      </c>
      <c r="K50" s="24">
        <v>8.8061682853537562</v>
      </c>
      <c r="L50" s="24" t="s">
        <v>48</v>
      </c>
      <c r="M50" s="24">
        <v>0.57528715853853341</v>
      </c>
      <c r="N50" s="24">
        <v>5.7680449604813342</v>
      </c>
      <c r="O50" s="24"/>
      <c r="P50" s="197">
        <v>2</v>
      </c>
      <c r="Q50" s="24"/>
    </row>
    <row r="51" spans="1:17" x14ac:dyDescent="0.25">
      <c r="A51" s="124">
        <v>3860</v>
      </c>
      <c r="B51" s="24">
        <v>6.3991088530752531</v>
      </c>
      <c r="C51" s="24" t="s">
        <v>48</v>
      </c>
      <c r="D51" s="24">
        <v>0.40501827974166454</v>
      </c>
      <c r="E51" s="24">
        <v>2.4361675567084231</v>
      </c>
      <c r="F51" s="24"/>
      <c r="G51" s="197" t="s">
        <v>3954</v>
      </c>
      <c r="H51" s="197" t="s">
        <v>3922</v>
      </c>
      <c r="I51" s="197">
        <v>5</v>
      </c>
      <c r="J51" s="124">
        <v>3860</v>
      </c>
      <c r="K51" s="24">
        <v>6.3991088530752531</v>
      </c>
      <c r="L51" s="24" t="s">
        <v>48</v>
      </c>
      <c r="M51" s="24">
        <v>0.40501827974166454</v>
      </c>
      <c r="N51" s="24">
        <v>2.4361675567084231</v>
      </c>
      <c r="O51" s="24"/>
      <c r="P51" s="197">
        <v>3</v>
      </c>
      <c r="Q51" s="24"/>
    </row>
    <row r="52" spans="1:17" x14ac:dyDescent="0.25">
      <c r="A52" s="124">
        <v>3861</v>
      </c>
      <c r="B52" s="24">
        <v>6.8026246471161098</v>
      </c>
      <c r="C52" s="24" t="s">
        <v>48</v>
      </c>
      <c r="D52" s="24">
        <v>0.43826604897418919</v>
      </c>
      <c r="E52" s="24">
        <v>2.584602388995306</v>
      </c>
      <c r="F52" s="24"/>
      <c r="G52" s="197" t="s">
        <v>3955</v>
      </c>
      <c r="H52" s="197" t="s">
        <v>3922</v>
      </c>
      <c r="I52" s="197">
        <v>5</v>
      </c>
      <c r="J52" s="124">
        <v>3861</v>
      </c>
      <c r="K52" s="24">
        <v>6.8026246471161098</v>
      </c>
      <c r="L52" s="24" t="s">
        <v>48</v>
      </c>
      <c r="M52" s="24">
        <v>0.43826604897418919</v>
      </c>
      <c r="N52" s="24">
        <v>2.584602388995306</v>
      </c>
      <c r="O52" s="24"/>
      <c r="P52" s="197">
        <v>3</v>
      </c>
      <c r="Q52" s="24"/>
    </row>
    <row r="53" spans="1:17" x14ac:dyDescent="0.25">
      <c r="A53" s="124">
        <v>3862</v>
      </c>
      <c r="B53" s="24">
        <v>5.5609990299245533</v>
      </c>
      <c r="C53" s="24" t="s">
        <v>48</v>
      </c>
      <c r="D53" s="24">
        <v>0.40904831237590999</v>
      </c>
      <c r="E53" s="24">
        <v>2.1719433535310859</v>
      </c>
      <c r="F53" s="24"/>
      <c r="G53" s="197" t="s">
        <v>3956</v>
      </c>
      <c r="H53" s="197" t="s">
        <v>3922</v>
      </c>
      <c r="I53" s="197">
        <v>5</v>
      </c>
      <c r="J53" s="124">
        <v>3862</v>
      </c>
      <c r="K53" s="24">
        <v>5.5609990299245533</v>
      </c>
      <c r="L53" s="24" t="s">
        <v>48</v>
      </c>
      <c r="M53" s="24">
        <v>0.40904831237590999</v>
      </c>
      <c r="N53" s="24">
        <v>2.1719433535310859</v>
      </c>
      <c r="O53" s="24"/>
      <c r="P53" s="197">
        <v>4</v>
      </c>
      <c r="Q53" s="24"/>
    </row>
    <row r="54" spans="1:17" x14ac:dyDescent="0.25">
      <c r="A54" s="124">
        <v>3863</v>
      </c>
      <c r="B54" s="24">
        <v>5.5750343618911922</v>
      </c>
      <c r="C54" s="24" t="s">
        <v>48</v>
      </c>
      <c r="D54" s="24">
        <v>0.41106332869303264</v>
      </c>
      <c r="E54" s="24">
        <v>2.58817298633554</v>
      </c>
      <c r="F54" s="24"/>
      <c r="G54" s="197" t="s">
        <v>3957</v>
      </c>
      <c r="H54" s="197" t="s">
        <v>3922</v>
      </c>
      <c r="I54" s="197">
        <v>5</v>
      </c>
      <c r="J54" s="124">
        <v>3863</v>
      </c>
      <c r="K54" s="24">
        <v>5.5750343618911922</v>
      </c>
      <c r="L54" s="24" t="s">
        <v>48</v>
      </c>
      <c r="M54" s="24">
        <v>0.41106332869303264</v>
      </c>
      <c r="N54" s="24">
        <v>2.58817298633554</v>
      </c>
      <c r="O54" s="24"/>
      <c r="P54" s="197">
        <v>4</v>
      </c>
      <c r="Q54" s="24"/>
    </row>
    <row r="55" spans="1:17" x14ac:dyDescent="0.25">
      <c r="A55" s="124">
        <v>3864</v>
      </c>
      <c r="B55" s="24">
        <v>5.0647497925326919</v>
      </c>
      <c r="C55" s="24">
        <v>0.15266123769236084</v>
      </c>
      <c r="D55" s="24">
        <v>0.51785919350053622</v>
      </c>
      <c r="E55" s="24">
        <v>2.9880798884417805</v>
      </c>
      <c r="F55" s="24"/>
      <c r="G55" s="197" t="s">
        <v>3958</v>
      </c>
      <c r="H55" s="197" t="s">
        <v>3922</v>
      </c>
      <c r="I55" s="197">
        <v>5</v>
      </c>
      <c r="J55" s="124">
        <v>3864</v>
      </c>
      <c r="K55" s="24">
        <v>5.0647497925326919</v>
      </c>
      <c r="L55" s="24">
        <v>0.15266123769236084</v>
      </c>
      <c r="M55" s="24">
        <v>0.51785919350053622</v>
      </c>
      <c r="N55" s="24">
        <v>2.9880798884417805</v>
      </c>
      <c r="O55" s="24"/>
      <c r="P55" s="197">
        <v>5</v>
      </c>
      <c r="Q55" s="24"/>
    </row>
    <row r="56" spans="1:17" x14ac:dyDescent="0.25">
      <c r="A56" s="124">
        <v>3865</v>
      </c>
      <c r="B56" s="24">
        <v>5.0657523162445957</v>
      </c>
      <c r="C56" s="24">
        <v>0.10535775559050257</v>
      </c>
      <c r="D56" s="24">
        <v>0.52188922613478173</v>
      </c>
      <c r="E56" s="24">
        <v>3.0401085925423375</v>
      </c>
      <c r="F56" s="24"/>
      <c r="G56" s="197" t="s">
        <v>3959</v>
      </c>
      <c r="H56" s="197" t="s">
        <v>3922</v>
      </c>
      <c r="I56" s="197">
        <v>5</v>
      </c>
      <c r="J56" s="124">
        <v>3865</v>
      </c>
      <c r="K56" s="24">
        <v>5.0657523162445957</v>
      </c>
      <c r="L56" s="24">
        <v>0.10535775559050257</v>
      </c>
      <c r="M56" s="24">
        <v>0.52188922613478173</v>
      </c>
      <c r="N56" s="24">
        <v>3.0401085925423375</v>
      </c>
      <c r="O56" s="24"/>
      <c r="P56" s="197">
        <v>5</v>
      </c>
      <c r="Q56" s="24"/>
    </row>
    <row r="57" spans="1:17" x14ac:dyDescent="0.25">
      <c r="A57" s="124">
        <v>3866</v>
      </c>
      <c r="B57" s="24">
        <v>4.957479755359099</v>
      </c>
      <c r="C57" s="24">
        <v>0.36230166973468741</v>
      </c>
      <c r="D57" s="24">
        <v>0.58838476459983102</v>
      </c>
      <c r="E57" s="24">
        <v>3.1768114621398786</v>
      </c>
      <c r="F57" s="24"/>
      <c r="G57" s="197" t="s">
        <v>3960</v>
      </c>
      <c r="H57" s="197" t="s">
        <v>3922</v>
      </c>
      <c r="I57" s="197">
        <v>5</v>
      </c>
      <c r="J57" s="124">
        <v>3866</v>
      </c>
      <c r="K57" s="24">
        <v>4.957479755359099</v>
      </c>
      <c r="L57" s="24">
        <v>0.36230166973468741</v>
      </c>
      <c r="M57" s="24">
        <v>0.58838476459983102</v>
      </c>
      <c r="N57" s="24">
        <v>3.1768114621398786</v>
      </c>
      <c r="O57" s="24"/>
      <c r="P57" s="197">
        <v>7</v>
      </c>
      <c r="Q57" s="24"/>
    </row>
    <row r="58" spans="1:17" x14ac:dyDescent="0.25">
      <c r="A58" s="124">
        <v>3867</v>
      </c>
      <c r="B58" s="24">
        <v>4.9384318048329465</v>
      </c>
      <c r="C58" s="24">
        <v>0.45368339652236822</v>
      </c>
      <c r="D58" s="24">
        <v>0.58485848604486623</v>
      </c>
      <c r="E58" s="24">
        <v>3.2589352009652677</v>
      </c>
      <c r="F58" s="24"/>
      <c r="G58" s="197" t="s">
        <v>3961</v>
      </c>
      <c r="H58" s="197" t="s">
        <v>3922</v>
      </c>
      <c r="I58" s="197">
        <v>5</v>
      </c>
      <c r="J58" s="124">
        <v>3867</v>
      </c>
      <c r="K58" s="24">
        <v>4.9384318048329465</v>
      </c>
      <c r="L58" s="24">
        <v>0.45368339652236822</v>
      </c>
      <c r="M58" s="24">
        <v>0.58485848604486623</v>
      </c>
      <c r="N58" s="24">
        <v>3.2589352009652677</v>
      </c>
      <c r="O58" s="24"/>
      <c r="P58" s="197">
        <v>7</v>
      </c>
      <c r="Q58" s="24"/>
    </row>
    <row r="59" spans="1:17" x14ac:dyDescent="0.25">
      <c r="A59" s="124">
        <v>3868</v>
      </c>
      <c r="B59" s="24">
        <v>1.7113079762179941</v>
      </c>
      <c r="C59" s="24">
        <v>4.6228402963179691E-2</v>
      </c>
      <c r="D59" s="24">
        <v>0.35968041260640354</v>
      </c>
      <c r="E59" s="24">
        <v>2.1250155027737212</v>
      </c>
      <c r="F59" s="24"/>
      <c r="G59" s="197" t="s">
        <v>3962</v>
      </c>
      <c r="H59" s="197" t="s">
        <v>3922</v>
      </c>
      <c r="I59" s="197">
        <v>5</v>
      </c>
      <c r="J59" s="124">
        <v>3868</v>
      </c>
      <c r="K59" s="24">
        <v>1.7113079762179941</v>
      </c>
      <c r="L59" s="24">
        <v>4.6228402963179691E-2</v>
      </c>
      <c r="M59" s="24">
        <v>0.35968041260640354</v>
      </c>
      <c r="N59" s="24">
        <v>2.1250155027737212</v>
      </c>
      <c r="O59" s="24"/>
      <c r="P59" s="197">
        <v>9</v>
      </c>
      <c r="Q59" s="24"/>
    </row>
    <row r="60" spans="1:17" x14ac:dyDescent="0.25">
      <c r="A60" s="124">
        <v>3869</v>
      </c>
      <c r="B60" s="24">
        <v>1.6180732710110384</v>
      </c>
      <c r="C60" s="24">
        <v>0.22899185653854129</v>
      </c>
      <c r="D60" s="24">
        <v>0.33550021680093106</v>
      </c>
      <c r="E60" s="24">
        <v>2.0036151932057553</v>
      </c>
      <c r="F60" s="24"/>
      <c r="G60" s="197" t="s">
        <v>3963</v>
      </c>
      <c r="H60" s="197" t="s">
        <v>3922</v>
      </c>
      <c r="I60" s="197">
        <v>5</v>
      </c>
      <c r="J60" s="124">
        <v>3869</v>
      </c>
      <c r="K60" s="24">
        <v>1.6180732710110384</v>
      </c>
      <c r="L60" s="24">
        <v>0.22899185653854129</v>
      </c>
      <c r="M60" s="24">
        <v>0.33550021680093106</v>
      </c>
      <c r="N60" s="24">
        <v>2.0036151932057553</v>
      </c>
      <c r="O60" s="24"/>
      <c r="P60" s="197">
        <v>9</v>
      </c>
      <c r="Q60" s="24"/>
    </row>
    <row r="61" spans="1:17" x14ac:dyDescent="0.25">
      <c r="A61" s="124">
        <v>3870</v>
      </c>
      <c r="B61" s="24">
        <v>0.22556783517811874</v>
      </c>
      <c r="C61" s="24" t="s">
        <v>48</v>
      </c>
      <c r="D61" s="24">
        <v>0.2750497272872498</v>
      </c>
      <c r="E61" s="24">
        <v>2.1260356734423596</v>
      </c>
      <c r="F61" s="24"/>
      <c r="G61" s="197" t="s">
        <v>3964</v>
      </c>
      <c r="H61" s="197" t="s">
        <v>3922</v>
      </c>
      <c r="I61" s="197">
        <v>5</v>
      </c>
      <c r="J61" s="124">
        <v>3870</v>
      </c>
      <c r="K61" s="24">
        <v>0.22556783517811874</v>
      </c>
      <c r="L61" s="24" t="s">
        <v>48</v>
      </c>
      <c r="M61" s="24">
        <v>0.2750497272872498</v>
      </c>
      <c r="N61" s="24">
        <v>2.1260356734423596</v>
      </c>
      <c r="O61" s="24"/>
      <c r="P61" s="197">
        <v>10</v>
      </c>
      <c r="Q61" s="24"/>
    </row>
    <row r="62" spans="1:17" x14ac:dyDescent="0.25">
      <c r="A62" s="124">
        <v>3871</v>
      </c>
      <c r="B62" s="24">
        <v>0.16641893617585649</v>
      </c>
      <c r="C62" s="24" t="s">
        <v>48</v>
      </c>
      <c r="D62" s="24">
        <v>0.26094461306739081</v>
      </c>
      <c r="E62" s="24">
        <v>1.883745139640747</v>
      </c>
      <c r="F62" s="24"/>
      <c r="G62" s="197" t="s">
        <v>3965</v>
      </c>
      <c r="H62" s="197" t="s">
        <v>3922</v>
      </c>
      <c r="I62" s="197">
        <v>5</v>
      </c>
      <c r="J62" s="124">
        <v>3871</v>
      </c>
      <c r="K62" s="24">
        <v>0.16641893617585649</v>
      </c>
      <c r="L62" s="24" t="s">
        <v>48</v>
      </c>
      <c r="M62" s="24">
        <v>0.26094461306739081</v>
      </c>
      <c r="N62" s="24">
        <v>1.883745139640747</v>
      </c>
      <c r="O62" s="24"/>
      <c r="P62" s="197">
        <v>10</v>
      </c>
      <c r="Q62" s="24"/>
    </row>
    <row r="63" spans="1:17" x14ac:dyDescent="0.25">
      <c r="A63" s="124">
        <v>3872</v>
      </c>
      <c r="B63" s="24" t="s">
        <v>11</v>
      </c>
      <c r="C63" s="24" t="s">
        <v>48</v>
      </c>
      <c r="D63" s="24">
        <v>0.23172687646911155</v>
      </c>
      <c r="E63" s="24">
        <v>1.773056622093484</v>
      </c>
      <c r="F63" s="24"/>
      <c r="G63" s="197" t="s">
        <v>3966</v>
      </c>
      <c r="H63" s="197" t="s">
        <v>3922</v>
      </c>
      <c r="I63" s="197">
        <v>5</v>
      </c>
      <c r="J63" s="124">
        <v>3872</v>
      </c>
      <c r="K63" s="24" t="s">
        <v>11</v>
      </c>
      <c r="L63" s="24" t="s">
        <v>48</v>
      </c>
      <c r="M63" s="24">
        <v>0.23172687646911155</v>
      </c>
      <c r="N63" s="24">
        <v>1.773056622093484</v>
      </c>
      <c r="O63" s="24"/>
      <c r="P63" s="197">
        <v>12</v>
      </c>
      <c r="Q63" s="24"/>
    </row>
    <row r="64" spans="1:17" x14ac:dyDescent="0.25">
      <c r="A64" s="124">
        <v>3873</v>
      </c>
      <c r="B64" s="24">
        <v>0.68271864780577274</v>
      </c>
      <c r="C64" s="24" t="s">
        <v>48</v>
      </c>
      <c r="D64" s="24">
        <v>0.26598215386019763</v>
      </c>
      <c r="E64" s="24">
        <v>2.0076958758803087</v>
      </c>
      <c r="F64" s="24"/>
      <c r="G64" s="197" t="s">
        <v>3967</v>
      </c>
      <c r="H64" s="197" t="s">
        <v>3922</v>
      </c>
      <c r="I64" s="197">
        <v>5</v>
      </c>
      <c r="J64" s="124">
        <v>3873</v>
      </c>
      <c r="K64" s="24">
        <v>0.68271864780577274</v>
      </c>
      <c r="L64" s="24" t="s">
        <v>48</v>
      </c>
      <c r="M64" s="24">
        <v>0.26598215386019763</v>
      </c>
      <c r="N64" s="24">
        <v>2.0076958758803087</v>
      </c>
      <c r="O64" s="24"/>
      <c r="P64" s="197">
        <v>12</v>
      </c>
      <c r="Q64" s="24"/>
    </row>
    <row r="65" spans="1:17" x14ac:dyDescent="0.25">
      <c r="A65" s="124">
        <v>3874</v>
      </c>
      <c r="B65" s="24">
        <v>16.937638112596961</v>
      </c>
      <c r="C65" s="24" t="s">
        <v>48</v>
      </c>
      <c r="D65" s="24">
        <v>1.0498235012209316</v>
      </c>
      <c r="E65" s="24">
        <v>8.6551279527279164</v>
      </c>
      <c r="F65" s="24"/>
      <c r="G65" s="197" t="s">
        <v>3968</v>
      </c>
      <c r="H65" s="197" t="s">
        <v>3922</v>
      </c>
      <c r="I65" s="197">
        <v>6</v>
      </c>
      <c r="J65" s="124">
        <v>3874</v>
      </c>
      <c r="K65" s="24">
        <v>16.937638112596961</v>
      </c>
      <c r="L65" s="24" t="s">
        <v>48</v>
      </c>
      <c r="M65" s="24">
        <v>1.0498235012209316</v>
      </c>
      <c r="N65" s="24">
        <v>8.6551279527279164</v>
      </c>
      <c r="O65" s="24"/>
      <c r="P65" s="197">
        <v>2</v>
      </c>
      <c r="Q65" s="24"/>
    </row>
    <row r="66" spans="1:17" x14ac:dyDescent="0.25">
      <c r="A66" s="124">
        <v>3875</v>
      </c>
      <c r="B66" s="24">
        <v>16.903552306392267</v>
      </c>
      <c r="C66" s="24" t="s">
        <v>48</v>
      </c>
      <c r="D66" s="24">
        <v>1.0498235012209316</v>
      </c>
      <c r="E66" s="24">
        <v>8.6428859047042561</v>
      </c>
      <c r="F66" s="24"/>
      <c r="G66" s="197" t="s">
        <v>3969</v>
      </c>
      <c r="H66" s="197" t="s">
        <v>3922</v>
      </c>
      <c r="I66" s="197">
        <v>6</v>
      </c>
      <c r="J66" s="124">
        <v>3875</v>
      </c>
      <c r="K66" s="24">
        <v>16.903552306392267</v>
      </c>
      <c r="L66" s="24" t="s">
        <v>48</v>
      </c>
      <c r="M66" s="24">
        <v>1.0498235012209316</v>
      </c>
      <c r="N66" s="24">
        <v>8.6428859047042561</v>
      </c>
      <c r="O66" s="24"/>
      <c r="P66" s="197">
        <v>2</v>
      </c>
      <c r="Q66" s="24"/>
    </row>
    <row r="67" spans="1:17" x14ac:dyDescent="0.25">
      <c r="A67" s="124">
        <v>3876</v>
      </c>
      <c r="B67" s="24">
        <v>9.0006578854628891</v>
      </c>
      <c r="C67" s="24" t="s">
        <v>48</v>
      </c>
      <c r="D67" s="24">
        <v>0.57024961774572669</v>
      </c>
      <c r="E67" s="24">
        <v>4.9330352682008289</v>
      </c>
      <c r="F67" s="24"/>
      <c r="G67" s="197" t="s">
        <v>3970</v>
      </c>
      <c r="H67" s="197" t="s">
        <v>3922</v>
      </c>
      <c r="I67" s="197">
        <v>6</v>
      </c>
      <c r="J67" s="124">
        <v>3876</v>
      </c>
      <c r="K67" s="24">
        <v>9.0006578854628891</v>
      </c>
      <c r="L67" s="24" t="s">
        <v>48</v>
      </c>
      <c r="M67" s="24">
        <v>0.57024961774572669</v>
      </c>
      <c r="N67" s="24">
        <v>4.9330352682008289</v>
      </c>
      <c r="O67" s="24"/>
      <c r="P67" s="197">
        <v>3</v>
      </c>
      <c r="Q67" s="24"/>
    </row>
    <row r="68" spans="1:17" x14ac:dyDescent="0.25">
      <c r="A68" s="124">
        <v>3877</v>
      </c>
      <c r="B68" s="24">
        <v>8.96456703183439</v>
      </c>
      <c r="C68" s="24" t="s">
        <v>48</v>
      </c>
      <c r="D68" s="24">
        <v>0.57528715853853341</v>
      </c>
      <c r="E68" s="24">
        <v>4.8968192094641676</v>
      </c>
      <c r="F68" s="24"/>
      <c r="G68" s="197" t="s">
        <v>3971</v>
      </c>
      <c r="H68" s="197" t="s">
        <v>3922</v>
      </c>
      <c r="I68" s="197">
        <v>6</v>
      </c>
      <c r="J68" s="124">
        <v>3877</v>
      </c>
      <c r="K68" s="24">
        <v>8.96456703183439</v>
      </c>
      <c r="L68" s="24" t="s">
        <v>48</v>
      </c>
      <c r="M68" s="24">
        <v>0.57528715853853341</v>
      </c>
      <c r="N68" s="24">
        <v>4.8968192094641676</v>
      </c>
      <c r="O68" s="24"/>
      <c r="P68" s="197">
        <v>3</v>
      </c>
      <c r="Q68" s="24"/>
    </row>
    <row r="69" spans="1:17" x14ac:dyDescent="0.25">
      <c r="A69" s="124">
        <v>3878</v>
      </c>
      <c r="B69" s="24">
        <v>6.7710451501911724</v>
      </c>
      <c r="C69" s="24" t="s">
        <v>48</v>
      </c>
      <c r="D69" s="24">
        <v>0.40602578790022592</v>
      </c>
      <c r="E69" s="24">
        <v>2.7554809759922327</v>
      </c>
      <c r="F69" s="24"/>
      <c r="G69" s="197" t="s">
        <v>3972</v>
      </c>
      <c r="H69" s="197" t="s">
        <v>3922</v>
      </c>
      <c r="I69" s="197">
        <v>6</v>
      </c>
      <c r="J69" s="124">
        <v>3878</v>
      </c>
      <c r="K69" s="24">
        <v>6.7710451501911724</v>
      </c>
      <c r="L69" s="24" t="s">
        <v>48</v>
      </c>
      <c r="M69" s="24">
        <v>0.40602578790022592</v>
      </c>
      <c r="N69" s="24">
        <v>2.7554809759922327</v>
      </c>
      <c r="O69" s="24"/>
      <c r="P69" s="197">
        <v>4</v>
      </c>
      <c r="Q69" s="24"/>
    </row>
    <row r="70" spans="1:17" x14ac:dyDescent="0.25">
      <c r="A70" s="124">
        <v>3879</v>
      </c>
      <c r="B70" s="24">
        <v>6.7409694388340906</v>
      </c>
      <c r="C70" s="24" t="s">
        <v>48</v>
      </c>
      <c r="D70" s="24">
        <v>0.40401077158310322</v>
      </c>
      <c r="E70" s="24">
        <v>2.7728238773590848</v>
      </c>
      <c r="F70" s="24"/>
      <c r="G70" s="197" t="s">
        <v>3973</v>
      </c>
      <c r="H70" s="197" t="s">
        <v>3922</v>
      </c>
      <c r="I70" s="197">
        <v>6</v>
      </c>
      <c r="J70" s="124">
        <v>3879</v>
      </c>
      <c r="K70" s="24">
        <v>6.7409694388340906</v>
      </c>
      <c r="L70" s="24" t="s">
        <v>48</v>
      </c>
      <c r="M70" s="24">
        <v>0.40401077158310322</v>
      </c>
      <c r="N70" s="24">
        <v>2.7728238773590848</v>
      </c>
      <c r="O70" s="24"/>
      <c r="P70" s="197">
        <v>4</v>
      </c>
      <c r="Q70" s="24"/>
    </row>
    <row r="71" spans="1:17" x14ac:dyDescent="0.25">
      <c r="A71" s="124">
        <v>3880</v>
      </c>
      <c r="B71" s="24">
        <v>1.9604351186258275</v>
      </c>
      <c r="C71" s="24">
        <v>0.12954703621077102</v>
      </c>
      <c r="D71" s="24">
        <v>0.26749341609803967</v>
      </c>
      <c r="E71" s="24">
        <v>1.8852753956437045</v>
      </c>
      <c r="F71" s="24"/>
      <c r="G71" s="197" t="s">
        <v>3974</v>
      </c>
      <c r="H71" s="197" t="s">
        <v>3922</v>
      </c>
      <c r="I71" s="197">
        <v>6</v>
      </c>
      <c r="J71" s="124">
        <v>3880</v>
      </c>
      <c r="K71" s="24">
        <v>1.9604351186258275</v>
      </c>
      <c r="L71" s="24">
        <v>0.12954703621077102</v>
      </c>
      <c r="M71" s="24">
        <v>0.26749341609803967</v>
      </c>
      <c r="N71" s="24">
        <v>1.8852753956437045</v>
      </c>
      <c r="O71" s="24"/>
      <c r="P71" s="197">
        <v>5</v>
      </c>
      <c r="Q71" s="24"/>
    </row>
    <row r="72" spans="1:17" x14ac:dyDescent="0.25">
      <c r="A72" s="124">
        <v>3881</v>
      </c>
      <c r="B72" s="24">
        <v>2.1634461702861341</v>
      </c>
      <c r="C72" s="24">
        <v>5.4829036072608472E-2</v>
      </c>
      <c r="D72" s="24">
        <v>0.28814733334854736</v>
      </c>
      <c r="E72" s="24">
        <v>2.0342203132649064</v>
      </c>
      <c r="F72" s="24"/>
      <c r="G72" s="197" t="s">
        <v>3975</v>
      </c>
      <c r="H72" s="197" t="s">
        <v>3922</v>
      </c>
      <c r="I72" s="197">
        <v>6</v>
      </c>
      <c r="J72" s="124">
        <v>3881</v>
      </c>
      <c r="K72" s="24">
        <v>2.1634461702861341</v>
      </c>
      <c r="L72" s="24">
        <v>5.4829036072608472E-2</v>
      </c>
      <c r="M72" s="24">
        <v>0.28814733334854736</v>
      </c>
      <c r="N72" s="24">
        <v>2.0342203132649064</v>
      </c>
      <c r="O72" s="24"/>
      <c r="P72" s="197">
        <v>5</v>
      </c>
      <c r="Q72" s="24"/>
    </row>
    <row r="73" spans="1:17" x14ac:dyDescent="0.25">
      <c r="A73" s="124">
        <v>3882</v>
      </c>
      <c r="B73" s="24">
        <v>3.2030632595292858</v>
      </c>
      <c r="C73" s="24">
        <v>0.26339438897625639</v>
      </c>
      <c r="D73" s="24">
        <v>0.40904831237590999</v>
      </c>
      <c r="E73" s="24">
        <v>2.8605585548619845</v>
      </c>
      <c r="F73" s="24"/>
      <c r="G73" s="197" t="s">
        <v>3976</v>
      </c>
      <c r="H73" s="197" t="s">
        <v>3922</v>
      </c>
      <c r="I73" s="197">
        <v>6</v>
      </c>
      <c r="J73" s="124">
        <v>3882</v>
      </c>
      <c r="K73" s="24">
        <v>3.2030632595292858</v>
      </c>
      <c r="L73" s="24">
        <v>0.26339438897625639</v>
      </c>
      <c r="M73" s="24">
        <v>0.40904831237590999</v>
      </c>
      <c r="N73" s="24">
        <v>2.8605585548619845</v>
      </c>
      <c r="O73" s="24"/>
      <c r="P73" s="197">
        <v>7</v>
      </c>
      <c r="Q73" s="24"/>
    </row>
    <row r="74" spans="1:17" x14ac:dyDescent="0.25">
      <c r="A74" s="124">
        <v>3883</v>
      </c>
      <c r="B74" s="24">
        <v>3.3644695771456288</v>
      </c>
      <c r="C74" s="24">
        <v>0.21071551118100515</v>
      </c>
      <c r="D74" s="24">
        <v>0.43524352449850517</v>
      </c>
      <c r="E74" s="24">
        <v>2.8972846989329657</v>
      </c>
      <c r="F74" s="24"/>
      <c r="G74" s="197" t="s">
        <v>3977</v>
      </c>
      <c r="H74" s="197" t="s">
        <v>3922</v>
      </c>
      <c r="I74" s="197">
        <v>6</v>
      </c>
      <c r="J74" s="124">
        <v>3883</v>
      </c>
      <c r="K74" s="24">
        <v>3.3644695771456288</v>
      </c>
      <c r="L74" s="24">
        <v>0.21071551118100515</v>
      </c>
      <c r="M74" s="24">
        <v>0.43524352449850517</v>
      </c>
      <c r="N74" s="24">
        <v>2.8972846989329657</v>
      </c>
      <c r="O74" s="24"/>
      <c r="P74" s="197">
        <v>7</v>
      </c>
      <c r="Q74" s="24"/>
    </row>
    <row r="75" spans="1:17" x14ac:dyDescent="0.25">
      <c r="A75" s="124">
        <v>3884</v>
      </c>
      <c r="B75" s="24">
        <v>1.2842328749474226</v>
      </c>
      <c r="C75" s="24">
        <v>0.12793441750275311</v>
      </c>
      <c r="D75" s="24">
        <v>0.29620739861703821</v>
      </c>
      <c r="E75" s="24">
        <v>2.1178743080932527</v>
      </c>
      <c r="F75" s="24"/>
      <c r="G75" s="197" t="s">
        <v>3978</v>
      </c>
      <c r="H75" s="197" t="s">
        <v>3922</v>
      </c>
      <c r="I75" s="197">
        <v>6</v>
      </c>
      <c r="J75" s="124">
        <v>3884</v>
      </c>
      <c r="K75" s="24">
        <v>1.2842328749474226</v>
      </c>
      <c r="L75" s="24">
        <v>0.12793441750275311</v>
      </c>
      <c r="M75" s="24">
        <v>0.29620739861703821</v>
      </c>
      <c r="N75" s="24">
        <v>2.1178743080932527</v>
      </c>
      <c r="O75" s="24"/>
      <c r="P75" s="197">
        <v>8</v>
      </c>
      <c r="Q75" s="24"/>
    </row>
    <row r="76" spans="1:17" x14ac:dyDescent="0.25">
      <c r="A76" s="124">
        <v>3885</v>
      </c>
      <c r="B76" s="24">
        <v>1.3945104832567252</v>
      </c>
      <c r="C76" s="24" t="s">
        <v>48</v>
      </c>
      <c r="D76" s="24">
        <v>0.32391387297747554</v>
      </c>
      <c r="E76" s="24">
        <v>2.3397614285220976</v>
      </c>
      <c r="F76" s="24"/>
      <c r="G76" s="197" t="s">
        <v>3979</v>
      </c>
      <c r="H76" s="197" t="s">
        <v>3922</v>
      </c>
      <c r="I76" s="197">
        <v>6</v>
      </c>
      <c r="J76" s="124">
        <v>3885</v>
      </c>
      <c r="K76" s="24">
        <v>1.3945104832567252</v>
      </c>
      <c r="L76" s="24" t="s">
        <v>48</v>
      </c>
      <c r="M76" s="24">
        <v>0.32391387297747554</v>
      </c>
      <c r="N76" s="24">
        <v>2.3397614285220976</v>
      </c>
      <c r="O76" s="24"/>
      <c r="P76" s="197">
        <v>8</v>
      </c>
      <c r="Q76" s="24"/>
    </row>
    <row r="77" spans="1:17" x14ac:dyDescent="0.25">
      <c r="A77" s="124">
        <v>3886</v>
      </c>
      <c r="B77" s="24" t="s">
        <v>11</v>
      </c>
      <c r="C77" s="24" t="s">
        <v>48</v>
      </c>
      <c r="D77" s="24">
        <v>0.22265930304205936</v>
      </c>
      <c r="E77" s="24">
        <v>2.0148370705607772</v>
      </c>
      <c r="F77" s="24"/>
      <c r="G77" s="197" t="s">
        <v>3980</v>
      </c>
      <c r="H77" s="197" t="s">
        <v>3922</v>
      </c>
      <c r="I77" s="197">
        <v>6</v>
      </c>
      <c r="J77" s="124">
        <v>3886</v>
      </c>
      <c r="K77" s="24" t="s">
        <v>11</v>
      </c>
      <c r="L77" s="24" t="s">
        <v>48</v>
      </c>
      <c r="M77" s="24">
        <v>0.22265930304205936</v>
      </c>
      <c r="N77" s="24">
        <v>2.0148370705607772</v>
      </c>
      <c r="O77" s="24"/>
      <c r="P77" s="197">
        <v>9</v>
      </c>
      <c r="Q77" s="24"/>
    </row>
    <row r="78" spans="1:17" x14ac:dyDescent="0.25">
      <c r="A78" s="124">
        <v>3887</v>
      </c>
      <c r="B78" s="24" t="s">
        <v>11</v>
      </c>
      <c r="C78" s="24" t="s">
        <v>48</v>
      </c>
      <c r="D78" s="24">
        <v>0.21560674593212986</v>
      </c>
      <c r="E78" s="24">
        <v>2.0158572412294156</v>
      </c>
      <c r="F78" s="24"/>
      <c r="G78" s="197" t="s">
        <v>3981</v>
      </c>
      <c r="H78" s="197" t="s">
        <v>3922</v>
      </c>
      <c r="I78" s="197">
        <v>6</v>
      </c>
      <c r="J78" s="124">
        <v>3887</v>
      </c>
      <c r="K78" s="24" t="s">
        <v>11</v>
      </c>
      <c r="L78" s="24" t="s">
        <v>48</v>
      </c>
      <c r="M78" s="24">
        <v>0.21560674593212986</v>
      </c>
      <c r="N78" s="24">
        <v>2.0158572412294156</v>
      </c>
      <c r="O78" s="24"/>
      <c r="P78" s="197">
        <v>9</v>
      </c>
      <c r="Q78" s="24"/>
    </row>
    <row r="79" spans="1:17" x14ac:dyDescent="0.25">
      <c r="A79" s="124">
        <v>3888</v>
      </c>
      <c r="B79" s="24" t="s">
        <v>11</v>
      </c>
      <c r="C79" s="24" t="s">
        <v>48</v>
      </c>
      <c r="D79" s="24">
        <v>0.19646409091946415</v>
      </c>
      <c r="E79" s="24">
        <v>1.8210046435194873</v>
      </c>
      <c r="F79" s="24"/>
      <c r="G79" s="197" t="s">
        <v>3982</v>
      </c>
      <c r="H79" s="197" t="s">
        <v>3922</v>
      </c>
      <c r="I79" s="197">
        <v>6</v>
      </c>
      <c r="J79" s="124">
        <v>3888</v>
      </c>
      <c r="K79" s="24" t="s">
        <v>11</v>
      </c>
      <c r="L79" s="24" t="s">
        <v>48</v>
      </c>
      <c r="M79" s="24">
        <v>0.19646409091946415</v>
      </c>
      <c r="N79" s="24">
        <v>1.8210046435194873</v>
      </c>
      <c r="O79" s="24"/>
      <c r="P79" s="197">
        <v>12</v>
      </c>
      <c r="Q79" s="24"/>
    </row>
    <row r="80" spans="1:17" x14ac:dyDescent="0.25">
      <c r="A80" s="124">
        <v>3889</v>
      </c>
      <c r="B80" s="24" t="s">
        <v>11</v>
      </c>
      <c r="C80" s="24" t="s">
        <v>48</v>
      </c>
      <c r="D80" s="24">
        <v>0.21056920513932309</v>
      </c>
      <c r="E80" s="24">
        <v>1.8857854809780237</v>
      </c>
      <c r="F80" s="24"/>
      <c r="G80" s="197" t="s">
        <v>3983</v>
      </c>
      <c r="H80" s="197" t="s">
        <v>3922</v>
      </c>
      <c r="I80" s="197">
        <v>6</v>
      </c>
      <c r="J80" s="124">
        <v>3889</v>
      </c>
      <c r="K80" s="24" t="s">
        <v>11</v>
      </c>
      <c r="L80" s="24" t="s">
        <v>48</v>
      </c>
      <c r="M80" s="24">
        <v>0.21056920513932309</v>
      </c>
      <c r="N80" s="24">
        <v>1.8857854809780237</v>
      </c>
      <c r="O80" s="24"/>
      <c r="P80" s="197">
        <v>12</v>
      </c>
      <c r="Q80" s="24"/>
    </row>
    <row r="81" spans="1:17" x14ac:dyDescent="0.25">
      <c r="A81" s="124">
        <v>3890</v>
      </c>
      <c r="B81" s="24">
        <v>22.880598676756463</v>
      </c>
      <c r="C81" s="24" t="s">
        <v>48</v>
      </c>
      <c r="D81" s="24">
        <v>1.4649168625482094</v>
      </c>
      <c r="E81" s="24">
        <v>13.38463917253539</v>
      </c>
      <c r="F81" s="24"/>
      <c r="G81" s="197" t="s">
        <v>3984</v>
      </c>
      <c r="H81" s="197" t="s">
        <v>3922</v>
      </c>
      <c r="I81" s="197">
        <v>7</v>
      </c>
      <c r="J81" s="124">
        <v>3890</v>
      </c>
      <c r="K81" s="24">
        <v>22.880598676756463</v>
      </c>
      <c r="L81" s="24" t="s">
        <v>48</v>
      </c>
      <c r="M81" s="24">
        <v>1.4649168625482094</v>
      </c>
      <c r="N81" s="24">
        <v>13.38463917253539</v>
      </c>
      <c r="O81" s="24"/>
      <c r="P81" s="197">
        <v>2</v>
      </c>
      <c r="Q81" s="24"/>
    </row>
    <row r="82" spans="1:17" x14ac:dyDescent="0.25">
      <c r="A82" s="124">
        <v>3891</v>
      </c>
      <c r="B82" s="24">
        <v>22.765308449887645</v>
      </c>
      <c r="C82" s="24" t="s">
        <v>48</v>
      </c>
      <c r="D82" s="24">
        <v>1.4699544033410163</v>
      </c>
      <c r="E82" s="24">
        <v>13.335670980440749</v>
      </c>
      <c r="F82" s="24"/>
      <c r="G82" s="197" t="s">
        <v>3985</v>
      </c>
      <c r="H82" s="197" t="s">
        <v>3922</v>
      </c>
      <c r="I82" s="197">
        <v>7</v>
      </c>
      <c r="J82" s="124">
        <v>3891</v>
      </c>
      <c r="K82" s="24">
        <v>22.765308449887645</v>
      </c>
      <c r="L82" s="24" t="s">
        <v>48</v>
      </c>
      <c r="M82" s="24">
        <v>1.4699544033410163</v>
      </c>
      <c r="N82" s="24">
        <v>13.335670980440749</v>
      </c>
      <c r="O82" s="24"/>
      <c r="P82" s="197">
        <v>2</v>
      </c>
      <c r="Q82" s="24"/>
    </row>
    <row r="83" spans="1:17" x14ac:dyDescent="0.25">
      <c r="A83" s="124">
        <v>3892</v>
      </c>
      <c r="B83" s="24">
        <v>23.51820375752661</v>
      </c>
      <c r="C83" s="24" t="s">
        <v>48</v>
      </c>
      <c r="D83" s="24">
        <v>1.4356991259499303</v>
      </c>
      <c r="E83" s="24">
        <v>11.154546090891918</v>
      </c>
      <c r="F83" s="24"/>
      <c r="G83" s="197" t="s">
        <v>3986</v>
      </c>
      <c r="H83" s="197" t="s">
        <v>3922</v>
      </c>
      <c r="I83" s="197">
        <v>7</v>
      </c>
      <c r="J83" s="124">
        <v>3892</v>
      </c>
      <c r="K83" s="24">
        <v>23.51820375752661</v>
      </c>
      <c r="L83" s="24" t="s">
        <v>48</v>
      </c>
      <c r="M83" s="24">
        <v>1.4356991259499303</v>
      </c>
      <c r="N83" s="24">
        <v>11.154546090891918</v>
      </c>
      <c r="O83" s="24"/>
      <c r="P83" s="197">
        <v>3</v>
      </c>
      <c r="Q83" s="24"/>
    </row>
    <row r="84" spans="1:17" x14ac:dyDescent="0.25">
      <c r="A84" s="124">
        <v>3893</v>
      </c>
      <c r="B84" s="24">
        <v>23.16030279237733</v>
      </c>
      <c r="C84" s="24" t="s">
        <v>48</v>
      </c>
      <c r="D84" s="24">
        <v>1.4306615851571234</v>
      </c>
      <c r="E84" s="24">
        <v>11.296349813832652</v>
      </c>
      <c r="F84" s="24"/>
      <c r="G84" s="197" t="s">
        <v>3987</v>
      </c>
      <c r="H84" s="197" t="s">
        <v>3922</v>
      </c>
      <c r="I84" s="197">
        <v>7</v>
      </c>
      <c r="J84" s="124">
        <v>3893</v>
      </c>
      <c r="K84" s="24">
        <v>23.16030279237733</v>
      </c>
      <c r="L84" s="24" t="s">
        <v>48</v>
      </c>
      <c r="M84" s="24">
        <v>1.4306615851571234</v>
      </c>
      <c r="N84" s="24">
        <v>11.296349813832652</v>
      </c>
      <c r="O84" s="24"/>
      <c r="P84" s="197">
        <v>3</v>
      </c>
      <c r="Q84" s="24"/>
    </row>
    <row r="85" spans="1:17" x14ac:dyDescent="0.25">
      <c r="A85" s="124">
        <v>3894</v>
      </c>
      <c r="B85" s="24">
        <v>10.906956723645969</v>
      </c>
      <c r="C85" s="24" t="s">
        <v>48</v>
      </c>
      <c r="D85" s="24">
        <v>0.63422638581437263</v>
      </c>
      <c r="E85" s="24">
        <v>4.3857137044763448</v>
      </c>
      <c r="F85" s="24"/>
      <c r="G85" s="197" t="s">
        <v>3988</v>
      </c>
      <c r="H85" s="197" t="s">
        <v>3922</v>
      </c>
      <c r="I85" s="197">
        <v>7</v>
      </c>
      <c r="J85" s="124">
        <v>3894</v>
      </c>
      <c r="K85" s="24">
        <v>10.906956723645969</v>
      </c>
      <c r="L85" s="24" t="s">
        <v>48</v>
      </c>
      <c r="M85" s="24">
        <v>0.63422638581437263</v>
      </c>
      <c r="N85" s="24">
        <v>4.3857137044763448</v>
      </c>
      <c r="O85" s="24"/>
      <c r="P85" s="197">
        <v>4</v>
      </c>
      <c r="Q85" s="24"/>
    </row>
    <row r="86" spans="1:17" x14ac:dyDescent="0.25">
      <c r="A86" s="124">
        <v>3895</v>
      </c>
      <c r="B86" s="24">
        <v>10.892420129823378</v>
      </c>
      <c r="C86" s="24" t="s">
        <v>48</v>
      </c>
      <c r="D86" s="24">
        <v>0.64782774595495096</v>
      </c>
      <c r="E86" s="24">
        <v>4.3153219283402979</v>
      </c>
      <c r="F86" s="24"/>
      <c r="G86" s="197" t="s">
        <v>3989</v>
      </c>
      <c r="H86" s="197" t="s">
        <v>3922</v>
      </c>
      <c r="I86" s="197">
        <v>7</v>
      </c>
      <c r="J86" s="124">
        <v>3895</v>
      </c>
      <c r="K86" s="24">
        <v>10.892420129823378</v>
      </c>
      <c r="L86" s="24" t="s">
        <v>48</v>
      </c>
      <c r="M86" s="24">
        <v>0.64782774595495096</v>
      </c>
      <c r="N86" s="24">
        <v>4.3153219283402979</v>
      </c>
      <c r="O86" s="24"/>
      <c r="P86" s="197">
        <v>4</v>
      </c>
      <c r="Q86" s="24"/>
    </row>
    <row r="87" spans="1:17" x14ac:dyDescent="0.25">
      <c r="A87" s="124">
        <v>3896</v>
      </c>
      <c r="B87" s="24">
        <v>5.8076198630526301</v>
      </c>
      <c r="C87" s="24" t="s">
        <v>48</v>
      </c>
      <c r="D87" s="24">
        <v>0.35565037997215815</v>
      </c>
      <c r="E87" s="24">
        <v>1.7965205474721664</v>
      </c>
      <c r="F87" s="24"/>
      <c r="G87" s="197" t="s">
        <v>3990</v>
      </c>
      <c r="H87" s="197" t="s">
        <v>3922</v>
      </c>
      <c r="I87" s="197">
        <v>7</v>
      </c>
      <c r="J87" s="124">
        <v>3896</v>
      </c>
      <c r="K87" s="24">
        <v>5.8076198630526301</v>
      </c>
      <c r="L87" s="24" t="s">
        <v>48</v>
      </c>
      <c r="M87" s="24">
        <v>0.35565037997215815</v>
      </c>
      <c r="N87" s="24">
        <v>1.7965205474721664</v>
      </c>
      <c r="O87" s="24"/>
      <c r="P87" s="197">
        <v>5</v>
      </c>
      <c r="Q87" s="24"/>
    </row>
    <row r="88" spans="1:17" x14ac:dyDescent="0.25">
      <c r="A88" s="124">
        <v>3897</v>
      </c>
      <c r="B88" s="24">
        <v>5.7815542465431591</v>
      </c>
      <c r="C88" s="24" t="s">
        <v>48</v>
      </c>
      <c r="D88" s="24">
        <v>0.35061283917935138</v>
      </c>
      <c r="E88" s="24">
        <v>1.7990709741437625</v>
      </c>
      <c r="F88" s="24"/>
      <c r="G88" s="197" t="s">
        <v>3991</v>
      </c>
      <c r="H88" s="197" t="s">
        <v>3922</v>
      </c>
      <c r="I88" s="197">
        <v>7</v>
      </c>
      <c r="J88" s="124">
        <v>3897</v>
      </c>
      <c r="K88" s="24">
        <v>5.7815542465431591</v>
      </c>
      <c r="L88" s="24" t="s">
        <v>48</v>
      </c>
      <c r="M88" s="24">
        <v>0.35061283917935138</v>
      </c>
      <c r="N88" s="24">
        <v>1.7990709741437625</v>
      </c>
      <c r="O88" s="24"/>
      <c r="P88" s="197">
        <v>5</v>
      </c>
      <c r="Q88" s="24"/>
    </row>
    <row r="89" spans="1:17" x14ac:dyDescent="0.25">
      <c r="A89" s="124">
        <v>3898</v>
      </c>
      <c r="B89" s="24">
        <v>1.6722095514537867</v>
      </c>
      <c r="C89" s="24" t="s">
        <v>48</v>
      </c>
      <c r="D89" s="24">
        <v>0.17429891143111434</v>
      </c>
      <c r="E89" s="24">
        <v>1.2578704344311082</v>
      </c>
      <c r="F89" s="24"/>
      <c r="G89" s="197" t="s">
        <v>3992</v>
      </c>
      <c r="H89" s="197" t="s">
        <v>3922</v>
      </c>
      <c r="I89" s="197">
        <v>7</v>
      </c>
      <c r="J89" s="124">
        <v>3898</v>
      </c>
      <c r="K89" s="24">
        <v>1.6722095514537867</v>
      </c>
      <c r="L89" s="24" t="s">
        <v>48</v>
      </c>
      <c r="M89" s="24">
        <v>0.17429891143111434</v>
      </c>
      <c r="N89" s="24">
        <v>1.2578704344311082</v>
      </c>
      <c r="O89" s="24"/>
      <c r="P89" s="197">
        <v>6</v>
      </c>
      <c r="Q89" s="24"/>
    </row>
    <row r="90" spans="1:17" x14ac:dyDescent="0.25">
      <c r="A90" s="124">
        <v>3899</v>
      </c>
      <c r="B90" s="24">
        <v>1.6250909369943576</v>
      </c>
      <c r="C90" s="24" t="s">
        <v>48</v>
      </c>
      <c r="D90" s="24">
        <v>0.17429891143111434</v>
      </c>
      <c r="E90" s="24">
        <v>1.0711792020702866</v>
      </c>
      <c r="F90" s="24"/>
      <c r="G90" s="197" t="s">
        <v>3993</v>
      </c>
      <c r="H90" s="197" t="s">
        <v>3922</v>
      </c>
      <c r="I90" s="197">
        <v>7</v>
      </c>
      <c r="J90" s="124">
        <v>3899</v>
      </c>
      <c r="K90" s="24">
        <v>1.6250909369943576</v>
      </c>
      <c r="L90" s="24" t="s">
        <v>48</v>
      </c>
      <c r="M90" s="24">
        <v>0.17429891143111434</v>
      </c>
      <c r="N90" s="24">
        <v>1.0711792020702866</v>
      </c>
      <c r="O90" s="24"/>
      <c r="P90" s="197">
        <v>6</v>
      </c>
      <c r="Q90" s="24"/>
    </row>
    <row r="91" spans="1:17" x14ac:dyDescent="0.25">
      <c r="A91" s="124">
        <v>3900</v>
      </c>
      <c r="B91" s="24">
        <v>0.5553981363941235</v>
      </c>
      <c r="C91" s="24" t="s">
        <v>48</v>
      </c>
      <c r="D91" s="24">
        <v>0.18941153380953465</v>
      </c>
      <c r="E91" s="24">
        <v>1.5088324189161468</v>
      </c>
      <c r="F91" s="24"/>
      <c r="G91" s="197" t="s">
        <v>3994</v>
      </c>
      <c r="H91" s="197" t="s">
        <v>3922</v>
      </c>
      <c r="I91" s="197">
        <v>7</v>
      </c>
      <c r="J91" s="124">
        <v>3900</v>
      </c>
      <c r="K91" s="24">
        <v>0.5553981363941235</v>
      </c>
      <c r="L91" s="24" t="s">
        <v>48</v>
      </c>
      <c r="M91" s="24">
        <v>0.18941153380953465</v>
      </c>
      <c r="N91" s="24">
        <v>1.5088324189161468</v>
      </c>
      <c r="O91" s="24"/>
      <c r="P91" s="197">
        <v>8</v>
      </c>
      <c r="Q91" s="24"/>
    </row>
    <row r="92" spans="1:17" x14ac:dyDescent="0.25">
      <c r="A92" s="211">
        <v>3901</v>
      </c>
      <c r="B92" s="132">
        <v>0.51629971162991617</v>
      </c>
      <c r="C92" s="132" t="s">
        <v>48</v>
      </c>
      <c r="D92" s="132">
        <v>0.18739651749241196</v>
      </c>
      <c r="E92" s="132">
        <v>1.5210744669398071</v>
      </c>
      <c r="F92" s="24"/>
      <c r="G92" s="197" t="s">
        <v>3995</v>
      </c>
      <c r="H92" s="197" t="s">
        <v>3922</v>
      </c>
      <c r="I92" s="197">
        <v>7</v>
      </c>
      <c r="J92" s="211">
        <v>3901</v>
      </c>
      <c r="K92" s="132">
        <v>0.51629971162991617</v>
      </c>
      <c r="L92" s="132" t="s">
        <v>48</v>
      </c>
      <c r="M92" s="132">
        <v>0.18739651749241196</v>
      </c>
      <c r="N92" s="132">
        <v>1.5210744669398071</v>
      </c>
      <c r="O92" s="140" t="s">
        <v>4211</v>
      </c>
      <c r="P92" s="197">
        <v>8</v>
      </c>
      <c r="Q92" s="24"/>
    </row>
    <row r="93" spans="1:17" x14ac:dyDescent="0.25">
      <c r="A93" s="124">
        <v>3902</v>
      </c>
      <c r="B93" s="24" t="s">
        <v>11</v>
      </c>
      <c r="C93" s="24" t="s">
        <v>48</v>
      </c>
      <c r="D93" s="24">
        <v>0.1198934708688012</v>
      </c>
      <c r="E93" s="24">
        <v>1.3399941732564966</v>
      </c>
      <c r="F93" s="24"/>
      <c r="G93" s="197" t="s">
        <v>3996</v>
      </c>
      <c r="H93" s="197" t="s">
        <v>3922</v>
      </c>
      <c r="I93" s="197">
        <v>7</v>
      </c>
      <c r="J93" s="124">
        <v>3902</v>
      </c>
      <c r="K93" s="24" t="s">
        <v>11</v>
      </c>
      <c r="L93" s="24" t="s">
        <v>48</v>
      </c>
      <c r="M93" s="24">
        <v>0.1198934708688012</v>
      </c>
      <c r="N93" s="24">
        <v>1.3399941732564966</v>
      </c>
      <c r="O93" s="24"/>
      <c r="P93" s="197">
        <v>10</v>
      </c>
      <c r="Q93" s="24"/>
    </row>
    <row r="94" spans="1:17" x14ac:dyDescent="0.25">
      <c r="A94" s="124">
        <v>3903</v>
      </c>
      <c r="B94" s="24">
        <v>7.8196849528414492E-2</v>
      </c>
      <c r="C94" s="24" t="s">
        <v>48</v>
      </c>
      <c r="D94" s="24">
        <v>0.12896104429585339</v>
      </c>
      <c r="E94" s="24">
        <v>1.3425445999280927</v>
      </c>
      <c r="F94" s="24"/>
      <c r="G94" s="197" t="s">
        <v>3997</v>
      </c>
      <c r="H94" s="197" t="s">
        <v>3922</v>
      </c>
      <c r="I94" s="197">
        <v>7</v>
      </c>
      <c r="J94" s="124">
        <v>3903</v>
      </c>
      <c r="K94" s="24">
        <v>7.8196849528414492E-2</v>
      </c>
      <c r="L94" s="24" t="s">
        <v>48</v>
      </c>
      <c r="M94" s="24">
        <v>0.12896104429585339</v>
      </c>
      <c r="N94" s="24">
        <v>1.3425445999280927</v>
      </c>
      <c r="O94" s="24"/>
      <c r="P94" s="197">
        <v>10</v>
      </c>
      <c r="Q94" s="24"/>
    </row>
    <row r="95" spans="1:17" x14ac:dyDescent="0.25">
      <c r="A95" s="124">
        <v>3904</v>
      </c>
      <c r="B95" s="24" t="s">
        <v>11</v>
      </c>
      <c r="C95" s="24" t="s">
        <v>48</v>
      </c>
      <c r="D95" s="24">
        <v>7.6570620050662938E-2</v>
      </c>
      <c r="E95" s="24">
        <v>0.91611326043725472</v>
      </c>
      <c r="F95" s="24"/>
      <c r="G95" s="197" t="s">
        <v>3998</v>
      </c>
      <c r="H95" s="197" t="s">
        <v>3922</v>
      </c>
      <c r="I95" s="197">
        <v>7</v>
      </c>
      <c r="J95" s="124">
        <v>3904</v>
      </c>
      <c r="K95" s="24" t="s">
        <v>11</v>
      </c>
      <c r="L95" s="24" t="s">
        <v>48</v>
      </c>
      <c r="M95" s="24">
        <v>7.6570620050662938E-2</v>
      </c>
      <c r="N95" s="24">
        <v>0.91611326043725472</v>
      </c>
      <c r="O95" s="24"/>
      <c r="P95" s="197">
        <v>12</v>
      </c>
      <c r="Q95" s="24"/>
    </row>
    <row r="96" spans="1:17" x14ac:dyDescent="0.25">
      <c r="A96" s="124">
        <v>3905</v>
      </c>
      <c r="B96" s="24" t="s">
        <v>11</v>
      </c>
      <c r="C96" s="24" t="s">
        <v>48</v>
      </c>
      <c r="D96" s="24">
        <v>7.858563636778565E-2</v>
      </c>
      <c r="E96" s="24">
        <v>0.94569820982776742</v>
      </c>
      <c r="F96" s="24"/>
      <c r="G96" s="197" t="s">
        <v>3999</v>
      </c>
      <c r="H96" s="197" t="s">
        <v>3922</v>
      </c>
      <c r="I96" s="197">
        <v>7</v>
      </c>
      <c r="J96" s="124">
        <v>3905</v>
      </c>
      <c r="K96" s="24" t="s">
        <v>11</v>
      </c>
      <c r="L96" s="24" t="s">
        <v>48</v>
      </c>
      <c r="M96" s="24">
        <v>7.858563636778565E-2</v>
      </c>
      <c r="N96" s="24">
        <v>0.94569820982776742</v>
      </c>
      <c r="O96" s="24"/>
      <c r="P96" s="197">
        <v>12</v>
      </c>
      <c r="Q96" s="24"/>
    </row>
    <row r="97" spans="1:17" x14ac:dyDescent="0.25">
      <c r="A97" s="124">
        <v>3906</v>
      </c>
      <c r="B97" s="24">
        <v>21.808399566876467</v>
      </c>
      <c r="C97" s="24">
        <v>1.6663726649518262E-2</v>
      </c>
      <c r="D97" s="24">
        <v>1.4059776352723703</v>
      </c>
      <c r="E97" s="24">
        <v>12.920971603639252</v>
      </c>
      <c r="F97" s="24"/>
      <c r="G97" s="197" t="s">
        <v>4000</v>
      </c>
      <c r="H97" s="197" t="s">
        <v>3922</v>
      </c>
      <c r="I97" s="197">
        <v>8</v>
      </c>
      <c r="J97" s="124">
        <v>3906</v>
      </c>
      <c r="K97" s="24">
        <v>21.808399566876467</v>
      </c>
      <c r="L97" s="24">
        <v>1.6663726649518262E-2</v>
      </c>
      <c r="M97" s="24">
        <v>1.4059776352723703</v>
      </c>
      <c r="N97" s="24">
        <v>12.920971603639252</v>
      </c>
      <c r="O97" s="24"/>
      <c r="P97" s="197">
        <v>1</v>
      </c>
      <c r="Q97" s="24"/>
    </row>
    <row r="98" spans="1:17" x14ac:dyDescent="0.25">
      <c r="A98" s="124">
        <v>3907</v>
      </c>
      <c r="B98" s="24">
        <v>21.103124135552886</v>
      </c>
      <c r="C98" s="24">
        <v>1.7201266218857564E-2</v>
      </c>
      <c r="D98" s="24">
        <v>1.3712186038020036</v>
      </c>
      <c r="E98" s="24">
        <v>12.46036454674903</v>
      </c>
      <c r="F98" s="24"/>
      <c r="G98" s="197" t="s">
        <v>4001</v>
      </c>
      <c r="H98" s="197" t="s">
        <v>3922</v>
      </c>
      <c r="I98" s="197">
        <v>8</v>
      </c>
      <c r="J98" s="124">
        <v>3907</v>
      </c>
      <c r="K98" s="24">
        <v>21.103124135552886</v>
      </c>
      <c r="L98" s="24">
        <v>1.7201266218857564E-2</v>
      </c>
      <c r="M98" s="24">
        <v>1.3712186038020036</v>
      </c>
      <c r="N98" s="24">
        <v>12.46036454674903</v>
      </c>
      <c r="O98" s="24"/>
      <c r="P98" s="197">
        <v>1</v>
      </c>
      <c r="Q98" s="24"/>
    </row>
    <row r="99" spans="1:17" x14ac:dyDescent="0.25">
      <c r="A99" s="124">
        <v>3908</v>
      </c>
      <c r="B99" s="24">
        <v>24.222977926994243</v>
      </c>
      <c r="C99" s="24" t="s">
        <v>48</v>
      </c>
      <c r="D99" s="24">
        <v>1.5183147949519613</v>
      </c>
      <c r="E99" s="24">
        <v>12.82354530478429</v>
      </c>
      <c r="F99" s="24"/>
      <c r="G99" s="197" t="s">
        <v>4002</v>
      </c>
      <c r="H99" s="197" t="s">
        <v>3922</v>
      </c>
      <c r="I99" s="197">
        <v>8</v>
      </c>
      <c r="J99" s="124">
        <v>3908</v>
      </c>
      <c r="K99" s="24">
        <v>24.222977926994243</v>
      </c>
      <c r="L99" s="24" t="s">
        <v>48</v>
      </c>
      <c r="M99" s="24">
        <v>1.5183147949519613</v>
      </c>
      <c r="N99" s="24">
        <v>12.82354530478429</v>
      </c>
      <c r="O99" s="24"/>
      <c r="P99" s="197">
        <v>3</v>
      </c>
      <c r="Q99" s="24"/>
    </row>
    <row r="100" spans="1:17" x14ac:dyDescent="0.25">
      <c r="A100" s="124">
        <v>3909</v>
      </c>
      <c r="B100" s="24">
        <v>24.004427757799444</v>
      </c>
      <c r="C100" s="24" t="s">
        <v>48</v>
      </c>
      <c r="D100" s="24">
        <v>1.523352335744768</v>
      </c>
      <c r="E100" s="24">
        <v>12.679701240506279</v>
      </c>
      <c r="F100" s="24"/>
      <c r="G100" s="197" t="s">
        <v>4003</v>
      </c>
      <c r="H100" s="197" t="s">
        <v>3922</v>
      </c>
      <c r="I100" s="197">
        <v>8</v>
      </c>
      <c r="J100" s="124">
        <v>3909</v>
      </c>
      <c r="K100" s="24">
        <v>24.004427757799444</v>
      </c>
      <c r="L100" s="24" t="s">
        <v>48</v>
      </c>
      <c r="M100" s="24">
        <v>1.523352335744768</v>
      </c>
      <c r="N100" s="24">
        <v>12.679701240506279</v>
      </c>
      <c r="O100" s="24"/>
      <c r="P100" s="197">
        <v>3</v>
      </c>
      <c r="Q100" s="24"/>
    </row>
    <row r="101" spans="1:17" x14ac:dyDescent="0.25">
      <c r="A101" s="124">
        <v>3910</v>
      </c>
      <c r="B101" s="24">
        <v>17.050923292041968</v>
      </c>
      <c r="C101" s="24" t="s">
        <v>48</v>
      </c>
      <c r="D101" s="24">
        <v>1.0105306830370384</v>
      </c>
      <c r="E101" s="24">
        <v>6.7535298263859982</v>
      </c>
      <c r="F101" s="24"/>
      <c r="G101" s="197" t="s">
        <v>4004</v>
      </c>
      <c r="H101" s="197" t="s">
        <v>3922</v>
      </c>
      <c r="I101" s="197">
        <v>8</v>
      </c>
      <c r="J101" s="124">
        <v>3910</v>
      </c>
      <c r="K101" s="24">
        <v>17.050923292041968</v>
      </c>
      <c r="L101" s="24" t="s">
        <v>48</v>
      </c>
      <c r="M101" s="24">
        <v>1.0105306830370384</v>
      </c>
      <c r="N101" s="24">
        <v>6.7535298263859982</v>
      </c>
      <c r="O101" s="24"/>
      <c r="P101" s="197">
        <v>5</v>
      </c>
      <c r="Q101" s="24"/>
    </row>
    <row r="102" spans="1:17" x14ac:dyDescent="0.25">
      <c r="A102" s="124">
        <v>3911</v>
      </c>
      <c r="B102" s="24">
        <v>17.071475028135978</v>
      </c>
      <c r="C102" s="24" t="s">
        <v>48</v>
      </c>
      <c r="D102" s="24">
        <v>0.99793683105502162</v>
      </c>
      <c r="E102" s="24">
        <v>6.797397165137447</v>
      </c>
      <c r="F102" s="24"/>
      <c r="G102" s="197" t="s">
        <v>4005</v>
      </c>
      <c r="H102" s="197" t="s">
        <v>3922</v>
      </c>
      <c r="I102" s="197">
        <v>8</v>
      </c>
      <c r="J102" s="124">
        <v>3911</v>
      </c>
      <c r="K102" s="24">
        <v>17.071475028135978</v>
      </c>
      <c r="L102" s="24" t="s">
        <v>48</v>
      </c>
      <c r="M102" s="24">
        <v>0.99793683105502162</v>
      </c>
      <c r="N102" s="24">
        <v>6.797397165137447</v>
      </c>
      <c r="O102" s="24"/>
      <c r="P102" s="197">
        <v>5</v>
      </c>
      <c r="Q102" s="24"/>
    </row>
    <row r="103" spans="1:17" x14ac:dyDescent="0.25">
      <c r="A103" s="124">
        <v>3912</v>
      </c>
      <c r="B103" s="24">
        <v>7.5750691671371788</v>
      </c>
      <c r="C103" s="24" t="s">
        <v>48</v>
      </c>
      <c r="D103" s="24">
        <v>0.48964896506081829</v>
      </c>
      <c r="E103" s="24">
        <v>3.2349611902522657</v>
      </c>
      <c r="F103" s="24"/>
      <c r="G103" s="197" t="s">
        <v>4006</v>
      </c>
      <c r="H103" s="197" t="s">
        <v>3922</v>
      </c>
      <c r="I103" s="197">
        <v>8</v>
      </c>
      <c r="J103" s="124">
        <v>3912</v>
      </c>
      <c r="K103" s="24">
        <v>7.5750691671371788</v>
      </c>
      <c r="L103" s="24" t="s">
        <v>48</v>
      </c>
      <c r="M103" s="24">
        <v>0.48964896506081829</v>
      </c>
      <c r="N103" s="24">
        <v>3.2349611902522657</v>
      </c>
      <c r="O103" s="24"/>
      <c r="P103" s="197">
        <v>6</v>
      </c>
      <c r="Q103" s="24"/>
    </row>
    <row r="104" spans="1:17" x14ac:dyDescent="0.25">
      <c r="A104" s="124">
        <v>3913</v>
      </c>
      <c r="B104" s="24">
        <v>7.4888521279135416</v>
      </c>
      <c r="C104" s="24" t="s">
        <v>48</v>
      </c>
      <c r="D104" s="24">
        <v>0.48259640795088882</v>
      </c>
      <c r="E104" s="24">
        <v>3.1870131688262626</v>
      </c>
      <c r="F104" s="24"/>
      <c r="G104" s="197" t="s">
        <v>4007</v>
      </c>
      <c r="H104" s="197" t="s">
        <v>3922</v>
      </c>
      <c r="I104" s="197">
        <v>8</v>
      </c>
      <c r="J104" s="124">
        <v>3913</v>
      </c>
      <c r="K104" s="24">
        <v>7.4888521279135416</v>
      </c>
      <c r="L104" s="24" t="s">
        <v>48</v>
      </c>
      <c r="M104" s="24">
        <v>0.48259640795088882</v>
      </c>
      <c r="N104" s="24">
        <v>3.1870131688262626</v>
      </c>
      <c r="O104" s="24"/>
      <c r="P104" s="197">
        <v>6</v>
      </c>
      <c r="Q104" s="24"/>
    </row>
    <row r="105" spans="1:17" x14ac:dyDescent="0.25">
      <c r="A105" s="124">
        <v>3914</v>
      </c>
      <c r="B105" s="24">
        <v>6.464272894348932</v>
      </c>
      <c r="C105" s="24" t="s">
        <v>48</v>
      </c>
      <c r="D105" s="24">
        <v>0.4302059837056984</v>
      </c>
      <c r="E105" s="24">
        <v>2.4637121647616596</v>
      </c>
      <c r="F105" s="24"/>
      <c r="G105" s="197" t="s">
        <v>4008</v>
      </c>
      <c r="H105" s="197" t="s">
        <v>3922</v>
      </c>
      <c r="I105" s="197">
        <v>8</v>
      </c>
      <c r="J105" s="124">
        <v>3914</v>
      </c>
      <c r="K105" s="24">
        <v>6.464272894348932</v>
      </c>
      <c r="L105" s="24" t="s">
        <v>48</v>
      </c>
      <c r="M105" s="24">
        <v>0.4302059837056984</v>
      </c>
      <c r="N105" s="24">
        <v>2.4637121647616596</v>
      </c>
      <c r="O105" s="24"/>
      <c r="P105" s="197">
        <v>7</v>
      </c>
      <c r="Q105" s="24"/>
    </row>
    <row r="106" spans="1:17" x14ac:dyDescent="0.25">
      <c r="A106" s="124">
        <v>3915</v>
      </c>
      <c r="B106" s="24">
        <v>6.2828161024945341</v>
      </c>
      <c r="C106" s="24" t="s">
        <v>48</v>
      </c>
      <c r="D106" s="24">
        <v>0.41861963988224282</v>
      </c>
      <c r="E106" s="24">
        <v>2.436677642042743</v>
      </c>
      <c r="F106" s="24"/>
      <c r="G106" s="197" t="s">
        <v>4009</v>
      </c>
      <c r="H106" s="197" t="s">
        <v>3922</v>
      </c>
      <c r="I106" s="197">
        <v>8</v>
      </c>
      <c r="J106" s="124">
        <v>3915</v>
      </c>
      <c r="K106" s="24">
        <v>6.2828161024945341</v>
      </c>
      <c r="L106" s="24" t="s">
        <v>48</v>
      </c>
      <c r="M106" s="24">
        <v>0.41861963988224282</v>
      </c>
      <c r="N106" s="24">
        <v>2.436677642042743</v>
      </c>
      <c r="O106" s="24"/>
      <c r="P106" s="197">
        <v>7</v>
      </c>
      <c r="Q106" s="24"/>
    </row>
    <row r="107" spans="1:17" x14ac:dyDescent="0.25">
      <c r="A107" s="124">
        <v>3916</v>
      </c>
      <c r="B107" s="24">
        <v>1.7072978813703832</v>
      </c>
      <c r="C107" s="24">
        <v>0.20641519462629074</v>
      </c>
      <c r="D107" s="24">
        <v>0.22568182751774343</v>
      </c>
      <c r="E107" s="24">
        <v>1.9607680251229438</v>
      </c>
      <c r="F107" s="24"/>
      <c r="G107" s="197" t="s">
        <v>4010</v>
      </c>
      <c r="H107" s="197" t="s">
        <v>3922</v>
      </c>
      <c r="I107" s="197">
        <v>8</v>
      </c>
      <c r="J107" s="124">
        <v>3916</v>
      </c>
      <c r="K107" s="24">
        <v>1.7072978813703832</v>
      </c>
      <c r="L107" s="24">
        <v>0.20641519462629074</v>
      </c>
      <c r="M107" s="24">
        <v>0.22568182751774343</v>
      </c>
      <c r="N107" s="24">
        <v>1.9607680251229438</v>
      </c>
      <c r="O107" s="24"/>
      <c r="P107" s="197">
        <v>9</v>
      </c>
      <c r="Q107" s="24"/>
    </row>
    <row r="108" spans="1:17" x14ac:dyDescent="0.25">
      <c r="A108" s="124">
        <v>3917</v>
      </c>
      <c r="B108" s="24">
        <v>1.2762126852522004</v>
      </c>
      <c r="C108" s="24" t="s">
        <v>48</v>
      </c>
      <c r="D108" s="24">
        <v>0.23474940094479563</v>
      </c>
      <c r="E108" s="24">
        <v>1.9964739985252868</v>
      </c>
      <c r="F108" s="24"/>
      <c r="G108" s="197" t="s">
        <v>4011</v>
      </c>
      <c r="H108" s="197" t="s">
        <v>3922</v>
      </c>
      <c r="I108" s="197">
        <v>8</v>
      </c>
      <c r="J108" s="124">
        <v>3917</v>
      </c>
      <c r="K108" s="24">
        <v>1.2762126852522004</v>
      </c>
      <c r="L108" s="24" t="s">
        <v>48</v>
      </c>
      <c r="M108" s="24">
        <v>0.23474940094479563</v>
      </c>
      <c r="N108" s="24">
        <v>1.9964739985252868</v>
      </c>
      <c r="O108" s="24"/>
      <c r="P108" s="197">
        <v>9</v>
      </c>
      <c r="Q108" s="24"/>
    </row>
    <row r="109" spans="1:17" x14ac:dyDescent="0.25">
      <c r="A109" s="124">
        <v>3918</v>
      </c>
      <c r="B109" s="24" t="s">
        <v>11</v>
      </c>
      <c r="C109" s="24" t="s">
        <v>48</v>
      </c>
      <c r="D109" s="24">
        <v>6.851055478217212E-2</v>
      </c>
      <c r="E109" s="24">
        <v>1.1385104662004191</v>
      </c>
      <c r="F109" s="24"/>
      <c r="G109" s="197" t="s">
        <v>4012</v>
      </c>
      <c r="H109" s="197" t="s">
        <v>3922</v>
      </c>
      <c r="I109" s="197">
        <v>8</v>
      </c>
      <c r="J109" s="124">
        <v>3918</v>
      </c>
      <c r="K109" s="24" t="s">
        <v>11</v>
      </c>
      <c r="L109" s="24" t="s">
        <v>48</v>
      </c>
      <c r="M109" s="24">
        <v>6.851055478217212E-2</v>
      </c>
      <c r="N109" s="24">
        <v>1.1385104662004191</v>
      </c>
      <c r="O109" s="24"/>
      <c r="P109" s="197">
        <v>10</v>
      </c>
      <c r="Q109" s="24"/>
    </row>
    <row r="110" spans="1:17" x14ac:dyDescent="0.25">
      <c r="A110" s="124">
        <v>3919</v>
      </c>
      <c r="B110" s="24" t="s">
        <v>11</v>
      </c>
      <c r="C110" s="24" t="s">
        <v>48</v>
      </c>
      <c r="D110" s="24">
        <v>7.1533079257856166E-2</v>
      </c>
      <c r="E110" s="24">
        <v>1.1446314902122492</v>
      </c>
      <c r="F110" s="24"/>
      <c r="G110" s="197" t="s">
        <v>4013</v>
      </c>
      <c r="H110" s="197" t="s">
        <v>3922</v>
      </c>
      <c r="I110" s="197">
        <v>8</v>
      </c>
      <c r="J110" s="124">
        <v>3919</v>
      </c>
      <c r="K110" s="24" t="s">
        <v>11</v>
      </c>
      <c r="L110" s="24" t="s">
        <v>48</v>
      </c>
      <c r="M110" s="24">
        <v>7.1533079257856166E-2</v>
      </c>
      <c r="N110" s="24">
        <v>1.1446314902122492</v>
      </c>
      <c r="O110" s="24"/>
      <c r="P110" s="197">
        <v>10</v>
      </c>
      <c r="Q110" s="24"/>
    </row>
    <row r="111" spans="1:17" x14ac:dyDescent="0.25">
      <c r="A111" s="124">
        <v>3920</v>
      </c>
      <c r="B111" s="24">
        <v>0.12531546398784374</v>
      </c>
      <c r="C111" s="24" t="s">
        <v>48</v>
      </c>
      <c r="D111" s="24">
        <v>0.12140473310664324</v>
      </c>
      <c r="E111" s="24">
        <v>1.3415244292594544</v>
      </c>
      <c r="F111" s="24"/>
      <c r="G111" s="197" t="s">
        <v>4014</v>
      </c>
      <c r="H111" s="197" t="s">
        <v>3922</v>
      </c>
      <c r="I111" s="197">
        <v>8</v>
      </c>
      <c r="J111" s="124">
        <v>3920</v>
      </c>
      <c r="K111" s="24">
        <v>0.12531546398784374</v>
      </c>
      <c r="L111" s="24" t="s">
        <v>48</v>
      </c>
      <c r="M111" s="24">
        <v>0.12140473310664324</v>
      </c>
      <c r="N111" s="24">
        <v>1.3415244292594544</v>
      </c>
      <c r="O111" s="24"/>
      <c r="P111" s="197">
        <v>11</v>
      </c>
      <c r="Q111" s="24"/>
    </row>
    <row r="112" spans="1:17" x14ac:dyDescent="0.25">
      <c r="A112" s="124">
        <v>3921</v>
      </c>
      <c r="B112" s="24">
        <v>0.55138804154651255</v>
      </c>
      <c r="C112" s="24" t="s">
        <v>48</v>
      </c>
      <c r="D112" s="24">
        <v>0.14004363404002829</v>
      </c>
      <c r="E112" s="24">
        <v>1.564941805691257</v>
      </c>
      <c r="F112" s="24"/>
      <c r="G112" s="197" t="s">
        <v>4015</v>
      </c>
      <c r="H112" s="197" t="s">
        <v>3922</v>
      </c>
      <c r="I112" s="197">
        <v>8</v>
      </c>
      <c r="J112" s="124">
        <v>3921</v>
      </c>
      <c r="K112" s="24">
        <v>0.55138804154651255</v>
      </c>
      <c r="L112" s="24" t="s">
        <v>48</v>
      </c>
      <c r="M112" s="24">
        <v>0.14004363404002829</v>
      </c>
      <c r="N112" s="24">
        <v>1.564941805691257</v>
      </c>
      <c r="O112" s="24"/>
      <c r="P112" s="197">
        <v>11</v>
      </c>
      <c r="Q112" s="24"/>
    </row>
    <row r="113" spans="1:18" x14ac:dyDescent="0.25">
      <c r="A113" s="124">
        <v>3922</v>
      </c>
      <c r="B113" s="24">
        <v>5.5409485556864988</v>
      </c>
      <c r="C113" s="24">
        <v>0.8450122030013778</v>
      </c>
      <c r="D113" s="24">
        <v>0.56823460142860394</v>
      </c>
      <c r="E113" s="24">
        <v>4.8376493106831422</v>
      </c>
      <c r="F113" s="24"/>
      <c r="G113" s="197" t="s">
        <v>4016</v>
      </c>
      <c r="H113" s="197" t="s">
        <v>3922</v>
      </c>
      <c r="I113" s="197">
        <v>9</v>
      </c>
      <c r="J113" s="124">
        <v>3922</v>
      </c>
      <c r="K113" s="24">
        <v>5.5409485556864988</v>
      </c>
      <c r="L113" s="24">
        <v>0.8450122030013778</v>
      </c>
      <c r="M113" s="24">
        <v>0.56823460142860394</v>
      </c>
      <c r="N113" s="24">
        <v>4.8376493106831422</v>
      </c>
      <c r="O113" s="24"/>
      <c r="P113" s="197">
        <v>2</v>
      </c>
      <c r="Q113" s="24"/>
    </row>
    <row r="114" spans="1:18" x14ac:dyDescent="0.25">
      <c r="A114" s="124">
        <v>3923</v>
      </c>
      <c r="B114" s="24">
        <v>5.925917661057154</v>
      </c>
      <c r="C114" s="24">
        <v>0.78588285037405481</v>
      </c>
      <c r="D114" s="24">
        <v>0.59845984618544457</v>
      </c>
      <c r="E114" s="24">
        <v>5.1477811939492062</v>
      </c>
      <c r="F114" s="24"/>
      <c r="G114" s="197" t="s">
        <v>4017</v>
      </c>
      <c r="H114" s="197" t="s">
        <v>3922</v>
      </c>
      <c r="I114" s="197">
        <v>9</v>
      </c>
      <c r="J114" s="124">
        <v>3923</v>
      </c>
      <c r="K114" s="24">
        <v>5.925917661057154</v>
      </c>
      <c r="L114" s="24">
        <v>0.78588285037405481</v>
      </c>
      <c r="M114" s="24">
        <v>0.59845984618544457</v>
      </c>
      <c r="N114" s="24">
        <v>5.1477811939492062</v>
      </c>
      <c r="O114" s="24"/>
      <c r="P114" s="197">
        <v>2</v>
      </c>
      <c r="Q114" s="24"/>
    </row>
    <row r="115" spans="1:18" x14ac:dyDescent="0.25">
      <c r="A115" s="124">
        <v>3924</v>
      </c>
      <c r="B115" s="24">
        <v>3.8757566702160311</v>
      </c>
      <c r="C115" s="24">
        <v>0.83909926773864552</v>
      </c>
      <c r="D115" s="24">
        <v>0.4921677354572217</v>
      </c>
      <c r="E115" s="24">
        <v>4.098535661254644</v>
      </c>
      <c r="F115" s="24"/>
      <c r="G115" s="197" t="s">
        <v>4018</v>
      </c>
      <c r="H115" s="197" t="s">
        <v>3922</v>
      </c>
      <c r="I115" s="197">
        <v>9</v>
      </c>
      <c r="J115" s="124">
        <v>3924</v>
      </c>
      <c r="K115" s="24">
        <v>3.8757566702160311</v>
      </c>
      <c r="L115" s="24">
        <v>0.83909926773864552</v>
      </c>
      <c r="M115" s="24">
        <v>0.4921677354572217</v>
      </c>
      <c r="N115" s="24">
        <v>4.098535661254644</v>
      </c>
      <c r="O115" s="24"/>
      <c r="P115" s="197">
        <v>3</v>
      </c>
      <c r="Q115" s="24"/>
    </row>
    <row r="116" spans="1:18" x14ac:dyDescent="0.25">
      <c r="A116" s="124">
        <v>3925</v>
      </c>
      <c r="B116" s="24">
        <v>3.8346531980280187</v>
      </c>
      <c r="C116" s="24">
        <v>0.83103617419855602</v>
      </c>
      <c r="D116" s="24">
        <v>0.49065647321937966</v>
      </c>
      <c r="E116" s="24">
        <v>4.0419161891452156</v>
      </c>
      <c r="F116" s="24"/>
      <c r="G116" s="197" t="s">
        <v>4019</v>
      </c>
      <c r="H116" s="197" t="s">
        <v>3922</v>
      </c>
      <c r="I116" s="197">
        <v>9</v>
      </c>
      <c r="J116" s="124">
        <v>3925</v>
      </c>
      <c r="K116" s="24">
        <v>3.8346531980280187</v>
      </c>
      <c r="L116" s="24">
        <v>0.83103617419855602</v>
      </c>
      <c r="M116" s="24">
        <v>0.49065647321937966</v>
      </c>
      <c r="N116" s="24">
        <v>4.0419161891452156</v>
      </c>
      <c r="O116" s="24"/>
      <c r="P116" s="197">
        <v>3</v>
      </c>
      <c r="Q116" s="24"/>
    </row>
    <row r="117" spans="1:18" x14ac:dyDescent="0.25">
      <c r="A117" s="124">
        <v>3926</v>
      </c>
      <c r="B117" s="24">
        <v>5.1198885966873444</v>
      </c>
      <c r="C117" s="24">
        <v>0.71600270635994601</v>
      </c>
      <c r="D117" s="24">
        <v>0.58636974828270827</v>
      </c>
      <c r="E117" s="24">
        <v>3.6817959431158709</v>
      </c>
      <c r="F117" s="24"/>
      <c r="G117" s="197" t="s">
        <v>4020</v>
      </c>
      <c r="H117" s="197" t="s">
        <v>3922</v>
      </c>
      <c r="I117" s="197">
        <v>9</v>
      </c>
      <c r="J117" s="124">
        <v>3926</v>
      </c>
      <c r="K117" s="24">
        <v>5.1198885966873444</v>
      </c>
      <c r="L117" s="24">
        <v>0.71600270635994601</v>
      </c>
      <c r="M117" s="24">
        <v>0.58636974828270827</v>
      </c>
      <c r="N117" s="24">
        <v>3.6817959431158709</v>
      </c>
      <c r="O117" s="24"/>
      <c r="P117" s="197">
        <v>4</v>
      </c>
      <c r="Q117" s="24"/>
    </row>
    <row r="118" spans="1:18" x14ac:dyDescent="0.25">
      <c r="A118" s="124">
        <v>3927</v>
      </c>
      <c r="B118" s="24">
        <v>5.2231485390133274</v>
      </c>
      <c r="C118" s="24">
        <v>0.69020080703165965</v>
      </c>
      <c r="D118" s="24">
        <v>0.60148237066112864</v>
      </c>
      <c r="E118" s="24">
        <v>3.6960783324768083</v>
      </c>
      <c r="F118" s="24"/>
      <c r="G118" s="197" t="s">
        <v>4021</v>
      </c>
      <c r="H118" s="197" t="s">
        <v>3922</v>
      </c>
      <c r="I118" s="197">
        <v>9</v>
      </c>
      <c r="J118" s="124">
        <v>3927</v>
      </c>
      <c r="K118" s="24">
        <v>5.2231485390133274</v>
      </c>
      <c r="L118" s="24">
        <v>0.69020080703165965</v>
      </c>
      <c r="M118" s="24">
        <v>0.60148237066112864</v>
      </c>
      <c r="N118" s="24">
        <v>3.6960783324768083</v>
      </c>
      <c r="O118" s="24"/>
      <c r="P118" s="197">
        <v>4</v>
      </c>
      <c r="Q118" s="24"/>
    </row>
    <row r="119" spans="1:18" x14ac:dyDescent="0.25">
      <c r="A119" s="124">
        <v>3928</v>
      </c>
      <c r="B119" s="24">
        <v>0.90741186021339115</v>
      </c>
      <c r="C119" s="24">
        <v>0.24046973026055501</v>
      </c>
      <c r="D119" s="24">
        <v>0.2937140992167101</v>
      </c>
      <c r="E119" s="24">
        <v>2.2866332013290771</v>
      </c>
      <c r="F119" s="24"/>
      <c r="G119" s="197" t="s">
        <v>4022</v>
      </c>
      <c r="H119" s="197" t="s">
        <v>3922</v>
      </c>
      <c r="I119" s="197">
        <v>9</v>
      </c>
      <c r="J119" s="124">
        <v>3928</v>
      </c>
      <c r="K119" s="24">
        <v>0.90741186021339115</v>
      </c>
      <c r="L119" s="24">
        <v>0.24046973026055501</v>
      </c>
      <c r="M119" s="24">
        <v>0.2937140992167101</v>
      </c>
      <c r="N119" s="24">
        <v>2.2866332013290771</v>
      </c>
      <c r="O119" s="24"/>
      <c r="P119" s="197">
        <v>5</v>
      </c>
      <c r="Q119" s="24"/>
    </row>
    <row r="120" spans="1:18" x14ac:dyDescent="0.25">
      <c r="A120" s="124">
        <v>3929</v>
      </c>
      <c r="B120" s="24">
        <v>0.85669321169011914</v>
      </c>
      <c r="C120" s="24">
        <v>0.19410112756457354</v>
      </c>
      <c r="D120" s="24">
        <v>0.28514953714692609</v>
      </c>
      <c r="E120" s="24">
        <v>2.3065085376136842</v>
      </c>
      <c r="F120" s="24"/>
      <c r="G120" s="197" t="s">
        <v>4023</v>
      </c>
      <c r="H120" s="197" t="s">
        <v>3922</v>
      </c>
      <c r="I120" s="197">
        <v>9</v>
      </c>
      <c r="J120" s="124">
        <v>3929</v>
      </c>
      <c r="K120" s="24">
        <v>0.85669321169011914</v>
      </c>
      <c r="L120" s="24">
        <v>0.19410112756457354</v>
      </c>
      <c r="M120" s="24">
        <v>0.28514953714692609</v>
      </c>
      <c r="N120" s="24">
        <v>2.3065085376136842</v>
      </c>
      <c r="O120" s="24"/>
      <c r="P120" s="197">
        <v>5</v>
      </c>
      <c r="Q120" s="24"/>
      <c r="R120" s="24"/>
    </row>
    <row r="121" spans="1:18" x14ac:dyDescent="0.25">
      <c r="A121" s="124">
        <v>3930</v>
      </c>
      <c r="B121" s="24" t="s">
        <v>11</v>
      </c>
      <c r="C121" s="24" t="s">
        <v>48</v>
      </c>
      <c r="D121" s="24">
        <v>0.21562544505103245</v>
      </c>
      <c r="E121" s="24">
        <v>1.8314395239816097</v>
      </c>
      <c r="F121" s="24"/>
      <c r="G121" s="197" t="s">
        <v>4024</v>
      </c>
      <c r="H121" s="197" t="s">
        <v>3922</v>
      </c>
      <c r="I121" s="197">
        <v>9</v>
      </c>
      <c r="J121" s="124">
        <v>3930</v>
      </c>
      <c r="K121" s="24" t="s">
        <v>11</v>
      </c>
      <c r="L121" s="24" t="s">
        <v>48</v>
      </c>
      <c r="M121" s="24">
        <v>0.21562544505103245</v>
      </c>
      <c r="N121" s="24">
        <v>1.8314395239816097</v>
      </c>
      <c r="O121" s="24"/>
      <c r="P121" s="197">
        <v>7</v>
      </c>
      <c r="Q121" s="24"/>
      <c r="R121" s="24"/>
    </row>
    <row r="122" spans="1:18" x14ac:dyDescent="0.25">
      <c r="A122" s="124">
        <v>3931</v>
      </c>
      <c r="B122" s="24" t="s">
        <v>11</v>
      </c>
      <c r="C122" s="24" t="s">
        <v>48</v>
      </c>
      <c r="D122" s="24">
        <v>0.2332583669594113</v>
      </c>
      <c r="E122" s="24">
        <v>1.8265918809853643</v>
      </c>
      <c r="F122" s="24"/>
      <c r="G122" s="197" t="s">
        <v>4025</v>
      </c>
      <c r="H122" s="197" t="s">
        <v>3922</v>
      </c>
      <c r="I122" s="197">
        <v>9</v>
      </c>
      <c r="J122" s="124">
        <v>3931</v>
      </c>
      <c r="K122" s="24" t="s">
        <v>11</v>
      </c>
      <c r="L122" s="24" t="s">
        <v>48</v>
      </c>
      <c r="M122" s="24">
        <v>0.2332583669594113</v>
      </c>
      <c r="N122" s="24">
        <v>1.8265918809853643</v>
      </c>
      <c r="O122" s="24"/>
      <c r="P122" s="197">
        <v>7</v>
      </c>
      <c r="Q122" s="24"/>
      <c r="R122" s="24"/>
    </row>
    <row r="123" spans="1:18" x14ac:dyDescent="0.25">
      <c r="A123" s="124">
        <v>3932</v>
      </c>
      <c r="B123" s="24" t="s">
        <v>11</v>
      </c>
      <c r="C123" s="24" t="s">
        <v>48</v>
      </c>
      <c r="D123" s="24">
        <v>0.15718490386897693</v>
      </c>
      <c r="E123" s="24">
        <v>1.8081708375996306</v>
      </c>
      <c r="F123" s="24"/>
      <c r="G123" s="197" t="s">
        <v>4026</v>
      </c>
      <c r="H123" s="197" t="s">
        <v>3922</v>
      </c>
      <c r="I123" s="197">
        <v>9</v>
      </c>
      <c r="J123" s="124">
        <v>3932</v>
      </c>
      <c r="K123" s="24" t="s">
        <v>11</v>
      </c>
      <c r="L123" s="24" t="s">
        <v>48</v>
      </c>
      <c r="M123" s="24">
        <v>0.15718490386897693</v>
      </c>
      <c r="N123" s="24">
        <v>1.8081708375996306</v>
      </c>
      <c r="O123" s="24"/>
      <c r="P123" s="197">
        <v>9</v>
      </c>
      <c r="Q123" s="24"/>
      <c r="R123" s="24"/>
    </row>
    <row r="124" spans="1:18" x14ac:dyDescent="0.25">
      <c r="A124" s="124">
        <v>3933</v>
      </c>
      <c r="B124" s="24" t="s">
        <v>11</v>
      </c>
      <c r="C124" s="24" t="s">
        <v>48</v>
      </c>
      <c r="D124" s="24">
        <v>0.15819249940659857</v>
      </c>
      <c r="E124" s="24">
        <v>1.8023536660041359</v>
      </c>
      <c r="F124" s="24"/>
      <c r="G124" s="197" t="s">
        <v>4027</v>
      </c>
      <c r="H124" s="197" t="s">
        <v>3922</v>
      </c>
      <c r="I124" s="197">
        <v>9</v>
      </c>
      <c r="J124" s="124">
        <v>3933</v>
      </c>
      <c r="K124" s="24" t="s">
        <v>11</v>
      </c>
      <c r="L124" s="24" t="s">
        <v>48</v>
      </c>
      <c r="M124" s="24">
        <v>0.15819249940659857</v>
      </c>
      <c r="N124" s="24">
        <v>1.8023536660041359</v>
      </c>
      <c r="O124" s="24"/>
      <c r="P124" s="197">
        <v>9</v>
      </c>
      <c r="Q124" s="24"/>
      <c r="R124" s="24"/>
    </row>
    <row r="125" spans="1:18" x14ac:dyDescent="0.25">
      <c r="A125" s="124">
        <v>3934</v>
      </c>
      <c r="B125" s="24" t="s">
        <v>11</v>
      </c>
      <c r="C125" s="24" t="s">
        <v>48</v>
      </c>
      <c r="D125" s="24">
        <v>0.15113933064324706</v>
      </c>
      <c r="E125" s="24">
        <v>1.7160656206709632</v>
      </c>
      <c r="F125" s="24"/>
      <c r="G125" s="197" t="s">
        <v>4028</v>
      </c>
      <c r="H125" s="197" t="s">
        <v>3922</v>
      </c>
      <c r="I125" s="197">
        <v>9</v>
      </c>
      <c r="J125" s="124">
        <v>3934</v>
      </c>
      <c r="K125" s="24" t="s">
        <v>11</v>
      </c>
      <c r="L125" s="24" t="s">
        <v>48</v>
      </c>
      <c r="M125" s="24">
        <v>0.15113933064324706</v>
      </c>
      <c r="N125" s="24">
        <v>1.7160656206709632</v>
      </c>
      <c r="O125" s="24"/>
      <c r="P125" s="197">
        <v>11</v>
      </c>
      <c r="Q125" s="24"/>
      <c r="R125" s="24"/>
    </row>
    <row r="126" spans="1:18" x14ac:dyDescent="0.25">
      <c r="A126" s="124">
        <v>3935</v>
      </c>
      <c r="B126" s="24" t="s">
        <v>11</v>
      </c>
      <c r="C126" s="24" t="s">
        <v>48</v>
      </c>
      <c r="D126" s="24">
        <v>0.14761274626157128</v>
      </c>
      <c r="E126" s="24">
        <v>1.7199437350679596</v>
      </c>
      <c r="F126" s="24"/>
      <c r="G126" s="197" t="s">
        <v>4029</v>
      </c>
      <c r="H126" s="197" t="s">
        <v>3922</v>
      </c>
      <c r="I126" s="197">
        <v>9</v>
      </c>
      <c r="J126" s="124">
        <v>3935</v>
      </c>
      <c r="K126" s="24" t="s">
        <v>11</v>
      </c>
      <c r="L126" s="24" t="s">
        <v>48</v>
      </c>
      <c r="M126" s="24">
        <v>0.14761274626157128</v>
      </c>
      <c r="N126" s="24">
        <v>1.7199437350679596</v>
      </c>
      <c r="O126" s="24"/>
      <c r="P126" s="197">
        <v>11</v>
      </c>
      <c r="Q126" s="24"/>
      <c r="R126" s="24"/>
    </row>
    <row r="127" spans="1:18" x14ac:dyDescent="0.25">
      <c r="A127" s="124">
        <v>3936</v>
      </c>
      <c r="B127" s="24">
        <v>3.8094224524509048</v>
      </c>
      <c r="C127" s="24">
        <v>1.6692696970553327</v>
      </c>
      <c r="D127" s="24">
        <v>0.62269404225017788</v>
      </c>
      <c r="E127" s="24">
        <v>4.7342081501335098</v>
      </c>
      <c r="F127" s="24"/>
      <c r="G127" s="197" t="s">
        <v>4030</v>
      </c>
      <c r="H127" s="197" t="s">
        <v>3922</v>
      </c>
      <c r="I127" s="197">
        <v>10</v>
      </c>
      <c r="J127" s="124">
        <v>3936</v>
      </c>
      <c r="K127" s="24">
        <v>3.8094224524509048</v>
      </c>
      <c r="L127" s="24">
        <v>1.6692696970553327</v>
      </c>
      <c r="M127" s="24">
        <v>0.62269404225017788</v>
      </c>
      <c r="N127" s="24">
        <v>4.7342081501335098</v>
      </c>
      <c r="O127" s="24"/>
      <c r="P127" s="197">
        <v>2</v>
      </c>
      <c r="Q127" s="24"/>
      <c r="R127" s="24"/>
    </row>
    <row r="128" spans="1:18" x14ac:dyDescent="0.25">
      <c r="A128" s="124">
        <v>3937</v>
      </c>
      <c r="B128" s="24">
        <v>3.8726952218957789</v>
      </c>
      <c r="C128" s="24">
        <v>1.7037765641779234</v>
      </c>
      <c r="D128" s="24">
        <v>0.60758010918585315</v>
      </c>
      <c r="E128" s="24">
        <v>4.7797759942982188</v>
      </c>
      <c r="F128" s="24"/>
      <c r="G128" s="197" t="s">
        <v>4031</v>
      </c>
      <c r="H128" s="197" t="s">
        <v>3922</v>
      </c>
      <c r="I128" s="197">
        <v>10</v>
      </c>
      <c r="J128" s="124">
        <v>3937</v>
      </c>
      <c r="K128" s="24">
        <v>3.8726952218957789</v>
      </c>
      <c r="L128" s="24">
        <v>1.7037765641779234</v>
      </c>
      <c r="M128" s="24">
        <v>0.60758010918585315</v>
      </c>
      <c r="N128" s="24">
        <v>4.7797759942982188</v>
      </c>
      <c r="O128" s="24"/>
      <c r="P128" s="197">
        <v>2</v>
      </c>
      <c r="Q128" s="24"/>
      <c r="R128" s="24"/>
    </row>
    <row r="129" spans="1:18" x14ac:dyDescent="0.25">
      <c r="A129" s="124">
        <v>3938</v>
      </c>
      <c r="B129" s="24">
        <v>2.4806942941085515</v>
      </c>
      <c r="C129" s="24">
        <v>0.90850111096196229</v>
      </c>
      <c r="D129" s="24">
        <v>0.51135473534298592</v>
      </c>
      <c r="E129" s="24">
        <v>3.788917765865607</v>
      </c>
      <c r="F129" s="24"/>
      <c r="G129" s="197" t="s">
        <v>4032</v>
      </c>
      <c r="H129" s="197" t="s">
        <v>3922</v>
      </c>
      <c r="I129" s="197">
        <v>10</v>
      </c>
      <c r="J129" s="124">
        <v>3938</v>
      </c>
      <c r="K129" s="24">
        <v>2.4806942941085515</v>
      </c>
      <c r="L129" s="24">
        <v>0.90850111096196229</v>
      </c>
      <c r="M129" s="24">
        <v>0.51135473534298592</v>
      </c>
      <c r="N129" s="24">
        <v>3.788917765865607</v>
      </c>
      <c r="O129" s="24"/>
      <c r="P129" s="197">
        <v>3</v>
      </c>
      <c r="Q129" s="24"/>
      <c r="R129" s="24"/>
    </row>
    <row r="130" spans="1:18" x14ac:dyDescent="0.25">
      <c r="A130" s="124">
        <v>3939</v>
      </c>
      <c r="B130" s="24">
        <v>2.6544433276635226</v>
      </c>
      <c r="C130" s="24">
        <v>0.89070850760187636</v>
      </c>
      <c r="D130" s="24">
        <v>0.53201044386422969</v>
      </c>
      <c r="E130" s="24">
        <v>3.9275603555582328</v>
      </c>
      <c r="F130" s="24"/>
      <c r="G130" s="197" t="s">
        <v>4033</v>
      </c>
      <c r="H130" s="197" t="s">
        <v>3922</v>
      </c>
      <c r="I130" s="197">
        <v>10</v>
      </c>
      <c r="J130" s="124">
        <v>3939</v>
      </c>
      <c r="K130" s="24">
        <v>2.6544433276635226</v>
      </c>
      <c r="L130" s="24">
        <v>0.89070850760187636</v>
      </c>
      <c r="M130" s="24">
        <v>0.53201044386422969</v>
      </c>
      <c r="N130" s="24">
        <v>3.9275603555582328</v>
      </c>
      <c r="O130" s="24"/>
      <c r="P130" s="197">
        <v>3</v>
      </c>
      <c r="Q130" s="24"/>
      <c r="R130" s="24"/>
    </row>
    <row r="131" spans="1:18" x14ac:dyDescent="0.25">
      <c r="A131" s="124">
        <v>3940</v>
      </c>
      <c r="B131" s="24">
        <v>0.38264960569042833</v>
      </c>
      <c r="C131" s="24">
        <v>3.0193508732266998E-2</v>
      </c>
      <c r="D131" s="24">
        <v>0.38893187752195574</v>
      </c>
      <c r="E131" s="24">
        <v>4.1321308899997993</v>
      </c>
      <c r="F131" s="24"/>
      <c r="G131" s="197" t="s">
        <v>4034</v>
      </c>
      <c r="H131" s="197" t="s">
        <v>3922</v>
      </c>
      <c r="I131" s="197">
        <v>10</v>
      </c>
      <c r="J131" s="124">
        <v>3940</v>
      </c>
      <c r="K131" s="24">
        <v>0.38264960569042833</v>
      </c>
      <c r="L131" s="24">
        <v>3.0193508732266998E-2</v>
      </c>
      <c r="M131" s="24">
        <v>0.38893187752195574</v>
      </c>
      <c r="N131" s="24">
        <v>4.1321308899997993</v>
      </c>
      <c r="O131" s="24"/>
      <c r="P131" s="197">
        <v>5</v>
      </c>
      <c r="Q131" s="24"/>
      <c r="R131" s="24"/>
    </row>
    <row r="132" spans="1:18" x14ac:dyDescent="0.25">
      <c r="A132" s="124">
        <v>3941</v>
      </c>
      <c r="B132" s="24">
        <v>0.40976650688108862</v>
      </c>
      <c r="C132" s="24" t="s">
        <v>48</v>
      </c>
      <c r="D132" s="24">
        <v>0.40404581058628047</v>
      </c>
      <c r="E132" s="24">
        <v>4.2397485645164528</v>
      </c>
      <c r="F132" s="24"/>
      <c r="G132" s="197" t="s">
        <v>4035</v>
      </c>
      <c r="H132" s="197" t="s">
        <v>3922</v>
      </c>
      <c r="I132" s="197">
        <v>10</v>
      </c>
      <c r="J132" s="124">
        <v>3941</v>
      </c>
      <c r="K132" s="24">
        <v>0.40976650688108862</v>
      </c>
      <c r="L132" s="24" t="s">
        <v>48</v>
      </c>
      <c r="M132" s="24">
        <v>0.40404581058628047</v>
      </c>
      <c r="N132" s="24">
        <v>4.2397485645164528</v>
      </c>
      <c r="O132" s="24"/>
      <c r="P132" s="197">
        <v>5</v>
      </c>
      <c r="Q132" s="24"/>
      <c r="R132" s="24"/>
    </row>
    <row r="133" spans="1:18" x14ac:dyDescent="0.25">
      <c r="A133" s="124">
        <v>3942</v>
      </c>
      <c r="B133" s="24" t="s">
        <v>11</v>
      </c>
      <c r="C133" s="24">
        <v>1.6175093963714464E-2</v>
      </c>
      <c r="D133" s="24">
        <v>0.17582542131497741</v>
      </c>
      <c r="E133" s="24">
        <v>2.0946665386777488</v>
      </c>
      <c r="F133" s="24"/>
      <c r="G133" s="197" t="s">
        <v>4036</v>
      </c>
      <c r="H133" s="197" t="s">
        <v>3922</v>
      </c>
      <c r="I133" s="197">
        <v>10</v>
      </c>
      <c r="J133" s="124">
        <v>3942</v>
      </c>
      <c r="K133" s="24" t="s">
        <v>11</v>
      </c>
      <c r="L133" s="24">
        <v>1.6175093963714464E-2</v>
      </c>
      <c r="M133" s="24">
        <v>0.17582542131497741</v>
      </c>
      <c r="N133" s="24">
        <v>2.0946665386777488</v>
      </c>
      <c r="O133" s="24"/>
      <c r="P133" s="197">
        <v>8</v>
      </c>
      <c r="Q133" s="24"/>
      <c r="R133" s="24"/>
    </row>
    <row r="134" spans="1:18" x14ac:dyDescent="0.25">
      <c r="A134" s="124">
        <v>3943</v>
      </c>
      <c r="B134" s="24" t="s">
        <v>11</v>
      </c>
      <c r="C134" s="24">
        <v>0.17361267521053525</v>
      </c>
      <c r="D134" s="24">
        <v>0.17229883693330164</v>
      </c>
      <c r="E134" s="24">
        <v>1.951661070288502</v>
      </c>
      <c r="F134" s="24"/>
      <c r="G134" s="197" t="s">
        <v>4037</v>
      </c>
      <c r="H134" s="197" t="s">
        <v>3922</v>
      </c>
      <c r="I134" s="197">
        <v>10</v>
      </c>
      <c r="J134" s="124">
        <v>3943</v>
      </c>
      <c r="K134" s="24" t="s">
        <v>11</v>
      </c>
      <c r="L134" s="24">
        <v>0.17361267521053525</v>
      </c>
      <c r="M134" s="24">
        <v>0.17229883693330164</v>
      </c>
      <c r="N134" s="24">
        <v>1.951661070288502</v>
      </c>
      <c r="O134" s="24"/>
      <c r="P134" s="197">
        <v>8</v>
      </c>
      <c r="Q134" s="24"/>
      <c r="R134" s="24"/>
    </row>
    <row r="135" spans="1:18" x14ac:dyDescent="0.25">
      <c r="A135" s="124">
        <v>3944</v>
      </c>
      <c r="B135" s="24" t="s">
        <v>11</v>
      </c>
      <c r="C135" s="24" t="s">
        <v>48</v>
      </c>
      <c r="D135" s="24">
        <v>0.13199501542843578</v>
      </c>
      <c r="E135" s="24">
        <v>1.3161350734806962</v>
      </c>
      <c r="F135" s="24"/>
      <c r="G135" s="197" t="s">
        <v>4038</v>
      </c>
      <c r="H135" s="197" t="s">
        <v>3922</v>
      </c>
      <c r="I135" s="197">
        <v>10</v>
      </c>
      <c r="J135" s="124">
        <v>3944</v>
      </c>
      <c r="K135" s="24" t="s">
        <v>11</v>
      </c>
      <c r="L135" s="24" t="s">
        <v>48</v>
      </c>
      <c r="M135" s="24">
        <v>0.13199501542843578</v>
      </c>
      <c r="N135" s="24">
        <v>1.3161350734806962</v>
      </c>
      <c r="O135" s="24"/>
      <c r="P135" s="197">
        <v>10</v>
      </c>
      <c r="Q135" s="24"/>
      <c r="R135" s="24"/>
    </row>
    <row r="136" spans="1:18" x14ac:dyDescent="0.25">
      <c r="A136" s="124">
        <v>3945</v>
      </c>
      <c r="B136" s="24" t="s">
        <v>11</v>
      </c>
      <c r="C136" s="24" t="s">
        <v>48</v>
      </c>
      <c r="D136" s="24">
        <v>0.12594944220270587</v>
      </c>
      <c r="E136" s="24">
        <v>1.2952902085968401</v>
      </c>
      <c r="F136" s="24"/>
      <c r="G136" s="197" t="s">
        <v>4039</v>
      </c>
      <c r="H136" s="197" t="s">
        <v>3922</v>
      </c>
      <c r="I136" s="197">
        <v>10</v>
      </c>
      <c r="J136" s="124">
        <v>3945</v>
      </c>
      <c r="K136" s="24" t="s">
        <v>11</v>
      </c>
      <c r="L136" s="24" t="s">
        <v>48</v>
      </c>
      <c r="M136" s="24">
        <v>0.12594944220270587</v>
      </c>
      <c r="N136" s="24">
        <v>1.2952902085968401</v>
      </c>
      <c r="O136" s="24"/>
      <c r="P136" s="197">
        <v>10</v>
      </c>
      <c r="Q136" s="24"/>
      <c r="R136" s="24"/>
    </row>
    <row r="137" spans="1:18" x14ac:dyDescent="0.25">
      <c r="A137" s="124">
        <v>3946</v>
      </c>
      <c r="B137" s="24" t="s">
        <v>11</v>
      </c>
      <c r="C137" s="24" t="s">
        <v>48</v>
      </c>
      <c r="D137" s="24">
        <v>0.12796463327794916</v>
      </c>
      <c r="E137" s="24">
        <v>1.2885035084020959</v>
      </c>
      <c r="F137" s="24"/>
      <c r="G137" s="197" t="s">
        <v>4040</v>
      </c>
      <c r="H137" s="197" t="s">
        <v>3922</v>
      </c>
      <c r="I137" s="197">
        <v>10</v>
      </c>
      <c r="J137" s="124">
        <v>3946</v>
      </c>
      <c r="K137" s="24" t="s">
        <v>11</v>
      </c>
      <c r="L137" s="24" t="s">
        <v>48</v>
      </c>
      <c r="M137" s="24">
        <v>0.12796463327794916</v>
      </c>
      <c r="N137" s="24">
        <v>1.2885035084020959</v>
      </c>
      <c r="O137" s="24"/>
      <c r="P137" s="197">
        <v>12</v>
      </c>
      <c r="Q137" s="24"/>
      <c r="R137" s="24"/>
    </row>
    <row r="138" spans="1:18" x14ac:dyDescent="0.25">
      <c r="A138" s="124">
        <v>3947</v>
      </c>
      <c r="B138" s="24" t="s">
        <v>11</v>
      </c>
      <c r="C138" s="24" t="s">
        <v>48</v>
      </c>
      <c r="D138" s="24">
        <v>0.13098741989081411</v>
      </c>
      <c r="E138" s="24">
        <v>1.3360104097653034</v>
      </c>
      <c r="F138" s="24"/>
      <c r="G138" s="197" t="s">
        <v>4041</v>
      </c>
      <c r="H138" s="197" t="s">
        <v>3922</v>
      </c>
      <c r="I138" s="197">
        <v>10</v>
      </c>
      <c r="J138" s="124">
        <v>3947</v>
      </c>
      <c r="K138" s="24" t="s">
        <v>11</v>
      </c>
      <c r="L138" s="24" t="s">
        <v>48</v>
      </c>
      <c r="M138" s="24">
        <v>0.13098741989081411</v>
      </c>
      <c r="N138" s="24">
        <v>1.3360104097653034</v>
      </c>
      <c r="O138" s="24"/>
      <c r="P138" s="197">
        <v>12</v>
      </c>
      <c r="Q138" s="24"/>
      <c r="R138" s="24"/>
    </row>
    <row r="139" spans="1:18" x14ac:dyDescent="0.25">
      <c r="A139" s="124">
        <v>3948</v>
      </c>
      <c r="B139" s="24">
        <v>1.8650402041131902</v>
      </c>
      <c r="C139" s="24">
        <v>1.4762469090883399</v>
      </c>
      <c r="D139" s="24">
        <v>0.52898765725136465</v>
      </c>
      <c r="E139" s="24">
        <v>5.3052604950912494</v>
      </c>
      <c r="F139" s="24"/>
      <c r="G139" s="197" t="s">
        <v>4042</v>
      </c>
      <c r="H139" s="197" t="s">
        <v>3922</v>
      </c>
      <c r="I139" s="197">
        <v>11</v>
      </c>
      <c r="J139" s="124">
        <v>3948</v>
      </c>
      <c r="K139" s="24">
        <v>1.8650402041131902</v>
      </c>
      <c r="L139" s="24">
        <v>1.4762469090883399</v>
      </c>
      <c r="M139" s="24">
        <v>0.52898765725136465</v>
      </c>
      <c r="N139" s="24">
        <v>5.3052604950912494</v>
      </c>
      <c r="O139" s="24"/>
      <c r="P139" s="197">
        <v>1</v>
      </c>
      <c r="Q139" s="24"/>
      <c r="R139" s="24"/>
    </row>
    <row r="140" spans="1:18" x14ac:dyDescent="0.25">
      <c r="A140" s="124">
        <v>3949</v>
      </c>
      <c r="B140" s="24">
        <v>1.9263043142106078</v>
      </c>
      <c r="C140" s="24">
        <v>1.4961961916435877</v>
      </c>
      <c r="D140" s="24">
        <v>0.53503323047709461</v>
      </c>
      <c r="E140" s="24">
        <v>5.3387092317653435</v>
      </c>
      <c r="F140" s="24"/>
      <c r="G140" s="197" t="s">
        <v>4043</v>
      </c>
      <c r="H140" s="197" t="s">
        <v>3922</v>
      </c>
      <c r="I140" s="197">
        <v>11</v>
      </c>
      <c r="J140" s="124">
        <v>3949</v>
      </c>
      <c r="K140" s="24">
        <v>1.9263043142106078</v>
      </c>
      <c r="L140" s="24">
        <v>1.4961961916435877</v>
      </c>
      <c r="M140" s="24">
        <v>0.53503323047709461</v>
      </c>
      <c r="N140" s="24">
        <v>5.3387092317653435</v>
      </c>
      <c r="O140" s="24"/>
      <c r="P140" s="197">
        <v>1</v>
      </c>
      <c r="Q140" s="24"/>
      <c r="R140" s="24"/>
    </row>
    <row r="141" spans="1:18" x14ac:dyDescent="0.25">
      <c r="A141" s="124">
        <v>3950</v>
      </c>
      <c r="B141" s="24">
        <v>0.37863228699551571</v>
      </c>
      <c r="C141" s="24">
        <v>0.37849719875091842</v>
      </c>
      <c r="D141" s="24">
        <v>0.32444576311417034</v>
      </c>
      <c r="E141" s="24">
        <v>2.593489002991427</v>
      </c>
      <c r="F141" s="24"/>
      <c r="G141" s="197" t="s">
        <v>4044</v>
      </c>
      <c r="H141" s="197" t="s">
        <v>3922</v>
      </c>
      <c r="I141" s="197">
        <v>11</v>
      </c>
      <c r="J141" s="124">
        <v>3950</v>
      </c>
      <c r="K141" s="24">
        <v>0.37863228699551571</v>
      </c>
      <c r="L141" s="24">
        <v>0.37849719875091842</v>
      </c>
      <c r="M141" s="24">
        <v>0.32444576311417034</v>
      </c>
      <c r="N141" s="24">
        <v>2.593489002991427</v>
      </c>
      <c r="O141" s="24"/>
      <c r="P141" s="197">
        <v>4</v>
      </c>
      <c r="Q141" s="24"/>
      <c r="R141" s="24"/>
    </row>
    <row r="142" spans="1:18" x14ac:dyDescent="0.25">
      <c r="A142" s="124">
        <v>3951</v>
      </c>
      <c r="B142" s="24">
        <v>0.9852474099273234</v>
      </c>
      <c r="C142" s="24">
        <v>0.58014670349855879</v>
      </c>
      <c r="D142" s="24">
        <v>0.30832423451222396</v>
      </c>
      <c r="E142" s="24">
        <v>2.600275703186171</v>
      </c>
      <c r="F142" s="24"/>
      <c r="G142" s="197" t="s">
        <v>4045</v>
      </c>
      <c r="H142" s="197" t="s">
        <v>3922</v>
      </c>
      <c r="I142" s="197">
        <v>11</v>
      </c>
      <c r="J142" s="124">
        <v>3951</v>
      </c>
      <c r="K142" s="24">
        <v>0.9852474099273234</v>
      </c>
      <c r="L142" s="24">
        <v>0.58014670349855879</v>
      </c>
      <c r="M142" s="24">
        <v>0.30832423451222396</v>
      </c>
      <c r="N142" s="24">
        <v>2.600275703186171</v>
      </c>
      <c r="O142" s="24"/>
      <c r="P142" s="197">
        <v>4</v>
      </c>
      <c r="Q142" s="24"/>
      <c r="R142" s="24"/>
    </row>
    <row r="143" spans="1:18" x14ac:dyDescent="0.25">
      <c r="A143" s="124">
        <v>3952</v>
      </c>
      <c r="B143" s="24" t="s">
        <v>11</v>
      </c>
      <c r="C143" s="24">
        <v>8.9502186599220032E-2</v>
      </c>
      <c r="D143" s="24">
        <v>0.22267861381438397</v>
      </c>
      <c r="E143" s="24">
        <v>1.7790849796221566</v>
      </c>
      <c r="F143" s="24"/>
      <c r="G143" s="197" t="s">
        <v>4046</v>
      </c>
      <c r="H143" s="197" t="s">
        <v>3922</v>
      </c>
      <c r="I143" s="197">
        <v>11</v>
      </c>
      <c r="J143" s="124">
        <v>3952</v>
      </c>
      <c r="K143" s="24" t="s">
        <v>11</v>
      </c>
      <c r="L143" s="24">
        <v>8.9502186599220032E-2</v>
      </c>
      <c r="M143" s="24">
        <v>0.22267861381438397</v>
      </c>
      <c r="N143" s="24">
        <v>1.7790849796221566</v>
      </c>
      <c r="O143" s="24"/>
      <c r="P143" s="197">
        <v>6</v>
      </c>
      <c r="Q143" s="24"/>
      <c r="R143" s="24"/>
    </row>
    <row r="144" spans="1:18" x14ac:dyDescent="0.25">
      <c r="A144" s="124">
        <v>3953</v>
      </c>
      <c r="B144" s="24" t="s">
        <v>11</v>
      </c>
      <c r="C144" s="24">
        <v>9.9207242977448706E-2</v>
      </c>
      <c r="D144" s="24">
        <v>0.22066342273914069</v>
      </c>
      <c r="E144" s="24">
        <v>1.746121007247686</v>
      </c>
      <c r="F144" s="24"/>
      <c r="G144" s="197" t="s">
        <v>4047</v>
      </c>
      <c r="H144" s="197" t="s">
        <v>3922</v>
      </c>
      <c r="I144" s="197">
        <v>11</v>
      </c>
      <c r="J144" s="124">
        <v>3953</v>
      </c>
      <c r="K144" s="24" t="s">
        <v>11</v>
      </c>
      <c r="L144" s="24">
        <v>9.9207242977448706E-2</v>
      </c>
      <c r="M144" s="24">
        <v>0.22066342273914069</v>
      </c>
      <c r="N144" s="24">
        <v>1.746121007247686</v>
      </c>
      <c r="O144" s="24"/>
      <c r="P144" s="197">
        <v>6</v>
      </c>
      <c r="Q144" s="24"/>
      <c r="R144" s="24"/>
    </row>
    <row r="145" spans="1:18" x14ac:dyDescent="0.25">
      <c r="A145" s="124">
        <v>3954</v>
      </c>
      <c r="B145" s="24" t="s">
        <v>11</v>
      </c>
      <c r="C145" s="24">
        <v>6.6857055050019779E-2</v>
      </c>
      <c r="D145" s="24">
        <v>0.17431402800854492</v>
      </c>
      <c r="E145" s="24">
        <v>1.7509686502439319</v>
      </c>
      <c r="F145" s="24"/>
      <c r="G145" s="197" t="s">
        <v>4048</v>
      </c>
      <c r="H145" s="197" t="s">
        <v>3922</v>
      </c>
      <c r="I145" s="197">
        <v>11</v>
      </c>
      <c r="J145" s="124">
        <v>3954</v>
      </c>
      <c r="K145" s="24" t="s">
        <v>11</v>
      </c>
      <c r="L145" s="24">
        <v>6.6857055050019779E-2</v>
      </c>
      <c r="M145" s="24">
        <v>0.17431402800854492</v>
      </c>
      <c r="N145" s="24">
        <v>1.7509686502439319</v>
      </c>
      <c r="O145" s="24"/>
      <c r="P145" s="197">
        <v>8</v>
      </c>
      <c r="Q145" s="24"/>
      <c r="R145" s="24"/>
    </row>
    <row r="146" spans="1:18" x14ac:dyDescent="0.25">
      <c r="A146" s="124">
        <v>3955</v>
      </c>
      <c r="B146" s="24" t="s">
        <v>11</v>
      </c>
      <c r="C146" s="24" t="s">
        <v>48</v>
      </c>
      <c r="D146" s="24">
        <v>0.17834441015903152</v>
      </c>
      <c r="E146" s="24">
        <v>1.7131570348732157</v>
      </c>
      <c r="F146" s="24"/>
      <c r="G146" s="197" t="s">
        <v>4049</v>
      </c>
      <c r="H146" s="197" t="s">
        <v>3922</v>
      </c>
      <c r="I146" s="197">
        <v>11</v>
      </c>
      <c r="J146" s="124">
        <v>3955</v>
      </c>
      <c r="K146" s="24" t="s">
        <v>11</v>
      </c>
      <c r="L146" s="24" t="s">
        <v>48</v>
      </c>
      <c r="M146" s="24">
        <v>0.17834441015903152</v>
      </c>
      <c r="N146" s="24">
        <v>1.7131570348732157</v>
      </c>
      <c r="O146" s="24"/>
      <c r="P146" s="197">
        <v>8</v>
      </c>
      <c r="Q146" s="24"/>
      <c r="R146" s="24"/>
    </row>
    <row r="147" spans="1:18" x14ac:dyDescent="0.25">
      <c r="A147" s="124">
        <v>3956</v>
      </c>
      <c r="B147" s="24" t="s">
        <v>11</v>
      </c>
      <c r="C147" s="24">
        <v>4.8525281891143385E-2</v>
      </c>
      <c r="D147" s="24">
        <v>0.17935200569665316</v>
      </c>
      <c r="E147" s="24">
        <v>1.7267304352627035</v>
      </c>
      <c r="F147" s="24"/>
      <c r="G147" s="197" t="s">
        <v>4050</v>
      </c>
      <c r="H147" s="197" t="s">
        <v>3922</v>
      </c>
      <c r="I147" s="197">
        <v>11</v>
      </c>
      <c r="J147" s="124">
        <v>3956</v>
      </c>
      <c r="K147" s="24" t="s">
        <v>11</v>
      </c>
      <c r="L147" s="24">
        <v>4.8525281891143385E-2</v>
      </c>
      <c r="M147" s="24">
        <v>0.17935200569665316</v>
      </c>
      <c r="N147" s="24">
        <v>1.7267304352627035</v>
      </c>
      <c r="O147" s="24"/>
      <c r="P147" s="197">
        <v>9</v>
      </c>
      <c r="Q147" s="24"/>
      <c r="R147" s="24"/>
    </row>
    <row r="148" spans="1:18" x14ac:dyDescent="0.25">
      <c r="A148" s="124">
        <v>3957</v>
      </c>
      <c r="B148" s="24" t="s">
        <v>11</v>
      </c>
      <c r="C148" s="24" t="s">
        <v>48</v>
      </c>
      <c r="D148" s="24">
        <v>0.16927605032043672</v>
      </c>
      <c r="E148" s="24">
        <v>1.7189742064687104</v>
      </c>
      <c r="F148" s="24"/>
      <c r="G148" s="197" t="s">
        <v>4051</v>
      </c>
      <c r="H148" s="197" t="s">
        <v>3922</v>
      </c>
      <c r="I148" s="197">
        <v>11</v>
      </c>
      <c r="J148" s="124">
        <v>3957</v>
      </c>
      <c r="K148" s="24" t="s">
        <v>11</v>
      </c>
      <c r="L148" s="24" t="s">
        <v>48</v>
      </c>
      <c r="M148" s="24">
        <v>0.16927605032043672</v>
      </c>
      <c r="N148" s="24">
        <v>1.7189742064687104</v>
      </c>
      <c r="O148" s="24"/>
      <c r="P148" s="197">
        <v>9</v>
      </c>
      <c r="Q148" s="24"/>
      <c r="R148" s="24"/>
    </row>
    <row r="149" spans="1:18" x14ac:dyDescent="0.25">
      <c r="A149" s="124">
        <v>3958</v>
      </c>
      <c r="B149" s="24" t="s">
        <v>11</v>
      </c>
      <c r="C149" s="24">
        <v>0.22213795710167863</v>
      </c>
      <c r="D149" s="24">
        <v>0.18741276999762635</v>
      </c>
      <c r="E149" s="24">
        <v>1.7882955013150235</v>
      </c>
      <c r="F149" s="24"/>
      <c r="G149" s="197" t="s">
        <v>4052</v>
      </c>
      <c r="H149" s="197" t="s">
        <v>3922</v>
      </c>
      <c r="I149" s="197">
        <v>11</v>
      </c>
      <c r="J149" s="124">
        <v>3958</v>
      </c>
      <c r="K149" s="24" t="s">
        <v>11</v>
      </c>
      <c r="L149" s="24">
        <v>0.22213795710167863</v>
      </c>
      <c r="M149" s="24">
        <v>0.18741276999762635</v>
      </c>
      <c r="N149" s="24">
        <v>1.7882955013150235</v>
      </c>
      <c r="O149" s="24"/>
      <c r="P149" s="197">
        <v>12</v>
      </c>
      <c r="Q149" s="24"/>
      <c r="R149" s="24"/>
    </row>
    <row r="150" spans="1:18" x14ac:dyDescent="0.25">
      <c r="A150" s="124">
        <v>3959</v>
      </c>
      <c r="B150" s="24" t="s">
        <v>11</v>
      </c>
      <c r="C150" s="24">
        <v>0.45613764977674787</v>
      </c>
      <c r="D150" s="24">
        <v>0.18136719677189644</v>
      </c>
      <c r="E150" s="24">
        <v>1.8004146088056376</v>
      </c>
      <c r="F150" s="24"/>
      <c r="G150" s="197" t="s">
        <v>4053</v>
      </c>
      <c r="H150" s="197" t="s">
        <v>3922</v>
      </c>
      <c r="I150" s="197">
        <v>11</v>
      </c>
      <c r="J150" s="124">
        <v>3959</v>
      </c>
      <c r="K150" s="24" t="s">
        <v>11</v>
      </c>
      <c r="L150" s="24">
        <v>0.45613764977674787</v>
      </c>
      <c r="M150" s="24">
        <v>0.18136719677189644</v>
      </c>
      <c r="N150" s="24">
        <v>1.8004146088056376</v>
      </c>
      <c r="O150" s="24"/>
      <c r="P150" s="197">
        <v>12</v>
      </c>
      <c r="Q150" s="24"/>
      <c r="R150" s="24"/>
    </row>
    <row r="151" spans="1:18" x14ac:dyDescent="0.25">
      <c r="A151" s="124">
        <v>3960</v>
      </c>
      <c r="B151" s="24" t="s">
        <v>11</v>
      </c>
      <c r="C151" s="24">
        <v>0.29977840812750806</v>
      </c>
      <c r="D151" s="24">
        <v>0.20252670306195106</v>
      </c>
      <c r="E151" s="24">
        <v>3.0617713164287577</v>
      </c>
      <c r="G151" s="197" t="s">
        <v>4060</v>
      </c>
      <c r="H151" s="197" t="s">
        <v>3922</v>
      </c>
      <c r="I151" s="197">
        <v>12</v>
      </c>
      <c r="J151" s="124">
        <v>3960</v>
      </c>
      <c r="K151" s="24" t="s">
        <v>11</v>
      </c>
      <c r="L151" s="24">
        <v>0.29977840812750806</v>
      </c>
      <c r="M151" s="24">
        <v>0.20252670306195106</v>
      </c>
      <c r="N151" s="24">
        <v>3.0617713164287577</v>
      </c>
      <c r="O151" s="24"/>
      <c r="P151" s="197">
        <v>1</v>
      </c>
      <c r="Q151" s="24"/>
      <c r="R151" s="24"/>
    </row>
    <row r="152" spans="1:18" x14ac:dyDescent="0.25">
      <c r="A152" s="124">
        <v>3961</v>
      </c>
      <c r="B152" s="24" t="s">
        <v>11</v>
      </c>
      <c r="C152" s="24">
        <v>0.26581071080370766</v>
      </c>
      <c r="D152" s="24">
        <v>0.20303050083076188</v>
      </c>
      <c r="E152" s="24">
        <v>3.0821314170129899</v>
      </c>
      <c r="G152" s="197" t="s">
        <v>4061</v>
      </c>
      <c r="H152" s="197" t="s">
        <v>3922</v>
      </c>
      <c r="I152" s="197">
        <v>12</v>
      </c>
      <c r="J152" s="124">
        <v>3961</v>
      </c>
      <c r="K152" s="24" t="s">
        <v>11</v>
      </c>
      <c r="L152" s="24">
        <v>0.26581071080370766</v>
      </c>
      <c r="M152" s="24">
        <v>0.20303050083076188</v>
      </c>
      <c r="N152" s="24">
        <v>3.0821314170129899</v>
      </c>
      <c r="O152" s="24"/>
      <c r="P152" s="197">
        <v>1</v>
      </c>
      <c r="Q152" s="24"/>
      <c r="R152" s="24"/>
    </row>
    <row r="153" spans="1:18" x14ac:dyDescent="0.25">
      <c r="A153" s="124">
        <v>3962</v>
      </c>
      <c r="B153" s="24" t="s">
        <v>11</v>
      </c>
      <c r="C153" s="24">
        <v>0.19194444836941163</v>
      </c>
      <c r="D153" s="24">
        <v>0.18640517446000468</v>
      </c>
      <c r="E153" s="24">
        <v>2.1678659479210589</v>
      </c>
      <c r="G153" s="197" t="s">
        <v>4058</v>
      </c>
      <c r="H153" s="197" t="s">
        <v>3922</v>
      </c>
      <c r="I153" s="197">
        <v>12</v>
      </c>
      <c r="J153" s="124">
        <v>3962</v>
      </c>
      <c r="K153" s="24" t="s">
        <v>11</v>
      </c>
      <c r="L153" s="24">
        <v>0.19194444836941163</v>
      </c>
      <c r="M153" s="24">
        <v>0.18640517446000468</v>
      </c>
      <c r="N153" s="24">
        <v>2.1678659479210589</v>
      </c>
      <c r="O153" s="24"/>
      <c r="P153" s="197">
        <v>6</v>
      </c>
      <c r="Q153" s="24"/>
      <c r="R153" s="24"/>
    </row>
    <row r="154" spans="1:18" x14ac:dyDescent="0.25">
      <c r="A154" s="124">
        <v>3963</v>
      </c>
      <c r="B154" s="24" t="s">
        <v>11</v>
      </c>
      <c r="C154" s="24">
        <v>0.29870006852992709</v>
      </c>
      <c r="D154" s="24">
        <v>0.19043555661049127</v>
      </c>
      <c r="E154" s="24">
        <v>2.1969518058985327</v>
      </c>
      <c r="G154" s="197" t="s">
        <v>4059</v>
      </c>
      <c r="H154" s="197" t="s">
        <v>3922</v>
      </c>
      <c r="I154" s="197">
        <v>12</v>
      </c>
      <c r="J154" s="124">
        <v>3963</v>
      </c>
      <c r="K154" s="24" t="s">
        <v>11</v>
      </c>
      <c r="L154" s="24">
        <v>0.29870006852992709</v>
      </c>
      <c r="M154" s="24">
        <v>0.19043555661049127</v>
      </c>
      <c r="N154" s="24">
        <v>2.1969518058985327</v>
      </c>
      <c r="O154" s="24"/>
      <c r="P154" s="197">
        <v>6</v>
      </c>
      <c r="Q154" s="24"/>
      <c r="R154" s="24"/>
    </row>
    <row r="155" spans="1:18" x14ac:dyDescent="0.25">
      <c r="A155" s="124">
        <v>3964</v>
      </c>
      <c r="B155" s="24" t="s">
        <v>11</v>
      </c>
      <c r="C155" s="24">
        <v>0.52191636522918661</v>
      </c>
      <c r="D155" s="24">
        <v>0.24182292902919528</v>
      </c>
      <c r="E155" s="24">
        <v>2.9240982553353811</v>
      </c>
      <c r="G155" s="197" t="s">
        <v>4056</v>
      </c>
      <c r="H155" s="197" t="s">
        <v>3922</v>
      </c>
      <c r="I155" s="197">
        <v>12</v>
      </c>
      <c r="J155" s="124">
        <v>3964</v>
      </c>
      <c r="K155" s="24" t="s">
        <v>11</v>
      </c>
      <c r="L155" s="24">
        <v>0.52191636522918661</v>
      </c>
      <c r="M155" s="24">
        <v>0.24182292902919528</v>
      </c>
      <c r="N155" s="24">
        <v>2.9240982553353811</v>
      </c>
      <c r="O155" s="24"/>
      <c r="P155" s="197">
        <v>9</v>
      </c>
      <c r="Q155" s="24"/>
      <c r="R155" s="24"/>
    </row>
    <row r="156" spans="1:18" x14ac:dyDescent="0.25">
      <c r="A156" s="124">
        <v>3965</v>
      </c>
      <c r="B156" s="24" t="s">
        <v>11</v>
      </c>
      <c r="C156" s="24">
        <v>0.512211308850958</v>
      </c>
      <c r="D156" s="24">
        <v>0.24585331117968187</v>
      </c>
      <c r="E156" s="24">
        <v>2.9231287267361323</v>
      </c>
      <c r="G156" s="197" t="s">
        <v>4057</v>
      </c>
      <c r="H156" s="197" t="s">
        <v>3922</v>
      </c>
      <c r="I156" s="197">
        <v>12</v>
      </c>
      <c r="J156" s="124">
        <v>3965</v>
      </c>
      <c r="K156" s="24" t="s">
        <v>11</v>
      </c>
      <c r="L156" s="24">
        <v>0.512211308850958</v>
      </c>
      <c r="M156" s="24">
        <v>0.24585331117968187</v>
      </c>
      <c r="N156" s="24">
        <v>2.9231287267361323</v>
      </c>
      <c r="O156" s="24"/>
      <c r="P156" s="197">
        <v>9</v>
      </c>
      <c r="Q156" s="24"/>
      <c r="R156" s="24"/>
    </row>
    <row r="157" spans="1:18" x14ac:dyDescent="0.25">
      <c r="A157" s="124">
        <v>3966</v>
      </c>
      <c r="B157" s="24" t="s">
        <v>11</v>
      </c>
      <c r="C157" s="24">
        <v>0.56181493033968233</v>
      </c>
      <c r="D157" s="24">
        <v>0.24988369333016847</v>
      </c>
      <c r="E157" s="24">
        <v>2.9977824288783155</v>
      </c>
      <c r="G157" s="197" t="s">
        <v>4054</v>
      </c>
      <c r="H157" s="197" t="s">
        <v>3922</v>
      </c>
      <c r="I157" s="197">
        <v>12</v>
      </c>
      <c r="J157" s="124">
        <v>3966</v>
      </c>
      <c r="K157" s="24" t="s">
        <v>11</v>
      </c>
      <c r="L157" s="24">
        <v>0.56181493033968233</v>
      </c>
      <c r="M157" s="24">
        <v>0.24988369333016847</v>
      </c>
      <c r="N157" s="24">
        <v>2.9977824288783155</v>
      </c>
      <c r="O157" s="24"/>
      <c r="P157" s="197">
        <v>12</v>
      </c>
      <c r="Q157" s="24"/>
      <c r="R157" s="24"/>
    </row>
    <row r="158" spans="1:18" x14ac:dyDescent="0.25">
      <c r="A158" s="124">
        <v>3967</v>
      </c>
      <c r="B158" s="24" t="s">
        <v>11</v>
      </c>
      <c r="C158" s="24">
        <v>0.5375522893941107</v>
      </c>
      <c r="D158" s="24">
        <v>0.24786850225492515</v>
      </c>
      <c r="E158" s="24">
        <v>2.997782428878315</v>
      </c>
      <c r="G158" s="197" t="s">
        <v>4055</v>
      </c>
      <c r="H158" s="197" t="s">
        <v>3922</v>
      </c>
      <c r="I158" s="197">
        <v>12</v>
      </c>
      <c r="J158" s="124">
        <v>3967</v>
      </c>
      <c r="K158" s="24" t="s">
        <v>11</v>
      </c>
      <c r="L158" s="24">
        <v>0.5375522893941107</v>
      </c>
      <c r="M158" s="24">
        <v>0.24786850225492515</v>
      </c>
      <c r="N158" s="24">
        <v>2.997782428878315</v>
      </c>
      <c r="O158" s="24"/>
      <c r="P158" s="197">
        <v>12</v>
      </c>
      <c r="Q158" s="24"/>
      <c r="R158" s="24"/>
    </row>
    <row r="159" spans="1:18" x14ac:dyDescent="0.25">
      <c r="A159" s="124">
        <v>3968</v>
      </c>
      <c r="B159" s="24" t="s">
        <v>11</v>
      </c>
      <c r="C159" s="24">
        <v>4.097690470807664E-2</v>
      </c>
      <c r="D159" s="24">
        <v>0.31537740327557551</v>
      </c>
      <c r="E159" s="24">
        <v>2.7621869792607763</v>
      </c>
      <c r="F159" s="24"/>
      <c r="G159" s="197" t="s">
        <v>3926</v>
      </c>
      <c r="H159" s="197" t="s">
        <v>4062</v>
      </c>
      <c r="I159" s="197">
        <v>1</v>
      </c>
      <c r="J159" s="124">
        <v>3968</v>
      </c>
      <c r="K159" s="24" t="s">
        <v>11</v>
      </c>
      <c r="L159" s="24">
        <v>4.097690470807664E-2</v>
      </c>
      <c r="M159" s="24">
        <v>0.31537740327557551</v>
      </c>
      <c r="N159" s="24">
        <v>2.7621869792607763</v>
      </c>
      <c r="O159" s="24"/>
      <c r="P159" s="197">
        <v>2</v>
      </c>
      <c r="Q159" s="24"/>
      <c r="R159" s="24"/>
    </row>
    <row r="160" spans="1:18" x14ac:dyDescent="0.25">
      <c r="A160" s="124">
        <v>3969</v>
      </c>
      <c r="B160" s="24" t="s">
        <v>11</v>
      </c>
      <c r="C160" s="24">
        <v>3.3428527525009889E-2</v>
      </c>
      <c r="D160" s="24">
        <v>0.32444576311417034</v>
      </c>
      <c r="E160" s="24">
        <v>2.8067852948262364</v>
      </c>
      <c r="F160" s="24"/>
      <c r="G160" s="197" t="s">
        <v>3927</v>
      </c>
      <c r="H160" s="197" t="s">
        <v>4062</v>
      </c>
      <c r="I160" s="197">
        <v>1</v>
      </c>
      <c r="J160" s="124">
        <v>3969</v>
      </c>
      <c r="K160" s="24" t="s">
        <v>11</v>
      </c>
      <c r="L160" s="24">
        <v>3.3428527525009889E-2</v>
      </c>
      <c r="M160" s="24">
        <v>0.32444576311417034</v>
      </c>
      <c r="N160" s="24">
        <v>2.8067852948262364</v>
      </c>
      <c r="O160" s="24"/>
      <c r="P160" s="197">
        <v>2</v>
      </c>
      <c r="Q160" s="24"/>
      <c r="R160" s="24"/>
    </row>
    <row r="161" spans="1:18" x14ac:dyDescent="0.25">
      <c r="A161" s="124">
        <v>3970</v>
      </c>
      <c r="B161" s="24" t="s">
        <v>11</v>
      </c>
      <c r="C161" s="24">
        <v>5.9308677866953034E-2</v>
      </c>
      <c r="D161" s="24">
        <v>0.33452171849038681</v>
      </c>
      <c r="E161" s="24">
        <v>2.810663409223233</v>
      </c>
      <c r="F161" s="24"/>
      <c r="G161" s="197" t="s">
        <v>4063</v>
      </c>
      <c r="H161" s="197" t="s">
        <v>4062</v>
      </c>
      <c r="I161" s="197">
        <v>1</v>
      </c>
      <c r="J161" s="124">
        <v>3970</v>
      </c>
      <c r="K161" s="24" t="s">
        <v>11</v>
      </c>
      <c r="L161" s="24">
        <v>5.9308677866953034E-2</v>
      </c>
      <c r="M161" s="24">
        <v>0.33452171849038681</v>
      </c>
      <c r="N161" s="24">
        <v>2.810663409223233</v>
      </c>
      <c r="O161" s="24"/>
      <c r="P161" s="197">
        <v>7</v>
      </c>
      <c r="Q161" s="24"/>
      <c r="R161" s="24"/>
    </row>
    <row r="162" spans="1:18" x14ac:dyDescent="0.25">
      <c r="A162" s="124">
        <v>3971</v>
      </c>
      <c r="B162" s="24" t="s">
        <v>11</v>
      </c>
      <c r="C162" s="24">
        <v>5.9847847665743512E-2</v>
      </c>
      <c r="D162" s="24">
        <v>0.33804830287206261</v>
      </c>
      <c r="E162" s="24">
        <v>2.7970900088337447</v>
      </c>
      <c r="F162" s="24"/>
      <c r="G162" s="197" t="s">
        <v>4064</v>
      </c>
      <c r="H162" s="197" t="s">
        <v>4062</v>
      </c>
      <c r="I162" s="197">
        <v>1</v>
      </c>
      <c r="J162" s="124">
        <v>3971</v>
      </c>
      <c r="K162" s="24" t="s">
        <v>11</v>
      </c>
      <c r="L162" s="24">
        <v>5.9847847665743512E-2</v>
      </c>
      <c r="M162" s="24">
        <v>0.33804830287206261</v>
      </c>
      <c r="N162" s="24">
        <v>2.7970900088337447</v>
      </c>
      <c r="O162" s="24"/>
      <c r="P162" s="197">
        <v>7</v>
      </c>
      <c r="Q162" s="24"/>
      <c r="R162" s="24"/>
    </row>
    <row r="163" spans="1:18" x14ac:dyDescent="0.25">
      <c r="A163" s="124">
        <v>3972</v>
      </c>
      <c r="B163" s="24" t="s">
        <v>11</v>
      </c>
      <c r="C163" s="24">
        <v>8.9502186599220032E-2</v>
      </c>
      <c r="D163" s="24">
        <v>0.16524566816995012</v>
      </c>
      <c r="E163" s="24">
        <v>0.68642624826838516</v>
      </c>
      <c r="F163" s="24"/>
      <c r="G163" s="197" t="s">
        <v>4065</v>
      </c>
      <c r="H163" s="197" t="s">
        <v>4062</v>
      </c>
      <c r="I163" s="197">
        <v>1</v>
      </c>
      <c r="J163" s="124">
        <v>3972</v>
      </c>
      <c r="K163" s="24" t="s">
        <v>11</v>
      </c>
      <c r="L163" s="24">
        <v>8.9502186599220032E-2</v>
      </c>
      <c r="M163" s="24">
        <v>0.16524566816995012</v>
      </c>
      <c r="N163" s="24">
        <v>0.68642624826838516</v>
      </c>
      <c r="O163" s="24"/>
      <c r="P163" s="197">
        <v>13</v>
      </c>
      <c r="Q163" s="24"/>
      <c r="R163" s="24"/>
    </row>
    <row r="164" spans="1:18" x14ac:dyDescent="0.25">
      <c r="A164" s="124">
        <v>3973</v>
      </c>
      <c r="B164" s="24" t="s">
        <v>11</v>
      </c>
      <c r="C164" s="24">
        <v>3.8820225512914711E-2</v>
      </c>
      <c r="D164" s="24">
        <v>0.16927605032043672</v>
      </c>
      <c r="E164" s="24">
        <v>0.68545671966913613</v>
      </c>
      <c r="F164" s="24"/>
      <c r="G164" s="197" t="s">
        <v>4066</v>
      </c>
      <c r="H164" s="197" t="s">
        <v>4062</v>
      </c>
      <c r="I164" s="197">
        <v>1</v>
      </c>
      <c r="J164" s="124">
        <v>3973</v>
      </c>
      <c r="K164" s="24" t="s">
        <v>11</v>
      </c>
      <c r="L164" s="24">
        <v>3.8820225512914711E-2</v>
      </c>
      <c r="M164" s="24">
        <v>0.16927605032043672</v>
      </c>
      <c r="N164" s="24">
        <v>0.68545671966913613</v>
      </c>
      <c r="O164" s="24"/>
      <c r="P164" s="197">
        <v>13</v>
      </c>
      <c r="Q164" s="24"/>
      <c r="R164" s="24"/>
    </row>
    <row r="165" spans="1:18" x14ac:dyDescent="0.25">
      <c r="A165" s="124">
        <v>3974</v>
      </c>
      <c r="B165" s="24">
        <v>1.1399141796814598</v>
      </c>
      <c r="C165" s="24">
        <v>1.9054260689255635</v>
      </c>
      <c r="D165" s="24">
        <v>0.68919534773320656</v>
      </c>
      <c r="E165" s="24">
        <v>9.3336518249713922</v>
      </c>
      <c r="F165" s="24"/>
      <c r="G165" s="197" t="s">
        <v>4067</v>
      </c>
      <c r="H165" s="197" t="s">
        <v>4062</v>
      </c>
      <c r="I165" s="197">
        <v>2</v>
      </c>
      <c r="J165" s="124">
        <v>3974</v>
      </c>
      <c r="K165" s="24">
        <v>1.1399141796814598</v>
      </c>
      <c r="L165" s="24">
        <v>1.9054260689255635</v>
      </c>
      <c r="M165" s="24">
        <v>0.68919534773320656</v>
      </c>
      <c r="N165" s="24">
        <v>9.3336518249713922</v>
      </c>
      <c r="O165" s="24"/>
      <c r="P165" s="197">
        <v>1</v>
      </c>
      <c r="Q165" s="24"/>
      <c r="R165" s="24"/>
    </row>
    <row r="166" spans="1:18" x14ac:dyDescent="0.25">
      <c r="A166" s="124">
        <v>3975</v>
      </c>
      <c r="B166" s="24">
        <v>1.1509618060924693</v>
      </c>
      <c r="C166" s="24">
        <v>1.8493524098513536</v>
      </c>
      <c r="D166" s="24">
        <v>0.69322572988369313</v>
      </c>
      <c r="E166" s="24">
        <v>9.2706324660201975</v>
      </c>
      <c r="F166" s="24"/>
      <c r="G166" s="197" t="s">
        <v>4068</v>
      </c>
      <c r="H166" s="197" t="s">
        <v>4062</v>
      </c>
      <c r="I166" s="197">
        <v>2</v>
      </c>
      <c r="J166" s="124">
        <v>3975</v>
      </c>
      <c r="K166" s="24">
        <v>1.1509618060924693</v>
      </c>
      <c r="L166" s="24">
        <v>1.8493524098513536</v>
      </c>
      <c r="M166" s="24">
        <v>0.69322572988369313</v>
      </c>
      <c r="N166" s="24">
        <v>9.2706324660201975</v>
      </c>
      <c r="O166" s="24"/>
      <c r="P166" s="197">
        <v>1</v>
      </c>
      <c r="Q166" s="24"/>
      <c r="R166" s="24"/>
    </row>
    <row r="167" spans="1:18" x14ac:dyDescent="0.25">
      <c r="A167" s="124">
        <v>3976</v>
      </c>
      <c r="B167" s="24">
        <v>0.19433779186639866</v>
      </c>
      <c r="C167" s="24">
        <v>0.83948737671678075</v>
      </c>
      <c r="D167" s="24">
        <v>0.54561298362212196</v>
      </c>
      <c r="E167" s="24">
        <v>5.5762437385813808</v>
      </c>
      <c r="F167" s="24"/>
      <c r="G167" s="197" t="s">
        <v>4069</v>
      </c>
      <c r="H167" s="197" t="s">
        <v>4062</v>
      </c>
      <c r="I167" s="197">
        <v>2</v>
      </c>
      <c r="J167" s="124">
        <v>3976</v>
      </c>
      <c r="K167" s="24">
        <v>0.19433779186639866</v>
      </c>
      <c r="L167" s="24">
        <v>0.83948737671678075</v>
      </c>
      <c r="M167" s="24">
        <v>0.54561298362212196</v>
      </c>
      <c r="N167" s="24">
        <v>5.5762437385813808</v>
      </c>
      <c r="O167" s="24"/>
      <c r="P167" s="197">
        <v>6</v>
      </c>
      <c r="Q167" s="24"/>
      <c r="R167" s="24"/>
    </row>
    <row r="168" spans="1:18" x14ac:dyDescent="0.25">
      <c r="A168" s="124">
        <v>3977</v>
      </c>
      <c r="B168" s="24">
        <v>0.19785294572444723</v>
      </c>
      <c r="C168" s="24">
        <v>0.90257024317526702</v>
      </c>
      <c r="D168" s="24">
        <v>0.55014716354141935</v>
      </c>
      <c r="E168" s="24">
        <v>5.5776980314802547</v>
      </c>
      <c r="F168" s="24"/>
      <c r="G168" s="197" t="s">
        <v>4070</v>
      </c>
      <c r="H168" s="197" t="s">
        <v>4062</v>
      </c>
      <c r="I168" s="197">
        <v>2</v>
      </c>
      <c r="J168" s="124">
        <v>3977</v>
      </c>
      <c r="K168" s="24">
        <v>0.19785294572444723</v>
      </c>
      <c r="L168" s="24">
        <v>0.90257024317526702</v>
      </c>
      <c r="M168" s="24">
        <v>0.55014716354141935</v>
      </c>
      <c r="N168" s="24">
        <v>5.5776980314802547</v>
      </c>
      <c r="O168" s="24"/>
      <c r="P168" s="197">
        <v>6</v>
      </c>
      <c r="Q168" s="24"/>
      <c r="R168" s="24"/>
    </row>
    <row r="169" spans="1:18" x14ac:dyDescent="0.25">
      <c r="A169" s="124">
        <v>3978</v>
      </c>
      <c r="B169" s="24" t="s">
        <v>11</v>
      </c>
      <c r="C169" s="24">
        <v>4.7446942293562423E-2</v>
      </c>
      <c r="D169" s="24">
        <v>0.26902800854497977</v>
      </c>
      <c r="E169" s="24">
        <v>1.7228523208657069</v>
      </c>
      <c r="F169" s="24"/>
      <c r="G169" s="197" t="s">
        <v>4071</v>
      </c>
      <c r="H169" s="197" t="s">
        <v>4062</v>
      </c>
      <c r="I169" s="197">
        <v>2</v>
      </c>
      <c r="J169" s="124">
        <v>3978</v>
      </c>
      <c r="K169" s="24" t="s">
        <v>11</v>
      </c>
      <c r="L169" s="24">
        <v>4.7446942293562423E-2</v>
      </c>
      <c r="M169" s="24">
        <v>0.26902800854497977</v>
      </c>
      <c r="N169" s="24">
        <v>1.7228523208657069</v>
      </c>
      <c r="O169" s="24"/>
      <c r="P169" s="197">
        <v>10</v>
      </c>
      <c r="Q169" s="24"/>
      <c r="R169" s="24"/>
    </row>
    <row r="170" spans="1:18" x14ac:dyDescent="0.25">
      <c r="A170" s="124">
        <v>3979</v>
      </c>
      <c r="B170" s="24" t="s">
        <v>11</v>
      </c>
      <c r="C170" s="24" t="s">
        <v>48</v>
      </c>
      <c r="D170" s="24">
        <v>0.2589520531687633</v>
      </c>
      <c r="E170" s="24">
        <v>1.7141265634724649</v>
      </c>
      <c r="F170" s="24"/>
      <c r="G170" s="197" t="s">
        <v>4072</v>
      </c>
      <c r="H170" s="197" t="s">
        <v>4062</v>
      </c>
      <c r="I170" s="197">
        <v>2</v>
      </c>
      <c r="J170" s="124">
        <v>3979</v>
      </c>
      <c r="K170" s="24" t="s">
        <v>11</v>
      </c>
      <c r="L170" s="24" t="s">
        <v>48</v>
      </c>
      <c r="M170" s="24">
        <v>0.2589520531687633</v>
      </c>
      <c r="N170" s="24">
        <v>1.7141265634724649</v>
      </c>
      <c r="O170" s="24"/>
      <c r="P170" s="197">
        <v>10</v>
      </c>
      <c r="Q170" s="24"/>
      <c r="R170" s="24"/>
    </row>
    <row r="171" spans="1:18" x14ac:dyDescent="0.25">
      <c r="A171" s="124">
        <v>3980</v>
      </c>
      <c r="B171" s="24" t="s">
        <v>11</v>
      </c>
      <c r="C171" s="24">
        <v>3.9359395311705195E-2</v>
      </c>
      <c r="D171" s="24">
        <v>0.14106337526703058</v>
      </c>
      <c r="E171" s="24">
        <v>0.69854535575899934</v>
      </c>
      <c r="F171" s="24"/>
      <c r="G171" s="197" t="s">
        <v>4073</v>
      </c>
      <c r="H171" s="197" t="s">
        <v>4062</v>
      </c>
      <c r="I171" s="197">
        <v>2</v>
      </c>
      <c r="J171" s="124">
        <v>3980</v>
      </c>
      <c r="K171" s="24" t="s">
        <v>11</v>
      </c>
      <c r="L171" s="24">
        <v>3.9359395311705195E-2</v>
      </c>
      <c r="M171" s="24">
        <v>0.14106337526703058</v>
      </c>
      <c r="N171" s="24">
        <v>0.69854535575899934</v>
      </c>
      <c r="O171" s="24"/>
      <c r="P171" s="197">
        <v>14</v>
      </c>
      <c r="Q171" s="24"/>
      <c r="R171" s="24"/>
    </row>
    <row r="172" spans="1:18" x14ac:dyDescent="0.25">
      <c r="A172" s="124">
        <v>3981</v>
      </c>
      <c r="B172" s="24" t="s">
        <v>11</v>
      </c>
      <c r="C172" s="24">
        <v>5.8230338269372066E-2</v>
      </c>
      <c r="D172" s="24">
        <v>0.14106337526703058</v>
      </c>
      <c r="E172" s="24">
        <v>0.70290823445562045</v>
      </c>
      <c r="F172" s="24"/>
      <c r="G172" s="197" t="s">
        <v>4074</v>
      </c>
      <c r="H172" s="197" t="s">
        <v>4062</v>
      </c>
      <c r="I172" s="197">
        <v>2</v>
      </c>
      <c r="J172" s="124">
        <v>3981</v>
      </c>
      <c r="K172" s="24" t="s">
        <v>11</v>
      </c>
      <c r="L172" s="24">
        <v>5.8230338269372066E-2</v>
      </c>
      <c r="M172" s="24">
        <v>0.14106337526703058</v>
      </c>
      <c r="N172" s="24">
        <v>0.70290823445562045</v>
      </c>
      <c r="O172" s="24"/>
      <c r="P172" s="197">
        <v>14</v>
      </c>
      <c r="Q172" s="24"/>
      <c r="R172" s="24"/>
    </row>
    <row r="173" spans="1:18" x14ac:dyDescent="0.25">
      <c r="A173" s="124">
        <v>3982</v>
      </c>
      <c r="B173" s="24" t="s">
        <v>11</v>
      </c>
      <c r="C173" s="24">
        <v>7.9797130220991344E-2</v>
      </c>
      <c r="D173" s="24">
        <v>1.8136719677189644E-2</v>
      </c>
      <c r="E173" s="24">
        <v>0.47506901363207454</v>
      </c>
      <c r="F173" s="24"/>
      <c r="G173" s="197" t="s">
        <v>4075</v>
      </c>
      <c r="H173" s="197" t="s">
        <v>4062</v>
      </c>
      <c r="I173" s="197">
        <v>2</v>
      </c>
      <c r="J173" s="124">
        <v>3982</v>
      </c>
      <c r="K173" s="24" t="s">
        <v>11</v>
      </c>
      <c r="L173" s="24">
        <v>7.9797130220991344E-2</v>
      </c>
      <c r="M173" s="24">
        <v>1.8136719677189644E-2</v>
      </c>
      <c r="N173" s="24">
        <v>0.47506901363207454</v>
      </c>
      <c r="O173" s="24"/>
      <c r="P173" s="197">
        <v>20</v>
      </c>
      <c r="Q173" s="24"/>
      <c r="R173" s="24"/>
    </row>
    <row r="174" spans="1:18" x14ac:dyDescent="0.25">
      <c r="A174" s="124">
        <v>3983</v>
      </c>
      <c r="B174" s="24" t="s">
        <v>11</v>
      </c>
      <c r="C174" s="24">
        <v>0.15420256245407787</v>
      </c>
      <c r="D174" s="24" t="s">
        <v>47</v>
      </c>
      <c r="E174" s="24">
        <v>0.43337928386436186</v>
      </c>
      <c r="F174" s="24"/>
      <c r="G174" s="197" t="s">
        <v>4076</v>
      </c>
      <c r="H174" s="197" t="s">
        <v>4062</v>
      </c>
      <c r="I174" s="197">
        <v>2</v>
      </c>
      <c r="J174" s="124">
        <v>3983</v>
      </c>
      <c r="K174" s="24" t="s">
        <v>11</v>
      </c>
      <c r="L174" s="24">
        <v>0.15420256245407787</v>
      </c>
      <c r="M174" s="24" t="s">
        <v>47</v>
      </c>
      <c r="N174" s="24">
        <v>0.43337928386436186</v>
      </c>
      <c r="O174" s="24"/>
      <c r="P174" s="197">
        <v>20</v>
      </c>
      <c r="Q174" s="24"/>
      <c r="R174" s="24"/>
    </row>
    <row r="175" spans="1:18" x14ac:dyDescent="0.25">
      <c r="A175" s="124">
        <v>3984</v>
      </c>
      <c r="B175" s="24">
        <v>4.3919336632132371</v>
      </c>
      <c r="C175" s="24">
        <v>0.13155743090487762</v>
      </c>
      <c r="D175" s="24">
        <v>0.62873961547590773</v>
      </c>
      <c r="E175" s="24">
        <v>9.0466713595936472</v>
      </c>
      <c r="F175" s="24"/>
      <c r="G175" s="197" t="s">
        <v>4077</v>
      </c>
      <c r="H175" s="197" t="s">
        <v>4062</v>
      </c>
      <c r="I175" s="197">
        <v>5</v>
      </c>
      <c r="J175" s="124">
        <v>3984</v>
      </c>
      <c r="K175" s="24">
        <v>4.3919336632132371</v>
      </c>
      <c r="L175" s="24">
        <v>0.13155743090487762</v>
      </c>
      <c r="M175" s="24">
        <v>0.62873961547590773</v>
      </c>
      <c r="N175" s="24">
        <v>9.0466713595936472</v>
      </c>
      <c r="O175" s="24"/>
      <c r="P175" s="197">
        <v>1</v>
      </c>
      <c r="Q175" s="24"/>
      <c r="R175" s="24"/>
    </row>
    <row r="176" spans="1:18" x14ac:dyDescent="0.25">
      <c r="A176" s="124">
        <v>3985</v>
      </c>
      <c r="B176" s="24">
        <v>4.4069986083191584</v>
      </c>
      <c r="C176" s="24">
        <v>3.2350187927428928E-2</v>
      </c>
      <c r="D176" s="24">
        <v>0.65141051507239478</v>
      </c>
      <c r="E176" s="24">
        <v>9.0951477895561048</v>
      </c>
      <c r="F176" s="24"/>
      <c r="G176" s="197" t="s">
        <v>4078</v>
      </c>
      <c r="H176" s="197" t="s">
        <v>4062</v>
      </c>
      <c r="I176" s="197">
        <v>5</v>
      </c>
      <c r="J176" s="124">
        <v>3985</v>
      </c>
      <c r="K176" s="24">
        <v>4.4069986083191584</v>
      </c>
      <c r="L176" s="24">
        <v>3.2350187927428928E-2</v>
      </c>
      <c r="M176" s="24">
        <v>0.65141051507239478</v>
      </c>
      <c r="N176" s="24">
        <v>9.0951477895561048</v>
      </c>
      <c r="O176" s="24"/>
      <c r="P176" s="197">
        <v>1</v>
      </c>
      <c r="Q176" s="24"/>
      <c r="R176" s="24"/>
    </row>
    <row r="177" spans="1:18" x14ac:dyDescent="0.25">
      <c r="A177" s="124">
        <v>3986</v>
      </c>
      <c r="B177" s="24">
        <v>1.1449358280501005</v>
      </c>
      <c r="C177" s="24">
        <v>0.26527154100491718</v>
      </c>
      <c r="D177" s="24">
        <v>0.47457749821979572</v>
      </c>
      <c r="E177" s="24">
        <v>3.5765910026300469</v>
      </c>
      <c r="F177" s="24"/>
      <c r="G177" s="197" t="s">
        <v>4079</v>
      </c>
      <c r="H177" s="197" t="s">
        <v>4062</v>
      </c>
      <c r="I177" s="197">
        <v>5</v>
      </c>
      <c r="J177" s="124">
        <v>3986</v>
      </c>
      <c r="K177" s="24">
        <v>1.1449358280501005</v>
      </c>
      <c r="L177" s="24">
        <v>0.26527154100491718</v>
      </c>
      <c r="M177" s="24">
        <v>0.47457749821979572</v>
      </c>
      <c r="N177" s="24">
        <v>3.5765910026300469</v>
      </c>
      <c r="O177" s="24"/>
      <c r="P177" s="197">
        <v>4</v>
      </c>
      <c r="Q177" s="24"/>
      <c r="R177" s="24"/>
    </row>
    <row r="178" spans="1:18" x14ac:dyDescent="0.25">
      <c r="A178" s="124">
        <v>3987</v>
      </c>
      <c r="B178" s="24">
        <v>1.141922839028916</v>
      </c>
      <c r="C178" s="24">
        <v>0.25233146583394561</v>
      </c>
      <c r="D178" s="24">
        <v>0.47659268929503901</v>
      </c>
      <c r="E178" s="24">
        <v>3.5901644030195348</v>
      </c>
      <c r="F178" s="24"/>
      <c r="G178" s="197" t="s">
        <v>4080</v>
      </c>
      <c r="H178" s="197" t="s">
        <v>4062</v>
      </c>
      <c r="I178" s="197">
        <v>5</v>
      </c>
      <c r="J178" s="124">
        <v>3987</v>
      </c>
      <c r="K178" s="24">
        <v>1.141922839028916</v>
      </c>
      <c r="L178" s="24">
        <v>0.25233146583394561</v>
      </c>
      <c r="M178" s="24">
        <v>0.47659268929503901</v>
      </c>
      <c r="N178" s="24">
        <v>3.5901644030195348</v>
      </c>
      <c r="O178" s="24"/>
      <c r="P178" s="197">
        <v>4</v>
      </c>
      <c r="Q178" s="24"/>
      <c r="R178" s="24"/>
    </row>
    <row r="179" spans="1:18" x14ac:dyDescent="0.25">
      <c r="A179" s="124">
        <v>3988</v>
      </c>
      <c r="B179" s="24" t="s">
        <v>11</v>
      </c>
      <c r="C179" s="24">
        <v>0.13263577050245859</v>
      </c>
      <c r="D179" s="24">
        <v>0.39800023736055057</v>
      </c>
      <c r="E179" s="24">
        <v>2.8872561685639142</v>
      </c>
      <c r="F179" s="24"/>
      <c r="G179" s="197" t="s">
        <v>4081</v>
      </c>
      <c r="H179" s="197" t="s">
        <v>4062</v>
      </c>
      <c r="I179" s="197">
        <v>5</v>
      </c>
      <c r="J179" s="124">
        <v>3988</v>
      </c>
      <c r="K179" s="24" t="s">
        <v>11</v>
      </c>
      <c r="L179" s="24">
        <v>0.13263577050245859</v>
      </c>
      <c r="M179" s="24">
        <v>0.39800023736055057</v>
      </c>
      <c r="N179" s="24">
        <v>2.8872561685639142</v>
      </c>
      <c r="O179" s="24"/>
      <c r="P179" s="197">
        <v>5</v>
      </c>
      <c r="Q179" s="24"/>
      <c r="R179" s="24"/>
    </row>
    <row r="180" spans="1:18" x14ac:dyDescent="0.25">
      <c r="A180" s="124">
        <v>3989</v>
      </c>
      <c r="B180" s="24" t="s">
        <v>11</v>
      </c>
      <c r="C180" s="24">
        <v>0.15258505305770642</v>
      </c>
      <c r="D180" s="24">
        <v>0.39296225967244236</v>
      </c>
      <c r="E180" s="24">
        <v>2.8586550748860651</v>
      </c>
      <c r="F180" s="24"/>
      <c r="G180" s="197" t="s">
        <v>4082</v>
      </c>
      <c r="H180" s="197" t="s">
        <v>4062</v>
      </c>
      <c r="I180" s="197">
        <v>5</v>
      </c>
      <c r="J180" s="124">
        <v>3989</v>
      </c>
      <c r="K180" s="24" t="s">
        <v>11</v>
      </c>
      <c r="L180" s="24">
        <v>0.15258505305770642</v>
      </c>
      <c r="M180" s="24">
        <v>0.39296225967244236</v>
      </c>
      <c r="N180" s="24">
        <v>2.8586550748860651</v>
      </c>
      <c r="O180" s="24"/>
      <c r="P180" s="197">
        <v>5</v>
      </c>
      <c r="Q180" s="24"/>
      <c r="R180" s="24"/>
    </row>
    <row r="181" spans="1:18" x14ac:dyDescent="0.25">
      <c r="A181" s="124">
        <v>3990</v>
      </c>
      <c r="B181" s="24" t="s">
        <v>11</v>
      </c>
      <c r="C181" s="24">
        <v>0.12940075170971571</v>
      </c>
      <c r="D181" s="24">
        <v>0.19345834322335623</v>
      </c>
      <c r="E181" s="24">
        <v>1.6986141058844788</v>
      </c>
      <c r="F181" s="24"/>
      <c r="G181" s="197" t="s">
        <v>4083</v>
      </c>
      <c r="H181" s="197" t="s">
        <v>4062</v>
      </c>
      <c r="I181" s="197">
        <v>5</v>
      </c>
      <c r="J181" s="124">
        <v>3990</v>
      </c>
      <c r="K181" s="24" t="s">
        <v>11</v>
      </c>
      <c r="L181" s="24">
        <v>0.12940075170971571</v>
      </c>
      <c r="M181" s="24">
        <v>0.19345834322335623</v>
      </c>
      <c r="N181" s="24">
        <v>1.6986141058844788</v>
      </c>
      <c r="O181" s="24"/>
      <c r="P181" s="197">
        <v>9</v>
      </c>
      <c r="Q181" s="24"/>
      <c r="R181" s="24"/>
    </row>
    <row r="182" spans="1:18" x14ac:dyDescent="0.25">
      <c r="A182" s="124">
        <v>3991</v>
      </c>
      <c r="B182" s="24" t="s">
        <v>11</v>
      </c>
      <c r="C182" s="24">
        <v>0.13802746849036343</v>
      </c>
      <c r="D182" s="24">
        <v>0.17532162354616657</v>
      </c>
      <c r="E182" s="24">
        <v>1.6210518179445481</v>
      </c>
      <c r="F182" s="24"/>
      <c r="G182" s="197" t="s">
        <v>4084</v>
      </c>
      <c r="H182" s="197" t="s">
        <v>4062</v>
      </c>
      <c r="I182" s="197">
        <v>5</v>
      </c>
      <c r="J182" s="124">
        <v>3991</v>
      </c>
      <c r="K182" s="24" t="s">
        <v>11</v>
      </c>
      <c r="L182" s="24">
        <v>0.13802746849036343</v>
      </c>
      <c r="M182" s="24">
        <v>0.17532162354616657</v>
      </c>
      <c r="N182" s="24">
        <v>1.6210518179445481</v>
      </c>
      <c r="O182" s="24"/>
      <c r="P182" s="197">
        <v>9</v>
      </c>
      <c r="Q182" s="24"/>
      <c r="R182" s="24"/>
    </row>
    <row r="183" spans="1:18" x14ac:dyDescent="0.25">
      <c r="A183" s="124">
        <v>3992</v>
      </c>
      <c r="B183" s="24" t="s">
        <v>11</v>
      </c>
      <c r="C183" s="24">
        <v>0.29977840812750806</v>
      </c>
      <c r="D183" s="24">
        <v>0.65695229052931392</v>
      </c>
      <c r="E183" s="24">
        <v>0.73102456383384529</v>
      </c>
      <c r="F183" s="24"/>
      <c r="G183" s="197" t="s">
        <v>4085</v>
      </c>
      <c r="H183" s="197" t="s">
        <v>4062</v>
      </c>
      <c r="I183" s="197">
        <v>5</v>
      </c>
      <c r="J183" s="124">
        <v>3992</v>
      </c>
      <c r="K183" s="24" t="s">
        <v>11</v>
      </c>
      <c r="L183" s="24">
        <v>0.29977840812750806</v>
      </c>
      <c r="M183" s="24">
        <v>0.65695229052931392</v>
      </c>
      <c r="N183" s="24">
        <v>0.73102456383384529</v>
      </c>
      <c r="O183" s="24"/>
      <c r="P183" s="197">
        <v>16</v>
      </c>
      <c r="Q183" s="24"/>
      <c r="R183" s="24"/>
    </row>
    <row r="184" spans="1:18" x14ac:dyDescent="0.25">
      <c r="A184" s="124">
        <v>3993</v>
      </c>
      <c r="B184" s="24" t="s">
        <v>11</v>
      </c>
      <c r="C184" s="24">
        <v>0.17253433561295428</v>
      </c>
      <c r="D184" s="24">
        <v>8.1615238547353405E-2</v>
      </c>
      <c r="E184" s="24">
        <v>0.72229880644060307</v>
      </c>
      <c r="F184" s="24"/>
      <c r="G184" s="197" t="s">
        <v>4086</v>
      </c>
      <c r="H184" s="197" t="s">
        <v>4062</v>
      </c>
      <c r="I184" s="197">
        <v>5</v>
      </c>
      <c r="J184" s="124">
        <v>3993</v>
      </c>
      <c r="K184" s="24" t="s">
        <v>11</v>
      </c>
      <c r="L184" s="24">
        <v>0.17253433561295428</v>
      </c>
      <c r="M184" s="24">
        <v>8.1615238547353405E-2</v>
      </c>
      <c r="N184" s="24">
        <v>0.72229880644060307</v>
      </c>
      <c r="O184" s="24"/>
      <c r="P184" s="197">
        <v>16</v>
      </c>
      <c r="Q184" s="24"/>
      <c r="R184" s="24"/>
    </row>
    <row r="185" spans="1:18" x14ac:dyDescent="0.25">
      <c r="A185" s="124">
        <v>3994</v>
      </c>
      <c r="B185" s="24" t="s">
        <v>11</v>
      </c>
      <c r="C185" s="24">
        <v>7.0631243641553154E-2</v>
      </c>
      <c r="D185" s="24">
        <v>3.3250652741514349E-2</v>
      </c>
      <c r="E185" s="24">
        <v>0.56087229466562261</v>
      </c>
      <c r="F185" s="24"/>
      <c r="G185" s="197" t="s">
        <v>4087</v>
      </c>
      <c r="H185" s="197" t="s">
        <v>4062</v>
      </c>
      <c r="I185" s="197">
        <v>5</v>
      </c>
      <c r="J185" s="124">
        <v>3994</v>
      </c>
      <c r="K185" s="24" t="s">
        <v>11</v>
      </c>
      <c r="L185" s="24">
        <v>7.0631243641553154E-2</v>
      </c>
      <c r="M185" s="24">
        <v>3.3250652741514349E-2</v>
      </c>
      <c r="N185" s="24">
        <v>0.56087229466562261</v>
      </c>
      <c r="O185" s="24"/>
      <c r="P185" s="197">
        <v>18</v>
      </c>
      <c r="Q185" s="24"/>
      <c r="R185" s="24"/>
    </row>
    <row r="186" spans="1:18" x14ac:dyDescent="0.25">
      <c r="A186" s="124">
        <v>3995</v>
      </c>
      <c r="B186" s="24" t="s">
        <v>11</v>
      </c>
      <c r="C186" s="24">
        <v>4.097690470807664E-2</v>
      </c>
      <c r="D186" s="24">
        <v>3.1235461666271058E-2</v>
      </c>
      <c r="E186" s="24">
        <v>0.65637086169166226</v>
      </c>
      <c r="F186" s="24"/>
      <c r="G186" s="197" t="s">
        <v>4088</v>
      </c>
      <c r="H186" s="197" t="s">
        <v>4062</v>
      </c>
      <c r="I186" s="197">
        <v>5</v>
      </c>
      <c r="J186" s="124">
        <v>3995</v>
      </c>
      <c r="K186" s="24" t="s">
        <v>11</v>
      </c>
      <c r="L186" s="24">
        <v>4.097690470807664E-2</v>
      </c>
      <c r="M186" s="24">
        <v>3.1235461666271058E-2</v>
      </c>
      <c r="N186" s="24">
        <v>0.65637086169166226</v>
      </c>
      <c r="O186" s="24"/>
      <c r="P186" s="197">
        <v>18</v>
      </c>
      <c r="Q186" s="24"/>
      <c r="R186" s="24"/>
    </row>
    <row r="187" spans="1:18" x14ac:dyDescent="0.25">
      <c r="A187" s="124">
        <v>3996</v>
      </c>
      <c r="B187" s="24">
        <v>4.22119761867945</v>
      </c>
      <c r="C187" s="24">
        <v>4.9603621488724353E-2</v>
      </c>
      <c r="D187" s="24">
        <v>0.60858770472347479</v>
      </c>
      <c r="E187" s="24">
        <v>8.5745109317593204</v>
      </c>
      <c r="F187" s="24"/>
      <c r="G187" s="197" t="s">
        <v>4089</v>
      </c>
      <c r="H187" s="197" t="s">
        <v>4062</v>
      </c>
      <c r="I187" s="197">
        <v>6</v>
      </c>
      <c r="J187" s="124">
        <v>3996</v>
      </c>
      <c r="K187" s="24">
        <v>4.22119761867945</v>
      </c>
      <c r="L187" s="24">
        <v>4.9603621488724353E-2</v>
      </c>
      <c r="M187" s="24">
        <v>0.60858770472347479</v>
      </c>
      <c r="N187" s="24">
        <v>8.5745109317593204</v>
      </c>
      <c r="O187" s="24"/>
      <c r="P187" s="197">
        <v>2</v>
      </c>
      <c r="Q187" s="24"/>
      <c r="R187" s="24"/>
    </row>
    <row r="188" spans="1:18" x14ac:dyDescent="0.25">
      <c r="A188" s="124">
        <v>3997</v>
      </c>
      <c r="B188" s="24">
        <v>4.2211976186794491</v>
      </c>
      <c r="C188" s="24">
        <v>6.9013734245181702E-2</v>
      </c>
      <c r="D188" s="24">
        <v>0.61765606456206956</v>
      </c>
      <c r="E188" s="24">
        <v>8.5749956960589451</v>
      </c>
      <c r="F188" s="24"/>
      <c r="G188" s="197" t="s">
        <v>4090</v>
      </c>
      <c r="H188" s="197" t="s">
        <v>4062</v>
      </c>
      <c r="I188" s="197">
        <v>6</v>
      </c>
      <c r="J188" s="124">
        <v>3997</v>
      </c>
      <c r="K188" s="24">
        <v>4.2211976186794491</v>
      </c>
      <c r="L188" s="24">
        <v>6.9013734245181702E-2</v>
      </c>
      <c r="M188" s="24">
        <v>0.61765606456206956</v>
      </c>
      <c r="N188" s="24">
        <v>8.5749956960589451</v>
      </c>
      <c r="O188" s="24"/>
      <c r="P188" s="197">
        <v>2</v>
      </c>
      <c r="Q188" s="24"/>
      <c r="R188" s="24"/>
    </row>
    <row r="189" spans="1:18" x14ac:dyDescent="0.25">
      <c r="A189" s="124">
        <v>3998</v>
      </c>
      <c r="B189" s="24">
        <v>2.9376642956548631</v>
      </c>
      <c r="C189" s="24">
        <v>0.29546504973718424</v>
      </c>
      <c r="D189" s="24">
        <v>0.55014716354141935</v>
      </c>
      <c r="E189" s="24">
        <v>5.621326818446466</v>
      </c>
      <c r="F189" s="24"/>
      <c r="G189" s="197" t="s">
        <v>4091</v>
      </c>
      <c r="H189" s="197" t="s">
        <v>4062</v>
      </c>
      <c r="I189" s="197">
        <v>6</v>
      </c>
      <c r="J189" s="124">
        <v>3998</v>
      </c>
      <c r="K189" s="24">
        <v>2.9376642956548631</v>
      </c>
      <c r="L189" s="24">
        <v>0.29546504973718424</v>
      </c>
      <c r="M189" s="24">
        <v>0.55014716354141935</v>
      </c>
      <c r="N189" s="24">
        <v>5.621326818446466</v>
      </c>
      <c r="O189" s="24"/>
      <c r="P189" s="197">
        <v>4</v>
      </c>
      <c r="Q189" s="24"/>
      <c r="R189" s="24"/>
    </row>
    <row r="190" spans="1:18" x14ac:dyDescent="0.25">
      <c r="A190" s="124">
        <v>3999</v>
      </c>
      <c r="B190" s="24">
        <v>2.9778374826039897</v>
      </c>
      <c r="C190" s="24">
        <v>0.28036829537105068</v>
      </c>
      <c r="D190" s="24">
        <v>0.55316995015428427</v>
      </c>
      <c r="E190" s="24">
        <v>5.6145401182517221</v>
      </c>
      <c r="F190" s="24"/>
      <c r="G190" s="197" t="s">
        <v>4092</v>
      </c>
      <c r="H190" s="197" t="s">
        <v>4062</v>
      </c>
      <c r="I190" s="197">
        <v>6</v>
      </c>
      <c r="J190" s="124">
        <v>3999</v>
      </c>
      <c r="K190" s="24">
        <v>2.9778374826039897</v>
      </c>
      <c r="L190" s="24">
        <v>0.28036829537105068</v>
      </c>
      <c r="M190" s="24">
        <v>0.55316995015428427</v>
      </c>
      <c r="N190" s="24">
        <v>5.6145401182517221</v>
      </c>
      <c r="O190" s="24"/>
      <c r="P190" s="197">
        <v>4</v>
      </c>
      <c r="Q190" s="24"/>
      <c r="R190" s="24"/>
    </row>
    <row r="191" spans="1:18" x14ac:dyDescent="0.25">
      <c r="A191" s="124">
        <v>4000</v>
      </c>
      <c r="B191" s="24">
        <v>3.0451275707437762</v>
      </c>
      <c r="C191" s="24">
        <v>0.84757492369863785</v>
      </c>
      <c r="D191" s="24">
        <v>0.60455732257298822</v>
      </c>
      <c r="E191" s="24">
        <v>7.7126000070268432</v>
      </c>
      <c r="F191" s="24"/>
      <c r="G191" s="197" t="s">
        <v>4093</v>
      </c>
      <c r="H191" s="197" t="s">
        <v>4062</v>
      </c>
      <c r="I191" s="197">
        <v>6</v>
      </c>
      <c r="J191" s="124">
        <v>4000</v>
      </c>
      <c r="K191" s="24">
        <v>3.0451275707437762</v>
      </c>
      <c r="L191" s="24">
        <v>0.84757492369863785</v>
      </c>
      <c r="M191" s="24">
        <v>0.60455732257298822</v>
      </c>
      <c r="N191" s="24">
        <v>7.7126000070268432</v>
      </c>
      <c r="O191" s="24"/>
      <c r="P191" s="197">
        <v>6</v>
      </c>
      <c r="Q191" s="24"/>
      <c r="R191" s="24"/>
    </row>
    <row r="192" spans="1:18" x14ac:dyDescent="0.25">
      <c r="A192" s="124">
        <v>4001</v>
      </c>
      <c r="B192" s="24">
        <v>3.0551708674810576</v>
      </c>
      <c r="C192" s="24">
        <v>0.80659801899056127</v>
      </c>
      <c r="D192" s="24">
        <v>0.59145858058390677</v>
      </c>
      <c r="E192" s="24">
        <v>7.9385001706518912</v>
      </c>
      <c r="F192" s="24"/>
      <c r="G192" s="197" t="s">
        <v>4094</v>
      </c>
      <c r="H192" s="197" t="s">
        <v>4062</v>
      </c>
      <c r="I192" s="197">
        <v>6</v>
      </c>
      <c r="J192" s="124">
        <v>4001</v>
      </c>
      <c r="K192" s="24">
        <v>3.0551708674810576</v>
      </c>
      <c r="L192" s="24">
        <v>0.80659801899056127</v>
      </c>
      <c r="M192" s="24">
        <v>0.59145858058390677</v>
      </c>
      <c r="N192" s="24">
        <v>7.9385001706518912</v>
      </c>
      <c r="O192" s="24"/>
      <c r="P192" s="197">
        <v>6</v>
      </c>
      <c r="Q192" s="24"/>
      <c r="R192" s="24"/>
    </row>
    <row r="193" spans="1:18" x14ac:dyDescent="0.25">
      <c r="A193" s="124">
        <v>4002</v>
      </c>
      <c r="B193" s="24" t="s">
        <v>11</v>
      </c>
      <c r="C193" s="24">
        <v>0.14341916647826825</v>
      </c>
      <c r="D193" s="24">
        <v>0.33552931402800845</v>
      </c>
      <c r="E193" s="24">
        <v>2.8135719950209803</v>
      </c>
      <c r="F193" s="24"/>
      <c r="G193" s="197" t="s">
        <v>4095</v>
      </c>
      <c r="H193" s="197" t="s">
        <v>4062</v>
      </c>
      <c r="I193" s="197">
        <v>6</v>
      </c>
      <c r="J193" s="124">
        <v>4002</v>
      </c>
      <c r="K193" s="24" t="s">
        <v>11</v>
      </c>
      <c r="L193" s="24">
        <v>0.14341916647826825</v>
      </c>
      <c r="M193" s="24">
        <v>0.33552931402800845</v>
      </c>
      <c r="N193" s="24">
        <v>2.8135719950209803</v>
      </c>
      <c r="O193" s="24"/>
      <c r="P193" s="197">
        <v>8</v>
      </c>
      <c r="Q193" s="24"/>
      <c r="R193" s="24"/>
    </row>
    <row r="194" spans="1:18" x14ac:dyDescent="0.25">
      <c r="A194" s="124">
        <v>4003</v>
      </c>
      <c r="B194" s="24" t="s">
        <v>11</v>
      </c>
      <c r="C194" s="24">
        <v>0.15635924164923981</v>
      </c>
      <c r="D194" s="24">
        <v>0.3556812247804414</v>
      </c>
      <c r="E194" s="24">
        <v>2.8324778027063382</v>
      </c>
      <c r="F194" s="24"/>
      <c r="G194" s="197" t="s">
        <v>4096</v>
      </c>
      <c r="H194" s="197" t="s">
        <v>4062</v>
      </c>
      <c r="I194" s="197">
        <v>6</v>
      </c>
      <c r="J194" s="124">
        <v>4003</v>
      </c>
      <c r="K194" s="24" t="s">
        <v>11</v>
      </c>
      <c r="L194" s="24">
        <v>0.15635924164923981</v>
      </c>
      <c r="M194" s="24">
        <v>0.3556812247804414</v>
      </c>
      <c r="N194" s="24">
        <v>2.8324778027063382</v>
      </c>
      <c r="O194" s="24"/>
      <c r="P194" s="197">
        <v>8</v>
      </c>
      <c r="Q194" s="24"/>
      <c r="R194" s="24"/>
    </row>
    <row r="195" spans="1:18" x14ac:dyDescent="0.25">
      <c r="A195" s="124">
        <v>4004</v>
      </c>
      <c r="B195" s="24" t="s">
        <v>11</v>
      </c>
      <c r="C195" s="24">
        <v>6.7935394647600747E-2</v>
      </c>
      <c r="D195" s="24">
        <v>0.10781272252551623</v>
      </c>
      <c r="E195" s="24">
        <v>1.5813011453753338</v>
      </c>
      <c r="F195" s="24"/>
      <c r="G195" s="197" t="s">
        <v>4097</v>
      </c>
      <c r="H195" s="197" t="s">
        <v>4062</v>
      </c>
      <c r="I195" s="197">
        <v>6</v>
      </c>
      <c r="J195" s="124">
        <v>4004</v>
      </c>
      <c r="K195" s="24" t="s">
        <v>11</v>
      </c>
      <c r="L195" s="24">
        <v>6.7935394647600747E-2</v>
      </c>
      <c r="M195" s="24">
        <v>0.10781272252551623</v>
      </c>
      <c r="N195" s="24">
        <v>1.5813011453753338</v>
      </c>
      <c r="O195" s="24"/>
      <c r="P195" s="197">
        <v>10</v>
      </c>
      <c r="Q195" s="24"/>
      <c r="R195" s="24"/>
    </row>
    <row r="196" spans="1:18" x14ac:dyDescent="0.25">
      <c r="A196" s="124">
        <v>4005</v>
      </c>
      <c r="B196" s="24" t="s">
        <v>11</v>
      </c>
      <c r="C196" s="24">
        <v>0.14234082688068728</v>
      </c>
      <c r="D196" s="24">
        <v>0.10882031806313787</v>
      </c>
      <c r="E196" s="24">
        <v>1.5774230309783372</v>
      </c>
      <c r="F196" s="24"/>
      <c r="G196" s="197" t="s">
        <v>4098</v>
      </c>
      <c r="H196" s="197" t="s">
        <v>4062</v>
      </c>
      <c r="I196" s="197">
        <v>6</v>
      </c>
      <c r="J196" s="124">
        <v>4005</v>
      </c>
      <c r="K196" s="24" t="s">
        <v>11</v>
      </c>
      <c r="L196" s="24">
        <v>0.14234082688068728</v>
      </c>
      <c r="M196" s="24">
        <v>0.10882031806313787</v>
      </c>
      <c r="N196" s="24">
        <v>1.5774230309783372</v>
      </c>
      <c r="O196" s="24"/>
      <c r="P196" s="197">
        <v>10</v>
      </c>
      <c r="Q196" s="24"/>
      <c r="R196" s="24"/>
    </row>
    <row r="197" spans="1:18" x14ac:dyDescent="0.25">
      <c r="A197" s="124">
        <v>4006</v>
      </c>
      <c r="B197" s="24" t="s">
        <v>11</v>
      </c>
      <c r="C197" s="24">
        <v>0.1056772805629345</v>
      </c>
      <c r="D197" s="24">
        <v>2.4182292902919528E-2</v>
      </c>
      <c r="E197" s="24">
        <v>1.125622703728242</v>
      </c>
      <c r="F197" s="24"/>
      <c r="G197" s="197" t="s">
        <v>4099</v>
      </c>
      <c r="H197" s="197" t="s">
        <v>4062</v>
      </c>
      <c r="I197" s="197">
        <v>6</v>
      </c>
      <c r="J197" s="124">
        <v>4006</v>
      </c>
      <c r="K197" s="24" t="s">
        <v>11</v>
      </c>
      <c r="L197" s="24">
        <v>0.1056772805629345</v>
      </c>
      <c r="M197" s="24">
        <v>2.4182292902919528E-2</v>
      </c>
      <c r="N197" s="24">
        <v>1.125622703728242</v>
      </c>
      <c r="O197" s="24"/>
      <c r="P197" s="197">
        <v>13</v>
      </c>
      <c r="Q197" s="24"/>
      <c r="R197" s="24"/>
    </row>
    <row r="198" spans="1:18" x14ac:dyDescent="0.25">
      <c r="A198" s="124">
        <v>4007</v>
      </c>
      <c r="B198" s="24" t="s">
        <v>11</v>
      </c>
      <c r="C198" s="24">
        <v>0.14773252486859209</v>
      </c>
      <c r="D198" s="24">
        <v>1.9144315214811292E-2</v>
      </c>
      <c r="E198" s="24">
        <v>1.1101102461402557</v>
      </c>
      <c r="F198" s="24"/>
      <c r="G198" s="197" t="s">
        <v>4100</v>
      </c>
      <c r="H198" s="197" t="s">
        <v>4062</v>
      </c>
      <c r="I198" s="197">
        <v>6</v>
      </c>
      <c r="J198" s="124">
        <v>4007</v>
      </c>
      <c r="K198" s="24" t="s">
        <v>11</v>
      </c>
      <c r="L198" s="24">
        <v>0.14773252486859209</v>
      </c>
      <c r="M198" s="24">
        <v>1.9144315214811292E-2</v>
      </c>
      <c r="N198" s="24">
        <v>1.1101102461402557</v>
      </c>
      <c r="O198" s="24"/>
      <c r="P198" s="197">
        <v>13</v>
      </c>
      <c r="Q198" s="24"/>
      <c r="R198" s="24"/>
    </row>
    <row r="199" spans="1:18" x14ac:dyDescent="0.25">
      <c r="A199" s="124">
        <v>4008</v>
      </c>
      <c r="B199" s="24" t="s">
        <v>11</v>
      </c>
      <c r="C199" s="24">
        <v>0.19302278796699257</v>
      </c>
      <c r="D199" s="24">
        <v>2.7205079515784467E-2</v>
      </c>
      <c r="E199" s="24">
        <v>0.56814375915999116</v>
      </c>
      <c r="F199" s="24"/>
      <c r="G199" s="197" t="s">
        <v>4101</v>
      </c>
      <c r="H199" s="197" t="s">
        <v>4062</v>
      </c>
      <c r="I199" s="197">
        <v>6</v>
      </c>
      <c r="J199" s="124">
        <v>4008</v>
      </c>
      <c r="K199" s="24" t="s">
        <v>11</v>
      </c>
      <c r="L199" s="24">
        <v>0.19302278796699257</v>
      </c>
      <c r="M199" s="24">
        <v>2.7205079515784467E-2</v>
      </c>
      <c r="N199" s="24">
        <v>0.56814375915999116</v>
      </c>
      <c r="O199" s="24"/>
      <c r="P199" s="197">
        <v>16</v>
      </c>
      <c r="Q199" s="24"/>
      <c r="R199" s="24"/>
    </row>
    <row r="200" spans="1:18" x14ac:dyDescent="0.25">
      <c r="A200" s="124">
        <v>4009</v>
      </c>
      <c r="B200" s="24" t="s">
        <v>11</v>
      </c>
      <c r="C200" s="24">
        <v>0.21135456112586901</v>
      </c>
      <c r="D200" s="24">
        <v>3.5265843816757646E-2</v>
      </c>
      <c r="E200" s="24">
        <v>0.75720183601357194</v>
      </c>
      <c r="F200" s="24"/>
      <c r="G200" s="197" t="s">
        <v>4102</v>
      </c>
      <c r="H200" s="197" t="s">
        <v>4062</v>
      </c>
      <c r="I200" s="197">
        <v>6</v>
      </c>
      <c r="J200" s="124">
        <v>4009</v>
      </c>
      <c r="K200" s="24" t="s">
        <v>11</v>
      </c>
      <c r="L200" s="24">
        <v>0.21135456112586901</v>
      </c>
      <c r="M200" s="24">
        <v>3.5265843816757646E-2</v>
      </c>
      <c r="N200" s="24">
        <v>0.75720183601357194</v>
      </c>
      <c r="O200" s="24"/>
      <c r="P200" s="197">
        <v>16</v>
      </c>
      <c r="Q200" s="24"/>
      <c r="R200" s="24"/>
    </row>
    <row r="201" spans="1:18" x14ac:dyDescent="0.25">
      <c r="A201" s="124">
        <v>4010</v>
      </c>
      <c r="B201" s="24">
        <v>21.272706819236124</v>
      </c>
      <c r="C201" s="24">
        <v>0.13587078929520149</v>
      </c>
      <c r="D201" s="24">
        <v>1.3491704248753853</v>
      </c>
      <c r="E201" s="24">
        <v>12.41578324198438</v>
      </c>
      <c r="F201" s="24"/>
      <c r="G201" s="197" t="s">
        <v>4103</v>
      </c>
      <c r="H201" s="197" t="s">
        <v>4062</v>
      </c>
      <c r="I201" s="197">
        <v>9</v>
      </c>
      <c r="J201" s="124">
        <v>4010</v>
      </c>
      <c r="K201" s="24">
        <v>21.272706819236124</v>
      </c>
      <c r="L201" s="24">
        <v>0.13587078929520149</v>
      </c>
      <c r="M201" s="24">
        <v>1.3491704248753853</v>
      </c>
      <c r="N201" s="24">
        <v>12.41578324198438</v>
      </c>
      <c r="O201" s="24"/>
      <c r="P201" s="197">
        <v>2</v>
      </c>
      <c r="Q201" s="24"/>
      <c r="R201" s="24"/>
    </row>
    <row r="202" spans="1:18" x14ac:dyDescent="0.25">
      <c r="A202" s="124">
        <v>4011</v>
      </c>
      <c r="B202" s="24">
        <v>21.121053038503174</v>
      </c>
      <c r="C202" s="24">
        <v>0.15851592084440172</v>
      </c>
      <c r="D202" s="24">
        <v>1.3501780204130072</v>
      </c>
      <c r="E202" s="24">
        <v>12.331434253849705</v>
      </c>
      <c r="F202" s="24"/>
      <c r="G202" s="197" t="s">
        <v>4104</v>
      </c>
      <c r="H202" s="197" t="s">
        <v>4062</v>
      </c>
      <c r="I202" s="197">
        <v>9</v>
      </c>
      <c r="J202" s="124">
        <v>4011</v>
      </c>
      <c r="K202" s="24">
        <v>21.121053038503174</v>
      </c>
      <c r="L202" s="24">
        <v>0.15851592084440172</v>
      </c>
      <c r="M202" s="24">
        <v>1.3501780204130072</v>
      </c>
      <c r="N202" s="24">
        <v>12.331434253849705</v>
      </c>
      <c r="O202" s="24"/>
      <c r="P202" s="197">
        <v>2</v>
      </c>
      <c r="Q202" s="24"/>
      <c r="R202" s="24"/>
    </row>
    <row r="203" spans="1:18" x14ac:dyDescent="0.25">
      <c r="A203" s="124">
        <v>4012</v>
      </c>
      <c r="B203" s="24">
        <v>27.320780114427095</v>
      </c>
      <c r="C203" s="24" t="s">
        <v>48</v>
      </c>
      <c r="D203" s="24">
        <v>1.7426364823166385</v>
      </c>
      <c r="E203" s="24">
        <v>17.536833303218295</v>
      </c>
      <c r="F203" s="24"/>
      <c r="G203" s="197" t="s">
        <v>4105</v>
      </c>
      <c r="H203" s="197" t="s">
        <v>4062</v>
      </c>
      <c r="I203" s="197">
        <v>9</v>
      </c>
      <c r="J203" s="124">
        <v>4012</v>
      </c>
      <c r="K203" s="24">
        <v>27.320780114427095</v>
      </c>
      <c r="L203" s="24" t="s">
        <v>48</v>
      </c>
      <c r="M203" s="24">
        <v>1.7426364823166385</v>
      </c>
      <c r="N203" s="24">
        <v>17.536833303218295</v>
      </c>
      <c r="O203" s="24"/>
      <c r="P203" s="197">
        <v>3</v>
      </c>
      <c r="Q203" s="24"/>
      <c r="R203" s="24"/>
    </row>
    <row r="204" spans="1:18" x14ac:dyDescent="0.25">
      <c r="A204" s="124">
        <v>4013</v>
      </c>
      <c r="B204" s="24">
        <v>27.300693520952528</v>
      </c>
      <c r="C204" s="24">
        <v>2.8036829537105068E-2</v>
      </c>
      <c r="D204" s="24">
        <v>1.7552314265369091</v>
      </c>
      <c r="E204" s="24">
        <v>17.543620003413036</v>
      </c>
      <c r="F204" s="24"/>
      <c r="G204" s="197" t="s">
        <v>4106</v>
      </c>
      <c r="H204" s="197" t="s">
        <v>4062</v>
      </c>
      <c r="I204" s="197">
        <v>9</v>
      </c>
      <c r="J204" s="124">
        <v>4013</v>
      </c>
      <c r="K204" s="24">
        <v>27.300693520952528</v>
      </c>
      <c r="L204" s="24">
        <v>2.8036829537105068E-2</v>
      </c>
      <c r="M204" s="24">
        <v>1.7552314265369091</v>
      </c>
      <c r="N204" s="24">
        <v>17.543620003413036</v>
      </c>
      <c r="O204" s="24"/>
      <c r="P204" s="197">
        <v>3</v>
      </c>
      <c r="Q204" s="24"/>
      <c r="R204" s="24"/>
    </row>
    <row r="205" spans="1:18" x14ac:dyDescent="0.25">
      <c r="A205" s="124">
        <v>4014</v>
      </c>
      <c r="B205" s="24">
        <v>11.587955775475493</v>
      </c>
      <c r="C205" s="24">
        <v>5.1760300683886283E-2</v>
      </c>
      <c r="D205" s="24">
        <v>0.67911939235699015</v>
      </c>
      <c r="E205" s="24">
        <v>4.8951498976088663</v>
      </c>
      <c r="F205" s="24"/>
      <c r="G205" s="197" t="s">
        <v>4107</v>
      </c>
      <c r="H205" s="197" t="s">
        <v>4062</v>
      </c>
      <c r="I205" s="197">
        <v>9</v>
      </c>
      <c r="J205" s="124">
        <v>4014</v>
      </c>
      <c r="K205" s="24">
        <v>11.587955775475493</v>
      </c>
      <c r="L205" s="24">
        <v>5.1760300683886283E-2</v>
      </c>
      <c r="M205" s="24">
        <v>0.67911939235699015</v>
      </c>
      <c r="N205" s="24">
        <v>4.8951498976088663</v>
      </c>
      <c r="O205" s="24"/>
      <c r="P205" s="197">
        <v>4</v>
      </c>
      <c r="Q205" s="24"/>
      <c r="R205" s="24"/>
    </row>
    <row r="206" spans="1:18" x14ac:dyDescent="0.25">
      <c r="A206" s="124">
        <v>4015</v>
      </c>
      <c r="B206" s="24">
        <v>11.62109865470852</v>
      </c>
      <c r="C206" s="24">
        <v>6.1465357062114964E-2</v>
      </c>
      <c r="D206" s="24">
        <v>0.67206622359363855</v>
      </c>
      <c r="E206" s="24">
        <v>4.9475044419683192</v>
      </c>
      <c r="F206" s="24"/>
      <c r="G206" s="197" t="s">
        <v>4108</v>
      </c>
      <c r="H206" s="197" t="s">
        <v>4062</v>
      </c>
      <c r="I206" s="197">
        <v>9</v>
      </c>
      <c r="J206" s="124">
        <v>4015</v>
      </c>
      <c r="K206" s="24">
        <v>11.62109865470852</v>
      </c>
      <c r="L206" s="24">
        <v>6.1465357062114964E-2</v>
      </c>
      <c r="M206" s="24">
        <v>0.67206622359363855</v>
      </c>
      <c r="N206" s="24">
        <v>4.9475044419683192</v>
      </c>
      <c r="O206" s="24"/>
      <c r="P206" s="197">
        <v>4</v>
      </c>
      <c r="Q206" s="24"/>
      <c r="R206" s="24"/>
    </row>
    <row r="207" spans="1:18" x14ac:dyDescent="0.25">
      <c r="A207" s="124">
        <v>4016</v>
      </c>
      <c r="B207" s="24">
        <v>4.6118818617597022</v>
      </c>
      <c r="C207" s="24">
        <v>8.0336300019781842E-2</v>
      </c>
      <c r="D207" s="24">
        <v>0.37784832660811762</v>
      </c>
      <c r="E207" s="24">
        <v>2.9187658480395111</v>
      </c>
      <c r="F207" s="24"/>
      <c r="G207" s="197" t="s">
        <v>4109</v>
      </c>
      <c r="H207" s="197" t="s">
        <v>4062</v>
      </c>
      <c r="I207" s="197">
        <v>9</v>
      </c>
      <c r="J207" s="124">
        <v>4016</v>
      </c>
      <c r="K207" s="24">
        <v>4.6118818617597022</v>
      </c>
      <c r="L207" s="24">
        <v>8.0336300019781842E-2</v>
      </c>
      <c r="M207" s="24">
        <v>0.37784832660811762</v>
      </c>
      <c r="N207" s="24">
        <v>2.9187658480395111</v>
      </c>
      <c r="O207" s="24"/>
      <c r="P207" s="197">
        <v>6</v>
      </c>
      <c r="Q207" s="24"/>
      <c r="R207" s="24"/>
    </row>
    <row r="208" spans="1:18" x14ac:dyDescent="0.25">
      <c r="A208" s="124">
        <v>4017</v>
      </c>
      <c r="B208" s="24">
        <v>4.6922282356579554</v>
      </c>
      <c r="C208" s="24">
        <v>0.17469101480811622</v>
      </c>
      <c r="D208" s="24">
        <v>0.36978756230714444</v>
      </c>
      <c r="E208" s="24">
        <v>2.8009681232307413</v>
      </c>
      <c r="F208" s="24"/>
      <c r="G208" s="197" t="s">
        <v>4110</v>
      </c>
      <c r="H208" s="197" t="s">
        <v>4062</v>
      </c>
      <c r="I208" s="197">
        <v>9</v>
      </c>
      <c r="J208" s="124">
        <v>4017</v>
      </c>
      <c r="K208" s="24">
        <v>4.6922282356579554</v>
      </c>
      <c r="L208" s="24">
        <v>0.17469101480811622</v>
      </c>
      <c r="M208" s="24">
        <v>0.36978756230714444</v>
      </c>
      <c r="N208" s="24">
        <v>2.8009681232307413</v>
      </c>
      <c r="O208" s="24"/>
      <c r="P208" s="197">
        <v>6</v>
      </c>
      <c r="Q208" s="24"/>
      <c r="R208" s="24"/>
    </row>
    <row r="209" spans="1:18" x14ac:dyDescent="0.25">
      <c r="A209" s="124">
        <v>4018</v>
      </c>
      <c r="B209" s="24">
        <v>0.14864079171176744</v>
      </c>
      <c r="C209" s="24">
        <v>0.15420256245407787</v>
      </c>
      <c r="D209" s="24">
        <v>0.12594944220270587</v>
      </c>
      <c r="E209" s="24">
        <v>2.4558159418980505</v>
      </c>
      <c r="F209" s="24"/>
      <c r="G209" s="197" t="s">
        <v>4111</v>
      </c>
      <c r="H209" s="197" t="s">
        <v>4062</v>
      </c>
      <c r="I209" s="197">
        <v>9</v>
      </c>
      <c r="J209" s="124">
        <v>4018</v>
      </c>
      <c r="K209" s="24">
        <v>0.14864079171176744</v>
      </c>
      <c r="L209" s="24">
        <v>0.15420256245407787</v>
      </c>
      <c r="M209" s="24">
        <v>0.12594944220270587</v>
      </c>
      <c r="N209" s="24">
        <v>2.4558159418980505</v>
      </c>
      <c r="O209" s="24"/>
      <c r="P209" s="197">
        <v>9</v>
      </c>
      <c r="Q209" s="24"/>
      <c r="R209" s="24"/>
    </row>
    <row r="210" spans="1:18" x14ac:dyDescent="0.25">
      <c r="A210" s="124">
        <v>4019</v>
      </c>
      <c r="B210" s="24">
        <v>0.15366244008040822</v>
      </c>
      <c r="C210" s="24">
        <v>0.15743758124682075</v>
      </c>
      <c r="D210" s="24">
        <v>0.10579753145027293</v>
      </c>
      <c r="E210" s="24">
        <v>1.1159274177357505</v>
      </c>
      <c r="F210" s="24"/>
      <c r="G210" s="197" t="s">
        <v>4112</v>
      </c>
      <c r="H210" s="197" t="s">
        <v>4062</v>
      </c>
      <c r="I210" s="197">
        <v>9</v>
      </c>
      <c r="J210" s="124">
        <v>4019</v>
      </c>
      <c r="K210" s="24">
        <v>0.15366244008040822</v>
      </c>
      <c r="L210" s="24">
        <v>0.15743758124682075</v>
      </c>
      <c r="M210" s="24">
        <v>0.10579753145027293</v>
      </c>
      <c r="N210" s="24">
        <v>1.1159274177357505</v>
      </c>
      <c r="O210" s="24"/>
      <c r="P210" s="197">
        <v>9</v>
      </c>
      <c r="Q210" s="24"/>
      <c r="R210" s="24"/>
    </row>
    <row r="211" spans="1:18" x14ac:dyDescent="0.25">
      <c r="A211" s="124">
        <v>4020</v>
      </c>
      <c r="B211" s="24" t="s">
        <v>11</v>
      </c>
      <c r="C211" s="24">
        <v>0.15743758124682075</v>
      </c>
      <c r="D211" s="24" t="s">
        <v>47</v>
      </c>
      <c r="E211" s="24">
        <v>1.2109412204621657</v>
      </c>
      <c r="F211" s="24"/>
      <c r="G211" s="197" t="s">
        <v>4113</v>
      </c>
      <c r="H211" s="197" t="s">
        <v>4062</v>
      </c>
      <c r="I211" s="197">
        <v>9</v>
      </c>
      <c r="J211" s="124">
        <v>4020</v>
      </c>
      <c r="K211" s="24" t="s">
        <v>11</v>
      </c>
      <c r="L211" s="24">
        <v>0.15743758124682075</v>
      </c>
      <c r="M211" s="24" t="s">
        <v>47</v>
      </c>
      <c r="N211" s="24">
        <v>1.2109412204621657</v>
      </c>
      <c r="O211" s="24"/>
      <c r="P211" s="197">
        <v>13</v>
      </c>
      <c r="Q211" s="24"/>
      <c r="R211" s="24"/>
    </row>
    <row r="212" spans="1:18" x14ac:dyDescent="0.25">
      <c r="A212" s="124">
        <v>4021</v>
      </c>
      <c r="B212" s="24" t="s">
        <v>11</v>
      </c>
      <c r="C212" s="24">
        <v>6.4700375854857856E-2</v>
      </c>
      <c r="D212" s="24" t="s">
        <v>47</v>
      </c>
      <c r="E212" s="24">
        <v>1.1707057835933266</v>
      </c>
      <c r="F212" s="24"/>
      <c r="G212" s="197" t="s">
        <v>4114</v>
      </c>
      <c r="H212" s="197" t="s">
        <v>4062</v>
      </c>
      <c r="I212" s="197">
        <v>9</v>
      </c>
      <c r="J212" s="124">
        <v>4021</v>
      </c>
      <c r="K212" s="24" t="s">
        <v>11</v>
      </c>
      <c r="L212" s="24">
        <v>6.4700375854857856E-2</v>
      </c>
      <c r="M212" s="24" t="s">
        <v>47</v>
      </c>
      <c r="N212" s="24">
        <v>1.1707057835933266</v>
      </c>
      <c r="O212" s="24"/>
      <c r="P212" s="197">
        <v>13</v>
      </c>
      <c r="Q212" s="24"/>
      <c r="R212" s="24"/>
    </row>
    <row r="213" spans="1:18" x14ac:dyDescent="0.25">
      <c r="A213" s="124">
        <v>4022</v>
      </c>
      <c r="B213" s="24" t="s">
        <v>11</v>
      </c>
      <c r="C213" s="24">
        <v>0.14234082688068728</v>
      </c>
      <c r="D213" s="24" t="s">
        <v>47</v>
      </c>
      <c r="E213" s="24">
        <v>0.94916849866489994</v>
      </c>
      <c r="F213" s="24"/>
      <c r="G213" s="197" t="s">
        <v>4115</v>
      </c>
      <c r="H213" s="197" t="s">
        <v>4062</v>
      </c>
      <c r="I213" s="197">
        <v>9</v>
      </c>
      <c r="J213" s="124">
        <v>4022</v>
      </c>
      <c r="K213" s="24" t="s">
        <v>11</v>
      </c>
      <c r="L213" s="24">
        <v>0.14234082688068728</v>
      </c>
      <c r="M213" s="24" t="s">
        <v>47</v>
      </c>
      <c r="N213" s="24">
        <v>0.94916849866489994</v>
      </c>
      <c r="O213" s="24"/>
      <c r="P213" s="197">
        <v>15</v>
      </c>
      <c r="Q213" s="24"/>
      <c r="R213" s="24"/>
    </row>
    <row r="214" spans="1:18" x14ac:dyDescent="0.25">
      <c r="A214" s="124">
        <v>4023</v>
      </c>
      <c r="B214" s="24" t="s">
        <v>11</v>
      </c>
      <c r="C214" s="24">
        <v>0.15743758124682075</v>
      </c>
      <c r="D214" s="24" t="s">
        <v>47</v>
      </c>
      <c r="E214" s="24">
        <v>0.97728482804312478</v>
      </c>
      <c r="F214" s="24"/>
      <c r="G214" s="197" t="s">
        <v>4116</v>
      </c>
      <c r="H214" s="197" t="s">
        <v>4062</v>
      </c>
      <c r="I214" s="197">
        <v>9</v>
      </c>
      <c r="J214" s="124">
        <v>4023</v>
      </c>
      <c r="K214" s="24" t="s">
        <v>11</v>
      </c>
      <c r="L214" s="24">
        <v>0.15743758124682075</v>
      </c>
      <c r="M214" s="24" t="s">
        <v>47</v>
      </c>
      <c r="N214" s="24">
        <v>0.97728482804312478</v>
      </c>
      <c r="O214" s="24"/>
      <c r="P214" s="197">
        <v>15</v>
      </c>
      <c r="Q214" s="24"/>
      <c r="R214" s="24"/>
    </row>
    <row r="215" spans="1:18" x14ac:dyDescent="0.25">
      <c r="A215" s="124">
        <v>4024</v>
      </c>
      <c r="B215" s="24" t="s">
        <v>11</v>
      </c>
      <c r="C215" s="24">
        <v>0.19625780675973548</v>
      </c>
      <c r="D215" s="24" t="s">
        <v>47</v>
      </c>
      <c r="E215" s="24">
        <v>0.98019341384087211</v>
      </c>
      <c r="F215" s="24"/>
      <c r="G215" s="197" t="s">
        <v>4117</v>
      </c>
      <c r="H215" s="197" t="s">
        <v>4062</v>
      </c>
      <c r="I215" s="197">
        <v>9</v>
      </c>
      <c r="J215" s="124">
        <v>4024</v>
      </c>
      <c r="K215" s="24" t="s">
        <v>11</v>
      </c>
      <c r="L215" s="24">
        <v>0.19625780675973548</v>
      </c>
      <c r="M215" s="24" t="s">
        <v>47</v>
      </c>
      <c r="N215" s="24">
        <v>0.98019341384087211</v>
      </c>
      <c r="O215" s="24"/>
      <c r="P215" s="197">
        <v>19</v>
      </c>
      <c r="Q215" s="24"/>
      <c r="R215" s="24"/>
    </row>
    <row r="216" spans="1:18" x14ac:dyDescent="0.25">
      <c r="A216" s="124">
        <v>4025</v>
      </c>
      <c r="B216" s="24" t="s">
        <v>11</v>
      </c>
      <c r="C216" s="24">
        <v>0.19733614635731647</v>
      </c>
      <c r="D216" s="24" t="s">
        <v>47</v>
      </c>
      <c r="E216" s="24">
        <v>0.63746505400630404</v>
      </c>
      <c r="F216" s="24"/>
      <c r="G216" s="197" t="s">
        <v>4118</v>
      </c>
      <c r="H216" s="197" t="s">
        <v>4062</v>
      </c>
      <c r="I216" s="197">
        <v>9</v>
      </c>
      <c r="J216" s="124">
        <v>4025</v>
      </c>
      <c r="K216" s="24" t="s">
        <v>11</v>
      </c>
      <c r="L216" s="24">
        <v>0.19733614635731647</v>
      </c>
      <c r="M216" s="24" t="s">
        <v>47</v>
      </c>
      <c r="N216" s="24">
        <v>0.63746505400630404</v>
      </c>
      <c r="O216" s="24"/>
      <c r="P216" s="197">
        <v>19</v>
      </c>
      <c r="Q216" s="24"/>
      <c r="R216" s="24"/>
    </row>
    <row r="217" spans="1:18" x14ac:dyDescent="0.25">
      <c r="A217" s="124">
        <v>4026</v>
      </c>
      <c r="B217" s="24">
        <v>22.405590691201485</v>
      </c>
      <c r="C217" s="24">
        <v>0.24478308865087889</v>
      </c>
      <c r="D217" s="24">
        <v>1.4197021125089007</v>
      </c>
      <c r="E217" s="24">
        <v>15.074230661125499</v>
      </c>
      <c r="F217" s="24"/>
      <c r="G217" s="197" t="s">
        <v>4119</v>
      </c>
      <c r="H217" s="197" t="s">
        <v>4062</v>
      </c>
      <c r="I217" s="197">
        <v>10</v>
      </c>
      <c r="J217" s="124">
        <v>4026</v>
      </c>
      <c r="K217" s="24">
        <v>22.405590691201485</v>
      </c>
      <c r="L217" s="24">
        <v>0.24478308865087889</v>
      </c>
      <c r="M217" s="24">
        <v>1.4197021125089007</v>
      </c>
      <c r="N217" s="24">
        <v>15.074230661125499</v>
      </c>
      <c r="O217" s="24"/>
      <c r="P217" s="197">
        <v>2</v>
      </c>
      <c r="Q217" s="24"/>
      <c r="R217" s="24"/>
    </row>
    <row r="218" spans="1:18" x14ac:dyDescent="0.25">
      <c r="A218" s="124">
        <v>4027</v>
      </c>
      <c r="B218" s="24">
        <v>22.49497603216329</v>
      </c>
      <c r="C218" s="24">
        <v>0.23292135307748826</v>
      </c>
      <c r="D218" s="24">
        <v>1.4378388321860902</v>
      </c>
      <c r="E218" s="24">
        <v>15.538634860165836</v>
      </c>
      <c r="F218" s="24"/>
      <c r="G218" s="197" t="s">
        <v>4120</v>
      </c>
      <c r="H218" s="197" t="s">
        <v>4062</v>
      </c>
      <c r="I218" s="197">
        <v>10</v>
      </c>
      <c r="J218" s="124">
        <v>4027</v>
      </c>
      <c r="K218" s="24">
        <v>22.49497603216329</v>
      </c>
      <c r="L218" s="24">
        <v>0.23292135307748826</v>
      </c>
      <c r="M218" s="24">
        <v>1.4378388321860902</v>
      </c>
      <c r="N218" s="24">
        <v>15.538634860165836</v>
      </c>
      <c r="O218" s="24"/>
      <c r="P218" s="197">
        <v>2</v>
      </c>
      <c r="Q218" s="24"/>
      <c r="R218" s="24"/>
    </row>
    <row r="219" spans="1:18" x14ac:dyDescent="0.25">
      <c r="A219" s="124">
        <v>4028</v>
      </c>
      <c r="B219" s="24">
        <v>25.686939507636595</v>
      </c>
      <c r="C219" s="24" t="s">
        <v>48</v>
      </c>
      <c r="D219" s="24">
        <v>1.5801138421733507</v>
      </c>
      <c r="E219" s="24">
        <v>13.890041352145371</v>
      </c>
      <c r="F219" s="24"/>
      <c r="G219" s="197" t="s">
        <v>4121</v>
      </c>
      <c r="H219" s="197" t="s">
        <v>4062</v>
      </c>
      <c r="I219" s="197">
        <v>10</v>
      </c>
      <c r="J219" s="124">
        <v>4028</v>
      </c>
      <c r="K219" s="24">
        <v>25.686939507636595</v>
      </c>
      <c r="L219" s="24" t="s">
        <v>48</v>
      </c>
      <c r="M219" s="24">
        <v>1.5801138421733507</v>
      </c>
      <c r="N219" s="24">
        <v>13.890041352145371</v>
      </c>
      <c r="O219" s="24"/>
      <c r="P219" s="197">
        <v>4</v>
      </c>
      <c r="Q219" s="24"/>
      <c r="R219" s="24"/>
    </row>
    <row r="220" spans="1:18" x14ac:dyDescent="0.25">
      <c r="A220" s="124">
        <v>4029</v>
      </c>
      <c r="B220" s="24">
        <v>25.642343256613838</v>
      </c>
      <c r="C220" s="24" t="s">
        <v>48</v>
      </c>
      <c r="D220" s="24">
        <v>1.584121740314564</v>
      </c>
      <c r="E220" s="24">
        <v>13.861298118996986</v>
      </c>
      <c r="F220" s="24"/>
      <c r="G220" s="197" t="s">
        <v>4122</v>
      </c>
      <c r="H220" s="197" t="s">
        <v>4062</v>
      </c>
      <c r="I220" s="197">
        <v>10</v>
      </c>
      <c r="J220" s="124">
        <v>4029</v>
      </c>
      <c r="K220" s="24">
        <v>25.642343256613838</v>
      </c>
      <c r="L220" s="24" t="s">
        <v>48</v>
      </c>
      <c r="M220" s="24">
        <v>1.584121740314564</v>
      </c>
      <c r="N220" s="24">
        <v>13.861298118996986</v>
      </c>
      <c r="O220" s="24"/>
      <c r="P220" s="197">
        <v>4</v>
      </c>
      <c r="Q220" s="24"/>
      <c r="R220" s="24"/>
    </row>
    <row r="221" spans="1:18" x14ac:dyDescent="0.25">
      <c r="A221" s="124">
        <v>4030</v>
      </c>
      <c r="B221" s="24">
        <v>10.972682077487196</v>
      </c>
      <c r="C221" s="24" t="s">
        <v>48</v>
      </c>
      <c r="D221" s="24">
        <v>0.62423013549397433</v>
      </c>
      <c r="E221" s="24">
        <v>4.3760311800296803</v>
      </c>
      <c r="F221" s="24"/>
      <c r="G221" s="197" t="s">
        <v>4123</v>
      </c>
      <c r="H221" s="197" t="s">
        <v>4062</v>
      </c>
      <c r="I221" s="197">
        <v>10</v>
      </c>
      <c r="J221" s="124">
        <v>4030</v>
      </c>
      <c r="K221" s="24">
        <v>10.972682077487196</v>
      </c>
      <c r="L221" s="24" t="s">
        <v>48</v>
      </c>
      <c r="M221" s="24">
        <v>0.62423013549397433</v>
      </c>
      <c r="N221" s="24">
        <v>4.3760311800296803</v>
      </c>
      <c r="O221" s="24"/>
      <c r="P221" s="197">
        <v>5</v>
      </c>
      <c r="Q221" s="24"/>
      <c r="R221" s="24"/>
    </row>
    <row r="222" spans="1:18" x14ac:dyDescent="0.25">
      <c r="A222" s="124">
        <v>4031</v>
      </c>
      <c r="B222" s="24">
        <v>10.999239395511985</v>
      </c>
      <c r="C222" s="24" t="s">
        <v>48</v>
      </c>
      <c r="D222" s="24">
        <v>0.63324790631170425</v>
      </c>
      <c r="E222" s="24">
        <v>4.4002360079441107</v>
      </c>
      <c r="F222" s="24"/>
      <c r="G222" s="197" t="s">
        <v>4124</v>
      </c>
      <c r="H222" s="197" t="s">
        <v>4062</v>
      </c>
      <c r="I222" s="197">
        <v>10</v>
      </c>
      <c r="J222" s="124">
        <v>4031</v>
      </c>
      <c r="K222" s="24">
        <v>10.999239395511985</v>
      </c>
      <c r="L222" s="24" t="s">
        <v>48</v>
      </c>
      <c r="M222" s="24">
        <v>0.63324790631170425</v>
      </c>
      <c r="N222" s="24">
        <v>4.4002360079441107</v>
      </c>
      <c r="O222" s="24"/>
      <c r="P222" s="197">
        <v>5</v>
      </c>
      <c r="Q222" s="24"/>
      <c r="R222" s="24"/>
    </row>
    <row r="223" spans="1:18" x14ac:dyDescent="0.25">
      <c r="A223" s="124">
        <v>4032</v>
      </c>
      <c r="B223" s="24" t="s">
        <v>11</v>
      </c>
      <c r="C223" s="24" t="s">
        <v>48</v>
      </c>
      <c r="D223" s="24" t="s">
        <v>47</v>
      </c>
      <c r="E223" s="24">
        <v>0.52141233465668235</v>
      </c>
      <c r="F223" s="24"/>
      <c r="G223" s="197" t="s">
        <v>4125</v>
      </c>
      <c r="H223" s="197" t="s">
        <v>4062</v>
      </c>
      <c r="I223" s="197">
        <v>10</v>
      </c>
      <c r="J223" s="124">
        <v>4032</v>
      </c>
      <c r="K223" s="24" t="s">
        <v>11</v>
      </c>
      <c r="L223" s="24" t="s">
        <v>48</v>
      </c>
      <c r="M223" s="24" t="s">
        <v>47</v>
      </c>
      <c r="N223" s="24">
        <v>0.52141233465668235</v>
      </c>
      <c r="O223" s="24"/>
      <c r="P223" s="197">
        <v>7</v>
      </c>
      <c r="Q223" s="24"/>
      <c r="R223" s="24"/>
    </row>
    <row r="224" spans="1:18" x14ac:dyDescent="0.25">
      <c r="A224" s="124">
        <v>4033</v>
      </c>
      <c r="B224" s="24" t="s">
        <v>11</v>
      </c>
      <c r="C224" s="24" t="s">
        <v>48</v>
      </c>
      <c r="D224" s="24" t="s">
        <v>47</v>
      </c>
      <c r="E224" s="24">
        <v>0.52746354163528986</v>
      </c>
      <c r="F224" s="24"/>
      <c r="G224" s="197" t="s">
        <v>4126</v>
      </c>
      <c r="H224" s="197" t="s">
        <v>4062</v>
      </c>
      <c r="I224" s="197">
        <v>10</v>
      </c>
      <c r="J224" s="124">
        <v>4033</v>
      </c>
      <c r="K224" s="24" t="s">
        <v>11</v>
      </c>
      <c r="L224" s="24" t="s">
        <v>48</v>
      </c>
      <c r="M224" s="24" t="s">
        <v>47</v>
      </c>
      <c r="N224" s="24">
        <v>0.52746354163528986</v>
      </c>
      <c r="O224" s="24"/>
      <c r="P224" s="197">
        <v>7</v>
      </c>
      <c r="Q224" s="24"/>
      <c r="R224" s="24"/>
    </row>
    <row r="225" spans="1:18" x14ac:dyDescent="0.25">
      <c r="A225" s="124">
        <v>4034</v>
      </c>
      <c r="B225" s="24">
        <v>0.396856525955332</v>
      </c>
      <c r="C225" s="24" t="s">
        <v>48</v>
      </c>
      <c r="D225" s="24">
        <v>0.15731000204262274</v>
      </c>
      <c r="E225" s="24">
        <v>1.9363862331544099</v>
      </c>
      <c r="F225" s="24"/>
      <c r="G225" s="197" t="s">
        <v>4127</v>
      </c>
      <c r="H225" s="197" t="s">
        <v>4062</v>
      </c>
      <c r="I225" s="197">
        <v>10</v>
      </c>
      <c r="J225" s="124">
        <v>4034</v>
      </c>
      <c r="K225" s="24">
        <v>0.396856525955332</v>
      </c>
      <c r="L225" s="24" t="s">
        <v>48</v>
      </c>
      <c r="M225" s="24">
        <v>0.15731000204262274</v>
      </c>
      <c r="N225" s="24">
        <v>1.9363862331544099</v>
      </c>
      <c r="O225" s="24"/>
      <c r="P225" s="197">
        <v>11</v>
      </c>
      <c r="Q225" s="24"/>
      <c r="R225" s="24"/>
    </row>
    <row r="226" spans="1:18" x14ac:dyDescent="0.25">
      <c r="A226" s="124">
        <v>4035</v>
      </c>
      <c r="B226" s="24">
        <v>0.40788031834298011</v>
      </c>
      <c r="C226" s="24" t="s">
        <v>48</v>
      </c>
      <c r="D226" s="24">
        <v>0.16682876012800438</v>
      </c>
      <c r="E226" s="24">
        <v>1.9489929143598426</v>
      </c>
      <c r="F226" s="24"/>
      <c r="G226" s="197" t="s">
        <v>4128</v>
      </c>
      <c r="H226" s="197" t="s">
        <v>4062</v>
      </c>
      <c r="I226" s="197">
        <v>10</v>
      </c>
      <c r="J226" s="124">
        <v>4035</v>
      </c>
      <c r="K226" s="24">
        <v>0.40788031834298011</v>
      </c>
      <c r="L226" s="24" t="s">
        <v>48</v>
      </c>
      <c r="M226" s="24">
        <v>0.16682876012800438</v>
      </c>
      <c r="N226" s="24">
        <v>1.9489929143598426</v>
      </c>
      <c r="O226" s="24"/>
      <c r="P226" s="197">
        <v>11</v>
      </c>
      <c r="Q226" s="24"/>
      <c r="R226" s="24"/>
    </row>
    <row r="227" spans="1:18" x14ac:dyDescent="0.25">
      <c r="A227" s="124">
        <v>4036</v>
      </c>
      <c r="B227" s="24" t="s">
        <v>11</v>
      </c>
      <c r="C227" s="24" t="s">
        <v>48</v>
      </c>
      <c r="D227" s="24" t="s">
        <v>47</v>
      </c>
      <c r="E227" s="24">
        <v>0.78161423473680613</v>
      </c>
      <c r="F227" s="24"/>
      <c r="G227" s="197" t="s">
        <v>4129</v>
      </c>
      <c r="H227" s="197" t="s">
        <v>4062</v>
      </c>
      <c r="I227" s="197">
        <v>10</v>
      </c>
      <c r="J227" s="124">
        <v>4036</v>
      </c>
      <c r="K227" s="24" t="s">
        <v>11</v>
      </c>
      <c r="L227" s="24" t="s">
        <v>48</v>
      </c>
      <c r="M227" s="24" t="s">
        <v>47</v>
      </c>
      <c r="N227" s="24">
        <v>0.78161423473680613</v>
      </c>
      <c r="O227" s="24"/>
      <c r="P227" s="197">
        <v>15</v>
      </c>
      <c r="Q227" s="24"/>
      <c r="R227" s="24"/>
    </row>
    <row r="228" spans="1:18" x14ac:dyDescent="0.25">
      <c r="A228" s="124">
        <v>4037</v>
      </c>
      <c r="B228" s="24" t="s">
        <v>11</v>
      </c>
      <c r="C228" s="24" t="s">
        <v>48</v>
      </c>
      <c r="D228" s="24" t="s">
        <v>47</v>
      </c>
      <c r="E228" s="24">
        <v>0.73320457890794588</v>
      </c>
      <c r="F228" s="24"/>
      <c r="G228" s="197" t="s">
        <v>4130</v>
      </c>
      <c r="H228" s="197" t="s">
        <v>4062</v>
      </c>
      <c r="I228" s="197">
        <v>10</v>
      </c>
      <c r="J228" s="124">
        <v>4037</v>
      </c>
      <c r="K228" s="24" t="s">
        <v>11</v>
      </c>
      <c r="L228" s="24" t="s">
        <v>48</v>
      </c>
      <c r="M228" s="24" t="s">
        <v>47</v>
      </c>
      <c r="N228" s="24">
        <v>0.73320457890794588</v>
      </c>
      <c r="O228" s="24"/>
      <c r="P228" s="197">
        <v>15</v>
      </c>
      <c r="Q228" s="24"/>
      <c r="R228" s="24"/>
    </row>
    <row r="229" spans="1:18" x14ac:dyDescent="0.25">
      <c r="A229" s="124">
        <v>4038</v>
      </c>
      <c r="B229" s="24" t="s">
        <v>11</v>
      </c>
      <c r="C229" s="24" t="s">
        <v>48</v>
      </c>
      <c r="D229" s="24">
        <v>0.44838360454823994</v>
      </c>
      <c r="E229" s="24">
        <v>0.51536112767807474</v>
      </c>
      <c r="F229" s="24"/>
      <c r="G229" s="197" t="s">
        <v>4131</v>
      </c>
      <c r="H229" s="197" t="s">
        <v>4062</v>
      </c>
      <c r="I229" s="197">
        <v>10</v>
      </c>
      <c r="J229" s="124">
        <v>4038</v>
      </c>
      <c r="K229" s="24" t="s">
        <v>11</v>
      </c>
      <c r="L229" s="24" t="s">
        <v>48</v>
      </c>
      <c r="M229" s="24">
        <v>0.44838360454823994</v>
      </c>
      <c r="N229" s="24">
        <v>0.51536112767807474</v>
      </c>
      <c r="O229" s="24"/>
      <c r="P229" s="197">
        <v>19</v>
      </c>
      <c r="Q229" s="24"/>
      <c r="R229" s="24"/>
    </row>
    <row r="230" spans="1:18" x14ac:dyDescent="0.25">
      <c r="A230" s="124">
        <v>4039</v>
      </c>
      <c r="B230" s="24" t="s">
        <v>11</v>
      </c>
      <c r="C230" s="24" t="s">
        <v>48</v>
      </c>
      <c r="D230" s="24" t="s">
        <v>47</v>
      </c>
      <c r="E230" s="24">
        <v>0.55368543854258923</v>
      </c>
      <c r="F230" s="24"/>
      <c r="G230" s="197" t="s">
        <v>4132</v>
      </c>
      <c r="H230" s="197" t="s">
        <v>4062</v>
      </c>
      <c r="I230" s="197">
        <v>10</v>
      </c>
      <c r="J230" s="124">
        <v>4039</v>
      </c>
      <c r="K230" s="24" t="s">
        <v>11</v>
      </c>
      <c r="L230" s="24" t="s">
        <v>48</v>
      </c>
      <c r="M230" s="24" t="s">
        <v>47</v>
      </c>
      <c r="N230" s="24">
        <v>0.55368543854258923</v>
      </c>
      <c r="O230" s="24"/>
      <c r="P230" s="197">
        <v>19</v>
      </c>
      <c r="Q230" s="24"/>
      <c r="R230" s="24"/>
    </row>
    <row r="231" spans="1:18" x14ac:dyDescent="0.25">
      <c r="A231" s="124">
        <v>4040</v>
      </c>
      <c r="B231" s="24">
        <v>21.875212748871178</v>
      </c>
      <c r="C231" s="24" t="s">
        <v>48</v>
      </c>
      <c r="D231" s="24">
        <v>1.3085787431061484</v>
      </c>
      <c r="E231" s="24">
        <v>10.647098678859953</v>
      </c>
      <c r="F231" s="24"/>
      <c r="G231" s="197" t="s">
        <v>4133</v>
      </c>
      <c r="H231" s="197" t="s">
        <v>4062</v>
      </c>
      <c r="I231" s="197">
        <v>13</v>
      </c>
      <c r="J231" s="124">
        <v>4040</v>
      </c>
      <c r="K231" s="24">
        <v>21.875212748871178</v>
      </c>
      <c r="L231" s="24" t="s">
        <v>48</v>
      </c>
      <c r="M231" s="24">
        <v>1.3085787431061484</v>
      </c>
      <c r="N231" s="24">
        <v>10.647098678859953</v>
      </c>
      <c r="O231" s="24"/>
      <c r="P231" s="197">
        <v>2</v>
      </c>
      <c r="Q231" s="24"/>
      <c r="R231" s="24"/>
    </row>
    <row r="232" spans="1:18" x14ac:dyDescent="0.25">
      <c r="A232" s="124">
        <v>4041</v>
      </c>
      <c r="B232" s="24">
        <v>21.936344688475408</v>
      </c>
      <c r="C232" s="24" t="s">
        <v>48</v>
      </c>
      <c r="D232" s="24">
        <v>1.3266142847416085</v>
      </c>
      <c r="E232" s="24">
        <v>10.677354713752989</v>
      </c>
      <c r="F232" s="24"/>
      <c r="G232" s="197" t="s">
        <v>4134</v>
      </c>
      <c r="H232" s="197" t="s">
        <v>4062</v>
      </c>
      <c r="I232" s="197">
        <v>13</v>
      </c>
      <c r="J232" s="124">
        <v>4041</v>
      </c>
      <c r="K232" s="24">
        <v>21.936344688475408</v>
      </c>
      <c r="L232" s="24" t="s">
        <v>48</v>
      </c>
      <c r="M232" s="24">
        <v>1.3266142847416085</v>
      </c>
      <c r="N232" s="24">
        <v>10.677354713752989</v>
      </c>
      <c r="O232" s="24"/>
      <c r="P232" s="197">
        <v>2</v>
      </c>
      <c r="Q232" s="24"/>
      <c r="R232" s="24"/>
    </row>
    <row r="233" spans="1:18" x14ac:dyDescent="0.25">
      <c r="A233" s="124">
        <v>4042</v>
      </c>
      <c r="B233" s="24">
        <v>19.33673401087912</v>
      </c>
      <c r="C233" s="24" t="s">
        <v>48</v>
      </c>
      <c r="D233" s="24">
        <v>1.159785524613604</v>
      </c>
      <c r="E233" s="24">
        <v>8.6769265400749838</v>
      </c>
      <c r="F233" s="24"/>
      <c r="G233" s="197" t="s">
        <v>4135</v>
      </c>
      <c r="H233" s="197" t="s">
        <v>4062</v>
      </c>
      <c r="I233" s="197">
        <v>13</v>
      </c>
      <c r="J233" s="124">
        <v>4042</v>
      </c>
      <c r="K233" s="24">
        <v>19.33673401087912</v>
      </c>
      <c r="L233" s="24" t="s">
        <v>48</v>
      </c>
      <c r="M233" s="24">
        <v>1.159785524613604</v>
      </c>
      <c r="N233" s="24">
        <v>8.6769265400749838</v>
      </c>
      <c r="O233" s="24"/>
      <c r="P233" s="197">
        <v>3</v>
      </c>
      <c r="Q233" s="24"/>
      <c r="R233" s="24"/>
    </row>
    <row r="234" spans="1:18" x14ac:dyDescent="0.25">
      <c r="A234" s="124">
        <v>4043</v>
      </c>
      <c r="B234" s="24">
        <v>19.333727522046125</v>
      </c>
      <c r="C234" s="24" t="s">
        <v>48</v>
      </c>
      <c r="D234" s="24">
        <v>1.1683023081636823</v>
      </c>
      <c r="E234" s="24">
        <v>8.7470196875771862</v>
      </c>
      <c r="F234" s="24"/>
      <c r="G234" s="197" t="s">
        <v>4136</v>
      </c>
      <c r="H234" s="197" t="s">
        <v>4062</v>
      </c>
      <c r="I234" s="197">
        <v>13</v>
      </c>
      <c r="J234" s="124">
        <v>4043</v>
      </c>
      <c r="K234" s="24">
        <v>19.333727522046125</v>
      </c>
      <c r="L234" s="24" t="s">
        <v>48</v>
      </c>
      <c r="M234" s="24">
        <v>1.1683023081636823</v>
      </c>
      <c r="N234" s="24">
        <v>8.7470196875771862</v>
      </c>
      <c r="O234" s="24"/>
      <c r="P234" s="197">
        <v>3</v>
      </c>
      <c r="Q234" s="24"/>
      <c r="R234" s="24"/>
    </row>
    <row r="235" spans="1:18" x14ac:dyDescent="0.25">
      <c r="A235" s="124">
        <v>4044</v>
      </c>
      <c r="B235" s="24">
        <v>16.315212733719203</v>
      </c>
      <c r="C235" s="24" t="s">
        <v>48</v>
      </c>
      <c r="D235" s="24">
        <v>0.94486198679103972</v>
      </c>
      <c r="E235" s="24">
        <v>6.8131547906638632</v>
      </c>
      <c r="F235" s="24"/>
      <c r="G235" s="197" t="s">
        <v>4137</v>
      </c>
      <c r="H235" s="197" t="s">
        <v>4062</v>
      </c>
      <c r="I235" s="197">
        <v>13</v>
      </c>
      <c r="J235" s="124">
        <v>4044</v>
      </c>
      <c r="K235" s="24">
        <v>16.315212733719203</v>
      </c>
      <c r="L235" s="24" t="s">
        <v>48</v>
      </c>
      <c r="M235" s="24">
        <v>0.94486198679103972</v>
      </c>
      <c r="N235" s="24">
        <v>6.8131547906638632</v>
      </c>
      <c r="O235" s="24"/>
      <c r="P235" s="197">
        <v>5</v>
      </c>
      <c r="Q235" s="24"/>
      <c r="R235" s="24"/>
    </row>
    <row r="236" spans="1:18" x14ac:dyDescent="0.25">
      <c r="A236" s="124">
        <v>4045</v>
      </c>
      <c r="B236" s="24">
        <v>16.462530686535956</v>
      </c>
      <c r="C236" s="24" t="s">
        <v>48</v>
      </c>
      <c r="D236" s="24">
        <v>0.94786791039694973</v>
      </c>
      <c r="E236" s="24">
        <v>7.3875151863833617</v>
      </c>
      <c r="F236" s="24"/>
      <c r="G236" s="197" t="s">
        <v>4138</v>
      </c>
      <c r="H236" s="197" t="s">
        <v>4062</v>
      </c>
      <c r="I236" s="197">
        <v>13</v>
      </c>
      <c r="J236" s="124">
        <v>4045</v>
      </c>
      <c r="K236" s="24">
        <v>16.462530686535956</v>
      </c>
      <c r="L236" s="24" t="s">
        <v>48</v>
      </c>
      <c r="M236" s="24">
        <v>0.94786791039694973</v>
      </c>
      <c r="N236" s="24">
        <v>7.3875151863833617</v>
      </c>
      <c r="O236" s="24"/>
      <c r="P236" s="197">
        <v>5</v>
      </c>
      <c r="Q236" s="24"/>
      <c r="R236" s="24"/>
    </row>
    <row r="237" spans="1:18" x14ac:dyDescent="0.25">
      <c r="A237" s="124">
        <v>4046</v>
      </c>
      <c r="B237" s="24">
        <v>10.307245882450983</v>
      </c>
      <c r="C237" s="24" t="s">
        <v>48</v>
      </c>
      <c r="D237" s="24">
        <v>1.1572805882753456</v>
      </c>
      <c r="E237" s="24">
        <v>4.0654025551278261</v>
      </c>
      <c r="F237" s="24"/>
      <c r="G237" s="197" t="s">
        <v>4139</v>
      </c>
      <c r="H237" s="197" t="s">
        <v>4062</v>
      </c>
      <c r="I237" s="197">
        <v>13</v>
      </c>
      <c r="J237" s="124">
        <v>4046</v>
      </c>
      <c r="K237" s="24">
        <v>10.307245882450983</v>
      </c>
      <c r="L237" s="24" t="s">
        <v>48</v>
      </c>
      <c r="M237" s="24">
        <v>1.1572805882753456</v>
      </c>
      <c r="N237" s="24">
        <v>4.0654025551278261</v>
      </c>
      <c r="O237" s="24"/>
      <c r="P237" s="197">
        <v>7</v>
      </c>
      <c r="Q237" s="24"/>
      <c r="R237" s="24"/>
    </row>
    <row r="238" spans="1:18" x14ac:dyDescent="0.25">
      <c r="A238" s="124">
        <v>4047</v>
      </c>
      <c r="B238" s="24">
        <v>10.371384310888208</v>
      </c>
      <c r="C238" s="24" t="s">
        <v>48</v>
      </c>
      <c r="D238" s="24">
        <v>0.59517287397017771</v>
      </c>
      <c r="E238" s="24">
        <v>4.0795220380779105</v>
      </c>
      <c r="F238" s="24"/>
      <c r="G238" s="197" t="s">
        <v>4140</v>
      </c>
      <c r="H238" s="197" t="s">
        <v>4062</v>
      </c>
      <c r="I238" s="197">
        <v>13</v>
      </c>
      <c r="J238" s="124">
        <v>4047</v>
      </c>
      <c r="K238" s="24">
        <v>10.371384310888208</v>
      </c>
      <c r="L238" s="24" t="s">
        <v>48</v>
      </c>
      <c r="M238" s="24">
        <v>0.59517287397017771</v>
      </c>
      <c r="N238" s="24">
        <v>4.0795220380779105</v>
      </c>
      <c r="O238" s="24"/>
      <c r="P238" s="197">
        <v>7</v>
      </c>
      <c r="Q238" s="24"/>
      <c r="R238" s="24"/>
    </row>
    <row r="239" spans="1:18" x14ac:dyDescent="0.25">
      <c r="A239" s="124">
        <v>4048</v>
      </c>
      <c r="B239" s="24">
        <v>0.39385003712233707</v>
      </c>
      <c r="C239" s="24" t="s">
        <v>48</v>
      </c>
      <c r="D239" s="24">
        <v>0.19538503438414928</v>
      </c>
      <c r="E239" s="24">
        <v>2.1320419254627203</v>
      </c>
      <c r="F239" s="24"/>
      <c r="G239" s="197" t="s">
        <v>4141</v>
      </c>
      <c r="H239" s="197" t="s">
        <v>4062</v>
      </c>
      <c r="I239" s="197">
        <v>13</v>
      </c>
      <c r="J239" s="124">
        <v>4048</v>
      </c>
      <c r="K239" s="24">
        <v>0.39385003712233707</v>
      </c>
      <c r="L239" s="24" t="s">
        <v>48</v>
      </c>
      <c r="M239" s="24">
        <v>0.19538503438414928</v>
      </c>
      <c r="N239" s="24">
        <v>2.1320419254627203</v>
      </c>
      <c r="O239" s="24"/>
      <c r="P239" s="197">
        <v>12</v>
      </c>
      <c r="Q239" s="24"/>
      <c r="R239" s="24"/>
    </row>
    <row r="240" spans="1:18" x14ac:dyDescent="0.25">
      <c r="A240" s="124">
        <v>4049</v>
      </c>
      <c r="B240" s="24">
        <v>0.41038572570380921</v>
      </c>
      <c r="C240" s="24" t="s">
        <v>48</v>
      </c>
      <c r="D240" s="24">
        <v>0.18837121263702594</v>
      </c>
      <c r="E240" s="24">
        <v>2.147169942909239</v>
      </c>
      <c r="F240" s="24"/>
      <c r="G240" s="197" t="s">
        <v>4142</v>
      </c>
      <c r="H240" s="197" t="s">
        <v>4062</v>
      </c>
      <c r="I240" s="197">
        <v>13</v>
      </c>
      <c r="J240" s="124">
        <v>4049</v>
      </c>
      <c r="K240" s="24">
        <v>0.41038572570380921</v>
      </c>
      <c r="L240" s="24" t="s">
        <v>48</v>
      </c>
      <c r="M240" s="24">
        <v>0.18837121263702594</v>
      </c>
      <c r="N240" s="24">
        <v>2.147169942909239</v>
      </c>
      <c r="O240" s="24"/>
      <c r="P240" s="197">
        <v>12</v>
      </c>
      <c r="Q240" s="24"/>
      <c r="R240" s="24"/>
    </row>
    <row r="241" spans="1:18" x14ac:dyDescent="0.25">
      <c r="A241" s="124">
        <v>4050</v>
      </c>
      <c r="B241" s="24" t="s">
        <v>11</v>
      </c>
      <c r="C241" s="24" t="s">
        <v>48</v>
      </c>
      <c r="D241" s="24" t="s">
        <v>47</v>
      </c>
      <c r="E241" s="24">
        <v>0.80380199365836713</v>
      </c>
      <c r="F241" s="24"/>
      <c r="G241" s="197" t="s">
        <v>4143</v>
      </c>
      <c r="H241" s="197" t="s">
        <v>4062</v>
      </c>
      <c r="I241" s="197">
        <v>13</v>
      </c>
      <c r="J241" s="124">
        <v>4050</v>
      </c>
      <c r="K241" s="24" t="s">
        <v>11</v>
      </c>
      <c r="L241" s="24" t="s">
        <v>48</v>
      </c>
      <c r="M241" s="24" t="s">
        <v>47</v>
      </c>
      <c r="N241" s="24">
        <v>0.80380199365836713</v>
      </c>
      <c r="O241" s="24"/>
      <c r="P241" s="197">
        <v>18</v>
      </c>
      <c r="Q241" s="24"/>
      <c r="R241" s="24"/>
    </row>
    <row r="242" spans="1:18" x14ac:dyDescent="0.25">
      <c r="A242" s="124">
        <v>4051</v>
      </c>
      <c r="B242" s="24" t="s">
        <v>11</v>
      </c>
      <c r="C242" s="24" t="s">
        <v>48</v>
      </c>
      <c r="D242" s="24" t="s">
        <v>47</v>
      </c>
      <c r="E242" s="24">
        <v>0.78161423473680613</v>
      </c>
      <c r="F242" s="24"/>
      <c r="G242" s="197" t="s">
        <v>4144</v>
      </c>
      <c r="H242" s="197" t="s">
        <v>4062</v>
      </c>
      <c r="I242" s="197">
        <v>13</v>
      </c>
      <c r="J242" s="124">
        <v>4051</v>
      </c>
      <c r="K242" s="24" t="s">
        <v>11</v>
      </c>
      <c r="L242" s="24" t="s">
        <v>48</v>
      </c>
      <c r="M242" s="24" t="s">
        <v>47</v>
      </c>
      <c r="N242" s="24">
        <v>0.78161423473680613</v>
      </c>
      <c r="O242" s="24"/>
      <c r="P242" s="197">
        <v>18</v>
      </c>
      <c r="Q242" s="24"/>
      <c r="R242" s="24"/>
    </row>
    <row r="243" spans="1:18" x14ac:dyDescent="0.25">
      <c r="A243" s="124">
        <v>4052</v>
      </c>
      <c r="B243" s="24" t="s">
        <v>11</v>
      </c>
      <c r="C243" s="24" t="s">
        <v>48</v>
      </c>
      <c r="D243" s="24" t="s">
        <v>47</v>
      </c>
      <c r="E243" s="24">
        <v>0.53603608485498389</v>
      </c>
      <c r="F243" s="24"/>
      <c r="G243" s="197" t="s">
        <v>4145</v>
      </c>
      <c r="H243" s="197" t="s">
        <v>4062</v>
      </c>
      <c r="I243" s="197">
        <v>13</v>
      </c>
      <c r="J243" s="124">
        <v>4052</v>
      </c>
      <c r="K243" s="24" t="s">
        <v>11</v>
      </c>
      <c r="L243" s="24" t="s">
        <v>48</v>
      </c>
      <c r="M243" s="24" t="s">
        <v>47</v>
      </c>
      <c r="N243" s="24">
        <v>0.53603608485498389</v>
      </c>
      <c r="O243" s="24"/>
      <c r="P243" s="197">
        <v>23</v>
      </c>
      <c r="Q243" s="24"/>
      <c r="R243" s="24"/>
    </row>
    <row r="244" spans="1:18" x14ac:dyDescent="0.25">
      <c r="A244" s="124">
        <v>4053</v>
      </c>
      <c r="B244" s="24" t="s">
        <v>11</v>
      </c>
      <c r="C244" s="24" t="s">
        <v>48</v>
      </c>
      <c r="D244" s="24" t="s">
        <v>47</v>
      </c>
      <c r="E244" s="24">
        <v>0.60209509437144937</v>
      </c>
      <c r="F244" s="24"/>
      <c r="G244" s="197" t="s">
        <v>4146</v>
      </c>
      <c r="H244" s="197" t="s">
        <v>4062</v>
      </c>
      <c r="I244" s="197">
        <v>13</v>
      </c>
      <c r="J244" s="124">
        <v>4053</v>
      </c>
      <c r="K244" s="24" t="s">
        <v>11</v>
      </c>
      <c r="L244" s="24" t="s">
        <v>48</v>
      </c>
      <c r="M244" s="24" t="s">
        <v>47</v>
      </c>
      <c r="N244" s="24">
        <v>0.60209509437144937</v>
      </c>
      <c r="O244" s="24"/>
      <c r="P244" s="197">
        <v>23</v>
      </c>
      <c r="Q244" s="24"/>
      <c r="R244" s="24"/>
    </row>
    <row r="245" spans="1:18" x14ac:dyDescent="0.25">
      <c r="A245" s="124">
        <v>4054</v>
      </c>
      <c r="B245" s="24">
        <v>17.829480942604324</v>
      </c>
      <c r="C245" s="24" t="s">
        <v>48</v>
      </c>
      <c r="D245" s="24">
        <v>1.061091032886226</v>
      </c>
      <c r="E245" s="24">
        <v>10.13476315467118</v>
      </c>
      <c r="F245" s="24"/>
      <c r="G245" s="197" t="s">
        <v>4147</v>
      </c>
      <c r="H245" s="197" t="s">
        <v>4062</v>
      </c>
      <c r="I245" s="197">
        <v>14</v>
      </c>
      <c r="J245" s="124">
        <v>4054</v>
      </c>
      <c r="K245" s="24">
        <v>17.829480942604324</v>
      </c>
      <c r="L245" s="24" t="s">
        <v>48</v>
      </c>
      <c r="M245" s="24">
        <v>1.061091032886226</v>
      </c>
      <c r="N245" s="24">
        <v>10.13476315467118</v>
      </c>
      <c r="O245" s="24"/>
      <c r="P245" s="197">
        <v>2</v>
      </c>
      <c r="Q245" s="24"/>
      <c r="R245" s="24"/>
    </row>
    <row r="246" spans="1:18" x14ac:dyDescent="0.25">
      <c r="A246" s="124">
        <v>4055</v>
      </c>
      <c r="B246" s="24">
        <v>17.940721029425134</v>
      </c>
      <c r="C246" s="24" t="s">
        <v>48</v>
      </c>
      <c r="D246" s="24">
        <v>1.0771226254510793</v>
      </c>
      <c r="E246" s="24">
        <v>10.145857034131962</v>
      </c>
      <c r="F246" s="24"/>
      <c r="G246" s="197" t="s">
        <v>4148</v>
      </c>
      <c r="H246" s="197" t="s">
        <v>4062</v>
      </c>
      <c r="I246" s="197">
        <v>14</v>
      </c>
      <c r="J246" s="124">
        <v>4055</v>
      </c>
      <c r="K246" s="24">
        <v>17.940721029425134</v>
      </c>
      <c r="L246" s="24" t="s">
        <v>48</v>
      </c>
      <c r="M246" s="24">
        <v>1.0771226254510793</v>
      </c>
      <c r="N246" s="24">
        <v>10.145857034131962</v>
      </c>
      <c r="O246" s="24"/>
      <c r="P246" s="197">
        <v>2</v>
      </c>
      <c r="Q246" s="24"/>
      <c r="R246" s="24"/>
    </row>
    <row r="247" spans="1:18" x14ac:dyDescent="0.25">
      <c r="A247" s="124">
        <v>4056</v>
      </c>
      <c r="B247" s="24">
        <v>9.1898341995211972</v>
      </c>
      <c r="C247" s="24" t="s">
        <v>48</v>
      </c>
      <c r="D247" s="24">
        <v>0.63424988084700762</v>
      </c>
      <c r="E247" s="24">
        <v>5.5156751610007655</v>
      </c>
      <c r="F247" s="24"/>
      <c r="G247" s="197" t="s">
        <v>4149</v>
      </c>
      <c r="H247" s="197" t="s">
        <v>4062</v>
      </c>
      <c r="I247" s="197">
        <v>14</v>
      </c>
      <c r="J247" s="124">
        <v>4056</v>
      </c>
      <c r="K247" s="24">
        <v>9.1898341995211972</v>
      </c>
      <c r="L247" s="24" t="s">
        <v>48</v>
      </c>
      <c r="M247" s="24">
        <v>0.63424988084700762</v>
      </c>
      <c r="N247" s="24">
        <v>5.5156751610007655</v>
      </c>
      <c r="O247" s="24"/>
      <c r="P247" s="197">
        <v>3</v>
      </c>
      <c r="Q247" s="24"/>
      <c r="R247" s="24"/>
    </row>
    <row r="248" spans="1:18" x14ac:dyDescent="0.25">
      <c r="A248" s="124">
        <v>4057</v>
      </c>
      <c r="B248" s="24">
        <v>9.1737995924118909</v>
      </c>
      <c r="C248" s="24" t="s">
        <v>48</v>
      </c>
      <c r="D248" s="24">
        <v>0.61621433921154767</v>
      </c>
      <c r="E248" s="24">
        <v>5.504581281539985</v>
      </c>
      <c r="F248" s="24"/>
      <c r="G248" s="197" t="s">
        <v>4150</v>
      </c>
      <c r="H248" s="197" t="s">
        <v>4062</v>
      </c>
      <c r="I248" s="197">
        <v>14</v>
      </c>
      <c r="J248" s="124">
        <v>4057</v>
      </c>
      <c r="K248" s="24">
        <v>9.1737995924118909</v>
      </c>
      <c r="L248" s="24" t="s">
        <v>48</v>
      </c>
      <c r="M248" s="24">
        <v>0.61621433921154767</v>
      </c>
      <c r="N248" s="24">
        <v>5.504581281539985</v>
      </c>
      <c r="O248" s="24"/>
      <c r="P248" s="197">
        <v>3</v>
      </c>
      <c r="Q248" s="24"/>
      <c r="R248" s="24"/>
    </row>
    <row r="249" spans="1:18" x14ac:dyDescent="0.25">
      <c r="A249" s="124">
        <v>4058</v>
      </c>
      <c r="B249" s="24">
        <v>4.4866835017727809</v>
      </c>
      <c r="C249" s="24" t="s">
        <v>48</v>
      </c>
      <c r="D249" s="24">
        <v>0.47794185333968819</v>
      </c>
      <c r="E249" s="24">
        <v>4.3528348866116842</v>
      </c>
      <c r="F249" s="24"/>
      <c r="G249" s="197" t="s">
        <v>4151</v>
      </c>
      <c r="H249" s="197" t="s">
        <v>4062</v>
      </c>
      <c r="I249" s="197">
        <v>14</v>
      </c>
      <c r="J249" s="124">
        <v>4058</v>
      </c>
      <c r="K249" s="24">
        <v>4.4866835017727809</v>
      </c>
      <c r="L249" s="24" t="s">
        <v>48</v>
      </c>
      <c r="M249" s="24">
        <v>0.47794185333968819</v>
      </c>
      <c r="N249" s="24">
        <v>4.3528348866116842</v>
      </c>
      <c r="O249" s="24"/>
      <c r="P249" s="197">
        <v>5</v>
      </c>
      <c r="Q249" s="24"/>
      <c r="R249" s="24"/>
    </row>
    <row r="250" spans="1:18" x14ac:dyDescent="0.25">
      <c r="A250" s="124">
        <v>4059</v>
      </c>
      <c r="B250" s="24">
        <v>4.4977072941604295</v>
      </c>
      <c r="C250" s="24" t="s">
        <v>48</v>
      </c>
      <c r="D250" s="24">
        <v>0.4809477769455982</v>
      </c>
      <c r="E250" s="24">
        <v>4.3417410071509037</v>
      </c>
      <c r="F250" s="24"/>
      <c r="G250" s="197" t="s">
        <v>4152</v>
      </c>
      <c r="H250" s="197" t="s">
        <v>4062</v>
      </c>
      <c r="I250" s="197">
        <v>14</v>
      </c>
      <c r="J250" s="124">
        <v>4059</v>
      </c>
      <c r="K250" s="24">
        <v>4.4977072941604295</v>
      </c>
      <c r="L250" s="24" t="s">
        <v>48</v>
      </c>
      <c r="M250" s="24">
        <v>0.4809477769455982</v>
      </c>
      <c r="N250" s="24">
        <v>4.3417410071509037</v>
      </c>
      <c r="O250" s="24"/>
      <c r="P250" s="197">
        <v>5</v>
      </c>
      <c r="Q250" s="24"/>
      <c r="R250" s="24"/>
    </row>
    <row r="251" spans="1:18" x14ac:dyDescent="0.25">
      <c r="A251" s="124">
        <v>4060</v>
      </c>
      <c r="B251" s="24">
        <v>2.1857173815873208</v>
      </c>
      <c r="C251" s="24" t="s">
        <v>48</v>
      </c>
      <c r="D251" s="24">
        <v>0.34267529107373873</v>
      </c>
      <c r="E251" s="24">
        <v>3.4592733227706391</v>
      </c>
      <c r="F251" s="24"/>
      <c r="G251" s="197" t="s">
        <v>4153</v>
      </c>
      <c r="H251" s="197" t="s">
        <v>4062</v>
      </c>
      <c r="I251" s="197">
        <v>14</v>
      </c>
      <c r="J251" s="124">
        <v>4060</v>
      </c>
      <c r="K251" s="24">
        <v>2.1857173815873208</v>
      </c>
      <c r="L251" s="24" t="s">
        <v>48</v>
      </c>
      <c r="M251" s="24">
        <v>0.34267529107373873</v>
      </c>
      <c r="N251" s="24">
        <v>3.4592733227706391</v>
      </c>
      <c r="O251" s="24"/>
      <c r="P251" s="197">
        <v>7</v>
      </c>
      <c r="Q251" s="24"/>
      <c r="R251" s="24"/>
    </row>
    <row r="252" spans="1:18" x14ac:dyDescent="0.25">
      <c r="A252" s="124">
        <v>4061</v>
      </c>
      <c r="B252" s="24">
        <v>2.1907281963089789</v>
      </c>
      <c r="C252" s="24" t="s">
        <v>48</v>
      </c>
      <c r="D252" s="24">
        <v>0.3486871382855587</v>
      </c>
      <c r="E252" s="24">
        <v>3.3972484512399115</v>
      </c>
      <c r="F252" s="24"/>
      <c r="G252" s="197" t="s">
        <v>4154</v>
      </c>
      <c r="H252" s="197" t="s">
        <v>4062</v>
      </c>
      <c r="I252" s="197">
        <v>14</v>
      </c>
      <c r="J252" s="124">
        <v>4061</v>
      </c>
      <c r="K252" s="24">
        <v>2.1907281963089789</v>
      </c>
      <c r="L252" s="24" t="s">
        <v>48</v>
      </c>
      <c r="M252" s="24">
        <v>0.3486871382855587</v>
      </c>
      <c r="N252" s="24">
        <v>3.3972484512399115</v>
      </c>
      <c r="O252" s="24"/>
      <c r="P252" s="197">
        <v>7</v>
      </c>
      <c r="Q252" s="24"/>
      <c r="R252" s="24"/>
    </row>
    <row r="253" spans="1:18" x14ac:dyDescent="0.25">
      <c r="A253" s="124">
        <v>4062</v>
      </c>
      <c r="B253" s="24" t="s">
        <v>11</v>
      </c>
      <c r="C253" s="24" t="s">
        <v>48</v>
      </c>
      <c r="D253" s="24">
        <v>0.11222114795397292</v>
      </c>
      <c r="E253" s="24">
        <v>1.7104745059530622</v>
      </c>
      <c r="F253" s="24"/>
      <c r="G253" s="197" t="s">
        <v>4155</v>
      </c>
      <c r="H253" s="197" t="s">
        <v>4062</v>
      </c>
      <c r="I253" s="197">
        <v>14</v>
      </c>
      <c r="J253" s="124">
        <v>4062</v>
      </c>
      <c r="K253" s="24" t="s">
        <v>11</v>
      </c>
      <c r="L253" s="24" t="s">
        <v>48</v>
      </c>
      <c r="M253" s="24">
        <v>0.11222114795397292</v>
      </c>
      <c r="N253" s="24">
        <v>1.7104745059530622</v>
      </c>
      <c r="O253" s="24"/>
      <c r="P253" s="197">
        <v>10</v>
      </c>
      <c r="Q253" s="24"/>
      <c r="R253" s="24"/>
    </row>
    <row r="254" spans="1:18" x14ac:dyDescent="0.25">
      <c r="A254" s="124">
        <v>4063</v>
      </c>
      <c r="B254" s="24" t="s">
        <v>11</v>
      </c>
      <c r="C254" s="24" t="s">
        <v>48</v>
      </c>
      <c r="D254" s="24">
        <v>0.10721127527745626</v>
      </c>
      <c r="E254" s="24">
        <v>1.6681160571028095</v>
      </c>
      <c r="F254" s="24"/>
      <c r="G254" s="197" t="s">
        <v>4156</v>
      </c>
      <c r="H254" s="197" t="s">
        <v>4062</v>
      </c>
      <c r="I254" s="197">
        <v>14</v>
      </c>
      <c r="J254" s="124">
        <v>4063</v>
      </c>
      <c r="K254" s="24" t="s">
        <v>11</v>
      </c>
      <c r="L254" s="24" t="s">
        <v>48</v>
      </c>
      <c r="M254" s="24">
        <v>0.10721127527745626</v>
      </c>
      <c r="N254" s="24">
        <v>1.6681160571028095</v>
      </c>
      <c r="O254" s="24"/>
      <c r="P254" s="197">
        <v>10</v>
      </c>
      <c r="Q254" s="24"/>
      <c r="R254" s="24"/>
    </row>
    <row r="255" spans="1:18" x14ac:dyDescent="0.25">
      <c r="A255" s="124">
        <v>4064</v>
      </c>
      <c r="B255" s="24" t="s">
        <v>11</v>
      </c>
      <c r="C255" s="24" t="s">
        <v>48</v>
      </c>
      <c r="D255" s="24">
        <v>3.9077006876829856E-2</v>
      </c>
      <c r="E255" s="24">
        <v>1.4452299333907654</v>
      </c>
      <c r="F255" s="24"/>
      <c r="G255" s="197" t="s">
        <v>4157</v>
      </c>
      <c r="H255" s="197" t="s">
        <v>4062</v>
      </c>
      <c r="I255" s="197">
        <v>14</v>
      </c>
      <c r="J255" s="124">
        <v>4064</v>
      </c>
      <c r="K255" s="24" t="s">
        <v>11</v>
      </c>
      <c r="L255" s="24" t="s">
        <v>48</v>
      </c>
      <c r="M255" s="24">
        <v>3.9077006876829856E-2</v>
      </c>
      <c r="N255" s="24">
        <v>1.4452299333907654</v>
      </c>
      <c r="O255" s="24"/>
      <c r="P255" s="197">
        <v>12</v>
      </c>
      <c r="Q255" s="24"/>
      <c r="R255" s="24"/>
    </row>
    <row r="256" spans="1:18" x14ac:dyDescent="0.25">
      <c r="A256" s="124">
        <v>4065</v>
      </c>
      <c r="B256" s="24" t="s">
        <v>11</v>
      </c>
      <c r="C256" s="24" t="s">
        <v>48</v>
      </c>
      <c r="D256" s="24">
        <v>3.1061210594403216E-2</v>
      </c>
      <c r="E256" s="24">
        <v>1.4482555368800691</v>
      </c>
      <c r="F256" s="24"/>
      <c r="G256" s="197" t="s">
        <v>4158</v>
      </c>
      <c r="H256" s="197" t="s">
        <v>4062</v>
      </c>
      <c r="I256" s="197">
        <v>14</v>
      </c>
      <c r="J256" s="124">
        <v>4065</v>
      </c>
      <c r="K256" s="24" t="s">
        <v>11</v>
      </c>
      <c r="L256" s="24" t="s">
        <v>48</v>
      </c>
      <c r="M256" s="24">
        <v>3.1061210594403216E-2</v>
      </c>
      <c r="N256" s="24">
        <v>1.4482555368800691</v>
      </c>
      <c r="O256" s="24"/>
      <c r="P256" s="197">
        <v>12</v>
      </c>
      <c r="Q256" s="24"/>
      <c r="R256" s="24"/>
    </row>
    <row r="257" spans="1:18" x14ac:dyDescent="0.25">
      <c r="A257" s="124">
        <v>4066</v>
      </c>
      <c r="B257" s="24" t="s">
        <v>11</v>
      </c>
      <c r="C257" s="24" t="s">
        <v>48</v>
      </c>
      <c r="D257" s="24" t="s">
        <v>47</v>
      </c>
      <c r="E257" s="24">
        <v>0.88045061538739589</v>
      </c>
      <c r="F257" s="24"/>
      <c r="G257" s="197" t="s">
        <v>4159</v>
      </c>
      <c r="H257" s="197" t="s">
        <v>4062</v>
      </c>
      <c r="I257" s="197">
        <v>14</v>
      </c>
      <c r="J257" s="124">
        <v>4066</v>
      </c>
      <c r="K257" s="24" t="s">
        <v>11</v>
      </c>
      <c r="L257" s="24" t="s">
        <v>48</v>
      </c>
      <c r="M257" s="24" t="s">
        <v>47</v>
      </c>
      <c r="N257" s="24">
        <v>0.88045061538739589</v>
      </c>
      <c r="O257" s="24"/>
      <c r="P257" s="197">
        <v>15</v>
      </c>
      <c r="Q257" s="24"/>
      <c r="R257" s="24"/>
    </row>
    <row r="258" spans="1:18" x14ac:dyDescent="0.25">
      <c r="A258" s="124">
        <v>4067</v>
      </c>
      <c r="B258" s="24" t="s">
        <v>11</v>
      </c>
      <c r="C258" s="24" t="s">
        <v>48</v>
      </c>
      <c r="D258" s="24" t="s">
        <v>47</v>
      </c>
      <c r="E258" s="24">
        <v>0.87490367565700566</v>
      </c>
      <c r="F258" s="24"/>
      <c r="G258" s="197" t="s">
        <v>4160</v>
      </c>
      <c r="H258" s="197" t="s">
        <v>4062</v>
      </c>
      <c r="I258" s="197">
        <v>14</v>
      </c>
      <c r="J258" s="124">
        <v>4067</v>
      </c>
      <c r="K258" s="24" t="s">
        <v>11</v>
      </c>
      <c r="L258" s="24" t="s">
        <v>48</v>
      </c>
      <c r="M258" s="24" t="s">
        <v>47</v>
      </c>
      <c r="N258" s="24">
        <v>0.87490367565700566</v>
      </c>
      <c r="O258" s="24"/>
      <c r="P258" s="197">
        <v>15</v>
      </c>
      <c r="Q258" s="24"/>
      <c r="R258" s="24"/>
    </row>
    <row r="259" spans="1:18" x14ac:dyDescent="0.25">
      <c r="A259" s="124">
        <v>4068</v>
      </c>
      <c r="B259" s="24" t="s">
        <v>11</v>
      </c>
      <c r="C259" s="24" t="s">
        <v>48</v>
      </c>
      <c r="D259" s="24" t="s">
        <v>47</v>
      </c>
      <c r="E259" s="24">
        <v>0.5355318176067666</v>
      </c>
      <c r="F259" s="24"/>
      <c r="G259" s="197" t="s">
        <v>4161</v>
      </c>
      <c r="H259" s="197" t="s">
        <v>4062</v>
      </c>
      <c r="I259" s="197">
        <v>14</v>
      </c>
      <c r="J259" s="124">
        <v>4068</v>
      </c>
      <c r="K259" s="24" t="s">
        <v>11</v>
      </c>
      <c r="L259" s="24" t="s">
        <v>48</v>
      </c>
      <c r="M259" s="24" t="s">
        <v>47</v>
      </c>
      <c r="N259" s="24">
        <v>0.5355318176067666</v>
      </c>
      <c r="O259" s="24"/>
      <c r="P259" s="197">
        <v>18</v>
      </c>
      <c r="Q259" s="24"/>
      <c r="R259" s="24"/>
    </row>
    <row r="260" spans="1:18" x14ac:dyDescent="0.25">
      <c r="A260" s="124">
        <v>4069</v>
      </c>
      <c r="B260" s="24" t="s">
        <v>11</v>
      </c>
      <c r="C260" s="24" t="s">
        <v>48</v>
      </c>
      <c r="D260" s="24" t="s">
        <v>47</v>
      </c>
      <c r="E260" s="24">
        <v>0.53956595559250498</v>
      </c>
      <c r="F260" s="24"/>
      <c r="G260" s="197" t="s">
        <v>4162</v>
      </c>
      <c r="H260" s="197" t="s">
        <v>4062</v>
      </c>
      <c r="I260" s="197">
        <v>14</v>
      </c>
      <c r="J260" s="124">
        <v>4069</v>
      </c>
      <c r="K260" s="24" t="s">
        <v>11</v>
      </c>
      <c r="L260" s="24" t="s">
        <v>48</v>
      </c>
      <c r="M260" s="24" t="s">
        <v>47</v>
      </c>
      <c r="N260" s="24">
        <v>0.53956595559250498</v>
      </c>
      <c r="O260" s="24"/>
      <c r="P260" s="197">
        <v>18</v>
      </c>
      <c r="Q260" s="24"/>
      <c r="R260" s="24"/>
    </row>
    <row r="261" spans="1:18" x14ac:dyDescent="0.25">
      <c r="A261" s="124">
        <v>4070</v>
      </c>
      <c r="B261" s="24">
        <v>18.5159625594715</v>
      </c>
      <c r="C261" s="24" t="s">
        <v>48</v>
      </c>
      <c r="D261" s="24">
        <v>1.0811305235922926</v>
      </c>
      <c r="E261" s="24">
        <v>8.4414337351575064</v>
      </c>
      <c r="F261" s="24"/>
      <c r="G261" s="197" t="s">
        <v>4163</v>
      </c>
      <c r="H261" s="197" t="s">
        <v>4062</v>
      </c>
      <c r="I261" s="197">
        <v>15</v>
      </c>
      <c r="J261" s="124">
        <v>4070</v>
      </c>
      <c r="K261" s="24">
        <v>18.5159625594715</v>
      </c>
      <c r="L261" s="24" t="s">
        <v>48</v>
      </c>
      <c r="M261" s="24">
        <v>1.0811305235922926</v>
      </c>
      <c r="N261" s="24">
        <v>8.4414337351575064</v>
      </c>
      <c r="O261" s="24"/>
      <c r="P261" s="197">
        <v>1</v>
      </c>
      <c r="Q261" s="24"/>
      <c r="R261" s="24"/>
    </row>
    <row r="262" spans="1:18" x14ac:dyDescent="0.25">
      <c r="A262" s="124">
        <v>4071</v>
      </c>
      <c r="B262" s="24">
        <v>18.321542948271158</v>
      </c>
      <c r="C262" s="24" t="s">
        <v>48</v>
      </c>
      <c r="D262" s="24">
        <v>1.0871423708041126</v>
      </c>
      <c r="E262" s="24">
        <v>8.3582296392016531</v>
      </c>
      <c r="F262" s="24"/>
      <c r="G262" s="197" t="s">
        <v>4164</v>
      </c>
      <c r="H262" s="197" t="s">
        <v>4062</v>
      </c>
      <c r="I262" s="197">
        <v>15</v>
      </c>
      <c r="J262" s="124">
        <v>4071</v>
      </c>
      <c r="K262" s="24">
        <v>18.321542948271158</v>
      </c>
      <c r="L262" s="24" t="s">
        <v>48</v>
      </c>
      <c r="M262" s="24">
        <v>1.0871423708041126</v>
      </c>
      <c r="N262" s="24">
        <v>8.3582296392016531</v>
      </c>
      <c r="O262" s="24"/>
      <c r="P262" s="197">
        <v>1</v>
      </c>
      <c r="Q262" s="24"/>
      <c r="R262" s="24"/>
    </row>
    <row r="263" spans="1:18" x14ac:dyDescent="0.25">
      <c r="A263" s="124">
        <v>4072</v>
      </c>
      <c r="B263" s="24">
        <v>11.438687846601413</v>
      </c>
      <c r="C263" s="24" t="s">
        <v>48</v>
      </c>
      <c r="D263" s="24">
        <v>0.6613031933001976</v>
      </c>
      <c r="E263" s="24">
        <v>5.0174591197620781</v>
      </c>
      <c r="F263" s="24"/>
      <c r="G263" s="197" t="s">
        <v>4165</v>
      </c>
      <c r="H263" s="197" t="s">
        <v>4062</v>
      </c>
      <c r="I263" s="197">
        <v>15</v>
      </c>
      <c r="J263" s="124">
        <v>4072</v>
      </c>
      <c r="K263" s="24">
        <v>11.438687846601413</v>
      </c>
      <c r="L263" s="24" t="s">
        <v>48</v>
      </c>
      <c r="M263" s="24">
        <v>0.6613031933001976</v>
      </c>
      <c r="N263" s="24">
        <v>5.0174591197620781</v>
      </c>
      <c r="O263" s="24"/>
      <c r="P263" s="197">
        <v>3</v>
      </c>
      <c r="Q263" s="24"/>
      <c r="R263" s="24"/>
    </row>
    <row r="264" spans="1:18" x14ac:dyDescent="0.25">
      <c r="A264" s="124">
        <v>4073</v>
      </c>
      <c r="B264" s="24">
        <v>11.341478041001244</v>
      </c>
      <c r="C264" s="24" t="s">
        <v>48</v>
      </c>
      <c r="D264" s="24">
        <v>0.65629332062368095</v>
      </c>
      <c r="E264" s="24">
        <v>4.3891421284833303</v>
      </c>
      <c r="F264" s="24"/>
      <c r="G264" s="197" t="s">
        <v>4166</v>
      </c>
      <c r="H264" s="197" t="s">
        <v>4062</v>
      </c>
      <c r="I264" s="197">
        <v>15</v>
      </c>
      <c r="J264" s="124">
        <v>4073</v>
      </c>
      <c r="K264" s="24">
        <v>11.341478041001244</v>
      </c>
      <c r="L264" s="24" t="s">
        <v>48</v>
      </c>
      <c r="M264" s="24">
        <v>0.65629332062368095</v>
      </c>
      <c r="N264" s="24">
        <v>4.3891421284833303</v>
      </c>
      <c r="O264" s="24"/>
      <c r="P264" s="197">
        <v>3</v>
      </c>
      <c r="Q264" s="24"/>
      <c r="R264" s="24"/>
    </row>
    <row r="265" spans="1:18" x14ac:dyDescent="0.25">
      <c r="A265" s="124">
        <v>4074</v>
      </c>
      <c r="B265" s="24">
        <v>6.0580749984848028</v>
      </c>
      <c r="C265" s="24" t="s">
        <v>48</v>
      </c>
      <c r="D265" s="24">
        <v>0.44888459181589169</v>
      </c>
      <c r="E265" s="24">
        <v>3.1052777145220984</v>
      </c>
      <c r="F265" s="24"/>
      <c r="G265" s="197" t="s">
        <v>4167</v>
      </c>
      <c r="H265" s="197" t="s">
        <v>4062</v>
      </c>
      <c r="I265" s="197">
        <v>15</v>
      </c>
      <c r="J265" s="124">
        <v>4074</v>
      </c>
      <c r="K265" s="24">
        <v>6.0580749984848028</v>
      </c>
      <c r="L265" s="24" t="s">
        <v>48</v>
      </c>
      <c r="M265" s="24">
        <v>0.44888459181589169</v>
      </c>
      <c r="N265" s="24">
        <v>3.1052777145220984</v>
      </c>
      <c r="O265" s="24"/>
      <c r="P265" s="197">
        <v>5</v>
      </c>
      <c r="Q265" s="24"/>
      <c r="R265" s="24"/>
    </row>
    <row r="266" spans="1:18" x14ac:dyDescent="0.25">
      <c r="A266" s="124">
        <v>4075</v>
      </c>
      <c r="B266" s="24">
        <v>6.003958199490893</v>
      </c>
      <c r="C266" s="24" t="s">
        <v>48</v>
      </c>
      <c r="D266" s="24">
        <v>0.44888459181589169</v>
      </c>
      <c r="E266" s="24">
        <v>3.1022521110327945</v>
      </c>
      <c r="F266" s="24"/>
      <c r="G266" s="197" t="s">
        <v>4168</v>
      </c>
      <c r="H266" s="197" t="s">
        <v>4062</v>
      </c>
      <c r="I266" s="197">
        <v>15</v>
      </c>
      <c r="J266" s="124">
        <v>4075</v>
      </c>
      <c r="K266" s="24">
        <v>6.003958199490893</v>
      </c>
      <c r="L266" s="24" t="s">
        <v>48</v>
      </c>
      <c r="M266" s="24">
        <v>0.44888459181589169</v>
      </c>
      <c r="N266" s="24">
        <v>3.1022521110327945</v>
      </c>
      <c r="O266" s="24"/>
      <c r="P266" s="197">
        <v>5</v>
      </c>
      <c r="Q266" s="24"/>
      <c r="R266" s="24"/>
    </row>
    <row r="267" spans="1:18" x14ac:dyDescent="0.25">
      <c r="A267" s="124">
        <v>4076</v>
      </c>
      <c r="B267" s="24" t="s">
        <v>11</v>
      </c>
      <c r="C267" s="24" t="s">
        <v>48</v>
      </c>
      <c r="D267" s="24">
        <v>0.12023694423639955</v>
      </c>
      <c r="E267" s="24">
        <v>1.6509709706634212</v>
      </c>
      <c r="F267" s="24"/>
      <c r="G267" s="197" t="s">
        <v>4169</v>
      </c>
      <c r="H267" s="197" t="s">
        <v>4062</v>
      </c>
      <c r="I267" s="197">
        <v>15</v>
      </c>
      <c r="J267" s="124">
        <v>4076</v>
      </c>
      <c r="K267" s="24" t="s">
        <v>11</v>
      </c>
      <c r="L267" s="24" t="s">
        <v>48</v>
      </c>
      <c r="M267" s="24">
        <v>0.12023694423639955</v>
      </c>
      <c r="N267" s="24">
        <v>1.6509709706634212</v>
      </c>
      <c r="O267" s="24"/>
      <c r="P267" s="197">
        <v>8</v>
      </c>
      <c r="Q267" s="24"/>
      <c r="R267" s="24"/>
    </row>
    <row r="268" spans="1:18" x14ac:dyDescent="0.25">
      <c r="A268" s="124">
        <v>4077</v>
      </c>
      <c r="B268" s="24" t="s">
        <v>11</v>
      </c>
      <c r="C268" s="24" t="s">
        <v>48</v>
      </c>
      <c r="D268" s="24">
        <v>0.12123891877170287</v>
      </c>
      <c r="E268" s="24">
        <v>1.6620648501242019</v>
      </c>
      <c r="F268" s="24"/>
      <c r="G268" s="197" t="s">
        <v>4170</v>
      </c>
      <c r="H268" s="197" t="s">
        <v>4062</v>
      </c>
      <c r="I268" s="197">
        <v>15</v>
      </c>
      <c r="J268" s="124">
        <v>4077</v>
      </c>
      <c r="K268" s="24" t="s">
        <v>11</v>
      </c>
      <c r="L268" s="24" t="s">
        <v>48</v>
      </c>
      <c r="M268" s="24">
        <v>0.12123891877170287</v>
      </c>
      <c r="N268" s="24">
        <v>1.6620648501242019</v>
      </c>
      <c r="O268" s="24"/>
      <c r="P268" s="197">
        <v>8</v>
      </c>
      <c r="Q268" s="24"/>
      <c r="R268" s="24"/>
    </row>
    <row r="269" spans="1:18" x14ac:dyDescent="0.25">
      <c r="A269" s="124">
        <v>4078</v>
      </c>
      <c r="B269" s="24" t="s">
        <v>11</v>
      </c>
      <c r="C269" s="24" t="s">
        <v>48</v>
      </c>
      <c r="D269" s="24" t="s">
        <v>47</v>
      </c>
      <c r="E269" s="24">
        <v>1.7588841617819224</v>
      </c>
      <c r="F269" s="24"/>
      <c r="G269" s="197" t="s">
        <v>4171</v>
      </c>
      <c r="H269" s="197" t="s">
        <v>4062</v>
      </c>
      <c r="I269" s="197">
        <v>15</v>
      </c>
      <c r="J269" s="124">
        <v>4078</v>
      </c>
      <c r="K269" s="24" t="s">
        <v>11</v>
      </c>
      <c r="L269" s="24" t="s">
        <v>48</v>
      </c>
      <c r="M269" s="24" t="s">
        <v>47</v>
      </c>
      <c r="N269" s="24">
        <v>1.7588841617819224</v>
      </c>
      <c r="O269" s="24"/>
      <c r="P269" s="197">
        <v>14</v>
      </c>
      <c r="Q269" s="24"/>
      <c r="R269" s="24"/>
    </row>
    <row r="270" spans="1:18" x14ac:dyDescent="0.25">
      <c r="A270" s="124">
        <v>4079</v>
      </c>
      <c r="B270" s="24" t="s">
        <v>11</v>
      </c>
      <c r="C270" s="24" t="s">
        <v>48</v>
      </c>
      <c r="D270" s="24" t="s">
        <v>47</v>
      </c>
      <c r="E270" s="24">
        <v>0.82296414909062421</v>
      </c>
      <c r="F270" s="24"/>
      <c r="G270" s="197" t="s">
        <v>4172</v>
      </c>
      <c r="H270" s="197" t="s">
        <v>4062</v>
      </c>
      <c r="I270" s="197">
        <v>15</v>
      </c>
      <c r="J270" s="124">
        <v>4079</v>
      </c>
      <c r="K270" s="24" t="s">
        <v>11</v>
      </c>
      <c r="L270" s="24" t="s">
        <v>48</v>
      </c>
      <c r="M270" s="24" t="s">
        <v>47</v>
      </c>
      <c r="N270" s="24">
        <v>0.82296414909062421</v>
      </c>
      <c r="O270" s="24"/>
      <c r="P270" s="197">
        <v>14</v>
      </c>
      <c r="Q270" s="24"/>
      <c r="R270" s="24"/>
    </row>
    <row r="271" spans="1:18" x14ac:dyDescent="0.25">
      <c r="A271" s="124">
        <v>4080</v>
      </c>
      <c r="B271" s="24" t="s">
        <v>11</v>
      </c>
      <c r="C271" s="24" t="s">
        <v>48</v>
      </c>
      <c r="D271" s="24" t="s">
        <v>47</v>
      </c>
      <c r="E271" s="24">
        <v>0.74732406185803013</v>
      </c>
      <c r="F271" s="24"/>
      <c r="G271" s="197" t="s">
        <v>4173</v>
      </c>
      <c r="H271" s="197" t="s">
        <v>4062</v>
      </c>
      <c r="I271" s="197">
        <v>15</v>
      </c>
      <c r="J271" s="124">
        <v>4080</v>
      </c>
      <c r="K271" s="24" t="s">
        <v>11</v>
      </c>
      <c r="L271" s="24" t="s">
        <v>48</v>
      </c>
      <c r="M271" s="24" t="s">
        <v>47</v>
      </c>
      <c r="N271" s="24">
        <v>0.74732406185803013</v>
      </c>
      <c r="O271" s="24"/>
      <c r="P271" s="197">
        <v>17</v>
      </c>
      <c r="Q271" s="24"/>
      <c r="R271" s="24"/>
    </row>
    <row r="272" spans="1:18" x14ac:dyDescent="0.25">
      <c r="A272" s="124">
        <v>4081</v>
      </c>
      <c r="B272" s="24" t="s">
        <v>11</v>
      </c>
      <c r="C272" s="24" t="s">
        <v>48</v>
      </c>
      <c r="D272" s="24" t="s">
        <v>47</v>
      </c>
      <c r="E272" s="24">
        <v>0.76144354480811438</v>
      </c>
      <c r="F272" s="24"/>
      <c r="G272" s="197" t="s">
        <v>4174</v>
      </c>
      <c r="H272" s="197" t="s">
        <v>4062</v>
      </c>
      <c r="I272" s="197">
        <v>15</v>
      </c>
      <c r="J272" s="124">
        <v>4081</v>
      </c>
      <c r="K272" s="24" t="s">
        <v>11</v>
      </c>
      <c r="L272" s="24" t="s">
        <v>48</v>
      </c>
      <c r="M272" s="24" t="s">
        <v>47</v>
      </c>
      <c r="N272" s="24">
        <v>0.76144354480811438</v>
      </c>
      <c r="O272" s="24"/>
      <c r="P272" s="197">
        <v>17</v>
      </c>
      <c r="Q272" s="24"/>
      <c r="R272" s="24"/>
    </row>
    <row r="273" spans="1:18" x14ac:dyDescent="0.25">
      <c r="A273" s="124">
        <v>4082</v>
      </c>
      <c r="B273" s="24" t="s">
        <v>11</v>
      </c>
      <c r="C273" s="24" t="s">
        <v>48</v>
      </c>
      <c r="D273" s="24" t="s">
        <v>47</v>
      </c>
      <c r="E273" s="24">
        <v>0.56276224901050054</v>
      </c>
      <c r="F273" s="24"/>
      <c r="G273" s="197" t="s">
        <v>4175</v>
      </c>
      <c r="H273" s="197" t="s">
        <v>4062</v>
      </c>
      <c r="I273" s="197">
        <v>15</v>
      </c>
      <c r="J273" s="124">
        <v>4082</v>
      </c>
      <c r="K273" s="24" t="s">
        <v>11</v>
      </c>
      <c r="L273" s="24" t="s">
        <v>48</v>
      </c>
      <c r="M273" s="24" t="s">
        <v>47</v>
      </c>
      <c r="N273" s="24">
        <v>0.56276224901050054</v>
      </c>
      <c r="O273" s="24"/>
      <c r="P273" s="197">
        <v>19</v>
      </c>
      <c r="Q273" s="24"/>
      <c r="R273" s="24"/>
    </row>
    <row r="274" spans="1:18" x14ac:dyDescent="0.25">
      <c r="A274" s="124">
        <v>4083</v>
      </c>
      <c r="B274" s="24" t="s">
        <v>11</v>
      </c>
      <c r="C274" s="24" t="s">
        <v>48</v>
      </c>
      <c r="D274" s="24" t="s">
        <v>47</v>
      </c>
      <c r="E274" s="24">
        <v>0.99441501348450434</v>
      </c>
      <c r="F274" s="24"/>
      <c r="G274" s="197" t="s">
        <v>4176</v>
      </c>
      <c r="H274" s="197" t="s">
        <v>4062</v>
      </c>
      <c r="I274" s="197">
        <v>15</v>
      </c>
      <c r="J274" s="124">
        <v>4083</v>
      </c>
      <c r="K274" s="24" t="s">
        <v>11</v>
      </c>
      <c r="L274" s="24" t="s">
        <v>48</v>
      </c>
      <c r="M274" s="24" t="s">
        <v>47</v>
      </c>
      <c r="N274" s="24">
        <v>0.99441501348450434</v>
      </c>
      <c r="O274" s="24"/>
      <c r="P274" s="197">
        <v>19</v>
      </c>
      <c r="Q274" s="24"/>
      <c r="R274" s="24"/>
    </row>
    <row r="275" spans="1:18" x14ac:dyDescent="0.25">
      <c r="A275" s="124">
        <v>4084</v>
      </c>
      <c r="B275" s="24">
        <v>8.4863158126003828</v>
      </c>
      <c r="C275" s="24" t="s">
        <v>48</v>
      </c>
      <c r="D275" s="24">
        <v>0.66931898958262415</v>
      </c>
      <c r="E275" s="24">
        <v>8.3436058890033511</v>
      </c>
      <c r="F275" s="24"/>
      <c r="G275" s="197" t="s">
        <v>4177</v>
      </c>
      <c r="H275" s="197" t="s">
        <v>4062</v>
      </c>
      <c r="I275" s="197">
        <v>19</v>
      </c>
      <c r="J275" s="124">
        <v>4084</v>
      </c>
      <c r="K275" s="24">
        <v>8.4863158126003828</v>
      </c>
      <c r="L275" s="24" t="s">
        <v>48</v>
      </c>
      <c r="M275" s="24">
        <v>0.66931898958262415</v>
      </c>
      <c r="N275" s="24">
        <v>8.3436058890033511</v>
      </c>
      <c r="O275" s="24"/>
      <c r="P275" s="197">
        <v>1</v>
      </c>
      <c r="Q275" s="24"/>
      <c r="R275" s="24"/>
    </row>
    <row r="276" spans="1:18" x14ac:dyDescent="0.25">
      <c r="A276" s="124">
        <v>4085</v>
      </c>
      <c r="B276" s="24">
        <v>8.432700095078637</v>
      </c>
      <c r="C276" s="24" t="s">
        <v>48</v>
      </c>
      <c r="D276" s="24">
        <v>0.67432886225914079</v>
      </c>
      <c r="E276" s="24">
        <v>8.3436058890033511</v>
      </c>
      <c r="F276" s="24"/>
      <c r="G276" s="197" t="s">
        <v>4178</v>
      </c>
      <c r="H276" s="197" t="s">
        <v>4062</v>
      </c>
      <c r="I276" s="197">
        <v>19</v>
      </c>
      <c r="J276" s="124">
        <v>4085</v>
      </c>
      <c r="K276" s="24">
        <v>8.432700095078637</v>
      </c>
      <c r="L276" s="24" t="s">
        <v>48</v>
      </c>
      <c r="M276" s="24">
        <v>0.67432886225914079</v>
      </c>
      <c r="N276" s="24">
        <v>8.3436058890033511</v>
      </c>
      <c r="O276" s="24"/>
      <c r="P276" s="197">
        <v>1</v>
      </c>
      <c r="Q276" s="24"/>
      <c r="R276" s="24"/>
    </row>
    <row r="277" spans="1:18" x14ac:dyDescent="0.25">
      <c r="A277" s="124">
        <v>4086</v>
      </c>
      <c r="B277" s="24">
        <v>4.2842465870177886</v>
      </c>
      <c r="C277" s="24" t="s">
        <v>48</v>
      </c>
      <c r="D277" s="24">
        <v>0.48996554776332818</v>
      </c>
      <c r="E277" s="24">
        <v>4.4678078192052268</v>
      </c>
      <c r="F277" s="24"/>
      <c r="G277" s="197" t="s">
        <v>4179</v>
      </c>
      <c r="H277" s="197" t="s">
        <v>4062</v>
      </c>
      <c r="I277" s="197">
        <v>19</v>
      </c>
      <c r="J277" s="124">
        <v>4086</v>
      </c>
      <c r="K277" s="24">
        <v>4.2842465870177886</v>
      </c>
      <c r="L277" s="24" t="s">
        <v>48</v>
      </c>
      <c r="M277" s="24">
        <v>0.48996554776332818</v>
      </c>
      <c r="N277" s="24">
        <v>4.4678078192052268</v>
      </c>
      <c r="O277" s="24"/>
      <c r="P277" s="197">
        <v>2</v>
      </c>
      <c r="Q277" s="24"/>
      <c r="R277" s="24"/>
    </row>
    <row r="278" spans="1:18" x14ac:dyDescent="0.25">
      <c r="A278" s="124">
        <v>4087</v>
      </c>
      <c r="B278" s="24">
        <v>4.3032876829600895</v>
      </c>
      <c r="C278" s="24" t="s">
        <v>48</v>
      </c>
      <c r="D278" s="24">
        <v>0.48395370055150816</v>
      </c>
      <c r="E278" s="24">
        <v>4.4708334226945308</v>
      </c>
      <c r="F278" s="24"/>
      <c r="G278" s="197" t="s">
        <v>4180</v>
      </c>
      <c r="H278" s="197" t="s">
        <v>4062</v>
      </c>
      <c r="I278" s="197">
        <v>19</v>
      </c>
      <c r="J278" s="124">
        <v>4087</v>
      </c>
      <c r="K278" s="24">
        <v>4.3032876829600895</v>
      </c>
      <c r="L278" s="24" t="s">
        <v>48</v>
      </c>
      <c r="M278" s="24">
        <v>0.48395370055150816</v>
      </c>
      <c r="N278" s="24">
        <v>4.4708334226945308</v>
      </c>
      <c r="O278" s="24"/>
      <c r="P278" s="197">
        <v>2</v>
      </c>
      <c r="Q278" s="24"/>
      <c r="R278" s="24"/>
    </row>
    <row r="279" spans="1:18" x14ac:dyDescent="0.25">
      <c r="A279" s="124">
        <v>4088</v>
      </c>
      <c r="B279" s="24">
        <v>4.7302090972453712</v>
      </c>
      <c r="C279" s="24" t="s">
        <v>48</v>
      </c>
      <c r="D279" s="24">
        <v>1.3877347313951114</v>
      </c>
      <c r="E279" s="24">
        <v>6.0713776685362228</v>
      </c>
      <c r="F279" s="24"/>
      <c r="G279" s="197" t="s">
        <v>4181</v>
      </c>
      <c r="H279" s="197" t="s">
        <v>4062</v>
      </c>
      <c r="I279" s="197">
        <v>19</v>
      </c>
      <c r="J279" s="124">
        <v>4088</v>
      </c>
      <c r="K279" s="24">
        <v>4.7302090972453712</v>
      </c>
      <c r="L279" s="24" t="s">
        <v>48</v>
      </c>
      <c r="M279" s="24">
        <v>1.3877347313951114</v>
      </c>
      <c r="N279" s="24">
        <v>6.0713776685362228</v>
      </c>
      <c r="O279" s="24"/>
      <c r="P279" s="197">
        <v>3</v>
      </c>
      <c r="Q279" s="24"/>
      <c r="R279" s="24"/>
    </row>
    <row r="280" spans="1:18" x14ac:dyDescent="0.25">
      <c r="A280" s="124">
        <v>4089</v>
      </c>
      <c r="B280" s="24">
        <v>4.7216907122185523</v>
      </c>
      <c r="C280" s="24" t="s">
        <v>48</v>
      </c>
      <c r="D280" s="24">
        <v>0.63024198270579435</v>
      </c>
      <c r="E280" s="24">
        <v>6.0633093925647463</v>
      </c>
      <c r="F280" s="24"/>
      <c r="G280" s="197" t="s">
        <v>4182</v>
      </c>
      <c r="H280" s="197" t="s">
        <v>4062</v>
      </c>
      <c r="I280" s="197">
        <v>19</v>
      </c>
      <c r="J280" s="124">
        <v>4089</v>
      </c>
      <c r="K280" s="24">
        <v>4.7216907122185523</v>
      </c>
      <c r="L280" s="24" t="s">
        <v>48</v>
      </c>
      <c r="M280" s="24">
        <v>0.63024198270579435</v>
      </c>
      <c r="N280" s="24">
        <v>6.0633093925647463</v>
      </c>
      <c r="O280" s="24"/>
      <c r="P280" s="197">
        <v>3</v>
      </c>
      <c r="Q280" s="24"/>
      <c r="R280" s="24"/>
    </row>
    <row r="281" spans="1:18" x14ac:dyDescent="0.25">
      <c r="A281" s="124">
        <v>4090</v>
      </c>
      <c r="B281" s="24">
        <v>1.1995890443649808</v>
      </c>
      <c r="C281" s="24">
        <v>2.0392114465602709E-2</v>
      </c>
      <c r="D281" s="24">
        <v>0.35269503642677197</v>
      </c>
      <c r="E281" s="24">
        <v>3.5137341855781066</v>
      </c>
      <c r="F281" s="24"/>
      <c r="G281" s="197" t="s">
        <v>4183</v>
      </c>
      <c r="H281" s="197" t="s">
        <v>4062</v>
      </c>
      <c r="I281" s="197">
        <v>19</v>
      </c>
      <c r="J281" s="124">
        <v>4090</v>
      </c>
      <c r="K281" s="24">
        <v>1.1995890443649808</v>
      </c>
      <c r="L281" s="24">
        <v>2.0392114465602709E-2</v>
      </c>
      <c r="M281" s="24">
        <v>0.35269503642677197</v>
      </c>
      <c r="N281" s="24">
        <v>3.5137341855781066</v>
      </c>
      <c r="O281" s="24"/>
      <c r="P281" s="197">
        <v>5</v>
      </c>
      <c r="Q281" s="24"/>
      <c r="R281" s="24"/>
    </row>
    <row r="282" spans="1:18" x14ac:dyDescent="0.25">
      <c r="A282" s="124">
        <v>4091</v>
      </c>
      <c r="B282" s="24">
        <v>1.2717447763568592</v>
      </c>
      <c r="C282" s="24">
        <v>6.5469420126408689E-2</v>
      </c>
      <c r="D282" s="24">
        <v>0.35870688363859199</v>
      </c>
      <c r="E282" s="24">
        <v>3.4965890991387187</v>
      </c>
      <c r="F282" s="24"/>
      <c r="G282" s="197" t="s">
        <v>4184</v>
      </c>
      <c r="H282" s="197" t="s">
        <v>4062</v>
      </c>
      <c r="I282" s="197">
        <v>19</v>
      </c>
      <c r="J282" s="124">
        <v>4091</v>
      </c>
      <c r="K282" s="24">
        <v>1.2717447763568592</v>
      </c>
      <c r="L282" s="24">
        <v>6.5469420126408689E-2</v>
      </c>
      <c r="M282" s="24">
        <v>0.35870688363859199</v>
      </c>
      <c r="N282" s="24">
        <v>3.4965890991387187</v>
      </c>
      <c r="O282" s="24"/>
      <c r="P282" s="197">
        <v>5</v>
      </c>
      <c r="Q282" s="24"/>
      <c r="R282" s="24"/>
    </row>
    <row r="283" spans="1:18" x14ac:dyDescent="0.25">
      <c r="A283" s="124">
        <v>4092</v>
      </c>
      <c r="B283" s="24">
        <v>0.24753424724991666</v>
      </c>
      <c r="C283" s="24" t="s">
        <v>48</v>
      </c>
      <c r="D283" s="24">
        <v>0.23546401579628243</v>
      </c>
      <c r="E283" s="24">
        <v>2.7018639159482625</v>
      </c>
      <c r="F283" s="24"/>
      <c r="G283" s="197" t="s">
        <v>4185</v>
      </c>
      <c r="H283" s="197" t="s">
        <v>4062</v>
      </c>
      <c r="I283" s="197">
        <v>19</v>
      </c>
      <c r="J283" s="124">
        <v>4092</v>
      </c>
      <c r="K283" s="24">
        <v>0.24753424724991666</v>
      </c>
      <c r="L283" s="24" t="s">
        <v>48</v>
      </c>
      <c r="M283" s="24">
        <v>0.23546401579628243</v>
      </c>
      <c r="N283" s="24">
        <v>2.7018639159482625</v>
      </c>
      <c r="O283" s="24"/>
      <c r="P283" s="197">
        <v>9</v>
      </c>
      <c r="Q283" s="24"/>
      <c r="R283" s="24"/>
    </row>
    <row r="284" spans="1:18" x14ac:dyDescent="0.25">
      <c r="A284" s="124">
        <v>4093</v>
      </c>
      <c r="B284" s="24">
        <v>0.21546503303130399</v>
      </c>
      <c r="C284" s="24">
        <v>9.5520957233612688E-2</v>
      </c>
      <c r="D284" s="24">
        <v>0.23245809219037247</v>
      </c>
      <c r="E284" s="24">
        <v>2.7674186582165112</v>
      </c>
      <c r="F284" s="24"/>
      <c r="G284" s="197" t="s">
        <v>4186</v>
      </c>
      <c r="H284" s="197" t="s">
        <v>4062</v>
      </c>
      <c r="I284" s="197">
        <v>19</v>
      </c>
      <c r="J284" s="124">
        <v>4093</v>
      </c>
      <c r="K284" s="24">
        <v>0.21546503303130399</v>
      </c>
      <c r="L284" s="24">
        <v>9.5520957233612688E-2</v>
      </c>
      <c r="M284" s="24">
        <v>0.23245809219037247</v>
      </c>
      <c r="N284" s="24">
        <v>2.7674186582165112</v>
      </c>
      <c r="O284" s="24"/>
      <c r="P284" s="197">
        <v>9</v>
      </c>
      <c r="Q284" s="24"/>
      <c r="R284" s="24"/>
    </row>
    <row r="285" spans="1:18" x14ac:dyDescent="0.25">
      <c r="A285" s="124">
        <v>4094</v>
      </c>
      <c r="B285" s="24" t="s">
        <v>11</v>
      </c>
      <c r="C285" s="24" t="s">
        <v>48</v>
      </c>
      <c r="D285" s="24" t="s">
        <v>47</v>
      </c>
      <c r="E285" s="24">
        <v>1.1472079896943446</v>
      </c>
      <c r="F285" s="24"/>
      <c r="G285" s="197" t="s">
        <v>4187</v>
      </c>
      <c r="H285" s="197" t="s">
        <v>4062</v>
      </c>
      <c r="I285" s="197">
        <v>19</v>
      </c>
      <c r="J285" s="124">
        <v>4094</v>
      </c>
      <c r="K285" s="24" t="s">
        <v>11</v>
      </c>
      <c r="L285" s="24" t="s">
        <v>48</v>
      </c>
      <c r="M285" s="24" t="s">
        <v>47</v>
      </c>
      <c r="N285" s="24">
        <v>1.1472079896943446</v>
      </c>
      <c r="O285" s="24"/>
      <c r="P285" s="197">
        <v>15</v>
      </c>
      <c r="Q285" s="24"/>
      <c r="R285" s="24"/>
    </row>
    <row r="286" spans="1:18" x14ac:dyDescent="0.25">
      <c r="A286" s="124">
        <v>4095</v>
      </c>
      <c r="B286" s="24" t="s">
        <v>11</v>
      </c>
      <c r="C286" s="24" t="s">
        <v>48</v>
      </c>
      <c r="D286" s="24" t="s">
        <v>47</v>
      </c>
      <c r="E286" s="24">
        <v>1.3554703632080871</v>
      </c>
      <c r="F286" s="24"/>
      <c r="G286" s="197" t="s">
        <v>4188</v>
      </c>
      <c r="H286" s="197" t="s">
        <v>4062</v>
      </c>
      <c r="I286" s="197">
        <v>19</v>
      </c>
      <c r="J286" s="124">
        <v>4095</v>
      </c>
      <c r="K286" s="24" t="s">
        <v>11</v>
      </c>
      <c r="L286" s="24" t="s">
        <v>48</v>
      </c>
      <c r="M286" s="24" t="s">
        <v>47</v>
      </c>
      <c r="N286" s="24">
        <v>1.3554703632080871</v>
      </c>
      <c r="O286" s="24"/>
      <c r="P286" s="197">
        <v>15</v>
      </c>
      <c r="Q286" s="24"/>
      <c r="R286" s="24"/>
    </row>
    <row r="287" spans="1:18" x14ac:dyDescent="0.25">
      <c r="A287" s="124">
        <v>4096</v>
      </c>
      <c r="B287" s="24" t="s">
        <v>11</v>
      </c>
      <c r="C287" s="24" t="s">
        <v>48</v>
      </c>
      <c r="D287" s="24" t="s">
        <v>47</v>
      </c>
      <c r="E287" s="24">
        <v>0.67168397462543605</v>
      </c>
      <c r="F287" s="24"/>
      <c r="G287" s="197" t="s">
        <v>4189</v>
      </c>
      <c r="H287" s="197" t="s">
        <v>4062</v>
      </c>
      <c r="I287" s="197">
        <v>19</v>
      </c>
      <c r="J287" s="124">
        <v>4096</v>
      </c>
      <c r="K287" s="24" t="s">
        <v>11</v>
      </c>
      <c r="L287" s="24" t="s">
        <v>48</v>
      </c>
      <c r="M287" s="24" t="s">
        <v>47</v>
      </c>
      <c r="N287" s="24">
        <v>0.67168397462543605</v>
      </c>
      <c r="O287" s="24"/>
      <c r="P287" s="197">
        <v>18</v>
      </c>
      <c r="Q287" s="24"/>
      <c r="R287" s="24"/>
    </row>
    <row r="288" spans="1:18" x14ac:dyDescent="0.25">
      <c r="A288" s="124">
        <v>4097</v>
      </c>
      <c r="B288" s="24" t="s">
        <v>11</v>
      </c>
      <c r="C288" s="24" t="s">
        <v>48</v>
      </c>
      <c r="D288" s="24" t="s">
        <v>47</v>
      </c>
      <c r="E288" s="24">
        <v>0.58495000793206131</v>
      </c>
      <c r="F288" s="24"/>
      <c r="G288" s="197" t="s">
        <v>4190</v>
      </c>
      <c r="H288" s="197" t="s">
        <v>4062</v>
      </c>
      <c r="I288" s="197">
        <v>19</v>
      </c>
      <c r="J288" s="124">
        <v>4097</v>
      </c>
      <c r="K288" s="24" t="s">
        <v>11</v>
      </c>
      <c r="L288" s="24" t="s">
        <v>48</v>
      </c>
      <c r="M288" s="24" t="s">
        <v>47</v>
      </c>
      <c r="N288" s="24">
        <v>0.58495000793206131</v>
      </c>
      <c r="O288" s="24"/>
      <c r="P288" s="197">
        <v>18</v>
      </c>
      <c r="Q288" s="24"/>
      <c r="R288" s="24"/>
    </row>
    <row r="289" spans="1:18" x14ac:dyDescent="0.25">
      <c r="A289" s="124">
        <v>4098</v>
      </c>
      <c r="B289" s="24">
        <v>5.1190483196460494</v>
      </c>
      <c r="C289" s="24">
        <v>1.5025768553601996E-2</v>
      </c>
      <c r="D289" s="24">
        <v>0.70438809831824067</v>
      </c>
      <c r="E289" s="24">
        <v>10.539185487741451</v>
      </c>
      <c r="F289" s="24"/>
      <c r="G289" s="197" t="s">
        <v>4191</v>
      </c>
      <c r="H289" s="197" t="s">
        <v>4062</v>
      </c>
      <c r="I289" s="197">
        <v>20</v>
      </c>
      <c r="J289" s="124">
        <v>4098</v>
      </c>
      <c r="K289" s="24">
        <v>5.1190483196460494</v>
      </c>
      <c r="L289" s="24">
        <v>1.5025768553601996E-2</v>
      </c>
      <c r="M289" s="24">
        <v>0.70438809831824067</v>
      </c>
      <c r="N289" s="24">
        <v>10.539185487741451</v>
      </c>
      <c r="O289" s="24"/>
      <c r="P289" s="197">
        <v>2</v>
      </c>
      <c r="Q289" s="24"/>
      <c r="R289" s="24"/>
    </row>
    <row r="290" spans="1:18" x14ac:dyDescent="0.25">
      <c r="A290" s="124">
        <v>4099</v>
      </c>
      <c r="B290" s="24">
        <v>5.061925031819146</v>
      </c>
      <c r="C290" s="24" t="s">
        <v>48</v>
      </c>
      <c r="D290" s="24">
        <v>0.70539007285354394</v>
      </c>
      <c r="E290" s="24">
        <v>10.49077583191259</v>
      </c>
      <c r="F290" s="24"/>
      <c r="G290" s="197" t="s">
        <v>4192</v>
      </c>
      <c r="H290" s="197" t="s">
        <v>4062</v>
      </c>
      <c r="I290" s="197">
        <v>20</v>
      </c>
      <c r="J290" s="124">
        <v>4099</v>
      </c>
      <c r="K290" s="24">
        <v>5.061925031819146</v>
      </c>
      <c r="L290" s="24" t="s">
        <v>48</v>
      </c>
      <c r="M290" s="24">
        <v>0.70539007285354394</v>
      </c>
      <c r="N290" s="24">
        <v>10.49077583191259</v>
      </c>
      <c r="O290" s="24"/>
      <c r="P290" s="197">
        <v>2</v>
      </c>
      <c r="Q290" s="24"/>
      <c r="R290" s="24"/>
    </row>
    <row r="291" spans="1:18" x14ac:dyDescent="0.25">
      <c r="A291" s="124">
        <v>4100</v>
      </c>
      <c r="B291" s="24">
        <v>1.227649606806267</v>
      </c>
      <c r="C291" s="24" t="s">
        <v>48</v>
      </c>
      <c r="D291" s="24">
        <v>0.54808007081092136</v>
      </c>
      <c r="E291" s="24">
        <v>5.6891430943875143</v>
      </c>
      <c r="F291" s="24"/>
      <c r="G291" s="197" t="s">
        <v>4193</v>
      </c>
      <c r="H291" s="197" t="s">
        <v>4062</v>
      </c>
      <c r="I291" s="197">
        <v>20</v>
      </c>
      <c r="J291" s="124">
        <v>4100</v>
      </c>
      <c r="K291" s="24">
        <v>1.227649606806267</v>
      </c>
      <c r="L291" s="24" t="s">
        <v>48</v>
      </c>
      <c r="M291" s="24">
        <v>0.54808007081092136</v>
      </c>
      <c r="N291" s="24">
        <v>5.6891430943875143</v>
      </c>
      <c r="O291" s="24"/>
      <c r="P291" s="197">
        <v>3</v>
      </c>
      <c r="Q291" s="24"/>
      <c r="R291" s="24"/>
    </row>
    <row r="292" spans="1:18" x14ac:dyDescent="0.25">
      <c r="A292" s="124">
        <v>4101</v>
      </c>
      <c r="B292" s="24">
        <v>1.2226387920846087</v>
      </c>
      <c r="C292" s="24">
        <v>5.79565358496077E-2</v>
      </c>
      <c r="D292" s="24">
        <v>0.54707809627561799</v>
      </c>
      <c r="E292" s="24">
        <v>5.7789026645701931</v>
      </c>
      <c r="F292" s="24"/>
      <c r="G292" s="197" t="s">
        <v>4194</v>
      </c>
      <c r="H292" s="197" t="s">
        <v>4062</v>
      </c>
      <c r="I292" s="197">
        <v>20</v>
      </c>
      <c r="J292" s="124">
        <v>4101</v>
      </c>
      <c r="K292" s="24">
        <v>1.2226387920846087</v>
      </c>
      <c r="L292" s="24">
        <v>5.79565358496077E-2</v>
      </c>
      <c r="M292" s="24">
        <v>0.54707809627561799</v>
      </c>
      <c r="N292" s="24">
        <v>5.7789026645701931</v>
      </c>
      <c r="O292" s="24"/>
      <c r="P292" s="197">
        <v>3</v>
      </c>
      <c r="Q292" s="24"/>
      <c r="R292" s="24"/>
    </row>
    <row r="293" spans="1:18" x14ac:dyDescent="0.25">
      <c r="A293" s="124">
        <v>4102</v>
      </c>
      <c r="B293" s="24">
        <v>0.70452054986514745</v>
      </c>
      <c r="C293" s="24">
        <v>0.12771903270561696</v>
      </c>
      <c r="D293" s="24">
        <v>0.48796159869272149</v>
      </c>
      <c r="E293" s="24">
        <v>3.5127256510816722</v>
      </c>
      <c r="F293" s="24"/>
      <c r="G293" s="197" t="s">
        <v>4195</v>
      </c>
      <c r="H293" s="197" t="s">
        <v>4062</v>
      </c>
      <c r="I293" s="197">
        <v>20</v>
      </c>
      <c r="J293" s="124">
        <v>4102</v>
      </c>
      <c r="K293" s="24">
        <v>0.70452054986514745</v>
      </c>
      <c r="L293" s="24">
        <v>0.12771903270561696</v>
      </c>
      <c r="M293" s="24">
        <v>0.48796159869272149</v>
      </c>
      <c r="N293" s="24">
        <v>3.5127256510816722</v>
      </c>
      <c r="O293" s="24"/>
      <c r="P293" s="197">
        <v>9</v>
      </c>
      <c r="Q293" s="24"/>
      <c r="R293" s="24"/>
    </row>
    <row r="294" spans="1:18" x14ac:dyDescent="0.25">
      <c r="A294" s="124">
        <v>4103</v>
      </c>
      <c r="B294" s="24">
        <v>0.6879848612836752</v>
      </c>
      <c r="C294" s="24">
        <v>0.10196057232801353</v>
      </c>
      <c r="D294" s="24">
        <v>0.4909675222986315</v>
      </c>
      <c r="E294" s="24">
        <v>3.5061701768548472</v>
      </c>
      <c r="F294" s="24"/>
      <c r="G294" s="197" t="s">
        <v>4196</v>
      </c>
      <c r="H294" s="197" t="s">
        <v>4062</v>
      </c>
      <c r="I294" s="197">
        <v>20</v>
      </c>
      <c r="J294" s="124">
        <v>4103</v>
      </c>
      <c r="K294" s="24">
        <v>0.6879848612836752</v>
      </c>
      <c r="L294" s="24">
        <v>0.10196057232801353</v>
      </c>
      <c r="M294" s="24">
        <v>0.4909675222986315</v>
      </c>
      <c r="N294" s="24">
        <v>3.5061701768548472</v>
      </c>
      <c r="O294" s="24"/>
      <c r="P294" s="197">
        <v>9</v>
      </c>
      <c r="Q294" s="24"/>
      <c r="R294" s="24"/>
    </row>
    <row r="295" spans="1:18" x14ac:dyDescent="0.25">
      <c r="A295" s="124">
        <v>4104</v>
      </c>
      <c r="B295" s="24" t="s">
        <v>11</v>
      </c>
      <c r="C295" s="24" t="s">
        <v>48</v>
      </c>
      <c r="D295" s="24">
        <v>0.33666344386191877</v>
      </c>
      <c r="E295" s="24">
        <v>1.5692796764522199</v>
      </c>
      <c r="F295" s="24"/>
      <c r="G295" s="197" t="s">
        <v>4197</v>
      </c>
      <c r="H295" s="197" t="s">
        <v>4062</v>
      </c>
      <c r="I295" s="197">
        <v>20</v>
      </c>
      <c r="J295" s="124">
        <v>4104</v>
      </c>
      <c r="K295" s="24" t="s">
        <v>11</v>
      </c>
      <c r="L295" s="24" t="s">
        <v>48</v>
      </c>
      <c r="M295" s="24">
        <v>0.33666344386191877</v>
      </c>
      <c r="N295" s="24">
        <v>1.5692796764522199</v>
      </c>
      <c r="O295" s="24"/>
      <c r="P295" s="197">
        <v>11</v>
      </c>
      <c r="Q295" s="24"/>
      <c r="R295" s="24"/>
    </row>
    <row r="296" spans="1:18" x14ac:dyDescent="0.25">
      <c r="A296" s="124">
        <v>4105</v>
      </c>
      <c r="B296" s="24" t="s">
        <v>11</v>
      </c>
      <c r="C296" s="24" t="s">
        <v>48</v>
      </c>
      <c r="D296" s="24">
        <v>0.33666344386191877</v>
      </c>
      <c r="E296" s="24">
        <v>1.6691245915992441</v>
      </c>
      <c r="F296" s="24"/>
      <c r="G296" s="197" t="s">
        <v>4198</v>
      </c>
      <c r="H296" s="197" t="s">
        <v>4062</v>
      </c>
      <c r="I296" s="197">
        <v>20</v>
      </c>
      <c r="J296" s="124">
        <v>4105</v>
      </c>
      <c r="K296" s="24" t="s">
        <v>11</v>
      </c>
      <c r="L296" s="24" t="s">
        <v>48</v>
      </c>
      <c r="M296" s="24">
        <v>0.33666344386191877</v>
      </c>
      <c r="N296" s="24">
        <v>1.6691245915992441</v>
      </c>
      <c r="O296" s="24"/>
      <c r="P296" s="197">
        <v>11</v>
      </c>
      <c r="Q296" s="24"/>
      <c r="R296" s="24"/>
    </row>
    <row r="297" spans="1:18" x14ac:dyDescent="0.25">
      <c r="A297" s="124">
        <v>4106</v>
      </c>
      <c r="B297" s="24" t="s">
        <v>11</v>
      </c>
      <c r="C297" s="24">
        <v>3.1124806289604137E-2</v>
      </c>
      <c r="D297" s="24">
        <v>0.29057261523796557</v>
      </c>
      <c r="E297" s="24">
        <v>1.0145857034131962</v>
      </c>
      <c r="F297" s="24"/>
      <c r="G297" s="197" t="s">
        <v>4199</v>
      </c>
      <c r="H297" s="197" t="s">
        <v>4062</v>
      </c>
      <c r="I297" s="197">
        <v>20</v>
      </c>
      <c r="J297" s="124">
        <v>4106</v>
      </c>
      <c r="K297" s="24" t="s">
        <v>11</v>
      </c>
      <c r="L297" s="24">
        <v>3.1124806289604137E-2</v>
      </c>
      <c r="M297" s="24">
        <v>0.29057261523796557</v>
      </c>
      <c r="N297" s="24">
        <v>1.0145857034131962</v>
      </c>
      <c r="O297" s="24"/>
      <c r="P297" s="197">
        <v>16</v>
      </c>
      <c r="Q297" s="24"/>
      <c r="R297" s="24"/>
    </row>
    <row r="298" spans="1:18" x14ac:dyDescent="0.25">
      <c r="A298" s="124">
        <v>4107</v>
      </c>
      <c r="B298" s="24" t="s">
        <v>11</v>
      </c>
      <c r="C298" s="24" t="s">
        <v>48</v>
      </c>
      <c r="D298" s="24">
        <v>0.26452127732007902</v>
      </c>
      <c r="E298" s="24">
        <v>1.0942599286315287</v>
      </c>
      <c r="F298" s="24"/>
      <c r="G298" s="197" t="s">
        <v>4200</v>
      </c>
      <c r="H298" s="197" t="s">
        <v>4062</v>
      </c>
      <c r="I298" s="197">
        <v>20</v>
      </c>
      <c r="J298" s="124">
        <v>4107</v>
      </c>
      <c r="K298" s="24" t="s">
        <v>11</v>
      </c>
      <c r="L298" s="24" t="s">
        <v>48</v>
      </c>
      <c r="M298" s="24">
        <v>0.26452127732007902</v>
      </c>
      <c r="N298" s="24">
        <v>1.0942599286315287</v>
      </c>
      <c r="O298" s="24"/>
      <c r="P298" s="197">
        <v>16</v>
      </c>
      <c r="Q298" s="24"/>
      <c r="R298" s="24"/>
    </row>
    <row r="299" spans="1:18" x14ac:dyDescent="0.25">
      <c r="A299" s="124">
        <v>4108</v>
      </c>
      <c r="B299" s="24" t="s">
        <v>11</v>
      </c>
      <c r="C299" s="24">
        <v>3.3271344654404421E-2</v>
      </c>
      <c r="D299" s="24" t="s">
        <v>47</v>
      </c>
      <c r="E299" s="24">
        <v>0.52040380016024768</v>
      </c>
      <c r="F299" s="24"/>
      <c r="G299" s="197" t="s">
        <v>4201</v>
      </c>
      <c r="H299" s="197" t="s">
        <v>4062</v>
      </c>
      <c r="I299" s="197">
        <v>20</v>
      </c>
      <c r="J299" s="124">
        <v>4108</v>
      </c>
      <c r="K299" s="24" t="s">
        <v>11</v>
      </c>
      <c r="L299" s="24">
        <v>3.3271344654404421E-2</v>
      </c>
      <c r="M299" s="24" t="s">
        <v>47</v>
      </c>
      <c r="N299" s="24">
        <v>0.52040380016024768</v>
      </c>
      <c r="O299" s="24"/>
      <c r="P299" s="197">
        <v>22</v>
      </c>
      <c r="Q299" s="24"/>
      <c r="R299" s="24"/>
    </row>
    <row r="300" spans="1:18" x14ac:dyDescent="0.25">
      <c r="A300" s="124">
        <v>4109</v>
      </c>
      <c r="B300" s="24" t="s">
        <v>11</v>
      </c>
      <c r="C300" s="24">
        <v>9.0154611321611983E-2</v>
      </c>
      <c r="D300" s="24" t="s">
        <v>47</v>
      </c>
      <c r="E300" s="24">
        <v>0.53149767962102823</v>
      </c>
      <c r="F300" s="24"/>
      <c r="G300" s="197" t="s">
        <v>4202</v>
      </c>
      <c r="H300" s="197" t="s">
        <v>4062</v>
      </c>
      <c r="I300" s="197">
        <v>20</v>
      </c>
      <c r="J300" s="124">
        <v>4109</v>
      </c>
      <c r="K300" s="24" t="s">
        <v>11</v>
      </c>
      <c r="L300" s="24">
        <v>9.0154611321611983E-2</v>
      </c>
      <c r="M300" s="24" t="s">
        <v>47</v>
      </c>
      <c r="N300" s="24">
        <v>0.53149767962102823</v>
      </c>
      <c r="O300" s="24"/>
      <c r="P300" s="197">
        <v>22</v>
      </c>
      <c r="Q300" s="24"/>
      <c r="R300" s="24"/>
    </row>
    <row r="301" spans="1:18" x14ac:dyDescent="0.25">
      <c r="A301" s="124">
        <v>4110</v>
      </c>
      <c r="B301" s="24" t="s">
        <v>11</v>
      </c>
      <c r="C301" s="24">
        <v>0.63322881761608407</v>
      </c>
      <c r="D301" s="24">
        <v>0.72542956355961064</v>
      </c>
      <c r="E301" s="24">
        <v>1.7840975241927872</v>
      </c>
      <c r="F301" s="24"/>
      <c r="G301" s="197" t="s">
        <v>4203</v>
      </c>
      <c r="H301" s="197" t="s">
        <v>4062</v>
      </c>
      <c r="I301" s="197">
        <v>24</v>
      </c>
      <c r="J301" s="124">
        <v>4110</v>
      </c>
      <c r="K301" s="24" t="s">
        <v>11</v>
      </c>
      <c r="L301" s="24">
        <v>0.63322881761608407</v>
      </c>
      <c r="M301" s="24">
        <v>0.72542956355961064</v>
      </c>
      <c r="N301" s="24">
        <v>1.7840975241927872</v>
      </c>
      <c r="O301" s="24"/>
      <c r="P301" s="197">
        <v>2</v>
      </c>
      <c r="Q301" s="24"/>
      <c r="R301" s="24"/>
    </row>
    <row r="302" spans="1:18" x14ac:dyDescent="0.25">
      <c r="A302" s="124">
        <v>4111</v>
      </c>
      <c r="B302" s="24" t="s">
        <v>11</v>
      </c>
      <c r="C302" s="24">
        <v>0.52268209182886938</v>
      </c>
      <c r="D302" s="24">
        <v>0.39978783958602854</v>
      </c>
      <c r="E302" s="24">
        <v>1.7941828691571331</v>
      </c>
      <c r="F302" s="24"/>
      <c r="G302" s="197" t="s">
        <v>4204</v>
      </c>
      <c r="H302" s="197" t="s">
        <v>4062</v>
      </c>
      <c r="I302" s="197">
        <v>24</v>
      </c>
      <c r="J302" s="124">
        <v>4111</v>
      </c>
      <c r="K302" s="24" t="s">
        <v>11</v>
      </c>
      <c r="L302" s="24">
        <v>0.52268209182886938</v>
      </c>
      <c r="M302" s="24">
        <v>0.39978783958602854</v>
      </c>
      <c r="N302" s="24">
        <v>1.7941828691571331</v>
      </c>
      <c r="O302" s="24"/>
      <c r="P302" s="197">
        <v>2</v>
      </c>
      <c r="Q302" s="24"/>
      <c r="R302" s="24"/>
    </row>
    <row r="303" spans="1:18" x14ac:dyDescent="0.25">
      <c r="A303" s="124">
        <v>4112</v>
      </c>
      <c r="B303" s="24" t="s">
        <v>11</v>
      </c>
      <c r="C303" s="24">
        <v>1.7708941509602352E-2</v>
      </c>
      <c r="D303" s="24">
        <v>0.23846993940219247</v>
      </c>
      <c r="E303" s="24">
        <v>0.50527578271372886</v>
      </c>
      <c r="F303" s="24"/>
      <c r="G303" s="197" t="s">
        <v>4205</v>
      </c>
      <c r="H303" s="197" t="s">
        <v>4062</v>
      </c>
      <c r="I303" s="197">
        <v>24</v>
      </c>
      <c r="J303" s="124">
        <v>4112</v>
      </c>
      <c r="K303" s="24" t="s">
        <v>11</v>
      </c>
      <c r="L303" s="24">
        <v>1.7708941509602352E-2</v>
      </c>
      <c r="M303" s="24">
        <v>0.23846993940219247</v>
      </c>
      <c r="N303" s="24">
        <v>0.50527578271372886</v>
      </c>
      <c r="O303" s="24"/>
      <c r="P303" s="197">
        <v>4</v>
      </c>
      <c r="Q303" s="24"/>
      <c r="R303" s="24"/>
    </row>
    <row r="304" spans="1:18" x14ac:dyDescent="0.25">
      <c r="A304" s="124">
        <v>4113</v>
      </c>
      <c r="B304" s="24" t="s">
        <v>11</v>
      </c>
      <c r="C304" s="24" t="s">
        <v>48</v>
      </c>
      <c r="D304" s="24">
        <v>0.2504936338258324</v>
      </c>
      <c r="E304" s="24">
        <v>0.2894494004767269</v>
      </c>
      <c r="F304" s="24"/>
      <c r="G304" s="197" t="s">
        <v>4206</v>
      </c>
      <c r="H304" s="197" t="s">
        <v>4062</v>
      </c>
      <c r="I304" s="197">
        <v>24</v>
      </c>
      <c r="J304" s="124">
        <v>4113</v>
      </c>
      <c r="K304" s="24" t="s">
        <v>11</v>
      </c>
      <c r="L304" s="24" t="s">
        <v>48</v>
      </c>
      <c r="M304" s="24">
        <v>0.2504936338258324</v>
      </c>
      <c r="N304" s="24">
        <v>0.2894494004767269</v>
      </c>
      <c r="O304" s="24"/>
      <c r="P304" s="197">
        <v>4</v>
      </c>
      <c r="Q304" s="24"/>
      <c r="R304" s="24"/>
    </row>
    <row r="305" spans="1:18" x14ac:dyDescent="0.25">
      <c r="A305" s="124">
        <v>4114</v>
      </c>
      <c r="B305" s="24" t="s">
        <v>11</v>
      </c>
      <c r="C305" s="24">
        <v>8.5861534592011401E-2</v>
      </c>
      <c r="D305" s="24">
        <v>0.17935344181929599</v>
      </c>
      <c r="E305" s="24">
        <v>3.7315776368079777E-2</v>
      </c>
      <c r="F305" s="24"/>
      <c r="G305" s="197" t="s">
        <v>4207</v>
      </c>
      <c r="H305" s="197" t="s">
        <v>4062</v>
      </c>
      <c r="I305" s="197">
        <v>24</v>
      </c>
      <c r="J305" s="124">
        <v>4114</v>
      </c>
      <c r="K305" s="24" t="s">
        <v>11</v>
      </c>
      <c r="L305" s="24">
        <v>8.5861534592011401E-2</v>
      </c>
      <c r="M305" s="24">
        <v>0.17935344181929599</v>
      </c>
      <c r="N305" s="24">
        <v>3.7315776368079777E-2</v>
      </c>
      <c r="O305" s="24"/>
      <c r="P305" s="197">
        <v>7</v>
      </c>
      <c r="Q305" s="24"/>
      <c r="R305" s="24"/>
    </row>
    <row r="306" spans="1:18" x14ac:dyDescent="0.25">
      <c r="A306" s="124">
        <v>4115</v>
      </c>
      <c r="B306" s="24" t="s">
        <v>11</v>
      </c>
      <c r="C306" s="24">
        <v>3.4344613836804566E-2</v>
      </c>
      <c r="D306" s="24">
        <v>0.17534554367808267</v>
      </c>
      <c r="E306" s="24" t="s">
        <v>49</v>
      </c>
      <c r="F306" s="24"/>
      <c r="G306" s="197" t="s">
        <v>4208</v>
      </c>
      <c r="H306" s="197" t="s">
        <v>4062</v>
      </c>
      <c r="I306" s="197">
        <v>24</v>
      </c>
      <c r="J306" s="124">
        <v>4115</v>
      </c>
      <c r="K306" s="24" t="s">
        <v>11</v>
      </c>
      <c r="L306" s="24">
        <v>3.4344613836804566E-2</v>
      </c>
      <c r="M306" s="24">
        <v>0.17534554367808267</v>
      </c>
      <c r="N306" s="24" t="s">
        <v>49</v>
      </c>
      <c r="O306" s="24"/>
      <c r="P306" s="197">
        <v>7</v>
      </c>
      <c r="Q306" s="24"/>
      <c r="R306" s="24"/>
    </row>
    <row r="307" spans="1:18" x14ac:dyDescent="0.25">
      <c r="A307" s="124"/>
      <c r="B307" s="24"/>
      <c r="C307" s="24"/>
      <c r="D307" s="24"/>
      <c r="E307" s="24"/>
      <c r="F307" s="24"/>
      <c r="G307" s="24"/>
      <c r="H307" s="24"/>
      <c r="I307" s="24"/>
      <c r="J307" s="24"/>
      <c r="K307" s="24"/>
      <c r="L307" s="24"/>
      <c r="M307" s="24"/>
      <c r="N307" s="24"/>
      <c r="O307" s="24"/>
      <c r="P307" s="24"/>
      <c r="Q307" s="24"/>
      <c r="R307" s="24"/>
    </row>
    <row r="308" spans="1:18" x14ac:dyDescent="0.25">
      <c r="A308" s="124"/>
      <c r="B308" s="24"/>
      <c r="C308" s="24"/>
      <c r="D308" s="24"/>
      <c r="E308" s="24"/>
      <c r="F308" s="24"/>
      <c r="G308" s="24"/>
      <c r="H308" s="24"/>
      <c r="I308" s="24"/>
      <c r="J308" s="24"/>
      <c r="K308" s="24"/>
      <c r="L308" s="24"/>
      <c r="M308" s="24"/>
      <c r="N308" s="24"/>
      <c r="O308" s="24"/>
      <c r="P308" s="24"/>
      <c r="Q308" s="24"/>
      <c r="R308" s="24"/>
    </row>
    <row r="309" spans="1:18" x14ac:dyDescent="0.25">
      <c r="A309" s="124"/>
      <c r="B309" s="24"/>
      <c r="C309" s="24"/>
      <c r="D309" s="24"/>
      <c r="E309" s="24"/>
      <c r="F309" s="24"/>
      <c r="G309" s="24"/>
      <c r="H309" s="24"/>
      <c r="I309" s="24"/>
      <c r="J309" s="24"/>
      <c r="K309" s="24"/>
      <c r="L309" s="24"/>
      <c r="M309" s="24"/>
      <c r="N309" s="24"/>
      <c r="O309" s="24"/>
      <c r="P309" s="24"/>
      <c r="Q309" s="24"/>
      <c r="R309" s="24"/>
    </row>
    <row r="310" spans="1:18" x14ac:dyDescent="0.25">
      <c r="A310" s="124"/>
      <c r="B310" s="24"/>
      <c r="C310" s="24"/>
      <c r="D310" s="24"/>
      <c r="E310" s="24"/>
      <c r="F310" s="24"/>
      <c r="G310" s="24"/>
      <c r="H310" s="24"/>
      <c r="I310" s="24"/>
      <c r="J310" s="24"/>
      <c r="K310" s="24"/>
      <c r="L310" s="24"/>
      <c r="M310" s="24"/>
      <c r="N310" s="24"/>
      <c r="O310" s="24"/>
      <c r="P310" s="24"/>
      <c r="Q310" s="24"/>
      <c r="R310" s="24"/>
    </row>
    <row r="311" spans="1:18" x14ac:dyDescent="0.25">
      <c r="A311" s="124"/>
      <c r="B311" s="24"/>
      <c r="C311" s="24"/>
      <c r="D311" s="24"/>
      <c r="E311" s="24"/>
      <c r="F311" s="24"/>
      <c r="G311" s="24"/>
      <c r="H311" s="24"/>
      <c r="I311" s="24"/>
      <c r="J311" s="24"/>
      <c r="K311" s="24"/>
      <c r="L311" s="24"/>
      <c r="M311" s="24"/>
      <c r="N311" s="24"/>
      <c r="O311" s="24"/>
      <c r="P311" s="24"/>
      <c r="Q311" s="24"/>
      <c r="R311" s="24"/>
    </row>
    <row r="312" spans="1:18" x14ac:dyDescent="0.25">
      <c r="A312" s="124"/>
      <c r="B312" s="24"/>
      <c r="C312" s="24"/>
      <c r="D312" s="24"/>
      <c r="E312" s="24"/>
      <c r="F312" s="24"/>
      <c r="G312" s="24"/>
      <c r="H312" s="24"/>
      <c r="I312" s="24"/>
      <c r="J312" s="24"/>
      <c r="K312" s="24"/>
      <c r="L312" s="24"/>
      <c r="M312" s="24"/>
      <c r="N312" s="24"/>
      <c r="O312" s="24"/>
      <c r="P312" s="24"/>
      <c r="Q312" s="24"/>
      <c r="R312" s="24"/>
    </row>
    <row r="313" spans="1:18" x14ac:dyDescent="0.25">
      <c r="A313" s="124"/>
      <c r="B313" s="24"/>
      <c r="C313" s="24"/>
      <c r="D313" s="24"/>
      <c r="E313" s="24"/>
      <c r="F313" s="24"/>
      <c r="G313" s="24"/>
      <c r="H313" s="24"/>
      <c r="I313" s="24"/>
      <c r="J313" s="24"/>
      <c r="K313" s="24"/>
      <c r="L313" s="24"/>
      <c r="M313" s="24"/>
      <c r="N313" s="24"/>
      <c r="O313" s="24"/>
      <c r="P313" s="24"/>
      <c r="Q313" s="24"/>
      <c r="R313" s="24"/>
    </row>
    <row r="314" spans="1:18" x14ac:dyDescent="0.25">
      <c r="A314" s="124"/>
      <c r="B314" s="24"/>
      <c r="C314" s="24"/>
      <c r="D314" s="24"/>
      <c r="E314" s="24"/>
      <c r="F314" s="24"/>
      <c r="G314" s="24"/>
      <c r="H314" s="24"/>
      <c r="I314" s="24"/>
      <c r="J314" s="24"/>
      <c r="K314" s="24"/>
      <c r="L314" s="24"/>
      <c r="M314" s="24"/>
      <c r="N314" s="24"/>
      <c r="O314" s="24"/>
      <c r="P314" s="24"/>
      <c r="Q314" s="24"/>
      <c r="R314" s="24"/>
    </row>
    <row r="315" spans="1:18" x14ac:dyDescent="0.25">
      <c r="A315" s="124"/>
      <c r="B315" s="24"/>
      <c r="C315" s="24"/>
      <c r="D315" s="24"/>
      <c r="E315" s="24"/>
      <c r="F315" s="24"/>
      <c r="G315" s="24"/>
      <c r="H315" s="24"/>
      <c r="I315" s="24"/>
      <c r="J315" s="24"/>
      <c r="K315" s="24"/>
      <c r="L315" s="24"/>
      <c r="M315" s="24"/>
      <c r="N315" s="24"/>
      <c r="O315" s="24"/>
      <c r="P315" s="24"/>
      <c r="Q315" s="24"/>
      <c r="R315" s="24"/>
    </row>
    <row r="316" spans="1:18" x14ac:dyDescent="0.25">
      <c r="A316" s="124"/>
      <c r="B316" s="24"/>
      <c r="C316" s="24"/>
      <c r="D316" s="24"/>
      <c r="E316" s="24"/>
      <c r="F316" s="24"/>
      <c r="G316" s="24"/>
      <c r="H316" s="24"/>
      <c r="I316" s="24"/>
      <c r="J316" s="24"/>
      <c r="K316" s="24"/>
      <c r="L316" s="24"/>
      <c r="M316" s="24"/>
      <c r="N316" s="24"/>
      <c r="O316" s="24"/>
      <c r="P316" s="24"/>
      <c r="Q316" s="24"/>
      <c r="R316" s="24"/>
    </row>
    <row r="317" spans="1:18" x14ac:dyDescent="0.25">
      <c r="A317" s="124"/>
      <c r="B317" s="24"/>
      <c r="C317" s="24"/>
      <c r="D317" s="24"/>
      <c r="E317" s="24"/>
      <c r="F317" s="24"/>
      <c r="G317" s="24"/>
      <c r="H317" s="24"/>
      <c r="I317" s="24"/>
      <c r="J317" s="24"/>
      <c r="K317" s="24"/>
      <c r="L317" s="24"/>
      <c r="M317" s="24"/>
      <c r="N317" s="24"/>
      <c r="O317" s="24"/>
      <c r="P317" s="24"/>
      <c r="Q317" s="24"/>
      <c r="R317" s="24"/>
    </row>
    <row r="318" spans="1:18" x14ac:dyDescent="0.25">
      <c r="A318" s="124"/>
      <c r="B318" s="24"/>
      <c r="C318" s="24"/>
      <c r="D318" s="24"/>
      <c r="E318" s="24"/>
      <c r="F318" s="24"/>
      <c r="G318" s="24"/>
      <c r="H318" s="24"/>
      <c r="I318" s="24"/>
      <c r="J318" s="24"/>
      <c r="K318" s="24"/>
      <c r="L318" s="24"/>
      <c r="M318" s="24"/>
      <c r="N318" s="24"/>
      <c r="O318" s="24"/>
      <c r="P318" s="24"/>
      <c r="Q318" s="24"/>
      <c r="R318" s="24"/>
    </row>
    <row r="319" spans="1:18" x14ac:dyDescent="0.25">
      <c r="A319" s="124"/>
      <c r="B319" s="24"/>
      <c r="C319" s="24"/>
      <c r="D319" s="24"/>
      <c r="E319" s="24"/>
      <c r="F319" s="24"/>
      <c r="G319" s="24"/>
      <c r="H319" s="24"/>
      <c r="I319" s="24"/>
      <c r="J319" s="24"/>
      <c r="K319" s="24"/>
      <c r="L319" s="24"/>
      <c r="M319" s="24"/>
      <c r="N319" s="24"/>
      <c r="O319" s="24"/>
      <c r="P319" s="24"/>
      <c r="Q319" s="24"/>
      <c r="R319" s="24"/>
    </row>
    <row r="320" spans="1:18" x14ac:dyDescent="0.25">
      <c r="A320" s="124"/>
      <c r="B320" s="24"/>
      <c r="C320" s="24"/>
      <c r="D320" s="24"/>
      <c r="E320" s="24"/>
      <c r="F320" s="24"/>
    </row>
    <row r="321" spans="1:6" x14ac:dyDescent="0.25">
      <c r="A321" s="124"/>
      <c r="B321" s="24"/>
      <c r="C321" s="24"/>
      <c r="D321" s="24"/>
      <c r="E321" s="24"/>
      <c r="F321" s="24"/>
    </row>
    <row r="322" spans="1:6" x14ac:dyDescent="0.25">
      <c r="A322" s="124"/>
      <c r="B322" s="24"/>
      <c r="C322" s="24"/>
      <c r="D322" s="24"/>
      <c r="E322" s="24"/>
      <c r="F322" s="24"/>
    </row>
    <row r="323" spans="1:6" x14ac:dyDescent="0.25">
      <c r="A323" s="124"/>
      <c r="B323" s="24"/>
      <c r="C323" s="24"/>
      <c r="D323" s="24"/>
      <c r="E323" s="24"/>
      <c r="F323" s="24"/>
    </row>
    <row r="324" spans="1:6" x14ac:dyDescent="0.25">
      <c r="A324" s="124"/>
      <c r="B324" s="24"/>
      <c r="C324" s="24"/>
      <c r="D324" s="24"/>
      <c r="E324" s="24"/>
      <c r="F324" s="24"/>
    </row>
    <row r="325" spans="1:6" x14ac:dyDescent="0.25">
      <c r="A325" s="124"/>
      <c r="B325" s="24"/>
      <c r="C325" s="24"/>
      <c r="D325" s="24"/>
      <c r="E325" s="24"/>
      <c r="F325" s="24"/>
    </row>
    <row r="326" spans="1:6" x14ac:dyDescent="0.25">
      <c r="A326" s="124"/>
      <c r="B326" s="24"/>
      <c r="C326" s="24"/>
      <c r="D326" s="24"/>
      <c r="E326" s="24"/>
      <c r="F326" s="24"/>
    </row>
    <row r="327" spans="1:6" x14ac:dyDescent="0.25">
      <c r="A327" s="124"/>
      <c r="B327" s="24"/>
      <c r="C327" s="24"/>
      <c r="D327" s="24"/>
      <c r="E327" s="24"/>
      <c r="F327" s="24"/>
    </row>
    <row r="328" spans="1:6" x14ac:dyDescent="0.25">
      <c r="A328" s="124"/>
      <c r="B328" s="24"/>
      <c r="C328" s="24"/>
      <c r="D328" s="24"/>
      <c r="E328" s="24"/>
      <c r="F328" s="24"/>
    </row>
    <row r="329" spans="1:6" x14ac:dyDescent="0.25">
      <c r="A329" s="124"/>
      <c r="B329" s="24"/>
      <c r="C329" s="24"/>
      <c r="D329" s="24"/>
      <c r="E329" s="24"/>
      <c r="F329" s="24"/>
    </row>
    <row r="330" spans="1:6" x14ac:dyDescent="0.25">
      <c r="A330" s="124"/>
      <c r="B330" s="24"/>
      <c r="C330" s="24"/>
      <c r="D330" s="24"/>
      <c r="E330" s="24"/>
      <c r="F330" s="24"/>
    </row>
    <row r="331" spans="1:6" x14ac:dyDescent="0.25">
      <c r="A331" s="124"/>
      <c r="B331" s="24"/>
      <c r="C331" s="24"/>
      <c r="D331" s="24"/>
      <c r="E331" s="24"/>
      <c r="F331" s="24"/>
    </row>
    <row r="332" spans="1:6" x14ac:dyDescent="0.25">
      <c r="A332" s="124"/>
      <c r="B332" s="24"/>
      <c r="C332" s="24"/>
      <c r="D332" s="24"/>
      <c r="E332" s="24"/>
      <c r="F332" s="24"/>
    </row>
    <row r="333" spans="1:6" x14ac:dyDescent="0.25">
      <c r="A333" s="124"/>
      <c r="B333" s="24"/>
      <c r="C333" s="24"/>
      <c r="D333" s="24"/>
      <c r="E333" s="24"/>
      <c r="F333" s="24"/>
    </row>
    <row r="334" spans="1:6" x14ac:dyDescent="0.25">
      <c r="A334" s="124"/>
      <c r="B334" s="24"/>
      <c r="C334" s="24"/>
      <c r="D334" s="24"/>
      <c r="E334" s="24"/>
      <c r="F334" s="24"/>
    </row>
    <row r="335" spans="1:6" x14ac:dyDescent="0.25">
      <c r="B335" s="24"/>
      <c r="C335" s="24"/>
      <c r="D335" s="24"/>
      <c r="E335" s="24"/>
      <c r="F335" s="24"/>
    </row>
    <row r="336" spans="1:6" x14ac:dyDescent="0.25">
      <c r="B336" s="24"/>
      <c r="C336" s="24"/>
      <c r="D336" s="24"/>
      <c r="E336" s="24"/>
      <c r="F336" s="24"/>
    </row>
    <row r="337" spans="2:6" x14ac:dyDescent="0.25">
      <c r="B337" s="24"/>
      <c r="C337" s="24"/>
      <c r="D337" s="24"/>
      <c r="E337" s="24"/>
      <c r="F337" s="24"/>
    </row>
    <row r="338" spans="2:6" x14ac:dyDescent="0.25">
      <c r="B338" s="24"/>
      <c r="C338" s="24"/>
      <c r="D338" s="24"/>
      <c r="E338" s="24"/>
      <c r="F338" s="24"/>
    </row>
    <row r="339" spans="2:6" x14ac:dyDescent="0.25">
      <c r="F339" s="24"/>
    </row>
  </sheetData>
  <autoFilter ref="A18:F339" xr:uid="{00000000-0009-0000-0000-000001000000}"/>
  <conditionalFormatting sqref="L18:N18">
    <cfRule type="containsText" dxfId="14" priority="1" operator="containsText" text="&lt;">
      <formula>NOT(ISERROR(SEARCH("&lt;",L18)))</formula>
    </cfRule>
  </conditionalFormatting>
  <pageMargins left="0.7" right="0.7" top="0.75" bottom="0.75" header="0.3" footer="0.3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R426"/>
  <sheetViews>
    <sheetView topLeftCell="A11" workbookViewId="0">
      <selection activeCell="I414" sqref="I414:J422"/>
    </sheetView>
  </sheetViews>
  <sheetFormatPr defaultColWidth="12.5703125" defaultRowHeight="15.75" x14ac:dyDescent="0.25"/>
  <cols>
    <col min="1" max="2" width="12.5703125" style="5"/>
    <col min="3" max="3" width="15.28515625" style="5" bestFit="1" customWidth="1"/>
    <col min="4" max="16" width="12.5703125" style="5"/>
    <col min="17" max="17" width="12.5703125" style="124"/>
    <col min="18" max="16384" width="12.5703125" style="5"/>
  </cols>
  <sheetData>
    <row r="1" spans="1:11" x14ac:dyDescent="0.25">
      <c r="A1" s="5" t="s">
        <v>23</v>
      </c>
      <c r="G1" s="5" t="s">
        <v>24</v>
      </c>
      <c r="H1" s="5" t="s">
        <v>25</v>
      </c>
      <c r="I1" s="5" t="s">
        <v>26</v>
      </c>
    </row>
    <row r="2" spans="1:11" x14ac:dyDescent="0.25">
      <c r="A2" s="5" t="s">
        <v>27</v>
      </c>
      <c r="F2" s="188" t="s">
        <v>28</v>
      </c>
      <c r="G2" s="198">
        <v>441</v>
      </c>
      <c r="H2" s="199">
        <v>29</v>
      </c>
      <c r="I2" s="200">
        <f>H2*G2</f>
        <v>12789</v>
      </c>
    </row>
    <row r="3" spans="1:11" x14ac:dyDescent="0.25">
      <c r="A3" s="5" t="s">
        <v>29</v>
      </c>
      <c r="F3" s="188" t="s">
        <v>30</v>
      </c>
      <c r="G3" s="198">
        <v>0</v>
      </c>
      <c r="H3" s="199">
        <v>14.5</v>
      </c>
      <c r="I3" s="170">
        <f>H3*G3</f>
        <v>0</v>
      </c>
    </row>
    <row r="4" spans="1:11" x14ac:dyDescent="0.25">
      <c r="A4" s="5" t="s">
        <v>3498</v>
      </c>
      <c r="F4" s="188" t="s">
        <v>32</v>
      </c>
      <c r="G4" s="198">
        <v>0</v>
      </c>
      <c r="H4" s="199">
        <v>29</v>
      </c>
      <c r="I4" s="170">
        <f>H4*G4</f>
        <v>0</v>
      </c>
    </row>
    <row r="5" spans="1:11" x14ac:dyDescent="0.25">
      <c r="A5" s="5" t="s">
        <v>1488</v>
      </c>
      <c r="F5" s="188" t="s">
        <v>34</v>
      </c>
      <c r="G5" s="198">
        <v>0</v>
      </c>
      <c r="H5" s="199">
        <v>19</v>
      </c>
      <c r="I5" s="170">
        <f>H5*G5</f>
        <v>0</v>
      </c>
    </row>
    <row r="6" spans="1:11" x14ac:dyDescent="0.25">
      <c r="A6" s="5" t="s">
        <v>1489</v>
      </c>
      <c r="F6" s="188" t="s">
        <v>1490</v>
      </c>
      <c r="G6" s="198">
        <v>0</v>
      </c>
      <c r="H6" s="199">
        <v>19</v>
      </c>
      <c r="I6" s="170">
        <f>H6*G6</f>
        <v>0</v>
      </c>
    </row>
    <row r="7" spans="1:11" x14ac:dyDescent="0.25">
      <c r="F7" s="19" t="s">
        <v>1491</v>
      </c>
      <c r="G7" s="19"/>
      <c r="H7" s="19"/>
      <c r="I7" s="201">
        <f>SUM(I2:I6)</f>
        <v>12789</v>
      </c>
    </row>
    <row r="8" spans="1:11" ht="16.5" thickBot="1" x14ac:dyDescent="0.3">
      <c r="H8" s="202" t="s">
        <v>3499</v>
      </c>
      <c r="I8" s="203">
        <f>I7*0.6539</f>
        <v>8362.7271000000001</v>
      </c>
    </row>
    <row r="9" spans="1:11" ht="16.5" thickBot="1" x14ac:dyDescent="0.3">
      <c r="D9" s="122"/>
      <c r="F9" s="204" t="s">
        <v>36</v>
      </c>
      <c r="G9" s="205"/>
      <c r="H9" s="205"/>
      <c r="I9" s="206">
        <f>SUM(I7:I8)</f>
        <v>21151.7271</v>
      </c>
    </row>
    <row r="10" spans="1:11" x14ac:dyDescent="0.25">
      <c r="A10" s="5" t="s">
        <v>37</v>
      </c>
    </row>
    <row r="11" spans="1:11" x14ac:dyDescent="0.25">
      <c r="A11" s="5" t="s">
        <v>38</v>
      </c>
      <c r="E11" s="123"/>
      <c r="F11" s="123"/>
      <c r="G11" s="123"/>
      <c r="H11" s="123"/>
      <c r="I11" s="123"/>
      <c r="J11" s="120"/>
    </row>
    <row r="12" spans="1:11" x14ac:dyDescent="0.25">
      <c r="A12" s="5" t="s">
        <v>39</v>
      </c>
      <c r="E12" s="212"/>
      <c r="F12" s="212"/>
      <c r="G12" s="212"/>
      <c r="H12" s="212"/>
      <c r="I12" s="123"/>
      <c r="J12" s="123"/>
      <c r="K12" s="120"/>
    </row>
    <row r="13" spans="1:11" x14ac:dyDescent="0.25">
      <c r="A13" s="5" t="s">
        <v>3500</v>
      </c>
    </row>
    <row r="14" spans="1:11" x14ac:dyDescent="0.25">
      <c r="A14" s="5" t="s">
        <v>3501</v>
      </c>
    </row>
    <row r="15" spans="1:11" x14ac:dyDescent="0.25">
      <c r="A15" s="5" t="s">
        <v>3502</v>
      </c>
    </row>
    <row r="17" spans="1:18" x14ac:dyDescent="0.25">
      <c r="A17" s="161"/>
      <c r="B17" s="161" t="s">
        <v>0</v>
      </c>
      <c r="C17" s="161" t="s">
        <v>0</v>
      </c>
      <c r="D17" s="161" t="s">
        <v>0</v>
      </c>
      <c r="E17" s="161" t="s">
        <v>0</v>
      </c>
      <c r="F17" s="161"/>
    </row>
    <row r="18" spans="1:18" x14ac:dyDescent="0.25">
      <c r="A18" s="161"/>
      <c r="B18" s="161" t="s">
        <v>1</v>
      </c>
      <c r="C18" s="161" t="s">
        <v>1</v>
      </c>
      <c r="D18" s="161" t="s">
        <v>1</v>
      </c>
      <c r="E18" s="161" t="s">
        <v>1</v>
      </c>
      <c r="F18" s="122"/>
    </row>
    <row r="19" spans="1:18" ht="31.5" x14ac:dyDescent="0.25">
      <c r="A19" s="192" t="s">
        <v>2</v>
      </c>
      <c r="B19" s="192" t="s">
        <v>480</v>
      </c>
      <c r="C19" s="192" t="s">
        <v>4</v>
      </c>
      <c r="D19" s="192" t="s">
        <v>5</v>
      </c>
      <c r="E19" s="192" t="s">
        <v>6</v>
      </c>
      <c r="F19" s="192" t="s">
        <v>41</v>
      </c>
      <c r="H19" s="192"/>
      <c r="I19" s="185" t="s">
        <v>376</v>
      </c>
      <c r="J19" s="76" t="s">
        <v>8</v>
      </c>
      <c r="K19" s="76" t="s">
        <v>9</v>
      </c>
      <c r="L19" s="100" t="s">
        <v>375</v>
      </c>
      <c r="M19" s="48" t="s">
        <v>225</v>
      </c>
      <c r="N19" s="76" t="s">
        <v>4</v>
      </c>
      <c r="O19" s="76" t="s">
        <v>5</v>
      </c>
      <c r="P19" s="76" t="s">
        <v>6</v>
      </c>
      <c r="R19" s="5" t="s">
        <v>3654</v>
      </c>
    </row>
    <row r="20" spans="1:18" x14ac:dyDescent="0.25">
      <c r="A20" s="124">
        <v>189</v>
      </c>
      <c r="B20" s="24" t="s">
        <v>11</v>
      </c>
      <c r="C20" s="24">
        <v>4.6363113135005962E-2</v>
      </c>
      <c r="D20" s="24">
        <v>0.3520852011989708</v>
      </c>
      <c r="E20" s="24">
        <v>2.5685349335015366</v>
      </c>
      <c r="F20" s="147"/>
      <c r="I20" s="197" t="s">
        <v>3503</v>
      </c>
      <c r="J20" s="197" t="s">
        <v>3504</v>
      </c>
      <c r="K20" s="197">
        <v>1</v>
      </c>
      <c r="L20" s="124">
        <v>189</v>
      </c>
      <c r="M20" s="24" t="s">
        <v>11</v>
      </c>
      <c r="N20" s="24">
        <v>4.6363113135005962E-2</v>
      </c>
      <c r="O20" s="24">
        <v>0.3520852011989708</v>
      </c>
      <c r="P20" s="24">
        <v>2.5685349335015366</v>
      </c>
      <c r="R20" s="197">
        <v>1</v>
      </c>
    </row>
    <row r="21" spans="1:18" x14ac:dyDescent="0.25">
      <c r="A21" s="124">
        <v>190</v>
      </c>
      <c r="B21" s="24" t="s">
        <v>11</v>
      </c>
      <c r="C21" s="24" t="s">
        <v>48</v>
      </c>
      <c r="D21" s="24">
        <v>0.35800259953844932</v>
      </c>
      <c r="E21" s="24">
        <v>2.5307117952572034</v>
      </c>
      <c r="F21" s="147"/>
      <c r="I21" s="197" t="s">
        <v>3505</v>
      </c>
      <c r="J21" s="197" t="s">
        <v>3504</v>
      </c>
      <c r="K21" s="197">
        <v>1</v>
      </c>
      <c r="L21" s="124">
        <v>190</v>
      </c>
      <c r="M21" s="24" t="s">
        <v>11</v>
      </c>
      <c r="N21" s="24" t="s">
        <v>48</v>
      </c>
      <c r="O21" s="24">
        <v>0.35800259953844932</v>
      </c>
      <c r="P21" s="24">
        <v>2.5307117952572034</v>
      </c>
      <c r="R21" s="197">
        <v>1</v>
      </c>
    </row>
    <row r="22" spans="1:18" x14ac:dyDescent="0.25">
      <c r="A22" s="124">
        <v>191</v>
      </c>
      <c r="B22" s="24" t="s">
        <v>11</v>
      </c>
      <c r="C22" s="24" t="s">
        <v>48</v>
      </c>
      <c r="D22" s="24">
        <v>0.2435995649751983</v>
      </c>
      <c r="E22" s="24">
        <v>0.92838612054272407</v>
      </c>
      <c r="F22" s="147"/>
      <c r="I22" s="197" t="s">
        <v>3506</v>
      </c>
      <c r="J22" s="197" t="s">
        <v>3504</v>
      </c>
      <c r="K22" s="197">
        <v>1</v>
      </c>
      <c r="L22" s="124">
        <v>191</v>
      </c>
      <c r="M22" s="24" t="s">
        <v>11</v>
      </c>
      <c r="N22" s="24" t="s">
        <v>48</v>
      </c>
      <c r="O22" s="24">
        <v>0.2435995649751983</v>
      </c>
      <c r="P22" s="24">
        <v>0.92838612054272407</v>
      </c>
      <c r="R22" s="197">
        <v>3</v>
      </c>
    </row>
    <row r="23" spans="1:18" x14ac:dyDescent="0.25">
      <c r="A23" s="124">
        <v>192</v>
      </c>
      <c r="B23" s="24" t="s">
        <v>11</v>
      </c>
      <c r="C23" s="24" t="s">
        <v>48</v>
      </c>
      <c r="D23" s="24">
        <v>0.22732671954163244</v>
      </c>
      <c r="E23" s="24">
        <v>0.92789491095513532</v>
      </c>
      <c r="F23" s="147"/>
      <c r="I23" s="197" t="s">
        <v>3507</v>
      </c>
      <c r="J23" s="197" t="s">
        <v>3504</v>
      </c>
      <c r="K23" s="197">
        <v>1</v>
      </c>
      <c r="L23" s="124">
        <v>192</v>
      </c>
      <c r="M23" s="24" t="s">
        <v>11</v>
      </c>
      <c r="N23" s="24" t="s">
        <v>48</v>
      </c>
      <c r="O23" s="24">
        <v>0.22732671954163244</v>
      </c>
      <c r="P23" s="24">
        <v>0.92789491095513532</v>
      </c>
      <c r="R23" s="197">
        <v>3</v>
      </c>
    </row>
    <row r="24" spans="1:18" x14ac:dyDescent="0.25">
      <c r="A24" s="124">
        <v>193</v>
      </c>
      <c r="B24" s="24" t="s">
        <v>11</v>
      </c>
      <c r="C24" s="24" t="s">
        <v>48</v>
      </c>
      <c r="D24" s="24">
        <v>0.17949441629751453</v>
      </c>
      <c r="E24" s="24">
        <v>0.23971027874330653</v>
      </c>
      <c r="F24" s="147"/>
      <c r="I24" s="197" t="s">
        <v>3508</v>
      </c>
      <c r="J24" s="197" t="s">
        <v>3504</v>
      </c>
      <c r="K24" s="197">
        <v>1</v>
      </c>
      <c r="L24" s="124">
        <v>193</v>
      </c>
      <c r="M24" s="24" t="s">
        <v>11</v>
      </c>
      <c r="N24" s="24" t="s">
        <v>48</v>
      </c>
      <c r="O24" s="24">
        <v>0.17949441629751453</v>
      </c>
      <c r="P24" s="24">
        <v>0.23971027874330653</v>
      </c>
      <c r="R24" s="197">
        <v>10</v>
      </c>
    </row>
    <row r="25" spans="1:18" x14ac:dyDescent="0.25">
      <c r="A25" s="124">
        <v>194</v>
      </c>
      <c r="B25" s="24" t="s">
        <v>11</v>
      </c>
      <c r="C25" s="24" t="s">
        <v>48</v>
      </c>
      <c r="D25" s="24">
        <v>0.16765961961855755</v>
      </c>
      <c r="E25" s="24">
        <v>0.4882623300632104</v>
      </c>
      <c r="F25" s="147"/>
      <c r="I25" s="197" t="s">
        <v>3509</v>
      </c>
      <c r="J25" s="197" t="s">
        <v>3504</v>
      </c>
      <c r="K25" s="197">
        <v>1</v>
      </c>
      <c r="L25" s="124">
        <v>194</v>
      </c>
      <c r="M25" s="24" t="s">
        <v>11</v>
      </c>
      <c r="N25" s="24" t="s">
        <v>48</v>
      </c>
      <c r="O25" s="24">
        <v>0.16765961961855755</v>
      </c>
      <c r="P25" s="24">
        <v>0.4882623300632104</v>
      </c>
      <c r="R25" s="197">
        <v>10</v>
      </c>
    </row>
    <row r="26" spans="1:18" x14ac:dyDescent="0.25">
      <c r="A26" s="124">
        <v>195</v>
      </c>
      <c r="B26" s="24" t="s">
        <v>11</v>
      </c>
      <c r="C26" s="24">
        <v>3.9457968625536993E-2</v>
      </c>
      <c r="D26" s="24">
        <v>0.17554948407119553</v>
      </c>
      <c r="E26" s="24">
        <v>0.45780733563270842</v>
      </c>
      <c r="F26" s="147"/>
      <c r="I26" s="197" t="s">
        <v>3510</v>
      </c>
      <c r="J26" s="197" t="s">
        <v>3504</v>
      </c>
      <c r="K26" s="197">
        <v>1</v>
      </c>
      <c r="L26" s="124">
        <v>195</v>
      </c>
      <c r="M26" s="24" t="s">
        <v>11</v>
      </c>
      <c r="N26" s="24">
        <v>3.9457968625536993E-2</v>
      </c>
      <c r="O26" s="24">
        <v>0.17554948407119553</v>
      </c>
      <c r="P26" s="24">
        <v>0.45780733563270842</v>
      </c>
      <c r="R26" s="197">
        <v>15</v>
      </c>
    </row>
    <row r="27" spans="1:18" x14ac:dyDescent="0.25">
      <c r="A27" s="124">
        <v>196</v>
      </c>
      <c r="B27" s="24" t="s">
        <v>11</v>
      </c>
      <c r="C27" s="24">
        <v>5.3268257644474938E-2</v>
      </c>
      <c r="D27" s="24">
        <v>0.14744184195867266</v>
      </c>
      <c r="E27" s="24">
        <v>0.4219490357387301</v>
      </c>
      <c r="F27" s="147"/>
      <c r="I27" s="197" t="s">
        <v>3511</v>
      </c>
      <c r="J27" s="197" t="s">
        <v>3504</v>
      </c>
      <c r="K27" s="197">
        <v>1</v>
      </c>
      <c r="L27" s="124">
        <v>196</v>
      </c>
      <c r="M27" s="24" t="s">
        <v>11</v>
      </c>
      <c r="N27" s="24">
        <v>5.3268257644474938E-2</v>
      </c>
      <c r="O27" s="24">
        <v>0.14744184195867266</v>
      </c>
      <c r="P27" s="24">
        <v>0.4219490357387301</v>
      </c>
      <c r="R27" s="197">
        <v>15</v>
      </c>
    </row>
    <row r="28" spans="1:18" x14ac:dyDescent="0.25">
      <c r="A28" s="124">
        <v>197</v>
      </c>
      <c r="B28" s="24">
        <v>1.2334871314281204</v>
      </c>
      <c r="C28" s="24">
        <v>2.1869579110703881</v>
      </c>
      <c r="D28" s="24">
        <v>0.66077614790843275</v>
      </c>
      <c r="E28" s="24">
        <v>10.600302900165071</v>
      </c>
      <c r="F28" s="147"/>
      <c r="I28" s="197" t="s">
        <v>3512</v>
      </c>
      <c r="J28" s="197" t="s">
        <v>3504</v>
      </c>
      <c r="K28" s="197">
        <v>2</v>
      </c>
      <c r="L28" s="124">
        <v>197</v>
      </c>
      <c r="M28" s="24">
        <v>1.2334871314281204</v>
      </c>
      <c r="N28" s="24">
        <v>2.1869579110703881</v>
      </c>
      <c r="O28" s="24">
        <v>0.66077614790843275</v>
      </c>
      <c r="P28" s="24">
        <v>10.600302900165071</v>
      </c>
      <c r="R28" s="197">
        <v>1</v>
      </c>
    </row>
    <row r="29" spans="1:18" x14ac:dyDescent="0.25">
      <c r="A29" s="124">
        <v>198</v>
      </c>
      <c r="B29" s="24">
        <v>1.2236663740122915</v>
      </c>
      <c r="C29" s="24">
        <v>2.3201285551815749</v>
      </c>
      <c r="D29" s="24">
        <v>0.55722167696755887</v>
      </c>
      <c r="E29" s="24">
        <v>10.633705152121106</v>
      </c>
      <c r="F29" s="147"/>
      <c r="I29" s="197" t="s">
        <v>3513</v>
      </c>
      <c r="J29" s="197" t="s">
        <v>3504</v>
      </c>
      <c r="K29" s="197">
        <v>2</v>
      </c>
      <c r="L29" s="124">
        <v>198</v>
      </c>
      <c r="M29" s="24">
        <v>1.2236663740122915</v>
      </c>
      <c r="N29" s="24">
        <v>2.3201285551815749</v>
      </c>
      <c r="O29" s="24">
        <v>0.55722167696755887</v>
      </c>
      <c r="P29" s="24">
        <v>10.633705152121106</v>
      </c>
      <c r="R29" s="197">
        <v>1</v>
      </c>
    </row>
    <row r="30" spans="1:18" x14ac:dyDescent="0.25">
      <c r="A30" s="124">
        <v>199</v>
      </c>
      <c r="B30" s="24">
        <v>1.1146559666965896</v>
      </c>
      <c r="C30" s="24">
        <v>2.2052072215596983</v>
      </c>
      <c r="D30" s="24">
        <v>0.62329929175840215</v>
      </c>
      <c r="E30" s="24">
        <v>10.174424187725631</v>
      </c>
      <c r="F30" s="147"/>
      <c r="I30" s="197" t="s">
        <v>3514</v>
      </c>
      <c r="J30" s="197" t="s">
        <v>3504</v>
      </c>
      <c r="K30" s="197">
        <v>2</v>
      </c>
      <c r="L30" s="124">
        <v>199</v>
      </c>
      <c r="M30" s="24">
        <v>1.1146559666965896</v>
      </c>
      <c r="N30" s="24">
        <v>2.2052072215596983</v>
      </c>
      <c r="O30" s="24">
        <v>0.62329929175840215</v>
      </c>
      <c r="P30" s="24">
        <v>10.174424187725631</v>
      </c>
      <c r="R30" s="197">
        <v>3</v>
      </c>
    </row>
    <row r="31" spans="1:18" x14ac:dyDescent="0.25">
      <c r="A31" s="124">
        <v>200</v>
      </c>
      <c r="B31" s="24">
        <v>1.1303691785619161</v>
      </c>
      <c r="C31" s="24">
        <v>2.1948495047954952</v>
      </c>
      <c r="D31" s="24">
        <v>0.66767977930449096</v>
      </c>
      <c r="E31" s="24">
        <v>10.167056043911801</v>
      </c>
      <c r="F31" s="147"/>
      <c r="I31" s="197" t="s">
        <v>3515</v>
      </c>
      <c r="J31" s="197" t="s">
        <v>3504</v>
      </c>
      <c r="K31" s="197">
        <v>2</v>
      </c>
      <c r="L31" s="124">
        <v>200</v>
      </c>
      <c r="M31" s="24">
        <v>1.1303691785619161</v>
      </c>
      <c r="N31" s="24">
        <v>2.1948495047954952</v>
      </c>
      <c r="O31" s="24">
        <v>0.66767977930449096</v>
      </c>
      <c r="P31" s="24">
        <v>10.167056043911801</v>
      </c>
      <c r="R31" s="197">
        <v>3</v>
      </c>
    </row>
    <row r="32" spans="1:18" x14ac:dyDescent="0.25">
      <c r="A32" s="124">
        <v>201</v>
      </c>
      <c r="B32" s="24">
        <v>0.44979068964496749</v>
      </c>
      <c r="C32" s="24">
        <v>1.2952078201332518</v>
      </c>
      <c r="D32" s="24">
        <v>0.51678612164778914</v>
      </c>
      <c r="E32" s="24">
        <v>6.7050108705863405</v>
      </c>
      <c r="F32" s="147"/>
      <c r="I32" s="197" t="s">
        <v>3516</v>
      </c>
      <c r="J32" s="197" t="s">
        <v>3504</v>
      </c>
      <c r="K32" s="197">
        <v>2</v>
      </c>
      <c r="L32" s="124">
        <v>201</v>
      </c>
      <c r="M32" s="24">
        <v>0.44979068964496749</v>
      </c>
      <c r="N32" s="24">
        <v>1.2952078201332518</v>
      </c>
      <c r="O32" s="24">
        <v>0.51678612164778914</v>
      </c>
      <c r="P32" s="24">
        <v>6.7050108705863405</v>
      </c>
      <c r="R32" s="197">
        <v>8</v>
      </c>
    </row>
    <row r="33" spans="1:18" x14ac:dyDescent="0.25">
      <c r="A33" s="124">
        <v>202</v>
      </c>
      <c r="B33" s="24">
        <v>0.45568314409446492</v>
      </c>
      <c r="C33" s="24">
        <v>1.3109910075834665</v>
      </c>
      <c r="D33" s="24">
        <v>0.53651078277938413</v>
      </c>
      <c r="E33" s="24">
        <v>6.7167999006884704</v>
      </c>
      <c r="F33" s="147"/>
      <c r="I33" s="197" t="s">
        <v>3517</v>
      </c>
      <c r="J33" s="197" t="s">
        <v>3504</v>
      </c>
      <c r="K33" s="197">
        <v>2</v>
      </c>
      <c r="L33" s="124">
        <v>202</v>
      </c>
      <c r="M33" s="24">
        <v>0.45568314409446492</v>
      </c>
      <c r="N33" s="24">
        <v>1.3109910075834665</v>
      </c>
      <c r="O33" s="24">
        <v>0.53651078277938413</v>
      </c>
      <c r="P33" s="24">
        <v>6.7167999006884704</v>
      </c>
      <c r="R33" s="197">
        <v>8</v>
      </c>
    </row>
    <row r="34" spans="1:18" x14ac:dyDescent="0.25">
      <c r="A34" s="124">
        <v>203</v>
      </c>
      <c r="B34" s="24" t="s">
        <v>11</v>
      </c>
      <c r="C34" s="24">
        <v>0.2431597316548717</v>
      </c>
      <c r="D34" s="24">
        <v>0.46500888617735225</v>
      </c>
      <c r="E34" s="24">
        <v>4.9007980553728885</v>
      </c>
      <c r="F34" s="147"/>
      <c r="I34" s="197" t="s">
        <v>3518</v>
      </c>
      <c r="J34" s="197" t="s">
        <v>3504</v>
      </c>
      <c r="K34" s="197">
        <v>2</v>
      </c>
      <c r="L34" s="124">
        <v>203</v>
      </c>
      <c r="M34" s="24" t="s">
        <v>11</v>
      </c>
      <c r="N34" s="24">
        <v>0.2431597316548717</v>
      </c>
      <c r="O34" s="24">
        <v>0.46500888617735225</v>
      </c>
      <c r="P34" s="24">
        <v>4.9007980553728885</v>
      </c>
      <c r="R34" s="197">
        <v>10</v>
      </c>
    </row>
    <row r="35" spans="1:18" x14ac:dyDescent="0.25">
      <c r="A35" s="124">
        <v>204</v>
      </c>
      <c r="B35" s="24" t="s">
        <v>11</v>
      </c>
      <c r="C35" s="24">
        <v>0.23477491332194508</v>
      </c>
      <c r="D35" s="24">
        <v>0.47536433327143962</v>
      </c>
      <c r="E35" s="24">
        <v>4.8836057198072815</v>
      </c>
      <c r="F35" s="147"/>
      <c r="I35" s="197" t="s">
        <v>3519</v>
      </c>
      <c r="J35" s="197" t="s">
        <v>3504</v>
      </c>
      <c r="K35" s="197">
        <v>2</v>
      </c>
      <c r="L35" s="124">
        <v>204</v>
      </c>
      <c r="M35" s="24" t="s">
        <v>11</v>
      </c>
      <c r="N35" s="24">
        <v>0.23477491332194508</v>
      </c>
      <c r="O35" s="24">
        <v>0.47536433327143962</v>
      </c>
      <c r="P35" s="24">
        <v>4.8836057198072815</v>
      </c>
      <c r="R35" s="197">
        <v>10</v>
      </c>
    </row>
    <row r="36" spans="1:18" x14ac:dyDescent="0.25">
      <c r="A36" s="124">
        <v>205</v>
      </c>
      <c r="B36" s="24" t="s">
        <v>11</v>
      </c>
      <c r="C36" s="24" t="s">
        <v>48</v>
      </c>
      <c r="D36" s="24">
        <v>0.14990742460012205</v>
      </c>
      <c r="E36" s="24">
        <v>0.50201619851569523</v>
      </c>
      <c r="F36" s="147"/>
      <c r="I36" s="197" t="s">
        <v>3520</v>
      </c>
      <c r="J36" s="197" t="s">
        <v>3504</v>
      </c>
      <c r="K36" s="197">
        <v>2</v>
      </c>
      <c r="L36" s="124">
        <v>205</v>
      </c>
      <c r="M36" s="24" t="s">
        <v>11</v>
      </c>
      <c r="N36" s="24" t="s">
        <v>48</v>
      </c>
      <c r="O36" s="24">
        <v>0.14990742460012205</v>
      </c>
      <c r="P36" s="24">
        <v>0.50201619851569523</v>
      </c>
      <c r="R36" s="197">
        <v>16</v>
      </c>
    </row>
    <row r="37" spans="1:18" x14ac:dyDescent="0.25">
      <c r="A37" s="124">
        <v>206</v>
      </c>
      <c r="B37" s="24" t="s">
        <v>11</v>
      </c>
      <c r="C37" s="24" t="s">
        <v>48</v>
      </c>
      <c r="D37" s="24">
        <v>0.11095121886522191</v>
      </c>
      <c r="E37" s="24">
        <v>0.44601830553057853</v>
      </c>
      <c r="F37" s="147"/>
      <c r="I37" s="197" t="s">
        <v>3521</v>
      </c>
      <c r="J37" s="197" t="s">
        <v>3504</v>
      </c>
      <c r="K37" s="197">
        <v>2</v>
      </c>
      <c r="L37" s="124">
        <v>206</v>
      </c>
      <c r="M37" s="24" t="s">
        <v>11</v>
      </c>
      <c r="N37" s="24" t="s">
        <v>48</v>
      </c>
      <c r="O37" s="24">
        <v>0.11095121886522191</v>
      </c>
      <c r="P37" s="24">
        <v>0.44601830553057853</v>
      </c>
      <c r="R37" s="197">
        <v>16</v>
      </c>
    </row>
    <row r="38" spans="1:18" x14ac:dyDescent="0.25">
      <c r="A38" s="124">
        <v>207</v>
      </c>
      <c r="B38" s="24">
        <v>6.0623535527912322</v>
      </c>
      <c r="C38" s="24" t="s">
        <v>48</v>
      </c>
      <c r="D38" s="24">
        <v>0.67852834292686814</v>
      </c>
      <c r="E38" s="24">
        <v>13.14869824057547</v>
      </c>
      <c r="F38" s="147"/>
      <c r="I38" s="197" t="s">
        <v>3522</v>
      </c>
      <c r="J38" s="197" t="s">
        <v>3504</v>
      </c>
      <c r="K38" s="197">
        <v>5</v>
      </c>
      <c r="L38" s="124">
        <v>207</v>
      </c>
      <c r="M38" s="24">
        <v>6.0623535527912322</v>
      </c>
      <c r="N38" s="24" t="s">
        <v>48</v>
      </c>
      <c r="O38" s="24">
        <v>0.67852834292686814</v>
      </c>
      <c r="P38" s="24">
        <v>13.14869824057547</v>
      </c>
      <c r="R38" s="197">
        <v>2</v>
      </c>
    </row>
    <row r="39" spans="1:18" x14ac:dyDescent="0.25">
      <c r="A39" s="124">
        <v>208</v>
      </c>
      <c r="B39" s="24">
        <v>6.136991309151532</v>
      </c>
      <c r="C39" s="24" t="s">
        <v>48</v>
      </c>
      <c r="D39" s="24">
        <v>0.52960715138332592</v>
      </c>
      <c r="E39" s="24">
        <v>13.14869824057547</v>
      </c>
      <c r="F39" s="147"/>
      <c r="I39" s="197" t="s">
        <v>3523</v>
      </c>
      <c r="J39" s="197" t="s">
        <v>3504</v>
      </c>
      <c r="K39" s="197">
        <v>5</v>
      </c>
      <c r="L39" s="124">
        <v>208</v>
      </c>
      <c r="M39" s="24">
        <v>6.136991309151532</v>
      </c>
      <c r="N39" s="24" t="s">
        <v>48</v>
      </c>
      <c r="O39" s="24">
        <v>0.52960715138332592</v>
      </c>
      <c r="P39" s="24">
        <v>13.14869824057547</v>
      </c>
      <c r="R39" s="197">
        <v>2</v>
      </c>
    </row>
    <row r="40" spans="1:18" x14ac:dyDescent="0.25">
      <c r="A40" s="124">
        <v>209</v>
      </c>
      <c r="B40" s="24">
        <v>3.4883330341024554</v>
      </c>
      <c r="C40" s="24" t="s">
        <v>48</v>
      </c>
      <c r="D40" s="24">
        <v>0.41224541765033557</v>
      </c>
      <c r="E40" s="24">
        <v>5.2667491981265009</v>
      </c>
      <c r="F40" s="147"/>
      <c r="I40" s="197" t="s">
        <v>3524</v>
      </c>
      <c r="J40" s="197" t="s">
        <v>3504</v>
      </c>
      <c r="K40" s="197">
        <v>5</v>
      </c>
      <c r="L40" s="124">
        <v>209</v>
      </c>
      <c r="M40" s="24">
        <v>3.4883330341024554</v>
      </c>
      <c r="N40" s="24" t="s">
        <v>48</v>
      </c>
      <c r="O40" s="24">
        <v>0.41224541765033557</v>
      </c>
      <c r="P40" s="24">
        <v>5.2667491981265009</v>
      </c>
      <c r="R40" s="197">
        <v>5</v>
      </c>
    </row>
    <row r="41" spans="1:18" x14ac:dyDescent="0.25">
      <c r="A41" s="124">
        <v>210</v>
      </c>
      <c r="B41" s="24">
        <v>3.4922613370687872</v>
      </c>
      <c r="C41" s="24" t="s">
        <v>48</v>
      </c>
      <c r="D41" s="24">
        <v>0.45120162338523573</v>
      </c>
      <c r="E41" s="24">
        <v>5.2839415336921078</v>
      </c>
      <c r="F41" s="147"/>
      <c r="I41" s="197" t="s">
        <v>3525</v>
      </c>
      <c r="J41" s="197" t="s">
        <v>3504</v>
      </c>
      <c r="K41" s="197">
        <v>5</v>
      </c>
      <c r="L41" s="124">
        <v>210</v>
      </c>
      <c r="M41" s="24">
        <v>3.4922613370687872</v>
      </c>
      <c r="N41" s="24" t="s">
        <v>48</v>
      </c>
      <c r="O41" s="24">
        <v>0.45120162338523573</v>
      </c>
      <c r="P41" s="24">
        <v>5.2839415336921078</v>
      </c>
      <c r="R41" s="197">
        <v>5</v>
      </c>
    </row>
    <row r="42" spans="1:18" x14ac:dyDescent="0.25">
      <c r="A42" s="124">
        <v>211</v>
      </c>
      <c r="B42" s="24" t="s">
        <v>11</v>
      </c>
      <c r="C42" s="24" t="s">
        <v>48</v>
      </c>
      <c r="D42" s="24">
        <v>9.5664606488235771E-2</v>
      </c>
      <c r="E42" s="24">
        <v>1.2908987961832163</v>
      </c>
      <c r="F42" s="147"/>
      <c r="I42" s="197" t="s">
        <v>3526</v>
      </c>
      <c r="J42" s="197" t="s">
        <v>3504</v>
      </c>
      <c r="K42" s="197">
        <v>5</v>
      </c>
      <c r="L42" s="124">
        <v>211</v>
      </c>
      <c r="M42" s="24" t="s">
        <v>11</v>
      </c>
      <c r="N42" s="24" t="s">
        <v>48</v>
      </c>
      <c r="O42" s="24">
        <v>9.5664606488235771E-2</v>
      </c>
      <c r="P42" s="24">
        <v>1.2908987961832163</v>
      </c>
      <c r="R42" s="197">
        <v>8</v>
      </c>
    </row>
    <row r="43" spans="1:18" x14ac:dyDescent="0.25">
      <c r="A43" s="124">
        <v>212</v>
      </c>
      <c r="B43" s="24">
        <v>0.23078779927198112</v>
      </c>
      <c r="C43" s="24" t="s">
        <v>48</v>
      </c>
      <c r="D43" s="24">
        <v>7.9884877582959771E-2</v>
      </c>
      <c r="E43" s="24">
        <v>1.2663383168037792</v>
      </c>
      <c r="F43" s="147"/>
      <c r="I43" s="197" t="s">
        <v>3527</v>
      </c>
      <c r="J43" s="197" t="s">
        <v>3504</v>
      </c>
      <c r="K43" s="197">
        <v>5</v>
      </c>
      <c r="L43" s="124">
        <v>212</v>
      </c>
      <c r="M43" s="24">
        <v>0.23078779927198112</v>
      </c>
      <c r="N43" s="24" t="s">
        <v>48</v>
      </c>
      <c r="O43" s="24">
        <v>7.9884877582959771E-2</v>
      </c>
      <c r="P43" s="24">
        <v>1.2663383168037792</v>
      </c>
      <c r="R43" s="197">
        <v>8</v>
      </c>
    </row>
    <row r="44" spans="1:18" x14ac:dyDescent="0.25">
      <c r="A44" s="124">
        <v>213</v>
      </c>
      <c r="B44" s="24" t="s">
        <v>11</v>
      </c>
      <c r="C44" s="24" t="s">
        <v>48</v>
      </c>
      <c r="D44" s="24">
        <v>2.8107642112522882E-2</v>
      </c>
      <c r="E44" s="24">
        <v>0.52068216284406743</v>
      </c>
      <c r="F44" s="147"/>
      <c r="I44" s="197" t="s">
        <v>3528</v>
      </c>
      <c r="J44" s="197" t="s">
        <v>3504</v>
      </c>
      <c r="K44" s="197">
        <v>5</v>
      </c>
      <c r="L44" s="124">
        <v>213</v>
      </c>
      <c r="M44" s="24" t="s">
        <v>11</v>
      </c>
      <c r="N44" s="24" t="s">
        <v>48</v>
      </c>
      <c r="O44" s="24">
        <v>2.8107642112522882E-2</v>
      </c>
      <c r="P44" s="24">
        <v>0.52068216284406743</v>
      </c>
      <c r="R44" s="197">
        <v>14</v>
      </c>
    </row>
    <row r="45" spans="1:18" x14ac:dyDescent="0.25">
      <c r="A45" s="124">
        <v>214</v>
      </c>
      <c r="B45" s="24" t="s">
        <v>11</v>
      </c>
      <c r="C45" s="24" t="s">
        <v>48</v>
      </c>
      <c r="D45" s="24">
        <v>3.3531923923711508E-2</v>
      </c>
      <c r="E45" s="24">
        <v>0.57569763665400664</v>
      </c>
      <c r="F45" s="147"/>
      <c r="I45" s="197" t="s">
        <v>3529</v>
      </c>
      <c r="J45" s="197" t="s">
        <v>3504</v>
      </c>
      <c r="K45" s="197">
        <v>5</v>
      </c>
      <c r="L45" s="124">
        <v>214</v>
      </c>
      <c r="M45" s="24" t="s">
        <v>11</v>
      </c>
      <c r="N45" s="24" t="s">
        <v>48</v>
      </c>
      <c r="O45" s="24">
        <v>3.3531923923711508E-2</v>
      </c>
      <c r="P45" s="24">
        <v>0.57569763665400664</v>
      </c>
      <c r="R45" s="197">
        <v>14</v>
      </c>
    </row>
    <row r="46" spans="1:18" x14ac:dyDescent="0.25">
      <c r="A46" s="124">
        <v>215</v>
      </c>
      <c r="B46" s="24" t="s">
        <v>11</v>
      </c>
      <c r="C46" s="24" t="s">
        <v>48</v>
      </c>
      <c r="D46" s="24">
        <v>3.5504390036871003E-2</v>
      </c>
      <c r="E46" s="24">
        <v>0.54131296552279473</v>
      </c>
      <c r="F46" s="147"/>
      <c r="I46" s="197" t="s">
        <v>3530</v>
      </c>
      <c r="J46" s="197" t="s">
        <v>3504</v>
      </c>
      <c r="K46" s="197">
        <v>5</v>
      </c>
      <c r="L46" s="124">
        <v>215</v>
      </c>
      <c r="M46" s="24" t="s">
        <v>11</v>
      </c>
      <c r="N46" s="24" t="s">
        <v>48</v>
      </c>
      <c r="O46" s="24">
        <v>3.5504390036871003E-2</v>
      </c>
      <c r="P46" s="24">
        <v>0.54131296552279473</v>
      </c>
      <c r="R46" s="197">
        <v>17</v>
      </c>
    </row>
    <row r="47" spans="1:18" x14ac:dyDescent="0.25">
      <c r="A47" s="124">
        <v>216</v>
      </c>
      <c r="B47" s="24" t="s">
        <v>11</v>
      </c>
      <c r="C47" s="24" t="s">
        <v>48</v>
      </c>
      <c r="D47" s="24">
        <v>3.7476856150030512E-2</v>
      </c>
      <c r="E47" s="24">
        <v>0.53541845047172976</v>
      </c>
      <c r="F47" s="147"/>
      <c r="I47" s="197" t="s">
        <v>3531</v>
      </c>
      <c r="J47" s="197" t="s">
        <v>3504</v>
      </c>
      <c r="K47" s="197">
        <v>5</v>
      </c>
      <c r="L47" s="124">
        <v>216</v>
      </c>
      <c r="M47" s="24" t="s">
        <v>11</v>
      </c>
      <c r="N47" s="24" t="s">
        <v>48</v>
      </c>
      <c r="O47" s="24">
        <v>3.7476856150030512E-2</v>
      </c>
      <c r="P47" s="24">
        <v>0.53541845047172976</v>
      </c>
      <c r="R47" s="197">
        <v>17</v>
      </c>
    </row>
    <row r="48" spans="1:18" x14ac:dyDescent="0.25">
      <c r="A48" s="124">
        <v>217</v>
      </c>
      <c r="B48" s="24" t="s">
        <v>11</v>
      </c>
      <c r="C48" s="24">
        <v>0.10061781999511933</v>
      </c>
      <c r="D48" s="24">
        <v>0.15681105599618028</v>
      </c>
      <c r="E48" s="24">
        <v>0.61008230778521866</v>
      </c>
      <c r="F48" s="147"/>
      <c r="I48" s="197" t="s">
        <v>3532</v>
      </c>
      <c r="J48" s="197" t="s">
        <v>3504</v>
      </c>
      <c r="K48" s="197">
        <v>5</v>
      </c>
      <c r="L48" s="124">
        <v>217</v>
      </c>
      <c r="M48" s="24" t="s">
        <v>11</v>
      </c>
      <c r="N48" s="24">
        <v>0.10061781999511933</v>
      </c>
      <c r="O48" s="24">
        <v>0.15681105599618028</v>
      </c>
      <c r="P48" s="24">
        <v>0.61008230778521866</v>
      </c>
      <c r="R48" s="197">
        <v>19</v>
      </c>
    </row>
    <row r="49" spans="1:18" x14ac:dyDescent="0.25">
      <c r="A49" s="124">
        <v>218</v>
      </c>
      <c r="B49" s="24" t="s">
        <v>11</v>
      </c>
      <c r="C49" s="24">
        <v>0.11344165979841886</v>
      </c>
      <c r="D49" s="24">
        <v>0.13708639486458529</v>
      </c>
      <c r="E49" s="24">
        <v>0.60811746943486367</v>
      </c>
      <c r="F49" s="147"/>
      <c r="I49" s="197" t="s">
        <v>3533</v>
      </c>
      <c r="J49" s="197" t="s">
        <v>3504</v>
      </c>
      <c r="K49" s="197">
        <v>5</v>
      </c>
      <c r="L49" s="124">
        <v>218</v>
      </c>
      <c r="M49" s="24" t="s">
        <v>11</v>
      </c>
      <c r="N49" s="24">
        <v>0.11344165979841886</v>
      </c>
      <c r="O49" s="24">
        <v>0.13708639486458529</v>
      </c>
      <c r="P49" s="24">
        <v>0.60811746943486367</v>
      </c>
      <c r="R49" s="197">
        <v>19</v>
      </c>
    </row>
    <row r="50" spans="1:18" x14ac:dyDescent="0.25">
      <c r="A50" s="124">
        <v>219</v>
      </c>
      <c r="B50" s="24">
        <v>7.9528493553383122</v>
      </c>
      <c r="C50" s="24" t="s">
        <v>48</v>
      </c>
      <c r="D50" s="24">
        <v>0.79293137749011922</v>
      </c>
      <c r="E50" s="24">
        <v>15.146938842886476</v>
      </c>
      <c r="F50" s="147"/>
      <c r="I50" s="197" t="s">
        <v>3534</v>
      </c>
      <c r="J50" s="197" t="s">
        <v>3504</v>
      </c>
      <c r="K50" s="197">
        <v>6</v>
      </c>
      <c r="L50" s="124">
        <v>219</v>
      </c>
      <c r="M50" s="24">
        <v>7.9528493553383122</v>
      </c>
      <c r="N50" s="24" t="s">
        <v>48</v>
      </c>
      <c r="O50" s="24">
        <v>0.79293137749011922</v>
      </c>
      <c r="P50" s="24">
        <v>15.146938842886476</v>
      </c>
      <c r="R50" s="197">
        <v>2</v>
      </c>
    </row>
    <row r="51" spans="1:18" x14ac:dyDescent="0.25">
      <c r="A51" s="124">
        <v>220</v>
      </c>
      <c r="B51" s="24">
        <v>8.0751177851653821</v>
      </c>
      <c r="C51" s="24" t="s">
        <v>48</v>
      </c>
      <c r="D51" s="24">
        <v>0.82005278654606228</v>
      </c>
      <c r="E51" s="24">
        <v>15.233391730302095</v>
      </c>
      <c r="F51" s="147"/>
      <c r="I51" s="197" t="s">
        <v>3535</v>
      </c>
      <c r="J51" s="197" t="s">
        <v>3504</v>
      </c>
      <c r="K51" s="197">
        <v>6</v>
      </c>
      <c r="L51" s="124">
        <v>220</v>
      </c>
      <c r="M51" s="24">
        <v>8.0751177851653821</v>
      </c>
      <c r="N51" s="24" t="s">
        <v>48</v>
      </c>
      <c r="O51" s="24">
        <v>0.82005278654606228</v>
      </c>
      <c r="P51" s="24">
        <v>15.233391730302095</v>
      </c>
      <c r="R51" s="197">
        <v>2</v>
      </c>
    </row>
    <row r="52" spans="1:18" x14ac:dyDescent="0.25">
      <c r="A52" s="124">
        <v>221</v>
      </c>
      <c r="B52" s="24">
        <v>4.3623804441112348</v>
      </c>
      <c r="C52" s="24" t="s">
        <v>48</v>
      </c>
      <c r="D52" s="24">
        <v>0.50791002413857134</v>
      </c>
      <c r="E52" s="24">
        <v>6.0536669574436672</v>
      </c>
      <c r="F52" s="147"/>
      <c r="I52" s="197" t="s">
        <v>3536</v>
      </c>
      <c r="J52" s="197" t="s">
        <v>3504</v>
      </c>
      <c r="K52" s="197">
        <v>6</v>
      </c>
      <c r="L52" s="124">
        <v>221</v>
      </c>
      <c r="M52" s="24">
        <v>4.3623804441112348</v>
      </c>
      <c r="N52" s="24" t="s">
        <v>48</v>
      </c>
      <c r="O52" s="24">
        <v>0.50791002413857134</v>
      </c>
      <c r="P52" s="24">
        <v>6.0536669574436672</v>
      </c>
      <c r="R52" s="197">
        <v>3</v>
      </c>
    </row>
    <row r="53" spans="1:18" x14ac:dyDescent="0.25">
      <c r="A53" s="124">
        <v>222</v>
      </c>
      <c r="B53" s="24">
        <v>4.4124663069319627</v>
      </c>
      <c r="C53" s="24" t="s">
        <v>48</v>
      </c>
      <c r="D53" s="24">
        <v>0.50791002413857134</v>
      </c>
      <c r="E53" s="24">
        <v>6.0831395326989925</v>
      </c>
      <c r="F53" s="147"/>
      <c r="I53" s="197" t="s">
        <v>3537</v>
      </c>
      <c r="J53" s="197" t="s">
        <v>3504</v>
      </c>
      <c r="K53" s="197">
        <v>6</v>
      </c>
      <c r="L53" s="124">
        <v>222</v>
      </c>
      <c r="M53" s="24">
        <v>4.4124663069319627</v>
      </c>
      <c r="N53" s="24" t="s">
        <v>48</v>
      </c>
      <c r="O53" s="24">
        <v>0.50791002413857134</v>
      </c>
      <c r="P53" s="24">
        <v>6.0831395326989925</v>
      </c>
      <c r="R53" s="197">
        <v>3</v>
      </c>
    </row>
    <row r="54" spans="1:18" x14ac:dyDescent="0.25">
      <c r="A54" s="124">
        <v>223</v>
      </c>
      <c r="B54" s="24">
        <v>4.9221636168134868</v>
      </c>
      <c r="C54" s="24" t="s">
        <v>48</v>
      </c>
      <c r="D54" s="24">
        <v>0.55031804557150066</v>
      </c>
      <c r="E54" s="24">
        <v>7.1235214392119497</v>
      </c>
      <c r="F54" s="147"/>
      <c r="I54" s="197" t="s">
        <v>3538</v>
      </c>
      <c r="J54" s="197" t="s">
        <v>3504</v>
      </c>
      <c r="K54" s="197">
        <v>6</v>
      </c>
      <c r="L54" s="124">
        <v>223</v>
      </c>
      <c r="M54" s="24">
        <v>4.9221636168134868</v>
      </c>
      <c r="N54" s="24" t="s">
        <v>48</v>
      </c>
      <c r="O54" s="24">
        <v>0.55031804557150066</v>
      </c>
      <c r="P54" s="24">
        <v>7.1235214392119497</v>
      </c>
      <c r="R54" s="197">
        <v>5</v>
      </c>
    </row>
    <row r="55" spans="1:18" x14ac:dyDescent="0.25">
      <c r="A55" s="124">
        <v>224</v>
      </c>
      <c r="B55" s="24">
        <v>4.8897551173412515</v>
      </c>
      <c r="C55" s="24" t="s">
        <v>48</v>
      </c>
      <c r="D55" s="24">
        <v>0.54242818111886271</v>
      </c>
      <c r="E55" s="24">
        <v>7.1127148282849966</v>
      </c>
      <c r="F55" s="147"/>
      <c r="I55" s="197" t="s">
        <v>3539</v>
      </c>
      <c r="J55" s="197" t="s">
        <v>3504</v>
      </c>
      <c r="K55" s="197">
        <v>6</v>
      </c>
      <c r="L55" s="124">
        <v>224</v>
      </c>
      <c r="M55" s="24">
        <v>4.8897551173412515</v>
      </c>
      <c r="N55" s="24" t="s">
        <v>48</v>
      </c>
      <c r="O55" s="24">
        <v>0.54242818111886271</v>
      </c>
      <c r="P55" s="24">
        <v>7.1127148282849966</v>
      </c>
      <c r="R55" s="197">
        <v>5</v>
      </c>
    </row>
    <row r="56" spans="1:18" x14ac:dyDescent="0.25">
      <c r="A56" s="124">
        <v>225</v>
      </c>
      <c r="B56" s="24">
        <v>3.0434527231654025</v>
      </c>
      <c r="C56" s="24">
        <v>8.5821081760542955E-2</v>
      </c>
      <c r="D56" s="24">
        <v>0.47240563410170033</v>
      </c>
      <c r="E56" s="24">
        <v>5.5604925315045692</v>
      </c>
      <c r="F56" s="147"/>
      <c r="I56" s="197" t="s">
        <v>3540</v>
      </c>
      <c r="J56" s="197" t="s">
        <v>3504</v>
      </c>
      <c r="K56" s="197">
        <v>6</v>
      </c>
      <c r="L56" s="124">
        <v>225</v>
      </c>
      <c r="M56" s="24">
        <v>3.0434527231654025</v>
      </c>
      <c r="N56" s="24">
        <v>8.5821081760542955E-2</v>
      </c>
      <c r="O56" s="24">
        <v>0.47240563410170033</v>
      </c>
      <c r="P56" s="24">
        <v>5.5604925315045692</v>
      </c>
      <c r="R56" s="197">
        <v>8</v>
      </c>
    </row>
    <row r="57" spans="1:18" x14ac:dyDescent="0.25">
      <c r="A57" s="124">
        <v>226</v>
      </c>
      <c r="B57" s="24">
        <v>2.9776536484793481</v>
      </c>
      <c r="C57" s="24">
        <v>9.7658472348204059E-2</v>
      </c>
      <c r="D57" s="24">
        <v>0.45169473991352566</v>
      </c>
      <c r="E57" s="24">
        <v>5.4976177042932104</v>
      </c>
      <c r="F57" s="147"/>
      <c r="I57" s="197" t="s">
        <v>3541</v>
      </c>
      <c r="J57" s="197" t="s">
        <v>3504</v>
      </c>
      <c r="K57" s="197">
        <v>6</v>
      </c>
      <c r="L57" s="124">
        <v>226</v>
      </c>
      <c r="M57" s="24">
        <v>2.9776536484793481</v>
      </c>
      <c r="N57" s="24">
        <v>9.7658472348204059E-2</v>
      </c>
      <c r="O57" s="24">
        <v>0.45169473991352566</v>
      </c>
      <c r="P57" s="24">
        <v>5.4976177042932104</v>
      </c>
      <c r="R57" s="197">
        <v>8</v>
      </c>
    </row>
    <row r="58" spans="1:18" x14ac:dyDescent="0.25">
      <c r="A58" s="124">
        <v>227</v>
      </c>
      <c r="B58" s="24" t="s">
        <v>11</v>
      </c>
      <c r="C58" s="24" t="s">
        <v>48</v>
      </c>
      <c r="D58" s="24">
        <v>9.2212790790206639E-2</v>
      </c>
      <c r="E58" s="24">
        <v>1.1076776200126153</v>
      </c>
      <c r="F58" s="147"/>
      <c r="I58" s="197" t="s">
        <v>3542</v>
      </c>
      <c r="J58" s="197" t="s">
        <v>3504</v>
      </c>
      <c r="K58" s="197">
        <v>6</v>
      </c>
      <c r="L58" s="124">
        <v>227</v>
      </c>
      <c r="M58" s="24" t="s">
        <v>11</v>
      </c>
      <c r="N58" s="24" t="s">
        <v>48</v>
      </c>
      <c r="O58" s="24">
        <v>9.2212790790206639E-2</v>
      </c>
      <c r="P58" s="24">
        <v>1.1076776200126153</v>
      </c>
      <c r="R58" s="197">
        <v>11</v>
      </c>
    </row>
    <row r="59" spans="1:18" x14ac:dyDescent="0.25">
      <c r="A59" s="124">
        <v>228</v>
      </c>
      <c r="B59" s="24" t="s">
        <v>11</v>
      </c>
      <c r="C59" s="24">
        <v>7.6943038819797138E-2</v>
      </c>
      <c r="D59" s="24">
        <v>7.8898644526380027E-2</v>
      </c>
      <c r="E59" s="24">
        <v>1.1209402788775114</v>
      </c>
      <c r="F59" s="147"/>
      <c r="I59" s="197" t="s">
        <v>3543</v>
      </c>
      <c r="J59" s="197" t="s">
        <v>3504</v>
      </c>
      <c r="K59" s="197">
        <v>6</v>
      </c>
      <c r="L59" s="124">
        <v>228</v>
      </c>
      <c r="M59" s="24" t="s">
        <v>11</v>
      </c>
      <c r="N59" s="24">
        <v>7.6943038819797138E-2</v>
      </c>
      <c r="O59" s="24">
        <v>7.8898644526380027E-2</v>
      </c>
      <c r="P59" s="24">
        <v>1.1209402788775114</v>
      </c>
      <c r="R59" s="197">
        <v>11</v>
      </c>
    </row>
    <row r="60" spans="1:18" x14ac:dyDescent="0.25">
      <c r="A60" s="124">
        <v>229</v>
      </c>
      <c r="B60" s="24" t="s">
        <v>11</v>
      </c>
      <c r="C60" s="24">
        <v>6.5105648232136035E-2</v>
      </c>
      <c r="D60" s="24" t="s">
        <v>47</v>
      </c>
      <c r="E60" s="24">
        <v>0.51773490531853505</v>
      </c>
      <c r="F60" s="147"/>
      <c r="I60" s="197" t="s">
        <v>3544</v>
      </c>
      <c r="J60" s="197" t="s">
        <v>3504</v>
      </c>
      <c r="K60" s="197">
        <v>6</v>
      </c>
      <c r="L60" s="124">
        <v>229</v>
      </c>
      <c r="M60" s="24" t="s">
        <v>11</v>
      </c>
      <c r="N60" s="24">
        <v>6.5105648232136035E-2</v>
      </c>
      <c r="O60" s="24" t="s">
        <v>47</v>
      </c>
      <c r="P60" s="24">
        <v>0.51773490531853505</v>
      </c>
      <c r="R60" s="197">
        <v>12</v>
      </c>
    </row>
    <row r="61" spans="1:18" x14ac:dyDescent="0.25">
      <c r="A61" s="124">
        <v>230</v>
      </c>
      <c r="B61" s="24" t="s">
        <v>11</v>
      </c>
      <c r="C61" s="24">
        <v>4.1430867056813842E-2</v>
      </c>
      <c r="D61" s="24" t="s">
        <v>47</v>
      </c>
      <c r="E61" s="24">
        <v>0.51380522861782507</v>
      </c>
      <c r="F61" s="147"/>
      <c r="I61" s="197" t="s">
        <v>3545</v>
      </c>
      <c r="J61" s="197" t="s">
        <v>3504</v>
      </c>
      <c r="K61" s="197">
        <v>6</v>
      </c>
      <c r="L61" s="124">
        <v>230</v>
      </c>
      <c r="M61" s="24" t="s">
        <v>11</v>
      </c>
      <c r="N61" s="24">
        <v>4.1430867056813842E-2</v>
      </c>
      <c r="O61" s="24" t="s">
        <v>47</v>
      </c>
      <c r="P61" s="24">
        <v>0.51380522861782507</v>
      </c>
      <c r="R61" s="197">
        <v>12</v>
      </c>
    </row>
    <row r="62" spans="1:18" x14ac:dyDescent="0.25">
      <c r="A62" s="124">
        <v>231</v>
      </c>
      <c r="B62" s="24" t="s">
        <v>11</v>
      </c>
      <c r="C62" s="24">
        <v>0.18052020646183176</v>
      </c>
      <c r="D62" s="24" t="s">
        <v>47</v>
      </c>
      <c r="E62" s="24">
        <v>0.5098755519171152</v>
      </c>
      <c r="F62" s="147"/>
      <c r="I62" s="197" t="s">
        <v>3546</v>
      </c>
      <c r="J62" s="197" t="s">
        <v>3504</v>
      </c>
      <c r="K62" s="197">
        <v>6</v>
      </c>
      <c r="L62" s="124">
        <v>231</v>
      </c>
      <c r="M62" s="24" t="s">
        <v>11</v>
      </c>
      <c r="N62" s="24">
        <v>0.18052020646183176</v>
      </c>
      <c r="O62" s="24" t="s">
        <v>47</v>
      </c>
      <c r="P62" s="24">
        <v>0.5098755519171152</v>
      </c>
      <c r="R62" s="197">
        <v>15</v>
      </c>
    </row>
    <row r="63" spans="1:18" x14ac:dyDescent="0.25">
      <c r="A63" s="124">
        <v>232</v>
      </c>
      <c r="B63" s="24" t="s">
        <v>11</v>
      </c>
      <c r="C63" s="24">
        <v>1.5783187450214797E-2</v>
      </c>
      <c r="D63" s="24" t="s">
        <v>47</v>
      </c>
      <c r="E63" s="24">
        <v>0.50103377934051774</v>
      </c>
      <c r="F63" s="147"/>
      <c r="I63" s="197" t="s">
        <v>3547</v>
      </c>
      <c r="J63" s="197" t="s">
        <v>3504</v>
      </c>
      <c r="K63" s="197">
        <v>6</v>
      </c>
      <c r="L63" s="124">
        <v>232</v>
      </c>
      <c r="M63" s="24" t="s">
        <v>11</v>
      </c>
      <c r="N63" s="24">
        <v>1.5783187450214797E-2</v>
      </c>
      <c r="O63" s="24" t="s">
        <v>47</v>
      </c>
      <c r="P63" s="24">
        <v>0.50103377934051774</v>
      </c>
      <c r="R63" s="197">
        <v>15</v>
      </c>
    </row>
    <row r="64" spans="1:18" x14ac:dyDescent="0.25">
      <c r="A64" s="124">
        <v>233</v>
      </c>
      <c r="B64" s="24">
        <v>21.145072792021384</v>
      </c>
      <c r="C64" s="24">
        <v>8.9766878623096652E-2</v>
      </c>
      <c r="D64" s="24">
        <v>1.2801305074405158</v>
      </c>
      <c r="E64" s="24">
        <v>12.501284004133506</v>
      </c>
      <c r="F64" s="147"/>
      <c r="I64" s="197" t="s">
        <v>3548</v>
      </c>
      <c r="J64" s="197" t="s">
        <v>3504</v>
      </c>
      <c r="K64" s="197">
        <v>7</v>
      </c>
      <c r="L64" s="124">
        <v>233</v>
      </c>
      <c r="M64" s="24">
        <v>21.145072792021384</v>
      </c>
      <c r="N64" s="24">
        <v>8.9766878623096652E-2</v>
      </c>
      <c r="O64" s="24">
        <v>1.2801305074405158</v>
      </c>
      <c r="P64" s="24">
        <v>12.501284004133506</v>
      </c>
      <c r="R64" s="197">
        <v>1</v>
      </c>
    </row>
    <row r="65" spans="1:18" x14ac:dyDescent="0.25">
      <c r="A65" s="124">
        <v>234</v>
      </c>
      <c r="B65" s="24">
        <v>20.7939807144055</v>
      </c>
      <c r="C65" s="24" t="s">
        <v>48</v>
      </c>
      <c r="D65" s="24">
        <v>1.3753019974004617</v>
      </c>
      <c r="E65" s="24">
        <v>12.526826902688121</v>
      </c>
      <c r="F65" s="147"/>
      <c r="I65" s="197" t="s">
        <v>3549</v>
      </c>
      <c r="J65" s="197" t="s">
        <v>3504</v>
      </c>
      <c r="K65" s="197">
        <v>7</v>
      </c>
      <c r="L65" s="124">
        <v>234</v>
      </c>
      <c r="M65" s="24">
        <v>20.7939807144055</v>
      </c>
      <c r="N65" s="24" t="s">
        <v>48</v>
      </c>
      <c r="O65" s="24">
        <v>1.3753019974004617</v>
      </c>
      <c r="P65" s="24">
        <v>12.526826902688121</v>
      </c>
      <c r="R65" s="197">
        <v>1</v>
      </c>
    </row>
    <row r="66" spans="1:18" x14ac:dyDescent="0.25">
      <c r="A66" s="124">
        <v>235</v>
      </c>
      <c r="B66" s="24">
        <v>23.732842371092325</v>
      </c>
      <c r="C66" s="24">
        <v>4.9322460781921242E-2</v>
      </c>
      <c r="D66" s="24">
        <v>1.5838902888670789</v>
      </c>
      <c r="E66" s="24">
        <v>13.450300927354959</v>
      </c>
      <c r="F66" s="147"/>
      <c r="I66" s="197" t="s">
        <v>3550</v>
      </c>
      <c r="J66" s="197" t="s">
        <v>3504</v>
      </c>
      <c r="K66" s="197">
        <v>7</v>
      </c>
      <c r="L66" s="124">
        <v>235</v>
      </c>
      <c r="M66" s="24">
        <v>23.732842371092325</v>
      </c>
      <c r="N66" s="24">
        <v>4.9322460781921242E-2</v>
      </c>
      <c r="O66" s="24">
        <v>1.5838902888670789</v>
      </c>
      <c r="P66" s="24">
        <v>13.450300927354959</v>
      </c>
      <c r="R66" s="197">
        <v>3</v>
      </c>
    </row>
    <row r="67" spans="1:18" x14ac:dyDescent="0.25">
      <c r="A67" s="124">
        <v>236</v>
      </c>
      <c r="B67" s="24">
        <v>23.738734825541822</v>
      </c>
      <c r="C67" s="24" t="s">
        <v>48</v>
      </c>
      <c r="D67" s="24">
        <v>1.5947388524894561</v>
      </c>
      <c r="E67" s="24">
        <v>13.425740447975521</v>
      </c>
      <c r="F67" s="147"/>
      <c r="I67" s="197" t="s">
        <v>3551</v>
      </c>
      <c r="J67" s="197" t="s">
        <v>3504</v>
      </c>
      <c r="K67" s="197">
        <v>7</v>
      </c>
      <c r="L67" s="124">
        <v>236</v>
      </c>
      <c r="M67" s="24">
        <v>23.738734825541822</v>
      </c>
      <c r="N67" s="24" t="s">
        <v>48</v>
      </c>
      <c r="O67" s="24">
        <v>1.5947388524894561</v>
      </c>
      <c r="P67" s="24">
        <v>13.425740447975521</v>
      </c>
      <c r="R67" s="197">
        <v>3</v>
      </c>
    </row>
    <row r="68" spans="1:18" x14ac:dyDescent="0.25">
      <c r="A68" s="124">
        <v>237</v>
      </c>
      <c r="B68" s="24">
        <v>23.191718637480147</v>
      </c>
      <c r="C68" s="24" t="s">
        <v>48</v>
      </c>
      <c r="D68" s="24">
        <v>1.504991644340699</v>
      </c>
      <c r="E68" s="24">
        <v>11.113125709607719</v>
      </c>
      <c r="F68" s="147"/>
      <c r="I68" s="197" t="s">
        <v>3552</v>
      </c>
      <c r="J68" s="197" t="s">
        <v>3504</v>
      </c>
      <c r="K68" s="197">
        <v>7</v>
      </c>
      <c r="L68" s="124">
        <v>237</v>
      </c>
      <c r="M68" s="24">
        <v>23.191718637480147</v>
      </c>
      <c r="N68" s="24" t="s">
        <v>48</v>
      </c>
      <c r="O68" s="24">
        <v>1.504991644340699</v>
      </c>
      <c r="P68" s="24">
        <v>11.113125709607719</v>
      </c>
      <c r="R68" s="197">
        <v>4</v>
      </c>
    </row>
    <row r="69" spans="1:18" x14ac:dyDescent="0.25">
      <c r="A69" s="124">
        <v>238</v>
      </c>
      <c r="B69" s="24">
        <v>23.155381835041581</v>
      </c>
      <c r="C69" s="24">
        <v>4.5376663919367538E-2</v>
      </c>
      <c r="D69" s="24">
        <v>1.3826987453248099</v>
      </c>
      <c r="E69" s="24">
        <v>11.067934427549556</v>
      </c>
      <c r="F69" s="147"/>
      <c r="I69" s="197" t="s">
        <v>3553</v>
      </c>
      <c r="J69" s="197" t="s">
        <v>3504</v>
      </c>
      <c r="K69" s="197">
        <v>7</v>
      </c>
      <c r="L69" s="124">
        <v>238</v>
      </c>
      <c r="M69" s="24">
        <v>23.155381835041581</v>
      </c>
      <c r="N69" s="24">
        <v>4.5376663919367538E-2</v>
      </c>
      <c r="O69" s="24">
        <v>1.3826987453248099</v>
      </c>
      <c r="P69" s="24">
        <v>11.067934427549556</v>
      </c>
      <c r="R69" s="197">
        <v>4</v>
      </c>
    </row>
    <row r="70" spans="1:18" x14ac:dyDescent="0.25">
      <c r="A70" s="124">
        <v>239</v>
      </c>
      <c r="B70" s="24">
        <v>10.711500113444673</v>
      </c>
      <c r="C70" s="24" t="s">
        <v>48</v>
      </c>
      <c r="D70" s="24">
        <v>0.7061428685111012</v>
      </c>
      <c r="E70" s="24">
        <v>7.538102331136848</v>
      </c>
      <c r="F70" s="147"/>
      <c r="I70" s="197" t="s">
        <v>3554</v>
      </c>
      <c r="J70" s="197" t="s">
        <v>3504</v>
      </c>
      <c r="K70" s="197">
        <v>7</v>
      </c>
      <c r="L70" s="124">
        <v>239</v>
      </c>
      <c r="M70" s="24">
        <v>10.711500113444673</v>
      </c>
      <c r="N70" s="24" t="s">
        <v>48</v>
      </c>
      <c r="O70" s="24">
        <v>0.7061428685111012</v>
      </c>
      <c r="P70" s="24">
        <v>7.538102331136848</v>
      </c>
      <c r="R70" s="197">
        <v>5</v>
      </c>
    </row>
    <row r="71" spans="1:18" x14ac:dyDescent="0.25">
      <c r="A71" s="124">
        <v>240</v>
      </c>
      <c r="B71" s="24">
        <v>10.68989444712985</v>
      </c>
      <c r="C71" s="24">
        <v>2.4661230390960621E-2</v>
      </c>
      <c r="D71" s="24">
        <v>0.74066102549139246</v>
      </c>
      <c r="E71" s="24">
        <v>7.5243484626843635</v>
      </c>
      <c r="F71" s="147"/>
      <c r="I71" s="197" t="s">
        <v>3555</v>
      </c>
      <c r="J71" s="197" t="s">
        <v>3504</v>
      </c>
      <c r="K71" s="197">
        <v>7</v>
      </c>
      <c r="L71" s="124">
        <v>240</v>
      </c>
      <c r="M71" s="24">
        <v>10.68989444712985</v>
      </c>
      <c r="N71" s="24">
        <v>2.4661230390960621E-2</v>
      </c>
      <c r="O71" s="24">
        <v>0.74066102549139246</v>
      </c>
      <c r="P71" s="24">
        <v>7.5243484626843635</v>
      </c>
      <c r="R71" s="197">
        <v>5</v>
      </c>
    </row>
    <row r="72" spans="1:18" x14ac:dyDescent="0.25">
      <c r="A72" s="124">
        <v>241</v>
      </c>
      <c r="B72" s="24">
        <v>4.1900261514634369</v>
      </c>
      <c r="C72" s="24">
        <v>3.2552824116068024E-2</v>
      </c>
      <c r="D72" s="24">
        <v>0.4339425448950901</v>
      </c>
      <c r="E72" s="24">
        <v>5.4146032839907132</v>
      </c>
      <c r="F72" s="147"/>
      <c r="I72" s="197" t="s">
        <v>3556</v>
      </c>
      <c r="J72" s="197" t="s">
        <v>3504</v>
      </c>
      <c r="K72" s="197">
        <v>7</v>
      </c>
      <c r="L72" s="124">
        <v>241</v>
      </c>
      <c r="M72" s="24">
        <v>4.1900261514634369</v>
      </c>
      <c r="N72" s="24">
        <v>3.2552824116068024E-2</v>
      </c>
      <c r="O72" s="24">
        <v>0.4339425448950901</v>
      </c>
      <c r="P72" s="24">
        <v>5.4146032839907132</v>
      </c>
      <c r="R72" s="197">
        <v>6</v>
      </c>
    </row>
    <row r="73" spans="1:18" x14ac:dyDescent="0.25">
      <c r="A73" s="124">
        <v>242</v>
      </c>
      <c r="B73" s="24">
        <v>4.2239077645480467</v>
      </c>
      <c r="C73" s="24">
        <v>3.0579925684791169E-2</v>
      </c>
      <c r="D73" s="24">
        <v>0.42506644738587235</v>
      </c>
      <c r="E73" s="24">
        <v>5.3718680498704918</v>
      </c>
      <c r="F73" s="147"/>
      <c r="I73" s="197" t="s">
        <v>3557</v>
      </c>
      <c r="J73" s="197" t="s">
        <v>3504</v>
      </c>
      <c r="K73" s="197">
        <v>7</v>
      </c>
      <c r="L73" s="124">
        <v>242</v>
      </c>
      <c r="M73" s="24">
        <v>4.2239077645480467</v>
      </c>
      <c r="N73" s="24">
        <v>3.0579925684791169E-2</v>
      </c>
      <c r="O73" s="24">
        <v>0.42506644738587235</v>
      </c>
      <c r="P73" s="24">
        <v>5.3718680498704918</v>
      </c>
      <c r="R73" s="197">
        <v>6</v>
      </c>
    </row>
    <row r="74" spans="1:18" x14ac:dyDescent="0.25">
      <c r="A74" s="124">
        <v>243</v>
      </c>
      <c r="B74" s="24" t="s">
        <v>11</v>
      </c>
      <c r="C74" s="24">
        <v>2.6634128822237469E-2</v>
      </c>
      <c r="D74" s="24">
        <v>0.16075598822249929</v>
      </c>
      <c r="E74" s="24">
        <v>2.9226970461530204</v>
      </c>
      <c r="F74" s="147"/>
      <c r="I74" s="197" t="s">
        <v>3558</v>
      </c>
      <c r="J74" s="197" t="s">
        <v>3504</v>
      </c>
      <c r="K74" s="197">
        <v>7</v>
      </c>
      <c r="L74" s="124">
        <v>243</v>
      </c>
      <c r="M74" s="24" t="s">
        <v>11</v>
      </c>
      <c r="N74" s="24">
        <v>2.6634128822237469E-2</v>
      </c>
      <c r="O74" s="24">
        <v>0.16075598822249929</v>
      </c>
      <c r="P74" s="24">
        <v>2.9226970461530204</v>
      </c>
      <c r="R74" s="197">
        <v>8</v>
      </c>
    </row>
    <row r="75" spans="1:18" x14ac:dyDescent="0.25">
      <c r="A75" s="124">
        <v>244</v>
      </c>
      <c r="B75" s="24" t="s">
        <v>11</v>
      </c>
      <c r="C75" s="24">
        <v>0.13218419489554895</v>
      </c>
      <c r="D75" s="24">
        <v>0.14892119154354228</v>
      </c>
      <c r="E75" s="24">
        <v>2.9059959201750032</v>
      </c>
      <c r="F75" s="147"/>
      <c r="I75" s="197" t="s">
        <v>3559</v>
      </c>
      <c r="J75" s="197" t="s">
        <v>3504</v>
      </c>
      <c r="K75" s="197">
        <v>7</v>
      </c>
      <c r="L75" s="124">
        <v>244</v>
      </c>
      <c r="M75" s="24" t="s">
        <v>11</v>
      </c>
      <c r="N75" s="24">
        <v>0.13218419489554895</v>
      </c>
      <c r="O75" s="24">
        <v>0.14892119154354228</v>
      </c>
      <c r="P75" s="24">
        <v>2.9059959201750032</v>
      </c>
      <c r="R75" s="197">
        <v>8</v>
      </c>
    </row>
    <row r="76" spans="1:18" x14ac:dyDescent="0.25">
      <c r="A76" s="124">
        <v>245</v>
      </c>
      <c r="B76" s="24" t="s">
        <v>11</v>
      </c>
      <c r="C76" s="24">
        <v>0.13415709332682579</v>
      </c>
      <c r="D76" s="24">
        <v>2.8600758640812757E-2</v>
      </c>
      <c r="E76" s="24">
        <v>0.38117863996886447</v>
      </c>
      <c r="F76" s="147"/>
      <c r="I76" s="197" t="s">
        <v>3560</v>
      </c>
      <c r="J76" s="197" t="s">
        <v>3504</v>
      </c>
      <c r="K76" s="197">
        <v>7</v>
      </c>
      <c r="L76" s="124">
        <v>245</v>
      </c>
      <c r="M76" s="24" t="s">
        <v>11</v>
      </c>
      <c r="N76" s="24">
        <v>0.13415709332682579</v>
      </c>
      <c r="O76" s="24">
        <v>2.8600758640812757E-2</v>
      </c>
      <c r="P76" s="24">
        <v>0.38117863996886447</v>
      </c>
      <c r="R76" s="197">
        <v>15</v>
      </c>
    </row>
    <row r="77" spans="1:18" x14ac:dyDescent="0.25">
      <c r="A77" s="124">
        <v>246</v>
      </c>
      <c r="B77" s="24" t="s">
        <v>11</v>
      </c>
      <c r="C77" s="24">
        <v>5.0802134605378871E-2</v>
      </c>
      <c r="D77" s="24">
        <v>4.1914904904639387E-2</v>
      </c>
      <c r="E77" s="24">
        <v>0.38952920295787313</v>
      </c>
      <c r="F77" s="147"/>
      <c r="I77" s="197" t="s">
        <v>3561</v>
      </c>
      <c r="J77" s="197" t="s">
        <v>3504</v>
      </c>
      <c r="K77" s="197">
        <v>7</v>
      </c>
      <c r="L77" s="124">
        <v>246</v>
      </c>
      <c r="M77" s="24" t="s">
        <v>11</v>
      </c>
      <c r="N77" s="24">
        <v>5.0802134605378871E-2</v>
      </c>
      <c r="O77" s="24">
        <v>4.1914904904639387E-2</v>
      </c>
      <c r="P77" s="24">
        <v>0.38952920295787313</v>
      </c>
      <c r="R77" s="197">
        <v>15</v>
      </c>
    </row>
    <row r="78" spans="1:18" x14ac:dyDescent="0.25">
      <c r="A78" s="124">
        <v>247</v>
      </c>
      <c r="B78" s="24" t="s">
        <v>11</v>
      </c>
      <c r="C78" s="24" t="s">
        <v>48</v>
      </c>
      <c r="D78" s="24" t="s">
        <v>47</v>
      </c>
      <c r="E78" s="24">
        <v>0.47254362326037064</v>
      </c>
      <c r="F78" s="147"/>
      <c r="I78" s="197" t="s">
        <v>3562</v>
      </c>
      <c r="J78" s="197" t="s">
        <v>3504</v>
      </c>
      <c r="K78" s="197">
        <v>7</v>
      </c>
      <c r="L78" s="124">
        <v>247</v>
      </c>
      <c r="M78" s="24" t="s">
        <v>11</v>
      </c>
      <c r="N78" s="24" t="s">
        <v>48</v>
      </c>
      <c r="O78" s="24" t="s">
        <v>47</v>
      </c>
      <c r="P78" s="24">
        <v>0.47254362326037064</v>
      </c>
      <c r="R78" s="197">
        <v>19</v>
      </c>
    </row>
    <row r="79" spans="1:18" x14ac:dyDescent="0.25">
      <c r="A79" s="124">
        <v>248</v>
      </c>
      <c r="B79" s="24" t="s">
        <v>11</v>
      </c>
      <c r="C79" s="24">
        <v>8.1875284897989259E-2</v>
      </c>
      <c r="D79" s="24" t="s">
        <v>47</v>
      </c>
      <c r="E79" s="24">
        <v>0.46861394655966071</v>
      </c>
      <c r="F79" s="147"/>
      <c r="I79" s="197" t="s">
        <v>3563</v>
      </c>
      <c r="J79" s="197" t="s">
        <v>3504</v>
      </c>
      <c r="K79" s="197">
        <v>7</v>
      </c>
      <c r="L79" s="124">
        <v>248</v>
      </c>
      <c r="M79" s="24" t="s">
        <v>11</v>
      </c>
      <c r="N79" s="24">
        <v>8.1875284897989259E-2</v>
      </c>
      <c r="O79" s="24" t="s">
        <v>47</v>
      </c>
      <c r="P79" s="24">
        <v>0.46861394655966071</v>
      </c>
      <c r="R79" s="197">
        <v>19</v>
      </c>
    </row>
    <row r="80" spans="1:18" x14ac:dyDescent="0.25">
      <c r="A80" s="124">
        <v>249</v>
      </c>
      <c r="B80" s="24">
        <v>20.598056603959712</v>
      </c>
      <c r="C80" s="24">
        <v>4.3896990095909902E-2</v>
      </c>
      <c r="D80" s="24">
        <v>1.3250041115148945</v>
      </c>
      <c r="E80" s="24">
        <v>12.226206635083811</v>
      </c>
      <c r="F80" s="147"/>
      <c r="I80" s="197" t="s">
        <v>3564</v>
      </c>
      <c r="J80" s="197" t="s">
        <v>3504</v>
      </c>
      <c r="K80" s="197">
        <v>10</v>
      </c>
      <c r="L80" s="124">
        <v>249</v>
      </c>
      <c r="M80" s="24">
        <v>20.598056603959712</v>
      </c>
      <c r="N80" s="24">
        <v>4.3896990095909902E-2</v>
      </c>
      <c r="O80" s="24">
        <v>1.3250041115148945</v>
      </c>
      <c r="P80" s="24">
        <v>12.226206635083811</v>
      </c>
      <c r="R80" s="197">
        <v>2</v>
      </c>
    </row>
    <row r="81" spans="1:18" x14ac:dyDescent="0.25">
      <c r="A81" s="124">
        <v>250</v>
      </c>
      <c r="B81" s="24">
        <v>20.6677839816121</v>
      </c>
      <c r="C81" s="24">
        <v>4.4390214703729114E-2</v>
      </c>
      <c r="D81" s="24">
        <v>1.3807262792116504</v>
      </c>
      <c r="E81" s="24">
        <v>12.330343067652624</v>
      </c>
      <c r="F81" s="147"/>
      <c r="I81" s="197" t="s">
        <v>3565</v>
      </c>
      <c r="J81" s="197" t="s">
        <v>3504</v>
      </c>
      <c r="K81" s="197">
        <v>10</v>
      </c>
      <c r="L81" s="124">
        <v>250</v>
      </c>
      <c r="M81" s="24">
        <v>20.6677839816121</v>
      </c>
      <c r="N81" s="24">
        <v>4.4390214703729114E-2</v>
      </c>
      <c r="O81" s="24">
        <v>1.3807262792116504</v>
      </c>
      <c r="P81" s="24">
        <v>12.330343067652624</v>
      </c>
      <c r="R81" s="197">
        <v>2</v>
      </c>
    </row>
    <row r="82" spans="1:18" x14ac:dyDescent="0.25">
      <c r="A82" s="124">
        <v>251</v>
      </c>
      <c r="B82" s="24">
        <v>23.526606465359915</v>
      </c>
      <c r="C82" s="24">
        <v>8.1875284897989259E-2</v>
      </c>
      <c r="D82" s="24">
        <v>1.4990742460012203</v>
      </c>
      <c r="E82" s="24">
        <v>11.53851321245957</v>
      </c>
      <c r="F82" s="147"/>
      <c r="I82" s="197" t="s">
        <v>3566</v>
      </c>
      <c r="J82" s="197" t="s">
        <v>3504</v>
      </c>
      <c r="K82" s="197">
        <v>10</v>
      </c>
      <c r="L82" s="124">
        <v>251</v>
      </c>
      <c r="M82" s="24">
        <v>23.526606465359915</v>
      </c>
      <c r="N82" s="24">
        <v>8.1875284897989259E-2</v>
      </c>
      <c r="O82" s="24">
        <v>1.4990742460012203</v>
      </c>
      <c r="P82" s="24">
        <v>11.53851321245957</v>
      </c>
      <c r="R82" s="197">
        <v>3</v>
      </c>
    </row>
    <row r="83" spans="1:18" x14ac:dyDescent="0.25">
      <c r="A83" s="124">
        <v>252</v>
      </c>
      <c r="B83" s="24">
        <v>23.508929102011422</v>
      </c>
      <c r="C83" s="24">
        <v>0.10850941372022672</v>
      </c>
      <c r="D83" s="24">
        <v>1.511895275736757</v>
      </c>
      <c r="E83" s="24">
        <v>13.856040046703258</v>
      </c>
      <c r="F83" s="147"/>
      <c r="I83" s="197" t="s">
        <v>3567</v>
      </c>
      <c r="J83" s="197" t="s">
        <v>3504</v>
      </c>
      <c r="K83" s="197">
        <v>10</v>
      </c>
      <c r="L83" s="124">
        <v>252</v>
      </c>
      <c r="M83" s="24">
        <v>23.508929102011422</v>
      </c>
      <c r="N83" s="24">
        <v>0.10850941372022672</v>
      </c>
      <c r="O83" s="24">
        <v>1.511895275736757</v>
      </c>
      <c r="P83" s="24">
        <v>13.856040046703258</v>
      </c>
      <c r="R83" s="197">
        <v>3</v>
      </c>
    </row>
    <row r="84" spans="1:18" x14ac:dyDescent="0.25">
      <c r="A84" s="124">
        <v>253</v>
      </c>
      <c r="B84" s="24">
        <v>18.938839638555407</v>
      </c>
      <c r="C84" s="24">
        <v>3.8471519409898569E-2</v>
      </c>
      <c r="D84" s="24">
        <v>1.148961510915409</v>
      </c>
      <c r="E84" s="24">
        <v>8.1162560157287977</v>
      </c>
      <c r="F84" s="147"/>
      <c r="I84" s="197" t="s">
        <v>3568</v>
      </c>
      <c r="J84" s="197" t="s">
        <v>3504</v>
      </c>
      <c r="K84" s="197">
        <v>10</v>
      </c>
      <c r="L84" s="124">
        <v>253</v>
      </c>
      <c r="M84" s="24">
        <v>18.938839638555407</v>
      </c>
      <c r="N84" s="24">
        <v>3.8471519409898569E-2</v>
      </c>
      <c r="O84" s="24">
        <v>1.148961510915409</v>
      </c>
      <c r="P84" s="24">
        <v>8.1162560157287977</v>
      </c>
      <c r="R84" s="197">
        <v>4</v>
      </c>
    </row>
    <row r="85" spans="1:18" x14ac:dyDescent="0.25">
      <c r="A85" s="124">
        <v>254</v>
      </c>
      <c r="B85" s="24">
        <v>18.845051405234237</v>
      </c>
      <c r="C85" s="24">
        <v>7.7929488035435562E-2</v>
      </c>
      <c r="D85" s="24">
        <v>1.1667137059338446</v>
      </c>
      <c r="E85" s="24">
        <v>8.1137999677908557</v>
      </c>
      <c r="F85" s="147"/>
      <c r="I85" s="197" t="s">
        <v>3569</v>
      </c>
      <c r="J85" s="197" t="s">
        <v>3504</v>
      </c>
      <c r="K85" s="197">
        <v>10</v>
      </c>
      <c r="L85" s="124">
        <v>254</v>
      </c>
      <c r="M85" s="24">
        <v>18.845051405234237</v>
      </c>
      <c r="N85" s="24">
        <v>7.7929488035435562E-2</v>
      </c>
      <c r="O85" s="24">
        <v>1.1667137059338446</v>
      </c>
      <c r="P85" s="24">
        <v>8.1137999677908557</v>
      </c>
      <c r="R85" s="197">
        <v>4</v>
      </c>
    </row>
    <row r="86" spans="1:18" x14ac:dyDescent="0.25">
      <c r="A86" s="124">
        <v>255</v>
      </c>
      <c r="B86" s="24">
        <v>8.879928855392567</v>
      </c>
      <c r="C86" s="24">
        <v>7.102434352596658E-2</v>
      </c>
      <c r="D86" s="24">
        <v>0.53552454972280439</v>
      </c>
      <c r="E86" s="24">
        <v>3.3991703461141007</v>
      </c>
      <c r="F86" s="147"/>
      <c r="I86" s="197" t="s">
        <v>3570</v>
      </c>
      <c r="J86" s="197" t="s">
        <v>3504</v>
      </c>
      <c r="K86" s="197">
        <v>10</v>
      </c>
      <c r="L86" s="124">
        <v>255</v>
      </c>
      <c r="M86" s="24">
        <v>8.879928855392567</v>
      </c>
      <c r="N86" s="24">
        <v>7.102434352596658E-2</v>
      </c>
      <c r="O86" s="24">
        <v>0.53552454972280439</v>
      </c>
      <c r="P86" s="24">
        <v>3.3991703461141007</v>
      </c>
      <c r="R86" s="197">
        <v>7</v>
      </c>
    </row>
    <row r="87" spans="1:18" x14ac:dyDescent="0.25">
      <c r="A87" s="124">
        <v>256</v>
      </c>
      <c r="B87" s="24">
        <v>8.8347533712797546</v>
      </c>
      <c r="C87" s="24">
        <v>6.2146300585220762E-2</v>
      </c>
      <c r="D87" s="24">
        <v>0.52664845221358658</v>
      </c>
      <c r="E87" s="24">
        <v>3.4423967898219101</v>
      </c>
      <c r="F87" s="147"/>
      <c r="I87" s="197" t="s">
        <v>3571</v>
      </c>
      <c r="J87" s="197" t="s">
        <v>3504</v>
      </c>
      <c r="K87" s="197">
        <v>10</v>
      </c>
      <c r="L87" s="124">
        <v>256</v>
      </c>
      <c r="M87" s="24">
        <v>8.8347533712797546</v>
      </c>
      <c r="N87" s="24">
        <v>6.2146300585220762E-2</v>
      </c>
      <c r="O87" s="24">
        <v>0.52664845221358658</v>
      </c>
      <c r="P87" s="24">
        <v>3.4423967898219101</v>
      </c>
      <c r="R87" s="197">
        <v>7</v>
      </c>
    </row>
    <row r="88" spans="1:18" x14ac:dyDescent="0.25">
      <c r="A88" s="124">
        <v>257</v>
      </c>
      <c r="B88" s="24">
        <v>0.60299450533189969</v>
      </c>
      <c r="C88" s="24">
        <v>8.8780429407458228E-2</v>
      </c>
      <c r="D88" s="24">
        <v>8.3829809809278774E-2</v>
      </c>
      <c r="E88" s="24">
        <v>1.7614775810932319</v>
      </c>
      <c r="F88" s="147"/>
      <c r="I88" s="197" t="s">
        <v>3572</v>
      </c>
      <c r="J88" s="197" t="s">
        <v>3504</v>
      </c>
      <c r="K88" s="197">
        <v>10</v>
      </c>
      <c r="L88" s="124">
        <v>257</v>
      </c>
      <c r="M88" s="24">
        <v>0.60299450533189969</v>
      </c>
      <c r="N88" s="24">
        <v>8.8780429407458228E-2</v>
      </c>
      <c r="O88" s="24">
        <v>8.3829809809278774E-2</v>
      </c>
      <c r="P88" s="24">
        <v>1.7614775810932319</v>
      </c>
      <c r="R88" s="197">
        <v>9</v>
      </c>
    </row>
    <row r="89" spans="1:18" x14ac:dyDescent="0.25">
      <c r="A89" s="124">
        <v>258</v>
      </c>
      <c r="B89" s="24">
        <v>0.59120959643290483</v>
      </c>
      <c r="C89" s="24">
        <v>8.1875284897989259E-2</v>
      </c>
      <c r="D89" s="24">
        <v>7.8898644526380027E-2</v>
      </c>
      <c r="E89" s="24">
        <v>2.3322631218713514</v>
      </c>
      <c r="F89" s="147"/>
      <c r="I89" s="197" t="s">
        <v>3573</v>
      </c>
      <c r="J89" s="197" t="s">
        <v>3504</v>
      </c>
      <c r="K89" s="197">
        <v>10</v>
      </c>
      <c r="L89" s="124">
        <v>258</v>
      </c>
      <c r="M89" s="24">
        <v>0.59120959643290483</v>
      </c>
      <c r="N89" s="24">
        <v>8.1875284897989259E-2</v>
      </c>
      <c r="O89" s="24">
        <v>7.8898644526380027E-2</v>
      </c>
      <c r="P89" s="24">
        <v>2.3322631218713514</v>
      </c>
      <c r="R89" s="197">
        <v>9</v>
      </c>
    </row>
    <row r="90" spans="1:18" x14ac:dyDescent="0.25">
      <c r="A90" s="124">
        <v>259</v>
      </c>
      <c r="B90" s="24" t="s">
        <v>11</v>
      </c>
      <c r="C90" s="24">
        <v>0.16572346822725537</v>
      </c>
      <c r="D90" s="24" t="s">
        <v>47</v>
      </c>
      <c r="E90" s="24">
        <v>0.72502535128098444</v>
      </c>
      <c r="F90" s="147"/>
      <c r="I90" s="197" t="s">
        <v>3574</v>
      </c>
      <c r="J90" s="197" t="s">
        <v>3504</v>
      </c>
      <c r="K90" s="197">
        <v>10</v>
      </c>
      <c r="L90" s="124">
        <v>259</v>
      </c>
      <c r="M90" s="24" t="s">
        <v>11</v>
      </c>
      <c r="N90" s="24">
        <v>0.16572346822725537</v>
      </c>
      <c r="O90" s="24" t="s">
        <v>47</v>
      </c>
      <c r="P90" s="24">
        <v>0.72502535128098444</v>
      </c>
      <c r="R90" s="197">
        <v>13</v>
      </c>
    </row>
    <row r="91" spans="1:18" x14ac:dyDescent="0.25">
      <c r="A91" s="124">
        <v>260</v>
      </c>
      <c r="B91" s="24" t="s">
        <v>11</v>
      </c>
      <c r="C91" s="24" t="s">
        <v>48</v>
      </c>
      <c r="D91" s="24" t="s">
        <v>47</v>
      </c>
      <c r="E91" s="24">
        <v>0.72895502798169443</v>
      </c>
      <c r="F91" s="147"/>
      <c r="I91" s="197" t="s">
        <v>3575</v>
      </c>
      <c r="J91" s="197" t="s">
        <v>3504</v>
      </c>
      <c r="K91" s="197">
        <v>10</v>
      </c>
      <c r="L91" s="124">
        <v>260</v>
      </c>
      <c r="M91" s="24" t="s">
        <v>11</v>
      </c>
      <c r="N91" s="24" t="s">
        <v>48</v>
      </c>
      <c r="O91" s="24" t="s">
        <v>47</v>
      </c>
      <c r="P91" s="24">
        <v>0.72895502798169443</v>
      </c>
      <c r="R91" s="197">
        <v>13</v>
      </c>
    </row>
    <row r="92" spans="1:18" x14ac:dyDescent="0.25">
      <c r="A92" s="124">
        <v>261</v>
      </c>
      <c r="B92" s="24" t="s">
        <v>11</v>
      </c>
      <c r="C92" s="24">
        <v>4.340376548809069E-2</v>
      </c>
      <c r="D92" s="24" t="s">
        <v>47</v>
      </c>
      <c r="E92" s="24">
        <v>0.32812800450928026</v>
      </c>
      <c r="F92" s="147"/>
      <c r="I92" s="197" t="s">
        <v>3576</v>
      </c>
      <c r="J92" s="197" t="s">
        <v>3504</v>
      </c>
      <c r="K92" s="197">
        <v>10</v>
      </c>
      <c r="L92" s="124">
        <v>261</v>
      </c>
      <c r="M92" s="24" t="s">
        <v>11</v>
      </c>
      <c r="N92" s="24">
        <v>4.340376548809069E-2</v>
      </c>
      <c r="O92" s="24" t="s">
        <v>47</v>
      </c>
      <c r="P92" s="24">
        <v>0.32812800450928026</v>
      </c>
      <c r="R92" s="197">
        <v>18</v>
      </c>
    </row>
    <row r="93" spans="1:18" x14ac:dyDescent="0.25">
      <c r="A93" s="124">
        <v>262</v>
      </c>
      <c r="B93" s="24" t="s">
        <v>11</v>
      </c>
      <c r="C93" s="24">
        <v>0.16572346822725537</v>
      </c>
      <c r="D93" s="24" t="s">
        <v>47</v>
      </c>
      <c r="E93" s="24">
        <v>0.33009284285963525</v>
      </c>
      <c r="F93" s="147"/>
      <c r="I93" s="197" t="s">
        <v>3577</v>
      </c>
      <c r="J93" s="197" t="s">
        <v>3504</v>
      </c>
      <c r="K93" s="197">
        <v>10</v>
      </c>
      <c r="L93" s="124">
        <v>262</v>
      </c>
      <c r="M93" s="24" t="s">
        <v>11</v>
      </c>
      <c r="N93" s="24">
        <v>0.16572346822725537</v>
      </c>
      <c r="O93" s="24" t="s">
        <v>47</v>
      </c>
      <c r="P93" s="24">
        <v>0.33009284285963525</v>
      </c>
      <c r="R93" s="197">
        <v>18</v>
      </c>
    </row>
    <row r="94" spans="1:18" x14ac:dyDescent="0.25">
      <c r="A94" s="124">
        <v>263</v>
      </c>
      <c r="B94" s="24" t="s">
        <v>11</v>
      </c>
      <c r="C94" s="24">
        <v>7.8422712643254774E-2</v>
      </c>
      <c r="D94" s="24" t="s">
        <v>47</v>
      </c>
      <c r="E94" s="24">
        <v>0.34974122636318494</v>
      </c>
      <c r="F94" s="147"/>
      <c r="I94" s="197" t="s">
        <v>3578</v>
      </c>
      <c r="J94" s="197" t="s">
        <v>3504</v>
      </c>
      <c r="K94" s="197">
        <v>10</v>
      </c>
      <c r="L94" s="124">
        <v>263</v>
      </c>
      <c r="M94" s="24" t="s">
        <v>11</v>
      </c>
      <c r="N94" s="24">
        <v>7.8422712643254774E-2</v>
      </c>
      <c r="O94" s="24" t="s">
        <v>47</v>
      </c>
      <c r="P94" s="24">
        <v>0.34974122636318494</v>
      </c>
      <c r="R94" s="197">
        <v>19</v>
      </c>
    </row>
    <row r="95" spans="1:18" x14ac:dyDescent="0.25">
      <c r="A95" s="124">
        <v>264</v>
      </c>
      <c r="B95" s="24" t="s">
        <v>11</v>
      </c>
      <c r="C95" s="24">
        <v>7.497014038852029E-2</v>
      </c>
      <c r="D95" s="24" t="s">
        <v>47</v>
      </c>
      <c r="E95" s="24">
        <v>0.32419832780857033</v>
      </c>
      <c r="F95" s="147"/>
      <c r="I95" s="197" t="s">
        <v>3579</v>
      </c>
      <c r="J95" s="197" t="s">
        <v>3504</v>
      </c>
      <c r="K95" s="197">
        <v>10</v>
      </c>
      <c r="L95" s="124">
        <v>264</v>
      </c>
      <c r="M95" s="24" t="s">
        <v>11</v>
      </c>
      <c r="N95" s="24">
        <v>7.497014038852029E-2</v>
      </c>
      <c r="O95" s="24" t="s">
        <v>47</v>
      </c>
      <c r="P95" s="24">
        <v>0.32419832780857033</v>
      </c>
      <c r="R95" s="197">
        <v>19</v>
      </c>
    </row>
    <row r="96" spans="1:18" x14ac:dyDescent="0.25">
      <c r="A96" s="124">
        <v>265</v>
      </c>
      <c r="B96" s="24">
        <v>19.902746978919019</v>
      </c>
      <c r="C96" s="24">
        <v>0.10653651528894988</v>
      </c>
      <c r="D96" s="24">
        <v>1.1548789092548877</v>
      </c>
      <c r="E96" s="24">
        <v>9.9135918967160084</v>
      </c>
      <c r="F96" s="147"/>
      <c r="I96" s="197" t="s">
        <v>3580</v>
      </c>
      <c r="J96" s="197" t="s">
        <v>3504</v>
      </c>
      <c r="K96" s="197">
        <v>13</v>
      </c>
      <c r="L96" s="124">
        <v>265</v>
      </c>
      <c r="M96" s="24">
        <v>19.902746978919019</v>
      </c>
      <c r="N96" s="24">
        <v>0.10653651528894988</v>
      </c>
      <c r="O96" s="24">
        <v>1.1548789092548877</v>
      </c>
      <c r="P96" s="24">
        <v>9.9135918967160084</v>
      </c>
      <c r="R96" s="197">
        <v>2</v>
      </c>
    </row>
    <row r="97" spans="1:18" x14ac:dyDescent="0.25">
      <c r="A97" s="124">
        <v>266</v>
      </c>
      <c r="B97" s="24">
        <v>19.967563977863492</v>
      </c>
      <c r="C97" s="24">
        <v>0.21208658136226133</v>
      </c>
      <c r="D97" s="24">
        <v>1.2318050876681081</v>
      </c>
      <c r="E97" s="24">
        <v>9.9312754418692037</v>
      </c>
      <c r="F97" s="147"/>
      <c r="I97" s="197" t="s">
        <v>3581</v>
      </c>
      <c r="J97" s="197" t="s">
        <v>3504</v>
      </c>
      <c r="K97" s="197">
        <v>13</v>
      </c>
      <c r="L97" s="124">
        <v>266</v>
      </c>
      <c r="M97" s="24">
        <v>19.967563977863492</v>
      </c>
      <c r="N97" s="24">
        <v>0.21208658136226133</v>
      </c>
      <c r="O97" s="24">
        <v>1.2318050876681081</v>
      </c>
      <c r="P97" s="24">
        <v>9.9312754418692037</v>
      </c>
      <c r="R97" s="197">
        <v>2</v>
      </c>
    </row>
    <row r="98" spans="1:18" x14ac:dyDescent="0.25">
      <c r="A98" s="124">
        <v>267</v>
      </c>
      <c r="B98" s="24">
        <v>11.634651310532597</v>
      </c>
      <c r="C98" s="24">
        <v>8.927365401527744E-2</v>
      </c>
      <c r="D98" s="24">
        <v>0.6864182073795061</v>
      </c>
      <c r="E98" s="24">
        <v>4.8030473474427282</v>
      </c>
      <c r="F98" s="147"/>
      <c r="I98" s="197" t="s">
        <v>3582</v>
      </c>
      <c r="J98" s="197" t="s">
        <v>3504</v>
      </c>
      <c r="K98" s="197">
        <v>13</v>
      </c>
      <c r="L98" s="124">
        <v>267</v>
      </c>
      <c r="M98" s="24">
        <v>11.634651310532597</v>
      </c>
      <c r="N98" s="24">
        <v>8.927365401527744E-2</v>
      </c>
      <c r="O98" s="24">
        <v>0.6864182073795061</v>
      </c>
      <c r="P98" s="24">
        <v>4.8030473474427282</v>
      </c>
      <c r="R98" s="197">
        <v>3</v>
      </c>
    </row>
    <row r="99" spans="1:18" x14ac:dyDescent="0.25">
      <c r="A99" s="124">
        <v>268</v>
      </c>
      <c r="B99" s="24">
        <v>11.383239920687375</v>
      </c>
      <c r="C99" s="24">
        <v>0.20222208920587706</v>
      </c>
      <c r="D99" s="24">
        <v>0.68345950820976686</v>
      </c>
      <c r="E99" s="24">
        <v>4.706770268275335</v>
      </c>
      <c r="F99" s="147"/>
      <c r="I99" s="197" t="s">
        <v>3583</v>
      </c>
      <c r="J99" s="197" t="s">
        <v>3504</v>
      </c>
      <c r="K99" s="197">
        <v>13</v>
      </c>
      <c r="L99" s="124">
        <v>268</v>
      </c>
      <c r="M99" s="24">
        <v>11.383239920687375</v>
      </c>
      <c r="N99" s="24">
        <v>0.20222208920587706</v>
      </c>
      <c r="O99" s="24">
        <v>0.68345950820976686</v>
      </c>
      <c r="P99" s="24">
        <v>4.706770268275335</v>
      </c>
      <c r="R99" s="197">
        <v>3</v>
      </c>
    </row>
    <row r="100" spans="1:18" x14ac:dyDescent="0.25">
      <c r="A100" s="124">
        <v>269</v>
      </c>
      <c r="B100" s="24">
        <v>7.2172746248927213</v>
      </c>
      <c r="C100" s="24">
        <v>0.1795337572461933</v>
      </c>
      <c r="D100" s="24">
        <v>0.5601803761372981</v>
      </c>
      <c r="E100" s="24">
        <v>5.5123539919208726</v>
      </c>
      <c r="F100" s="147"/>
      <c r="I100" s="197" t="s">
        <v>3584</v>
      </c>
      <c r="J100" s="197" t="s">
        <v>3504</v>
      </c>
      <c r="K100" s="197">
        <v>13</v>
      </c>
      <c r="L100" s="124">
        <v>269</v>
      </c>
      <c r="M100" s="24">
        <v>7.2172746248927213</v>
      </c>
      <c r="N100" s="24">
        <v>0.1795337572461933</v>
      </c>
      <c r="O100" s="24">
        <v>0.5601803761372981</v>
      </c>
      <c r="P100" s="24">
        <v>5.5123539919208726</v>
      </c>
      <c r="R100" s="197">
        <v>5</v>
      </c>
    </row>
    <row r="101" spans="1:18" x14ac:dyDescent="0.25">
      <c r="A101" s="124">
        <v>270</v>
      </c>
      <c r="B101" s="24">
        <v>7.2850378510619409</v>
      </c>
      <c r="C101" s="24">
        <v>0.17854730803055491</v>
      </c>
      <c r="D101" s="24">
        <v>0.56659089100506643</v>
      </c>
      <c r="E101" s="24">
        <v>5.8173951458134816</v>
      </c>
      <c r="F101" s="147"/>
      <c r="I101" s="197" t="s">
        <v>3585</v>
      </c>
      <c r="J101" s="197" t="s">
        <v>3504</v>
      </c>
      <c r="K101" s="197">
        <v>13</v>
      </c>
      <c r="L101" s="124">
        <v>270</v>
      </c>
      <c r="M101" s="24">
        <v>7.2850378510619409</v>
      </c>
      <c r="N101" s="24">
        <v>0.17854730803055491</v>
      </c>
      <c r="O101" s="24">
        <v>0.56659089100506643</v>
      </c>
      <c r="P101" s="24">
        <v>5.8173951458134816</v>
      </c>
      <c r="R101" s="197">
        <v>5</v>
      </c>
    </row>
    <row r="102" spans="1:18" x14ac:dyDescent="0.25">
      <c r="A102" s="124">
        <v>271</v>
      </c>
      <c r="B102" s="24">
        <v>7.3832454252202302</v>
      </c>
      <c r="C102" s="24">
        <v>0.1588183237177864</v>
      </c>
      <c r="D102" s="24">
        <v>0.6420377198334174</v>
      </c>
      <c r="E102" s="24">
        <v>6.3356212607196056</v>
      </c>
      <c r="F102" s="147"/>
      <c r="I102" s="197" t="s">
        <v>3586</v>
      </c>
      <c r="J102" s="197" t="s">
        <v>3504</v>
      </c>
      <c r="K102" s="197">
        <v>13</v>
      </c>
      <c r="L102" s="124">
        <v>271</v>
      </c>
      <c r="M102" s="24">
        <v>7.3832454252202302</v>
      </c>
      <c r="N102" s="24">
        <v>0.1588183237177864</v>
      </c>
      <c r="O102" s="24">
        <v>0.6420377198334174</v>
      </c>
      <c r="P102" s="24">
        <v>6.3356212607196056</v>
      </c>
      <c r="R102" s="197">
        <v>7</v>
      </c>
    </row>
    <row r="103" spans="1:18" x14ac:dyDescent="0.25">
      <c r="A103" s="124">
        <v>272</v>
      </c>
      <c r="B103" s="24">
        <v>7.3901199554113113</v>
      </c>
      <c r="C103" s="24">
        <v>0.17558796038363961</v>
      </c>
      <c r="D103" s="24">
        <v>0.6420377198334174</v>
      </c>
      <c r="E103" s="24">
        <v>5.6302442929421712</v>
      </c>
      <c r="F103" s="147"/>
      <c r="I103" s="197" t="s">
        <v>3587</v>
      </c>
      <c r="J103" s="197" t="s">
        <v>3504</v>
      </c>
      <c r="K103" s="197">
        <v>13</v>
      </c>
      <c r="L103" s="124">
        <v>272</v>
      </c>
      <c r="M103" s="24">
        <v>7.3901199554113113</v>
      </c>
      <c r="N103" s="24">
        <v>0.17558796038363961</v>
      </c>
      <c r="O103" s="24">
        <v>0.6420377198334174</v>
      </c>
      <c r="P103" s="24">
        <v>5.6302442929421712</v>
      </c>
      <c r="R103" s="197">
        <v>7</v>
      </c>
    </row>
    <row r="104" spans="1:18" x14ac:dyDescent="0.25">
      <c r="A104" s="124">
        <v>273</v>
      </c>
      <c r="B104" s="24">
        <v>7.2703067149381972</v>
      </c>
      <c r="C104" s="24">
        <v>0.18249310489310858</v>
      </c>
      <c r="D104" s="24">
        <v>0.64696888511631623</v>
      </c>
      <c r="E104" s="24">
        <v>5.1419819628789609</v>
      </c>
      <c r="F104" s="147"/>
      <c r="I104" s="197" t="s">
        <v>3588</v>
      </c>
      <c r="J104" s="197" t="s">
        <v>3504</v>
      </c>
      <c r="K104" s="197">
        <v>13</v>
      </c>
      <c r="L104" s="124">
        <v>273</v>
      </c>
      <c r="M104" s="24">
        <v>7.2703067149381972</v>
      </c>
      <c r="N104" s="24">
        <v>0.18249310489310858</v>
      </c>
      <c r="O104" s="24">
        <v>0.64696888511631623</v>
      </c>
      <c r="P104" s="24">
        <v>5.1419819628789609</v>
      </c>
      <c r="R104" s="197">
        <v>9</v>
      </c>
    </row>
    <row r="105" spans="1:18" x14ac:dyDescent="0.25">
      <c r="A105" s="124">
        <v>274</v>
      </c>
      <c r="B105" s="24">
        <v>7.315186017478152</v>
      </c>
      <c r="C105" s="24" t="s">
        <v>48</v>
      </c>
      <c r="D105" s="24">
        <v>0.64175609756097562</v>
      </c>
      <c r="E105" s="24">
        <v>5.1581830920748226</v>
      </c>
      <c r="F105" s="147"/>
      <c r="I105" s="197" t="s">
        <v>3589</v>
      </c>
      <c r="J105" s="197" t="s">
        <v>3504</v>
      </c>
      <c r="K105" s="197">
        <v>13</v>
      </c>
      <c r="L105" s="124">
        <v>274</v>
      </c>
      <c r="M105" s="24">
        <v>7.315186017478152</v>
      </c>
      <c r="N105" s="24" t="s">
        <v>48</v>
      </c>
      <c r="O105" s="24">
        <v>0.64175609756097562</v>
      </c>
      <c r="P105" s="24">
        <v>5.1581830920748226</v>
      </c>
      <c r="R105" s="197">
        <v>9</v>
      </c>
    </row>
    <row r="106" spans="1:18" x14ac:dyDescent="0.25">
      <c r="A106" s="124">
        <v>275</v>
      </c>
      <c r="B106" s="24">
        <v>0.58987071715910666</v>
      </c>
      <c r="C106" s="24">
        <v>2.3685359719189631E-2</v>
      </c>
      <c r="D106" s="24">
        <v>0.27404181184668991</v>
      </c>
      <c r="E106" s="24">
        <v>3.1215096833895166</v>
      </c>
      <c r="F106" s="147"/>
      <c r="I106" s="197" t="s">
        <v>3590</v>
      </c>
      <c r="J106" s="197" t="s">
        <v>3504</v>
      </c>
      <c r="K106" s="197">
        <v>13</v>
      </c>
      <c r="L106" s="124">
        <v>275</v>
      </c>
      <c r="M106" s="24">
        <v>0.58987071715910666</v>
      </c>
      <c r="N106" s="24">
        <v>2.3685359719189631E-2</v>
      </c>
      <c r="O106" s="24">
        <v>0.27404181184668991</v>
      </c>
      <c r="P106" s="24">
        <v>3.1215096833895166</v>
      </c>
      <c r="R106" s="197">
        <v>12</v>
      </c>
    </row>
    <row r="107" spans="1:18" x14ac:dyDescent="0.25">
      <c r="A107" s="124">
        <v>276</v>
      </c>
      <c r="B107" s="24">
        <v>0.60269399361908715</v>
      </c>
      <c r="C107" s="24" t="s">
        <v>48</v>
      </c>
      <c r="D107" s="24">
        <v>0.2720487804878049</v>
      </c>
      <c r="E107" s="24">
        <v>3.1115843743803286</v>
      </c>
      <c r="F107" s="147"/>
      <c r="I107" s="197" t="s">
        <v>3591</v>
      </c>
      <c r="J107" s="197" t="s">
        <v>3504</v>
      </c>
      <c r="K107" s="197">
        <v>13</v>
      </c>
      <c r="L107" s="124">
        <v>276</v>
      </c>
      <c r="M107" s="24">
        <v>0.60269399361908715</v>
      </c>
      <c r="N107" s="24" t="s">
        <v>48</v>
      </c>
      <c r="O107" s="24">
        <v>0.2720487804878049</v>
      </c>
      <c r="P107" s="24">
        <v>3.1115843743803286</v>
      </c>
      <c r="R107" s="197">
        <v>12</v>
      </c>
    </row>
    <row r="108" spans="1:18" x14ac:dyDescent="0.25">
      <c r="A108" s="124">
        <v>277</v>
      </c>
      <c r="B108" s="24" t="s">
        <v>11</v>
      </c>
      <c r="C108" s="24">
        <v>6.5134739227771493E-2</v>
      </c>
      <c r="D108" s="24">
        <v>7.8724738675958181E-2</v>
      </c>
      <c r="E108" s="24">
        <v>1.2977341529512856</v>
      </c>
      <c r="F108" s="147"/>
      <c r="I108" s="197" t="s">
        <v>3592</v>
      </c>
      <c r="J108" s="197" t="s">
        <v>3504</v>
      </c>
      <c r="K108" s="197">
        <v>13</v>
      </c>
      <c r="L108" s="124">
        <v>277</v>
      </c>
      <c r="M108" s="24" t="s">
        <v>11</v>
      </c>
      <c r="N108" s="24">
        <v>6.5134739227771493E-2</v>
      </c>
      <c r="O108" s="24">
        <v>7.8724738675958181E-2</v>
      </c>
      <c r="P108" s="24">
        <v>1.2977341529512856</v>
      </c>
      <c r="R108" s="197">
        <v>16</v>
      </c>
    </row>
    <row r="109" spans="1:18" x14ac:dyDescent="0.25">
      <c r="A109" s="124">
        <v>278</v>
      </c>
      <c r="B109" s="24" t="s">
        <v>11</v>
      </c>
      <c r="C109" s="24">
        <v>0.15000727822153434</v>
      </c>
      <c r="D109" s="24">
        <v>7.3742160278745639E-2</v>
      </c>
      <c r="E109" s="24">
        <v>1.2912827020953135</v>
      </c>
      <c r="F109" s="147"/>
      <c r="I109" s="197" t="s">
        <v>3593</v>
      </c>
      <c r="J109" s="197" t="s">
        <v>3504</v>
      </c>
      <c r="K109" s="197">
        <v>13</v>
      </c>
      <c r="L109" s="124">
        <v>278</v>
      </c>
      <c r="M109" s="24" t="s">
        <v>11</v>
      </c>
      <c r="N109" s="24">
        <v>0.15000727822153434</v>
      </c>
      <c r="O109" s="24">
        <v>7.3742160278745639E-2</v>
      </c>
      <c r="P109" s="24">
        <v>1.2912827020953135</v>
      </c>
      <c r="R109" s="197">
        <v>16</v>
      </c>
    </row>
    <row r="110" spans="1:18" x14ac:dyDescent="0.25">
      <c r="A110" s="124">
        <v>279</v>
      </c>
      <c r="B110" s="24" t="s">
        <v>11</v>
      </c>
      <c r="C110" s="24">
        <v>0.13717770837363996</v>
      </c>
      <c r="D110" s="24" t="s">
        <v>47</v>
      </c>
      <c r="E110" s="24">
        <v>0.54688452640623963</v>
      </c>
      <c r="F110" s="147"/>
      <c r="I110" s="197" t="s">
        <v>3594</v>
      </c>
      <c r="J110" s="197" t="s">
        <v>3504</v>
      </c>
      <c r="K110" s="197">
        <v>13</v>
      </c>
      <c r="L110" s="124">
        <v>279</v>
      </c>
      <c r="M110" s="24" t="s">
        <v>11</v>
      </c>
      <c r="N110" s="24">
        <v>0.13717770837363996</v>
      </c>
      <c r="O110" s="24" t="s">
        <v>47</v>
      </c>
      <c r="P110" s="24">
        <v>0.54688452640623963</v>
      </c>
      <c r="R110" s="197">
        <v>19</v>
      </c>
    </row>
    <row r="111" spans="1:18" x14ac:dyDescent="0.25">
      <c r="A111" s="124">
        <v>280</v>
      </c>
      <c r="B111" s="24" t="s">
        <v>11</v>
      </c>
      <c r="C111" s="24">
        <v>0.11842679859594815</v>
      </c>
      <c r="D111" s="24" t="s">
        <v>47</v>
      </c>
      <c r="E111" s="24">
        <v>0.53596668649613322</v>
      </c>
      <c r="F111" s="147"/>
      <c r="I111" s="197" t="s">
        <v>3595</v>
      </c>
      <c r="J111" s="197" t="s">
        <v>3504</v>
      </c>
      <c r="K111" s="197">
        <v>13</v>
      </c>
      <c r="L111" s="124">
        <v>280</v>
      </c>
      <c r="M111" s="24" t="s">
        <v>11</v>
      </c>
      <c r="N111" s="24">
        <v>0.11842679859594815</v>
      </c>
      <c r="O111" s="24" t="s">
        <v>47</v>
      </c>
      <c r="P111" s="24">
        <v>0.53596668649613322</v>
      </c>
      <c r="R111" s="197">
        <v>19</v>
      </c>
    </row>
    <row r="112" spans="1:18" x14ac:dyDescent="0.25">
      <c r="A112" s="124">
        <v>281</v>
      </c>
      <c r="B112" s="24">
        <v>13.251869815508392</v>
      </c>
      <c r="C112" s="24">
        <v>4.4903494467630339E-2</v>
      </c>
      <c r="D112" s="24">
        <v>0.7942229965156794</v>
      </c>
      <c r="E112" s="24">
        <v>6.6216699054795418</v>
      </c>
      <c r="F112" s="147"/>
      <c r="I112" s="197" t="s">
        <v>3596</v>
      </c>
      <c r="J112" s="197" t="s">
        <v>3504</v>
      </c>
      <c r="K112" s="197">
        <v>16</v>
      </c>
      <c r="L112" s="124">
        <v>281</v>
      </c>
      <c r="M112" s="24">
        <v>13.251869815508392</v>
      </c>
      <c r="N112" s="24">
        <v>4.4903494467630339E-2</v>
      </c>
      <c r="O112" s="24">
        <v>0.7942229965156794</v>
      </c>
      <c r="P112" s="24">
        <v>6.6216699054795418</v>
      </c>
      <c r="R112" s="197">
        <v>1</v>
      </c>
    </row>
    <row r="113" spans="1:18" x14ac:dyDescent="0.25">
      <c r="A113" s="124">
        <v>282</v>
      </c>
      <c r="B113" s="24">
        <v>13.094538077403245</v>
      </c>
      <c r="C113" s="24" t="s">
        <v>48</v>
      </c>
      <c r="D113" s="24">
        <v>0.81813937282229954</v>
      </c>
      <c r="E113" s="24">
        <v>6.6281213563355141</v>
      </c>
      <c r="F113" s="147"/>
      <c r="I113" s="197" t="s">
        <v>3597</v>
      </c>
      <c r="J113" s="197" t="s">
        <v>3504</v>
      </c>
      <c r="K113" s="197">
        <v>16</v>
      </c>
      <c r="L113" s="124">
        <v>282</v>
      </c>
      <c r="M113" s="24">
        <v>13.094538077403245</v>
      </c>
      <c r="N113" s="24" t="s">
        <v>48</v>
      </c>
      <c r="O113" s="24">
        <v>0.81813937282229954</v>
      </c>
      <c r="P113" s="24">
        <v>6.6281213563355141</v>
      </c>
      <c r="R113" s="197">
        <v>1</v>
      </c>
    </row>
    <row r="114" spans="1:18" x14ac:dyDescent="0.25">
      <c r="A114" s="124">
        <v>283</v>
      </c>
      <c r="B114" s="24">
        <v>8.7425153280621437</v>
      </c>
      <c r="C114" s="24" t="s">
        <v>48</v>
      </c>
      <c r="D114" s="24">
        <v>0.54210452961672473</v>
      </c>
      <c r="E114" s="24">
        <v>4.1259509551193068</v>
      </c>
      <c r="F114" s="147"/>
      <c r="I114" s="197" t="s">
        <v>3598</v>
      </c>
      <c r="J114" s="197" t="s">
        <v>3504</v>
      </c>
      <c r="K114" s="197">
        <v>16</v>
      </c>
      <c r="L114" s="124">
        <v>283</v>
      </c>
      <c r="M114" s="24">
        <v>8.7425153280621437</v>
      </c>
      <c r="N114" s="24" t="s">
        <v>48</v>
      </c>
      <c r="O114" s="24">
        <v>0.54210452961672473</v>
      </c>
      <c r="P114" s="24">
        <v>4.1259509551193068</v>
      </c>
      <c r="R114" s="197">
        <v>2</v>
      </c>
    </row>
    <row r="115" spans="1:18" x14ac:dyDescent="0.25">
      <c r="A115" s="124">
        <v>284</v>
      </c>
      <c r="B115" s="24">
        <v>8.7602706339298102</v>
      </c>
      <c r="C115" s="24" t="s">
        <v>48</v>
      </c>
      <c r="D115" s="24">
        <v>0.53114285714285714</v>
      </c>
      <c r="E115" s="24">
        <v>4.0867459845330156</v>
      </c>
      <c r="F115" s="147"/>
      <c r="I115" s="197" t="s">
        <v>3599</v>
      </c>
      <c r="J115" s="197" t="s">
        <v>3504</v>
      </c>
      <c r="K115" s="197">
        <v>16</v>
      </c>
      <c r="L115" s="124">
        <v>284</v>
      </c>
      <c r="M115" s="24">
        <v>8.7602706339298102</v>
      </c>
      <c r="N115" s="24" t="s">
        <v>48</v>
      </c>
      <c r="O115" s="24">
        <v>0.53114285714285714</v>
      </c>
      <c r="P115" s="24">
        <v>4.0867459845330156</v>
      </c>
      <c r="R115" s="197">
        <v>2</v>
      </c>
    </row>
    <row r="116" spans="1:18" x14ac:dyDescent="0.25">
      <c r="A116" s="124">
        <v>285</v>
      </c>
      <c r="B116" s="24">
        <v>6.9344333472048829</v>
      </c>
      <c r="C116" s="24" t="s">
        <v>48</v>
      </c>
      <c r="D116" s="24">
        <v>0.59491986062717761</v>
      </c>
      <c r="E116" s="24">
        <v>5.1204669178399094</v>
      </c>
      <c r="F116" s="147"/>
      <c r="I116" s="197" t="s">
        <v>3600</v>
      </c>
      <c r="J116" s="197" t="s">
        <v>3504</v>
      </c>
      <c r="K116" s="197">
        <v>16</v>
      </c>
      <c r="L116" s="124">
        <v>285</v>
      </c>
      <c r="M116" s="24">
        <v>6.9344333472048829</v>
      </c>
      <c r="N116" s="24" t="s">
        <v>48</v>
      </c>
      <c r="O116" s="24">
        <v>0.59491986062717761</v>
      </c>
      <c r="P116" s="24">
        <v>5.1204669178399094</v>
      </c>
      <c r="R116" s="197">
        <v>3</v>
      </c>
    </row>
    <row r="117" spans="1:18" x14ac:dyDescent="0.25">
      <c r="A117" s="124">
        <v>286</v>
      </c>
      <c r="B117" s="24">
        <v>6.9245692883895122</v>
      </c>
      <c r="C117" s="24" t="s">
        <v>48</v>
      </c>
      <c r="D117" s="24">
        <v>0.59292682926829265</v>
      </c>
      <c r="E117" s="24">
        <v>5.0976387071187776</v>
      </c>
      <c r="F117" s="147"/>
      <c r="I117" s="197" t="s">
        <v>3601</v>
      </c>
      <c r="J117" s="197" t="s">
        <v>3504</v>
      </c>
      <c r="K117" s="197">
        <v>16</v>
      </c>
      <c r="L117" s="124">
        <v>286</v>
      </c>
      <c r="M117" s="24">
        <v>6.9245692883895122</v>
      </c>
      <c r="N117" s="24" t="s">
        <v>48</v>
      </c>
      <c r="O117" s="24">
        <v>0.59292682926829265</v>
      </c>
      <c r="P117" s="24">
        <v>5.0976387071187776</v>
      </c>
      <c r="R117" s="197">
        <v>3</v>
      </c>
    </row>
    <row r="118" spans="1:18" x14ac:dyDescent="0.25">
      <c r="A118" s="124">
        <v>287</v>
      </c>
      <c r="B118" s="24">
        <v>6.2212618948536553</v>
      </c>
      <c r="C118" s="24" t="s">
        <v>48</v>
      </c>
      <c r="D118" s="24">
        <v>0.5849547038327525</v>
      </c>
      <c r="E118" s="24">
        <v>4.9130279595478878</v>
      </c>
      <c r="F118" s="147"/>
      <c r="I118" s="197" t="s">
        <v>3602</v>
      </c>
      <c r="J118" s="197" t="s">
        <v>3504</v>
      </c>
      <c r="K118" s="197">
        <v>16</v>
      </c>
      <c r="L118" s="124">
        <v>287</v>
      </c>
      <c r="M118" s="24">
        <v>6.2212618948536553</v>
      </c>
      <c r="N118" s="24" t="s">
        <v>48</v>
      </c>
      <c r="O118" s="24">
        <v>0.5849547038327525</v>
      </c>
      <c r="P118" s="24">
        <v>4.9130279595478878</v>
      </c>
      <c r="R118" s="197">
        <v>7</v>
      </c>
    </row>
    <row r="119" spans="1:18" x14ac:dyDescent="0.25">
      <c r="A119" s="124">
        <v>288</v>
      </c>
      <c r="B119" s="24">
        <v>6.2375375918990148</v>
      </c>
      <c r="C119" s="24" t="s">
        <v>48</v>
      </c>
      <c r="D119" s="24">
        <v>0.60239372822299653</v>
      </c>
      <c r="E119" s="24">
        <v>5.0410644457664082</v>
      </c>
      <c r="F119" s="147"/>
      <c r="I119" s="197" t="s">
        <v>3603</v>
      </c>
      <c r="J119" s="197" t="s">
        <v>3504</v>
      </c>
      <c r="K119" s="197">
        <v>16</v>
      </c>
      <c r="L119" s="124">
        <v>288</v>
      </c>
      <c r="M119" s="24">
        <v>6.2375375918990148</v>
      </c>
      <c r="N119" s="24" t="s">
        <v>48</v>
      </c>
      <c r="O119" s="24">
        <v>0.60239372822299653</v>
      </c>
      <c r="P119" s="24">
        <v>5.0410644457664082</v>
      </c>
      <c r="R119" s="197">
        <v>7</v>
      </c>
    </row>
    <row r="120" spans="1:18" x14ac:dyDescent="0.25">
      <c r="A120" s="124">
        <v>289</v>
      </c>
      <c r="B120" s="24">
        <v>0.10554542932445553</v>
      </c>
      <c r="C120" s="24" t="s">
        <v>48</v>
      </c>
      <c r="D120" s="24">
        <v>0.22720557491289198</v>
      </c>
      <c r="E120" s="24">
        <v>2.9597271465397581</v>
      </c>
      <c r="F120" s="147"/>
      <c r="I120" s="197" t="s">
        <v>3604</v>
      </c>
      <c r="J120" s="197" t="s">
        <v>3504</v>
      </c>
      <c r="K120" s="197">
        <v>16</v>
      </c>
      <c r="L120" s="124">
        <v>289</v>
      </c>
      <c r="M120" s="24">
        <v>0.10554542932445553</v>
      </c>
      <c r="N120" s="24" t="s">
        <v>48</v>
      </c>
      <c r="O120" s="24">
        <v>0.22720557491289198</v>
      </c>
      <c r="P120" s="24">
        <v>2.9597271465397581</v>
      </c>
      <c r="R120" s="197">
        <v>9</v>
      </c>
    </row>
    <row r="121" spans="1:18" x14ac:dyDescent="0.25">
      <c r="A121" s="124">
        <v>290</v>
      </c>
      <c r="B121" s="24">
        <v>8.6803717575253139E-2</v>
      </c>
      <c r="C121" s="24" t="s">
        <v>48</v>
      </c>
      <c r="D121" s="24">
        <v>0.21624390243902436</v>
      </c>
      <c r="E121" s="24">
        <v>2.7512956573468168</v>
      </c>
      <c r="F121" s="147"/>
      <c r="I121" s="197" t="s">
        <v>3605</v>
      </c>
      <c r="J121" s="197" t="s">
        <v>3504</v>
      </c>
      <c r="K121" s="197">
        <v>16</v>
      </c>
      <c r="L121" s="124">
        <v>290</v>
      </c>
      <c r="M121" s="24">
        <v>8.6803717575253139E-2</v>
      </c>
      <c r="N121" s="24" t="s">
        <v>48</v>
      </c>
      <c r="O121" s="24">
        <v>0.21624390243902436</v>
      </c>
      <c r="P121" s="24">
        <v>2.7512956573468168</v>
      </c>
      <c r="R121" s="197">
        <v>9</v>
      </c>
    </row>
    <row r="122" spans="1:18" x14ac:dyDescent="0.25">
      <c r="A122" s="124">
        <v>291</v>
      </c>
      <c r="B122" s="24" t="s">
        <v>11</v>
      </c>
      <c r="C122" s="24" t="s">
        <v>48</v>
      </c>
      <c r="D122" s="24" t="s">
        <v>47</v>
      </c>
      <c r="E122" s="24">
        <v>0.61239156586687815</v>
      </c>
      <c r="F122" s="147"/>
      <c r="I122" s="197" t="s">
        <v>3606</v>
      </c>
      <c r="J122" s="197" t="s">
        <v>3504</v>
      </c>
      <c r="K122" s="197">
        <v>16</v>
      </c>
      <c r="L122" s="124">
        <v>291</v>
      </c>
      <c r="M122" s="24" t="s">
        <v>11</v>
      </c>
      <c r="N122" s="24" t="s">
        <v>48</v>
      </c>
      <c r="O122" s="24" t="s">
        <v>47</v>
      </c>
      <c r="P122" s="24">
        <v>0.61239156586687815</v>
      </c>
      <c r="R122" s="197">
        <v>13</v>
      </c>
    </row>
    <row r="123" spans="1:18" x14ac:dyDescent="0.25">
      <c r="A123" s="124">
        <v>292</v>
      </c>
      <c r="B123" s="24" t="s">
        <v>11</v>
      </c>
      <c r="C123" s="24" t="s">
        <v>48</v>
      </c>
      <c r="D123" s="24" t="s">
        <v>47</v>
      </c>
      <c r="E123" s="24">
        <v>0.61636168947055314</v>
      </c>
      <c r="F123" s="147"/>
      <c r="I123" s="197" t="s">
        <v>3607</v>
      </c>
      <c r="J123" s="197" t="s">
        <v>3504</v>
      </c>
      <c r="K123" s="197">
        <v>16</v>
      </c>
      <c r="L123" s="124">
        <v>292</v>
      </c>
      <c r="M123" s="24" t="s">
        <v>11</v>
      </c>
      <c r="N123" s="24" t="s">
        <v>48</v>
      </c>
      <c r="O123" s="24" t="s">
        <v>47</v>
      </c>
      <c r="P123" s="24">
        <v>0.61636168947055314</v>
      </c>
      <c r="R123" s="197">
        <v>13</v>
      </c>
    </row>
    <row r="124" spans="1:18" x14ac:dyDescent="0.25">
      <c r="A124" s="124">
        <v>293</v>
      </c>
      <c r="B124" s="24" t="s">
        <v>11</v>
      </c>
      <c r="C124" s="24" t="s">
        <v>48</v>
      </c>
      <c r="D124" s="24" t="s">
        <v>47</v>
      </c>
      <c r="E124" s="24">
        <v>0.48534761054927616</v>
      </c>
      <c r="F124" s="147"/>
      <c r="I124" s="197" t="s">
        <v>3608</v>
      </c>
      <c r="J124" s="197" t="s">
        <v>3504</v>
      </c>
      <c r="K124" s="197">
        <v>16</v>
      </c>
      <c r="L124" s="124">
        <v>293</v>
      </c>
      <c r="M124" s="24" t="s">
        <v>11</v>
      </c>
      <c r="N124" s="24" t="s">
        <v>48</v>
      </c>
      <c r="O124" s="24" t="s">
        <v>47</v>
      </c>
      <c r="P124" s="24">
        <v>0.48534761054927616</v>
      </c>
      <c r="R124" s="197">
        <v>19</v>
      </c>
    </row>
    <row r="125" spans="1:18" x14ac:dyDescent="0.25">
      <c r="A125" s="124">
        <v>294</v>
      </c>
      <c r="B125" s="24" t="s">
        <v>11</v>
      </c>
      <c r="C125" s="24" t="s">
        <v>48</v>
      </c>
      <c r="D125" s="24" t="s">
        <v>47</v>
      </c>
      <c r="E125" s="24">
        <v>2.7949670169872425</v>
      </c>
      <c r="F125" s="147"/>
      <c r="I125" s="197" t="s">
        <v>3609</v>
      </c>
      <c r="J125" s="197" t="s">
        <v>3504</v>
      </c>
      <c r="K125" s="197">
        <v>16</v>
      </c>
      <c r="L125" s="124">
        <v>294</v>
      </c>
      <c r="M125" s="24" t="s">
        <v>11</v>
      </c>
      <c r="N125" s="24" t="s">
        <v>48</v>
      </c>
      <c r="O125" s="24" t="s">
        <v>47</v>
      </c>
      <c r="P125" s="24">
        <v>2.7949670169872425</v>
      </c>
      <c r="R125" s="197">
        <v>19</v>
      </c>
    </row>
    <row r="126" spans="1:18" x14ac:dyDescent="0.25">
      <c r="A126" s="124">
        <v>295</v>
      </c>
      <c r="B126" s="24">
        <v>7.9154139963933963</v>
      </c>
      <c r="C126" s="24" t="s">
        <v>48</v>
      </c>
      <c r="D126" s="24">
        <v>0.54658885017421599</v>
      </c>
      <c r="E126" s="24">
        <v>6.7839487077797598</v>
      </c>
      <c r="F126" s="147"/>
      <c r="I126" s="197" t="s">
        <v>3610</v>
      </c>
      <c r="J126" s="197" t="s">
        <v>3504</v>
      </c>
      <c r="K126" s="197">
        <v>18</v>
      </c>
      <c r="L126" s="124">
        <v>295</v>
      </c>
      <c r="M126" s="24">
        <v>7.9154139963933963</v>
      </c>
      <c r="N126" s="24" t="s">
        <v>48</v>
      </c>
      <c r="O126" s="24">
        <v>0.54658885017421599</v>
      </c>
      <c r="P126" s="24">
        <v>6.7839487077797598</v>
      </c>
      <c r="R126" s="197">
        <v>2</v>
      </c>
    </row>
    <row r="127" spans="1:18" x14ac:dyDescent="0.25">
      <c r="A127" s="124">
        <v>296</v>
      </c>
      <c r="B127" s="24">
        <v>7.6525368289637949</v>
      </c>
      <c r="C127" s="24" t="s">
        <v>48</v>
      </c>
      <c r="D127" s="24">
        <v>0.56303135888501732</v>
      </c>
      <c r="E127" s="24">
        <v>6.7531802498512787</v>
      </c>
      <c r="F127" s="147"/>
      <c r="I127" s="197" t="s">
        <v>3611</v>
      </c>
      <c r="J127" s="197" t="s">
        <v>3504</v>
      </c>
      <c r="K127" s="197">
        <v>18</v>
      </c>
      <c r="L127" s="124">
        <v>296</v>
      </c>
      <c r="M127" s="24">
        <v>7.6525368289637949</v>
      </c>
      <c r="N127" s="24" t="s">
        <v>48</v>
      </c>
      <c r="O127" s="24">
        <v>0.56303135888501732</v>
      </c>
      <c r="P127" s="24">
        <v>6.7531802498512787</v>
      </c>
      <c r="R127" s="197">
        <v>2</v>
      </c>
    </row>
    <row r="128" spans="1:18" x14ac:dyDescent="0.25">
      <c r="A128" s="124">
        <v>297</v>
      </c>
      <c r="B128" s="24">
        <v>4.4477041198501874</v>
      </c>
      <c r="C128" s="24" t="s">
        <v>48</v>
      </c>
      <c r="D128" s="24">
        <v>0.32984668989547039</v>
      </c>
      <c r="E128" s="24">
        <v>4.3185019498975477</v>
      </c>
      <c r="F128" s="147"/>
      <c r="I128" s="197" t="s">
        <v>3612</v>
      </c>
      <c r="J128" s="197" t="s">
        <v>3504</v>
      </c>
      <c r="K128" s="197">
        <v>18</v>
      </c>
      <c r="L128" s="124">
        <v>297</v>
      </c>
      <c r="M128" s="24">
        <v>4.4477041198501874</v>
      </c>
      <c r="N128" s="24" t="s">
        <v>48</v>
      </c>
      <c r="O128" s="24">
        <v>0.32984668989547039</v>
      </c>
      <c r="P128" s="24">
        <v>4.3185019498975477</v>
      </c>
      <c r="R128" s="197">
        <v>3</v>
      </c>
    </row>
    <row r="129" spans="1:18" x14ac:dyDescent="0.25">
      <c r="A129" s="124">
        <v>298</v>
      </c>
      <c r="B129" s="24">
        <v>4.4615138021917051</v>
      </c>
      <c r="C129" s="24" t="s">
        <v>48</v>
      </c>
      <c r="D129" s="24">
        <v>0.40458536585365851</v>
      </c>
      <c r="E129" s="24">
        <v>4.3060953136360629</v>
      </c>
      <c r="F129" s="147"/>
      <c r="I129" s="197" t="s">
        <v>3613</v>
      </c>
      <c r="J129" s="197" t="s">
        <v>3504</v>
      </c>
      <c r="K129" s="197">
        <v>18</v>
      </c>
      <c r="L129" s="124">
        <v>298</v>
      </c>
      <c r="M129" s="24">
        <v>4.4615138021917051</v>
      </c>
      <c r="N129" s="24" t="s">
        <v>48</v>
      </c>
      <c r="O129" s="24">
        <v>0.40458536585365851</v>
      </c>
      <c r="P129" s="24">
        <v>4.3060953136360629</v>
      </c>
      <c r="R129" s="197">
        <v>3</v>
      </c>
    </row>
    <row r="130" spans="1:18" x14ac:dyDescent="0.25">
      <c r="A130" s="124">
        <v>299</v>
      </c>
      <c r="B130" s="24">
        <v>4.3599139963933968</v>
      </c>
      <c r="C130" s="24" t="s">
        <v>48</v>
      </c>
      <c r="D130" s="24">
        <v>0.47733101045296161</v>
      </c>
      <c r="E130" s="24">
        <v>7.7347933108599367</v>
      </c>
      <c r="F130" s="147"/>
      <c r="I130" s="197" t="s">
        <v>3614</v>
      </c>
      <c r="J130" s="197" t="s">
        <v>3504</v>
      </c>
      <c r="K130" s="197">
        <v>18</v>
      </c>
      <c r="L130" s="124">
        <v>299</v>
      </c>
      <c r="M130" s="24">
        <v>4.3599139963933968</v>
      </c>
      <c r="N130" s="24" t="s">
        <v>48</v>
      </c>
      <c r="O130" s="24">
        <v>0.47733101045296161</v>
      </c>
      <c r="P130" s="24">
        <v>7.7347933108599367</v>
      </c>
      <c r="R130" s="197">
        <v>5</v>
      </c>
    </row>
    <row r="131" spans="1:18" x14ac:dyDescent="0.25">
      <c r="A131" s="124">
        <v>300</v>
      </c>
      <c r="B131" s="24">
        <v>4.3549819669857124</v>
      </c>
      <c r="C131" s="24" t="s">
        <v>48</v>
      </c>
      <c r="D131" s="24">
        <v>0.50921951219512196</v>
      </c>
      <c r="E131" s="24">
        <v>7.7655617687884186</v>
      </c>
      <c r="F131" s="147"/>
      <c r="I131" s="197" t="s">
        <v>3615</v>
      </c>
      <c r="J131" s="197" t="s">
        <v>3504</v>
      </c>
      <c r="K131" s="197">
        <v>18</v>
      </c>
      <c r="L131" s="124">
        <v>300</v>
      </c>
      <c r="M131" s="24">
        <v>4.3549819669857124</v>
      </c>
      <c r="N131" s="24" t="s">
        <v>48</v>
      </c>
      <c r="O131" s="24">
        <v>0.50921951219512196</v>
      </c>
      <c r="P131" s="24">
        <v>7.7655617687884186</v>
      </c>
      <c r="R131" s="197">
        <v>5</v>
      </c>
    </row>
    <row r="132" spans="1:18" x14ac:dyDescent="0.25">
      <c r="A132" s="124">
        <v>301</v>
      </c>
      <c r="B132" s="24" t="s">
        <v>11</v>
      </c>
      <c r="C132" s="24" t="s">
        <v>48</v>
      </c>
      <c r="D132" s="24">
        <v>5.1818815331010445E-2</v>
      </c>
      <c r="E132" s="24">
        <v>2.425745521845462</v>
      </c>
      <c r="F132" s="147"/>
      <c r="I132" s="197" t="s">
        <v>3616</v>
      </c>
      <c r="J132" s="197" t="s">
        <v>3504</v>
      </c>
      <c r="K132" s="197">
        <v>18</v>
      </c>
      <c r="L132" s="124">
        <v>301</v>
      </c>
      <c r="M132" s="24" t="s">
        <v>11</v>
      </c>
      <c r="N132" s="24" t="s">
        <v>48</v>
      </c>
      <c r="O132" s="24">
        <v>5.1818815331010445E-2</v>
      </c>
      <c r="P132" s="24">
        <v>2.425745521845462</v>
      </c>
      <c r="R132" s="197">
        <v>6</v>
      </c>
    </row>
    <row r="133" spans="1:18" x14ac:dyDescent="0.25">
      <c r="A133" s="124">
        <v>302</v>
      </c>
      <c r="B133" s="24" t="s">
        <v>11</v>
      </c>
      <c r="C133" s="24" t="s">
        <v>48</v>
      </c>
      <c r="D133" s="24">
        <v>2.0428571428571428E-2</v>
      </c>
      <c r="E133" s="24">
        <v>1.7389141384096765</v>
      </c>
      <c r="F133" s="147"/>
      <c r="I133" s="197" t="s">
        <v>3617</v>
      </c>
      <c r="J133" s="197" t="s">
        <v>3504</v>
      </c>
      <c r="K133" s="197">
        <v>18</v>
      </c>
      <c r="L133" s="124">
        <v>302</v>
      </c>
      <c r="M133" s="24" t="s">
        <v>11</v>
      </c>
      <c r="N133" s="24" t="s">
        <v>48</v>
      </c>
      <c r="O133" s="24">
        <v>2.0428571428571428E-2</v>
      </c>
      <c r="P133" s="24">
        <v>1.7389141384096765</v>
      </c>
      <c r="R133" s="197">
        <v>6</v>
      </c>
    </row>
    <row r="134" spans="1:18" x14ac:dyDescent="0.25">
      <c r="A134" s="124">
        <v>303</v>
      </c>
      <c r="B134" s="24" t="s">
        <v>11</v>
      </c>
      <c r="C134" s="24" t="s">
        <v>48</v>
      </c>
      <c r="D134" s="24">
        <v>1.5944250871080139E-2</v>
      </c>
      <c r="E134" s="24">
        <v>0.74142058298631763</v>
      </c>
      <c r="F134" s="147"/>
      <c r="I134" s="197" t="s">
        <v>3618</v>
      </c>
      <c r="J134" s="197" t="s">
        <v>3504</v>
      </c>
      <c r="K134" s="197">
        <v>18</v>
      </c>
      <c r="L134" s="124">
        <v>303</v>
      </c>
      <c r="M134" s="24" t="s">
        <v>11</v>
      </c>
      <c r="N134" s="24" t="s">
        <v>48</v>
      </c>
      <c r="O134" s="24">
        <v>1.5944250871080139E-2</v>
      </c>
      <c r="P134" s="24">
        <v>0.74142058298631763</v>
      </c>
      <c r="R134" s="197">
        <v>10</v>
      </c>
    </row>
    <row r="135" spans="1:18" x14ac:dyDescent="0.25">
      <c r="A135" s="124">
        <v>304</v>
      </c>
      <c r="B135" s="24" t="s">
        <v>11</v>
      </c>
      <c r="C135" s="24" t="s">
        <v>48</v>
      </c>
      <c r="D135" s="24" t="s">
        <v>47</v>
      </c>
      <c r="E135" s="24">
        <v>0.63621230748892854</v>
      </c>
      <c r="F135" s="147"/>
      <c r="I135" s="197" t="s">
        <v>3619</v>
      </c>
      <c r="J135" s="197" t="s">
        <v>3504</v>
      </c>
      <c r="K135" s="197">
        <v>18</v>
      </c>
      <c r="L135" s="124">
        <v>304</v>
      </c>
      <c r="M135" s="24" t="s">
        <v>11</v>
      </c>
      <c r="N135" s="24" t="s">
        <v>48</v>
      </c>
      <c r="O135" s="24" t="s">
        <v>47</v>
      </c>
      <c r="P135" s="24">
        <v>0.63621230748892854</v>
      </c>
      <c r="R135" s="197">
        <v>10</v>
      </c>
    </row>
    <row r="136" spans="1:18" x14ac:dyDescent="0.25">
      <c r="A136" s="124">
        <v>305</v>
      </c>
      <c r="B136" s="24" t="s">
        <v>11</v>
      </c>
      <c r="C136" s="24" t="s">
        <v>48</v>
      </c>
      <c r="D136" s="24" t="s">
        <v>47</v>
      </c>
      <c r="E136" s="24">
        <v>0.39204970586291227</v>
      </c>
      <c r="F136" s="147"/>
      <c r="I136" s="197" t="s">
        <v>3620</v>
      </c>
      <c r="J136" s="197" t="s">
        <v>3504</v>
      </c>
      <c r="K136" s="197">
        <v>18</v>
      </c>
      <c r="L136" s="124">
        <v>305</v>
      </c>
      <c r="M136" s="24" t="s">
        <v>11</v>
      </c>
      <c r="N136" s="24" t="s">
        <v>48</v>
      </c>
      <c r="O136" s="24" t="s">
        <v>47</v>
      </c>
      <c r="P136" s="24">
        <v>0.39204970586291227</v>
      </c>
      <c r="R136" s="197">
        <v>17</v>
      </c>
    </row>
    <row r="137" spans="1:18" x14ac:dyDescent="0.25">
      <c r="A137" s="124">
        <v>306</v>
      </c>
      <c r="B137" s="24" t="s">
        <v>11</v>
      </c>
      <c r="C137" s="24" t="s">
        <v>48</v>
      </c>
      <c r="D137" s="24" t="s">
        <v>47</v>
      </c>
      <c r="E137" s="24">
        <v>0.37616921144821203</v>
      </c>
      <c r="F137" s="147"/>
      <c r="I137" s="197" t="s">
        <v>3621</v>
      </c>
      <c r="J137" s="197" t="s">
        <v>3504</v>
      </c>
      <c r="K137" s="197">
        <v>18</v>
      </c>
      <c r="L137" s="124">
        <v>306</v>
      </c>
      <c r="M137" s="24" t="s">
        <v>11</v>
      </c>
      <c r="N137" s="24" t="s">
        <v>48</v>
      </c>
      <c r="O137" s="24" t="s">
        <v>47</v>
      </c>
      <c r="P137" s="24">
        <v>0.37616921144821203</v>
      </c>
      <c r="R137" s="197">
        <v>17</v>
      </c>
    </row>
    <row r="138" spans="1:18" x14ac:dyDescent="0.25">
      <c r="A138" s="124">
        <v>307</v>
      </c>
      <c r="B138" s="24" t="s">
        <v>11</v>
      </c>
      <c r="C138" s="24" t="s">
        <v>48</v>
      </c>
      <c r="D138" s="24" t="s">
        <v>47</v>
      </c>
      <c r="E138" s="24">
        <v>0.34937087712340531</v>
      </c>
      <c r="F138" s="147"/>
      <c r="I138" s="197" t="s">
        <v>3622</v>
      </c>
      <c r="J138" s="197" t="s">
        <v>3504</v>
      </c>
      <c r="K138" s="197">
        <v>18</v>
      </c>
      <c r="L138" s="124">
        <v>307</v>
      </c>
      <c r="M138" s="24" t="s">
        <v>11</v>
      </c>
      <c r="N138" s="24" t="s">
        <v>48</v>
      </c>
      <c r="O138" s="24" t="s">
        <v>47</v>
      </c>
      <c r="P138" s="24">
        <v>0.34937087712340531</v>
      </c>
      <c r="R138" s="197">
        <v>19</v>
      </c>
    </row>
    <row r="139" spans="1:18" x14ac:dyDescent="0.25">
      <c r="A139" s="124">
        <v>308</v>
      </c>
      <c r="B139" s="24" t="s">
        <v>11</v>
      </c>
      <c r="C139" s="24" t="s">
        <v>48</v>
      </c>
      <c r="D139" s="24" t="s">
        <v>47</v>
      </c>
      <c r="E139" s="24">
        <v>0.3344829136096239</v>
      </c>
      <c r="F139" s="147"/>
      <c r="I139" s="197" t="s">
        <v>3623</v>
      </c>
      <c r="J139" s="197" t="s">
        <v>3504</v>
      </c>
      <c r="K139" s="197">
        <v>18</v>
      </c>
      <c r="L139" s="124">
        <v>308</v>
      </c>
      <c r="M139" s="24" t="s">
        <v>11</v>
      </c>
      <c r="N139" s="24" t="s">
        <v>48</v>
      </c>
      <c r="O139" s="24" t="s">
        <v>47</v>
      </c>
      <c r="P139" s="24">
        <v>0.3344829136096239</v>
      </c>
      <c r="R139" s="197">
        <v>19</v>
      </c>
    </row>
    <row r="140" spans="1:18" x14ac:dyDescent="0.25">
      <c r="A140" s="124">
        <v>309</v>
      </c>
      <c r="B140" s="24">
        <v>15.263151407962269</v>
      </c>
      <c r="C140" s="24" t="s">
        <v>48</v>
      </c>
      <c r="D140" s="24">
        <v>0.90035191637630652</v>
      </c>
      <c r="E140" s="24">
        <v>7.1933677044087503</v>
      </c>
      <c r="F140" s="147"/>
      <c r="I140" s="197" t="s">
        <v>3624</v>
      </c>
      <c r="J140" s="197" t="s">
        <v>3504</v>
      </c>
      <c r="K140" s="197">
        <v>21</v>
      </c>
      <c r="L140" s="124">
        <v>309</v>
      </c>
      <c r="M140" s="24">
        <v>15.263151407962269</v>
      </c>
      <c r="N140" s="24" t="s">
        <v>48</v>
      </c>
      <c r="O140" s="24">
        <v>0.90035191637630652</v>
      </c>
      <c r="P140" s="24">
        <v>7.1933677044087503</v>
      </c>
      <c r="R140" s="197">
        <v>2</v>
      </c>
    </row>
    <row r="141" spans="1:18" x14ac:dyDescent="0.25">
      <c r="A141" s="124">
        <v>310</v>
      </c>
      <c r="B141" s="24">
        <v>15.232079622693854</v>
      </c>
      <c r="C141" s="24" t="s">
        <v>48</v>
      </c>
      <c r="D141" s="24">
        <v>0.90583275261324037</v>
      </c>
      <c r="E141" s="24">
        <v>7.2186772423821788</v>
      </c>
      <c r="F141" s="147"/>
      <c r="I141" s="197" t="s">
        <v>3625</v>
      </c>
      <c r="J141" s="197" t="s">
        <v>3504</v>
      </c>
      <c r="K141" s="197">
        <v>21</v>
      </c>
      <c r="L141" s="124">
        <v>310</v>
      </c>
      <c r="M141" s="24">
        <v>15.232079622693854</v>
      </c>
      <c r="N141" s="24" t="s">
        <v>48</v>
      </c>
      <c r="O141" s="24">
        <v>0.90583275261324037</v>
      </c>
      <c r="P141" s="24">
        <v>7.2186772423821788</v>
      </c>
      <c r="R141" s="197">
        <v>2</v>
      </c>
    </row>
    <row r="142" spans="1:18" x14ac:dyDescent="0.25">
      <c r="A142" s="124">
        <v>311</v>
      </c>
      <c r="B142" s="24">
        <v>12.613172007213207</v>
      </c>
      <c r="C142" s="24" t="s">
        <v>48</v>
      </c>
      <c r="D142" s="24">
        <v>0.7264599303135888</v>
      </c>
      <c r="E142" s="24">
        <v>4.7710960407165048</v>
      </c>
      <c r="F142" s="147"/>
      <c r="I142" s="197" t="s">
        <v>3626</v>
      </c>
      <c r="J142" s="197" t="s">
        <v>3504</v>
      </c>
      <c r="K142" s="197">
        <v>21</v>
      </c>
      <c r="L142" s="124">
        <v>311</v>
      </c>
      <c r="M142" s="24">
        <v>12.613172007213207</v>
      </c>
      <c r="N142" s="24" t="s">
        <v>48</v>
      </c>
      <c r="O142" s="24">
        <v>0.7264599303135888</v>
      </c>
      <c r="P142" s="24">
        <v>4.7710960407165048</v>
      </c>
      <c r="R142" s="197">
        <v>3</v>
      </c>
    </row>
    <row r="143" spans="1:18" x14ac:dyDescent="0.25">
      <c r="A143" s="124">
        <v>312</v>
      </c>
      <c r="B143" s="24">
        <v>12.633393327784713</v>
      </c>
      <c r="C143" s="24" t="s">
        <v>48</v>
      </c>
      <c r="D143" s="24">
        <v>0.72546341463414632</v>
      </c>
      <c r="E143" s="24">
        <v>4.759681935355939</v>
      </c>
      <c r="F143" s="147"/>
      <c r="I143" s="197" t="s">
        <v>3627</v>
      </c>
      <c r="J143" s="197" t="s">
        <v>3504</v>
      </c>
      <c r="K143" s="197">
        <v>21</v>
      </c>
      <c r="L143" s="124">
        <v>312</v>
      </c>
      <c r="M143" s="24">
        <v>12.633393327784713</v>
      </c>
      <c r="N143" s="24" t="s">
        <v>48</v>
      </c>
      <c r="O143" s="24">
        <v>0.72546341463414632</v>
      </c>
      <c r="P143" s="24">
        <v>4.759681935355939</v>
      </c>
      <c r="R143" s="197">
        <v>3</v>
      </c>
    </row>
    <row r="144" spans="1:18" x14ac:dyDescent="0.25">
      <c r="A144" s="124">
        <v>313</v>
      </c>
      <c r="B144" s="24">
        <v>6.7726627826328194</v>
      </c>
      <c r="C144" s="24" t="s">
        <v>48</v>
      </c>
      <c r="D144" s="24">
        <v>0.6427526132404181</v>
      </c>
      <c r="E144" s="24">
        <v>10.040442593694229</v>
      </c>
      <c r="F144" s="147"/>
      <c r="I144" s="197" t="s">
        <v>3628</v>
      </c>
      <c r="J144" s="197" t="s">
        <v>3504</v>
      </c>
      <c r="K144" s="197">
        <v>21</v>
      </c>
      <c r="L144" s="124">
        <v>313</v>
      </c>
      <c r="M144" s="24">
        <v>6.7726627826328194</v>
      </c>
      <c r="N144" s="24" t="s">
        <v>48</v>
      </c>
      <c r="O144" s="24">
        <v>0.6427526132404181</v>
      </c>
      <c r="P144" s="24">
        <v>10.040442593694229</v>
      </c>
      <c r="R144" s="197">
        <v>6</v>
      </c>
    </row>
    <row r="145" spans="1:18" x14ac:dyDescent="0.25">
      <c r="A145" s="124">
        <v>314</v>
      </c>
      <c r="B145" s="24">
        <v>6.7756220002774308</v>
      </c>
      <c r="C145" s="24" t="s">
        <v>48</v>
      </c>
      <c r="D145" s="24">
        <v>0.63677351916376301</v>
      </c>
      <c r="E145" s="24">
        <v>10.058308149910767</v>
      </c>
      <c r="F145" s="147"/>
      <c r="I145" s="197" t="s">
        <v>3629</v>
      </c>
      <c r="J145" s="197" t="s">
        <v>3504</v>
      </c>
      <c r="K145" s="197">
        <v>21</v>
      </c>
      <c r="L145" s="124">
        <v>314</v>
      </c>
      <c r="M145" s="24">
        <v>6.7756220002774308</v>
      </c>
      <c r="N145" s="24" t="s">
        <v>48</v>
      </c>
      <c r="O145" s="24">
        <v>0.63677351916376301</v>
      </c>
      <c r="P145" s="24">
        <v>10.058308149910767</v>
      </c>
      <c r="R145" s="197">
        <v>6</v>
      </c>
    </row>
    <row r="146" spans="1:18" x14ac:dyDescent="0.25">
      <c r="A146" s="124">
        <v>315</v>
      </c>
      <c r="B146" s="24">
        <v>4.5335214315439032</v>
      </c>
      <c r="C146" s="24" t="s">
        <v>48</v>
      </c>
      <c r="D146" s="24">
        <v>0.29596515679442503</v>
      </c>
      <c r="E146" s="24">
        <v>3.5562382179919356</v>
      </c>
      <c r="F146" s="147"/>
      <c r="I146" s="197" t="s">
        <v>3630</v>
      </c>
      <c r="J146" s="197" t="s">
        <v>3504</v>
      </c>
      <c r="K146" s="197">
        <v>21</v>
      </c>
      <c r="L146" s="124">
        <v>315</v>
      </c>
      <c r="M146" s="24">
        <v>4.5335214315439032</v>
      </c>
      <c r="N146" s="24" t="s">
        <v>48</v>
      </c>
      <c r="O146" s="24">
        <v>0.29596515679442503</v>
      </c>
      <c r="P146" s="24">
        <v>3.5562382179919356</v>
      </c>
      <c r="R146" s="197">
        <v>7</v>
      </c>
    </row>
    <row r="147" spans="1:18" x14ac:dyDescent="0.25">
      <c r="A147" s="124">
        <v>316</v>
      </c>
      <c r="B147" s="24">
        <v>4.5054088639200991</v>
      </c>
      <c r="C147" s="24" t="s">
        <v>48</v>
      </c>
      <c r="D147" s="24">
        <v>0.3707038327526132</v>
      </c>
      <c r="E147" s="24">
        <v>3.5631859342983669</v>
      </c>
      <c r="F147" s="147"/>
      <c r="I147" s="197" t="s">
        <v>3631</v>
      </c>
      <c r="J147" s="197" t="s">
        <v>3504</v>
      </c>
      <c r="K147" s="197">
        <v>21</v>
      </c>
      <c r="L147" s="124">
        <v>316</v>
      </c>
      <c r="M147" s="24">
        <v>4.5054088639200991</v>
      </c>
      <c r="N147" s="24" t="s">
        <v>48</v>
      </c>
      <c r="O147" s="24">
        <v>0.3707038327526132</v>
      </c>
      <c r="P147" s="24">
        <v>3.5631859342983669</v>
      </c>
      <c r="R147" s="197">
        <v>7</v>
      </c>
    </row>
    <row r="148" spans="1:18" x14ac:dyDescent="0.25">
      <c r="A148" s="124">
        <v>317</v>
      </c>
      <c r="B148" s="24" t="s">
        <v>11</v>
      </c>
      <c r="C148" s="24" t="s">
        <v>48</v>
      </c>
      <c r="D148" s="24">
        <v>7.573519163763065E-2</v>
      </c>
      <c r="E148" s="24">
        <v>1.1731715248859804</v>
      </c>
      <c r="F148" s="147"/>
      <c r="I148" s="197" t="s">
        <v>3632</v>
      </c>
      <c r="J148" s="197" t="s">
        <v>3504</v>
      </c>
      <c r="K148" s="197">
        <v>21</v>
      </c>
      <c r="L148" s="124">
        <v>317</v>
      </c>
      <c r="M148" s="24" t="s">
        <v>11</v>
      </c>
      <c r="N148" s="24" t="s">
        <v>48</v>
      </c>
      <c r="O148" s="24">
        <v>7.573519163763065E-2</v>
      </c>
      <c r="P148" s="24">
        <v>1.1731715248859804</v>
      </c>
      <c r="R148" s="197">
        <v>10</v>
      </c>
    </row>
    <row r="149" spans="1:18" x14ac:dyDescent="0.25">
      <c r="A149" s="124">
        <v>318</v>
      </c>
      <c r="B149" s="24" t="s">
        <v>11</v>
      </c>
      <c r="C149" s="24" t="s">
        <v>48</v>
      </c>
      <c r="D149" s="24">
        <v>6.0787456445993024E-2</v>
      </c>
      <c r="E149" s="24">
        <v>1.1632462158767927</v>
      </c>
      <c r="F149" s="147"/>
      <c r="I149" s="197" t="s">
        <v>3633</v>
      </c>
      <c r="J149" s="197" t="s">
        <v>3504</v>
      </c>
      <c r="K149" s="197">
        <v>21</v>
      </c>
      <c r="L149" s="124">
        <v>318</v>
      </c>
      <c r="M149" s="24" t="s">
        <v>11</v>
      </c>
      <c r="N149" s="24" t="s">
        <v>48</v>
      </c>
      <c r="O149" s="24">
        <v>6.0787456445993024E-2</v>
      </c>
      <c r="P149" s="24">
        <v>1.1632462158767927</v>
      </c>
      <c r="R149" s="197">
        <v>10</v>
      </c>
    </row>
    <row r="150" spans="1:18" x14ac:dyDescent="0.25">
      <c r="A150" s="124">
        <v>319</v>
      </c>
      <c r="B150" s="24" t="s">
        <v>11</v>
      </c>
      <c r="C150" s="24" t="s">
        <v>48</v>
      </c>
      <c r="D150" s="24" t="s">
        <v>47</v>
      </c>
      <c r="E150" s="24">
        <v>0.389072113160156</v>
      </c>
      <c r="F150" s="147"/>
      <c r="I150" s="197" t="s">
        <v>3634</v>
      </c>
      <c r="J150" s="197" t="s">
        <v>3504</v>
      </c>
      <c r="K150" s="197">
        <v>21</v>
      </c>
      <c r="L150" s="124">
        <v>319</v>
      </c>
      <c r="M150" s="24" t="s">
        <v>11</v>
      </c>
      <c r="N150" s="24" t="s">
        <v>48</v>
      </c>
      <c r="O150" s="24" t="s">
        <v>47</v>
      </c>
      <c r="P150" s="24">
        <v>0.389072113160156</v>
      </c>
      <c r="R150" s="197">
        <v>14</v>
      </c>
    </row>
    <row r="151" spans="1:18" x14ac:dyDescent="0.25">
      <c r="A151" s="124">
        <v>320</v>
      </c>
      <c r="B151" s="24" t="s">
        <v>11</v>
      </c>
      <c r="C151" s="24" t="s">
        <v>48</v>
      </c>
      <c r="D151" s="24" t="s">
        <v>47</v>
      </c>
      <c r="E151" s="24">
        <v>0.3612812479344305</v>
      </c>
      <c r="F151" s="147"/>
      <c r="I151" s="197" t="s">
        <v>3635</v>
      </c>
      <c r="J151" s="197" t="s">
        <v>3504</v>
      </c>
      <c r="K151" s="197">
        <v>21</v>
      </c>
      <c r="L151" s="124">
        <v>320</v>
      </c>
      <c r="M151" s="24" t="s">
        <v>11</v>
      </c>
      <c r="N151" s="24" t="s">
        <v>48</v>
      </c>
      <c r="O151" s="24" t="s">
        <v>47</v>
      </c>
      <c r="P151" s="24">
        <v>0.3612812479344305</v>
      </c>
      <c r="R151" s="197">
        <v>14</v>
      </c>
    </row>
    <row r="152" spans="1:18" x14ac:dyDescent="0.25">
      <c r="A152" s="124">
        <v>321</v>
      </c>
      <c r="B152" s="24" t="s">
        <v>11</v>
      </c>
      <c r="C152" s="24" t="s">
        <v>48</v>
      </c>
      <c r="D152" s="24" t="s">
        <v>47</v>
      </c>
      <c r="E152" s="24">
        <v>0.44167625090885049</v>
      </c>
      <c r="F152" s="147"/>
      <c r="I152" s="197" t="s">
        <v>3636</v>
      </c>
      <c r="J152" s="197" t="s">
        <v>3504</v>
      </c>
      <c r="K152" s="197">
        <v>21</v>
      </c>
      <c r="L152" s="124">
        <v>321</v>
      </c>
      <c r="M152" s="24" t="s">
        <v>11</v>
      </c>
      <c r="N152" s="24" t="s">
        <v>48</v>
      </c>
      <c r="O152" s="24" t="s">
        <v>47</v>
      </c>
      <c r="P152" s="24">
        <v>0.44167625090885049</v>
      </c>
      <c r="R152" s="197">
        <v>18</v>
      </c>
    </row>
    <row r="153" spans="1:18" x14ac:dyDescent="0.25">
      <c r="A153" s="124">
        <v>322</v>
      </c>
      <c r="B153" s="24" t="s">
        <v>11</v>
      </c>
      <c r="C153" s="24" t="s">
        <v>48</v>
      </c>
      <c r="D153" s="24" t="s">
        <v>47</v>
      </c>
      <c r="E153" s="24">
        <v>0.42480322559323147</v>
      </c>
      <c r="F153" s="147"/>
      <c r="I153" s="197" t="s">
        <v>3637</v>
      </c>
      <c r="J153" s="197" t="s">
        <v>3504</v>
      </c>
      <c r="K153" s="197">
        <v>21</v>
      </c>
      <c r="L153" s="124">
        <v>322</v>
      </c>
      <c r="M153" s="24" t="s">
        <v>11</v>
      </c>
      <c r="N153" s="24" t="s">
        <v>48</v>
      </c>
      <c r="O153" s="24" t="s">
        <v>47</v>
      </c>
      <c r="P153" s="24">
        <v>0.42480322559323147</v>
      </c>
      <c r="R153" s="197">
        <v>18</v>
      </c>
    </row>
    <row r="154" spans="1:18" x14ac:dyDescent="0.25">
      <c r="A154" s="124">
        <v>323</v>
      </c>
      <c r="B154" s="24">
        <v>6.8338199472881112</v>
      </c>
      <c r="C154" s="24" t="s">
        <v>48</v>
      </c>
      <c r="D154" s="24">
        <v>0.76133797909407663</v>
      </c>
      <c r="E154" s="24">
        <v>13.235399563751734</v>
      </c>
      <c r="F154" s="147"/>
      <c r="I154" s="197" t="s">
        <v>3638</v>
      </c>
      <c r="J154" s="197" t="s">
        <v>3504</v>
      </c>
      <c r="K154" s="197">
        <v>22</v>
      </c>
      <c r="L154" s="124">
        <v>323</v>
      </c>
      <c r="M154" s="24">
        <v>6.8338199472881112</v>
      </c>
      <c r="N154" s="24" t="s">
        <v>48</v>
      </c>
      <c r="O154" s="24">
        <v>0.76133797909407663</v>
      </c>
      <c r="P154" s="24">
        <v>13.235399563751734</v>
      </c>
      <c r="R154" s="197">
        <v>2</v>
      </c>
    </row>
    <row r="155" spans="1:18" x14ac:dyDescent="0.25">
      <c r="A155" s="124">
        <v>324</v>
      </c>
      <c r="B155" s="24">
        <v>6.8357927590511851</v>
      </c>
      <c r="C155" s="24" t="s">
        <v>48</v>
      </c>
      <c r="D155" s="24">
        <v>0.75037630662020904</v>
      </c>
      <c r="E155" s="24">
        <v>13.1966908586159</v>
      </c>
      <c r="F155" s="147"/>
      <c r="I155" s="197" t="s">
        <v>3639</v>
      </c>
      <c r="J155" s="197" t="s">
        <v>3504</v>
      </c>
      <c r="K155" s="197">
        <v>22</v>
      </c>
      <c r="L155" s="124">
        <v>324</v>
      </c>
      <c r="M155" s="24">
        <v>6.8357927590511851</v>
      </c>
      <c r="N155" s="24" t="s">
        <v>48</v>
      </c>
      <c r="O155" s="24">
        <v>0.75037630662020904</v>
      </c>
      <c r="P155" s="24">
        <v>13.1966908586159</v>
      </c>
      <c r="R155" s="197">
        <v>2</v>
      </c>
    </row>
    <row r="156" spans="1:18" x14ac:dyDescent="0.25">
      <c r="A156" s="124">
        <v>325</v>
      </c>
      <c r="B156" s="24">
        <v>1.5407659869607435</v>
      </c>
      <c r="C156" s="24">
        <v>0.72042969145868463</v>
      </c>
      <c r="D156" s="24">
        <v>0.49526829268292677</v>
      </c>
      <c r="E156" s="24">
        <v>4.3572106550333789</v>
      </c>
      <c r="F156" s="147"/>
      <c r="I156" s="197" t="s">
        <v>3640</v>
      </c>
      <c r="J156" s="197" t="s">
        <v>3504</v>
      </c>
      <c r="K156" s="197">
        <v>22</v>
      </c>
      <c r="L156" s="124">
        <v>325</v>
      </c>
      <c r="M156" s="24">
        <v>1.5407659869607435</v>
      </c>
      <c r="N156" s="24">
        <v>0.72042969145868463</v>
      </c>
      <c r="O156" s="24">
        <v>0.49526829268292677</v>
      </c>
      <c r="P156" s="24">
        <v>4.3572106550333789</v>
      </c>
      <c r="R156" s="197">
        <v>4</v>
      </c>
    </row>
    <row r="157" spans="1:18" x14ac:dyDescent="0.25">
      <c r="A157" s="124">
        <v>326</v>
      </c>
      <c r="B157" s="24">
        <v>1.5008165487584963</v>
      </c>
      <c r="C157" s="24">
        <v>0.6730589720203054</v>
      </c>
      <c r="D157" s="24">
        <v>0.49128222996515675</v>
      </c>
      <c r="E157" s="24">
        <v>4.3944305638178331</v>
      </c>
      <c r="F157" s="147"/>
      <c r="I157" s="197" t="s">
        <v>3641</v>
      </c>
      <c r="J157" s="197" t="s">
        <v>3504</v>
      </c>
      <c r="K157" s="197">
        <v>22</v>
      </c>
      <c r="L157" s="124">
        <v>326</v>
      </c>
      <c r="M157" s="24">
        <v>1.5008165487584963</v>
      </c>
      <c r="N157" s="24">
        <v>0.6730589720203054</v>
      </c>
      <c r="O157" s="24">
        <v>0.49128222996515675</v>
      </c>
      <c r="P157" s="24">
        <v>4.3944305638178331</v>
      </c>
      <c r="R157" s="197">
        <v>4</v>
      </c>
    </row>
    <row r="158" spans="1:18" x14ac:dyDescent="0.25">
      <c r="A158" s="124">
        <v>327</v>
      </c>
      <c r="B158" s="24" t="s">
        <v>11</v>
      </c>
      <c r="C158" s="24" t="s">
        <v>48</v>
      </c>
      <c r="D158" s="24">
        <v>0.2511219512195122</v>
      </c>
      <c r="E158" s="24">
        <v>3.441104633485359</v>
      </c>
      <c r="F158" s="147"/>
      <c r="I158" s="197" t="s">
        <v>3642</v>
      </c>
      <c r="J158" s="197" t="s">
        <v>3504</v>
      </c>
      <c r="K158" s="197">
        <v>22</v>
      </c>
      <c r="L158" s="124">
        <v>327</v>
      </c>
      <c r="M158" s="24" t="s">
        <v>11</v>
      </c>
      <c r="N158" s="24" t="s">
        <v>48</v>
      </c>
      <c r="O158" s="24">
        <v>0.2511219512195122</v>
      </c>
      <c r="P158" s="24">
        <v>3.441104633485359</v>
      </c>
      <c r="R158" s="197">
        <v>7</v>
      </c>
    </row>
    <row r="159" spans="1:18" x14ac:dyDescent="0.25">
      <c r="A159" s="124">
        <v>328</v>
      </c>
      <c r="B159" s="24" t="s">
        <v>11</v>
      </c>
      <c r="C159" s="24" t="s">
        <v>48</v>
      </c>
      <c r="D159" s="24">
        <v>0.24514285714285711</v>
      </c>
      <c r="E159" s="24">
        <v>3.4669104369092465</v>
      </c>
      <c r="F159" s="147"/>
      <c r="I159" s="197" t="s">
        <v>3643</v>
      </c>
      <c r="J159" s="197" t="s">
        <v>3504</v>
      </c>
      <c r="K159" s="197">
        <v>22</v>
      </c>
      <c r="L159" s="124">
        <v>328</v>
      </c>
      <c r="M159" s="24" t="s">
        <v>11</v>
      </c>
      <c r="N159" s="24" t="s">
        <v>48</v>
      </c>
      <c r="O159" s="24">
        <v>0.24514285714285711</v>
      </c>
      <c r="P159" s="24">
        <v>3.4669104369092465</v>
      </c>
      <c r="R159" s="197">
        <v>7</v>
      </c>
    </row>
    <row r="160" spans="1:18" x14ac:dyDescent="0.25">
      <c r="A160" s="124">
        <v>329</v>
      </c>
      <c r="B160" s="24" t="s">
        <v>11</v>
      </c>
      <c r="C160" s="24" t="s">
        <v>48</v>
      </c>
      <c r="D160" s="24">
        <v>5.5804878048780482E-2</v>
      </c>
      <c r="E160" s="24">
        <v>1.1374404124529047</v>
      </c>
      <c r="F160" s="147"/>
      <c r="I160" s="197" t="s">
        <v>3644</v>
      </c>
      <c r="J160" s="197" t="s">
        <v>3504</v>
      </c>
      <c r="K160" s="197">
        <v>22</v>
      </c>
      <c r="L160" s="124">
        <v>329</v>
      </c>
      <c r="M160" s="24" t="s">
        <v>11</v>
      </c>
      <c r="N160" s="24" t="s">
        <v>48</v>
      </c>
      <c r="O160" s="24">
        <v>5.5804878048780482E-2</v>
      </c>
      <c r="P160" s="24">
        <v>1.1374404124529047</v>
      </c>
      <c r="R160" s="197">
        <v>11</v>
      </c>
    </row>
    <row r="161" spans="1:18" x14ac:dyDescent="0.25">
      <c r="A161" s="124">
        <v>330</v>
      </c>
      <c r="B161" s="24" t="s">
        <v>11</v>
      </c>
      <c r="C161" s="24" t="s">
        <v>48</v>
      </c>
      <c r="D161" s="24">
        <v>5.3811846689895464E-2</v>
      </c>
      <c r="E161" s="24">
        <v>1.1394254742547423</v>
      </c>
      <c r="F161" s="147"/>
      <c r="I161" s="197" t="s">
        <v>3645</v>
      </c>
      <c r="J161" s="197" t="s">
        <v>3504</v>
      </c>
      <c r="K161" s="197">
        <v>22</v>
      </c>
      <c r="L161" s="124">
        <v>330</v>
      </c>
      <c r="M161" s="24" t="s">
        <v>11</v>
      </c>
      <c r="N161" s="24" t="s">
        <v>48</v>
      </c>
      <c r="O161" s="24">
        <v>5.3811846689895464E-2</v>
      </c>
      <c r="P161" s="24">
        <v>1.1394254742547423</v>
      </c>
      <c r="R161" s="197">
        <v>11</v>
      </c>
    </row>
    <row r="162" spans="1:18" x14ac:dyDescent="0.25">
      <c r="A162" s="124">
        <v>331</v>
      </c>
      <c r="B162" s="24" t="s">
        <v>11</v>
      </c>
      <c r="C162" s="24" t="s">
        <v>48</v>
      </c>
      <c r="D162" s="24">
        <v>6.2780487804878049E-2</v>
      </c>
      <c r="E162" s="24">
        <v>0.18758834027364663</v>
      </c>
      <c r="F162" s="147"/>
      <c r="I162" s="197" t="s">
        <v>3646</v>
      </c>
      <c r="J162" s="197" t="s">
        <v>3504</v>
      </c>
      <c r="K162" s="197">
        <v>22</v>
      </c>
      <c r="L162" s="124">
        <v>331</v>
      </c>
      <c r="M162" s="24" t="s">
        <v>11</v>
      </c>
      <c r="N162" s="24" t="s">
        <v>48</v>
      </c>
      <c r="O162" s="24">
        <v>6.2780487804878049E-2</v>
      </c>
      <c r="P162" s="24">
        <v>0.18758834027364663</v>
      </c>
      <c r="R162" s="197">
        <v>14</v>
      </c>
    </row>
    <row r="163" spans="1:18" x14ac:dyDescent="0.25">
      <c r="A163" s="124">
        <v>332</v>
      </c>
      <c r="B163" s="24" t="s">
        <v>11</v>
      </c>
      <c r="C163" s="24" t="s">
        <v>48</v>
      </c>
      <c r="D163" s="24">
        <v>8.1714285714285712E-2</v>
      </c>
      <c r="E163" s="24">
        <v>0.18758834027364663</v>
      </c>
      <c r="F163" s="147"/>
      <c r="I163" s="197" t="s">
        <v>3647</v>
      </c>
      <c r="J163" s="197" t="s">
        <v>3504</v>
      </c>
      <c r="K163" s="197">
        <v>22</v>
      </c>
      <c r="L163" s="124">
        <v>332</v>
      </c>
      <c r="M163" s="24" t="s">
        <v>11</v>
      </c>
      <c r="N163" s="24" t="s">
        <v>48</v>
      </c>
      <c r="O163" s="24">
        <v>8.1714285714285712E-2</v>
      </c>
      <c r="P163" s="24">
        <v>0.18758834027364663</v>
      </c>
      <c r="R163" s="197">
        <v>14</v>
      </c>
    </row>
    <row r="164" spans="1:18" x14ac:dyDescent="0.25">
      <c r="A164" s="124">
        <v>333</v>
      </c>
      <c r="B164" s="24" t="s">
        <v>11</v>
      </c>
      <c r="C164" s="24">
        <v>0.14408593829173691</v>
      </c>
      <c r="D164" s="24">
        <v>0.45839721254355398</v>
      </c>
      <c r="E164" s="24">
        <v>1.2297457862383501</v>
      </c>
      <c r="F164" s="147"/>
      <c r="I164" s="197" t="s">
        <v>3648</v>
      </c>
      <c r="J164" s="197" t="s">
        <v>3504</v>
      </c>
      <c r="K164" s="197">
        <v>26</v>
      </c>
      <c r="L164" s="124">
        <v>333</v>
      </c>
      <c r="M164" s="24" t="s">
        <v>11</v>
      </c>
      <c r="N164" s="24">
        <v>0.14408593829173691</v>
      </c>
      <c r="O164" s="24">
        <v>0.45839721254355398</v>
      </c>
      <c r="P164" s="24">
        <v>1.2297457862383501</v>
      </c>
      <c r="R164" s="197">
        <v>1</v>
      </c>
    </row>
    <row r="165" spans="1:18" x14ac:dyDescent="0.25">
      <c r="A165" s="124">
        <v>334</v>
      </c>
      <c r="B165" s="24" t="s">
        <v>11</v>
      </c>
      <c r="C165" s="24">
        <v>0.18060086785882093</v>
      </c>
      <c r="D165" s="24">
        <v>0.47434146341463407</v>
      </c>
      <c r="E165" s="24">
        <v>1.2570403860136161</v>
      </c>
      <c r="F165" s="147"/>
      <c r="I165" s="197" t="s">
        <v>3649</v>
      </c>
      <c r="J165" s="197" t="s">
        <v>3504</v>
      </c>
      <c r="K165" s="197">
        <v>26</v>
      </c>
      <c r="L165" s="124">
        <v>334</v>
      </c>
      <c r="M165" s="24" t="s">
        <v>11</v>
      </c>
      <c r="N165" s="24">
        <v>0.18060086785882093</v>
      </c>
      <c r="O165" s="24">
        <v>0.47434146341463407</v>
      </c>
      <c r="P165" s="24">
        <v>1.2570403860136161</v>
      </c>
      <c r="R165" s="197">
        <v>1</v>
      </c>
    </row>
    <row r="166" spans="1:18" x14ac:dyDescent="0.25">
      <c r="A166" s="124">
        <v>335</v>
      </c>
      <c r="B166" s="24" t="s">
        <v>11</v>
      </c>
      <c r="C166" s="24">
        <v>9.5728328865058096E-2</v>
      </c>
      <c r="D166" s="24">
        <v>0.40159581881533102</v>
      </c>
      <c r="E166" s="24">
        <v>0.6878239143367042</v>
      </c>
      <c r="F166" s="147"/>
      <c r="I166" s="197" t="s">
        <v>3650</v>
      </c>
      <c r="J166" s="197" t="s">
        <v>3504</v>
      </c>
      <c r="K166" s="197">
        <v>26</v>
      </c>
      <c r="L166" s="124">
        <v>335</v>
      </c>
      <c r="M166" s="24" t="s">
        <v>11</v>
      </c>
      <c r="N166" s="24">
        <v>9.5728328865058096E-2</v>
      </c>
      <c r="O166" s="24">
        <v>0.40159581881533102</v>
      </c>
      <c r="P166" s="24">
        <v>0.6878239143367042</v>
      </c>
      <c r="R166" s="197">
        <v>3</v>
      </c>
    </row>
    <row r="167" spans="1:18" x14ac:dyDescent="0.25">
      <c r="A167" s="124">
        <v>336</v>
      </c>
      <c r="B167" s="24" t="s">
        <v>11</v>
      </c>
      <c r="C167" s="24">
        <v>0.12138746856084685</v>
      </c>
      <c r="D167" s="24">
        <v>0.38465505226480834</v>
      </c>
      <c r="E167" s="24">
        <v>0.6917940379403793</v>
      </c>
      <c r="F167" s="147"/>
      <c r="I167" s="197" t="s">
        <v>3651</v>
      </c>
      <c r="J167" s="197" t="s">
        <v>3504</v>
      </c>
      <c r="K167" s="197">
        <v>26</v>
      </c>
      <c r="L167" s="124">
        <v>336</v>
      </c>
      <c r="M167" s="24" t="s">
        <v>11</v>
      </c>
      <c r="N167" s="24">
        <v>0.12138746856084685</v>
      </c>
      <c r="O167" s="24">
        <v>0.38465505226480834</v>
      </c>
      <c r="P167" s="24">
        <v>0.6917940379403793</v>
      </c>
      <c r="R167" s="197">
        <v>3</v>
      </c>
    </row>
    <row r="168" spans="1:18" x14ac:dyDescent="0.25">
      <c r="A168" s="124">
        <v>337</v>
      </c>
      <c r="B168" s="24" t="s">
        <v>11</v>
      </c>
      <c r="C168" s="24" t="s">
        <v>48</v>
      </c>
      <c r="D168" s="24">
        <v>0.22720557491289198</v>
      </c>
      <c r="E168" s="24" t="s">
        <v>49</v>
      </c>
      <c r="F168" s="147"/>
      <c r="I168" s="197" t="s">
        <v>3652</v>
      </c>
      <c r="J168" s="197" t="s">
        <v>3504</v>
      </c>
      <c r="K168" s="197">
        <v>26</v>
      </c>
      <c r="L168" s="124">
        <v>337</v>
      </c>
      <c r="M168" s="24" t="s">
        <v>11</v>
      </c>
      <c r="N168" s="24" t="s">
        <v>48</v>
      </c>
      <c r="O168" s="24">
        <v>0.22720557491289198</v>
      </c>
      <c r="P168" s="24" t="s">
        <v>49</v>
      </c>
      <c r="R168" s="197">
        <v>5</v>
      </c>
    </row>
    <row r="169" spans="1:18" x14ac:dyDescent="0.25">
      <c r="A169" s="124">
        <v>338</v>
      </c>
      <c r="B169" s="24" t="s">
        <v>11</v>
      </c>
      <c r="C169" s="24" t="s">
        <v>48</v>
      </c>
      <c r="D169" s="24">
        <v>0.20528222996515677</v>
      </c>
      <c r="E169" s="24" t="s">
        <v>49</v>
      </c>
      <c r="F169" s="147"/>
      <c r="I169" s="197" t="s">
        <v>3653</v>
      </c>
      <c r="J169" s="197" t="s">
        <v>3504</v>
      </c>
      <c r="K169" s="197">
        <v>26</v>
      </c>
      <c r="L169" s="124">
        <v>338</v>
      </c>
      <c r="M169" s="24" t="s">
        <v>11</v>
      </c>
      <c r="N169" s="24" t="s">
        <v>48</v>
      </c>
      <c r="O169" s="24">
        <v>0.20528222996515677</v>
      </c>
      <c r="P169" s="24" t="s">
        <v>49</v>
      </c>
      <c r="R169" s="197">
        <v>5</v>
      </c>
    </row>
    <row r="170" spans="1:18" x14ac:dyDescent="0.25">
      <c r="A170" s="124">
        <v>571</v>
      </c>
      <c r="B170" s="24">
        <v>1.1764553108380946</v>
      </c>
      <c r="C170" s="24" t="s">
        <v>48</v>
      </c>
      <c r="D170" s="24">
        <v>0.3934234234234234</v>
      </c>
      <c r="E170" s="24">
        <v>4.8110904587598364</v>
      </c>
      <c r="F170" s="147"/>
      <c r="G170" s="24"/>
      <c r="H170" s="24"/>
      <c r="I170" s="197" t="s">
        <v>3655</v>
      </c>
      <c r="J170" s="197" t="s">
        <v>3656</v>
      </c>
      <c r="K170" s="197">
        <v>1</v>
      </c>
      <c r="L170" s="124">
        <v>571</v>
      </c>
      <c r="M170" s="24">
        <v>1.1764553108380946</v>
      </c>
      <c r="N170" s="24" t="s">
        <v>48</v>
      </c>
      <c r="O170" s="24">
        <v>0.3934234234234234</v>
      </c>
      <c r="P170" s="24">
        <v>4.8110904587598364</v>
      </c>
      <c r="Q170" s="140"/>
      <c r="R170" s="197">
        <v>8</v>
      </c>
    </row>
    <row r="171" spans="1:18" x14ac:dyDescent="0.25">
      <c r="A171" s="124">
        <v>572</v>
      </c>
      <c r="B171" s="24">
        <v>1.1232487892424019</v>
      </c>
      <c r="C171" s="24" t="s">
        <v>48</v>
      </c>
      <c r="D171" s="24">
        <v>0.49549549549549543</v>
      </c>
      <c r="E171" s="24">
        <v>4.8263951077307503</v>
      </c>
      <c r="F171" s="147"/>
      <c r="G171" s="24"/>
      <c r="H171" s="24"/>
      <c r="I171" s="197" t="s">
        <v>3657</v>
      </c>
      <c r="J171" s="197" t="s">
        <v>3656</v>
      </c>
      <c r="K171" s="197">
        <v>1</v>
      </c>
      <c r="L171" s="124">
        <v>572</v>
      </c>
      <c r="M171" s="24">
        <v>1.1232487892424019</v>
      </c>
      <c r="N171" s="24" t="s">
        <v>48</v>
      </c>
      <c r="O171" s="24">
        <v>0.49549549549549543</v>
      </c>
      <c r="P171" s="24">
        <v>4.8263951077307503</v>
      </c>
      <c r="Q171" s="140"/>
      <c r="R171" s="197">
        <v>8</v>
      </c>
    </row>
    <row r="172" spans="1:18" x14ac:dyDescent="0.25">
      <c r="A172" s="124">
        <v>573</v>
      </c>
      <c r="B172" s="24">
        <v>1.1488667440847726</v>
      </c>
      <c r="C172" s="24" t="s">
        <v>48</v>
      </c>
      <c r="D172" s="24">
        <v>0.50243243243243241</v>
      </c>
      <c r="E172" s="24">
        <v>4.8224455208995467</v>
      </c>
      <c r="F172" s="147"/>
      <c r="G172" s="24"/>
      <c r="H172" s="24"/>
      <c r="I172" s="197" t="s">
        <v>3658</v>
      </c>
      <c r="J172" s="197" t="s">
        <v>3656</v>
      </c>
      <c r="K172" s="197">
        <v>1</v>
      </c>
      <c r="L172" s="124">
        <v>573</v>
      </c>
      <c r="M172" s="24">
        <v>1.1488667440847726</v>
      </c>
      <c r="N172" s="24" t="s">
        <v>48</v>
      </c>
      <c r="O172" s="24">
        <v>0.50243243243243241</v>
      </c>
      <c r="P172" s="24">
        <v>4.8224455208995467</v>
      </c>
      <c r="Q172" s="140"/>
      <c r="R172" s="197">
        <v>6</v>
      </c>
    </row>
    <row r="173" spans="1:18" x14ac:dyDescent="0.25">
      <c r="A173" s="124">
        <v>574</v>
      </c>
      <c r="B173" s="24">
        <v>1.137043072619063</v>
      </c>
      <c r="C173" s="24" t="s">
        <v>48</v>
      </c>
      <c r="D173" s="24">
        <v>0.50045045045045033</v>
      </c>
      <c r="E173" s="24">
        <v>4.8224455208995458</v>
      </c>
      <c r="F173" s="147"/>
      <c r="G173" s="24"/>
      <c r="H173" s="24"/>
      <c r="I173" s="197" t="s">
        <v>3659</v>
      </c>
      <c r="J173" s="197" t="s">
        <v>3656</v>
      </c>
      <c r="K173" s="197">
        <v>1</v>
      </c>
      <c r="L173" s="124">
        <v>574</v>
      </c>
      <c r="M173" s="24">
        <v>1.137043072619063</v>
      </c>
      <c r="N173" s="24" t="s">
        <v>48</v>
      </c>
      <c r="O173" s="24">
        <v>0.50045045045045033</v>
      </c>
      <c r="P173" s="24">
        <v>4.8224455208995458</v>
      </c>
      <c r="Q173" s="140"/>
      <c r="R173" s="197">
        <v>6</v>
      </c>
    </row>
    <row r="174" spans="1:18" x14ac:dyDescent="0.25">
      <c r="A174" s="124">
        <v>575</v>
      </c>
      <c r="B174" s="24">
        <v>1.2779418242521012</v>
      </c>
      <c r="C174" s="24" t="s">
        <v>48</v>
      </c>
      <c r="D174" s="24">
        <v>0.50045045045045033</v>
      </c>
      <c r="E174" s="24">
        <v>4.971542423777481</v>
      </c>
      <c r="F174" s="147"/>
      <c r="G174" s="24"/>
      <c r="H174" s="24"/>
      <c r="I174" s="197" t="s">
        <v>3660</v>
      </c>
      <c r="J174" s="197" t="s">
        <v>3656</v>
      </c>
      <c r="K174" s="197">
        <v>1</v>
      </c>
      <c r="L174" s="124">
        <v>575</v>
      </c>
      <c r="M174" s="24">
        <v>1.2779418242521012</v>
      </c>
      <c r="N174" s="24" t="s">
        <v>48</v>
      </c>
      <c r="O174" s="24">
        <v>0.50045045045045033</v>
      </c>
      <c r="P174" s="24">
        <v>4.971542423777481</v>
      </c>
      <c r="Q174" s="140"/>
      <c r="R174" s="197">
        <v>4</v>
      </c>
    </row>
    <row r="175" spans="1:18" x14ac:dyDescent="0.25">
      <c r="A175" s="124">
        <v>576</v>
      </c>
      <c r="B175" s="24">
        <v>1.3587369126011162</v>
      </c>
      <c r="C175" s="24" t="s">
        <v>48</v>
      </c>
      <c r="D175" s="24">
        <v>0.52027027027027017</v>
      </c>
      <c r="E175" s="24">
        <v>5.1275511036100214</v>
      </c>
      <c r="F175" s="147"/>
      <c r="G175" s="24"/>
      <c r="H175" s="24"/>
      <c r="I175" s="197" t="s">
        <v>3661</v>
      </c>
      <c r="J175" s="197" t="s">
        <v>3656</v>
      </c>
      <c r="K175" s="197">
        <v>1</v>
      </c>
      <c r="L175" s="124">
        <v>576</v>
      </c>
      <c r="M175" s="24">
        <v>1.3587369126011162</v>
      </c>
      <c r="N175" s="24" t="s">
        <v>48</v>
      </c>
      <c r="O175" s="24">
        <v>0.52027027027027017</v>
      </c>
      <c r="P175" s="24">
        <v>5.1275511036100214</v>
      </c>
      <c r="Q175" s="140"/>
      <c r="R175" s="197">
        <v>4</v>
      </c>
    </row>
    <row r="176" spans="1:18" x14ac:dyDescent="0.25">
      <c r="A176" s="124">
        <v>577</v>
      </c>
      <c r="B176" s="24">
        <v>1.6021074836036364</v>
      </c>
      <c r="C176" s="24" t="s">
        <v>48</v>
      </c>
      <c r="D176" s="24">
        <v>0.54009009009009001</v>
      </c>
      <c r="E176" s="24">
        <v>5.6913546237643295</v>
      </c>
      <c r="F176" s="147"/>
      <c r="G176" s="24"/>
      <c r="H176" s="24"/>
      <c r="I176" s="197" t="s">
        <v>3662</v>
      </c>
      <c r="J176" s="197" t="s">
        <v>3656</v>
      </c>
      <c r="K176" s="197">
        <v>1</v>
      </c>
      <c r="L176" s="124">
        <v>577</v>
      </c>
      <c r="M176" s="24">
        <v>1.6021074836036364</v>
      </c>
      <c r="N176" s="24" t="s">
        <v>48</v>
      </c>
      <c r="O176" s="24">
        <v>0.54009009009009001</v>
      </c>
      <c r="P176" s="24">
        <v>5.6913546237643295</v>
      </c>
      <c r="Q176" s="140"/>
      <c r="R176" s="197">
        <v>2</v>
      </c>
    </row>
    <row r="177" spans="1:18" x14ac:dyDescent="0.25">
      <c r="A177" s="124">
        <v>578</v>
      </c>
      <c r="B177" s="24">
        <v>1.4277083294844215</v>
      </c>
      <c r="C177" s="24">
        <v>0.35902166988283313</v>
      </c>
      <c r="D177" s="24">
        <v>0.48112612612612604</v>
      </c>
      <c r="E177" s="24">
        <v>4.8989687657541152</v>
      </c>
      <c r="F177" s="147"/>
      <c r="G177" s="24"/>
      <c r="H177" s="24"/>
      <c r="I177" s="197" t="s">
        <v>3663</v>
      </c>
      <c r="J177" s="197" t="s">
        <v>3656</v>
      </c>
      <c r="K177" s="197">
        <v>1</v>
      </c>
      <c r="L177" s="124">
        <v>578</v>
      </c>
      <c r="M177" s="24">
        <v>1.4277083294844215</v>
      </c>
      <c r="N177" s="24">
        <v>0.35902166988283313</v>
      </c>
      <c r="O177" s="24">
        <v>0.48112612612612604</v>
      </c>
      <c r="P177" s="24">
        <v>4.8989687657541152</v>
      </c>
      <c r="Q177" s="140"/>
      <c r="R177" s="197">
        <v>2</v>
      </c>
    </row>
    <row r="178" spans="1:18" x14ac:dyDescent="0.25">
      <c r="A178" s="124">
        <v>579</v>
      </c>
      <c r="B178" s="24">
        <v>9.3081853613797989</v>
      </c>
      <c r="C178" s="24" t="s">
        <v>48</v>
      </c>
      <c r="D178" s="24">
        <v>1.0009009009009007</v>
      </c>
      <c r="E178" s="24">
        <v>17.691186813668548</v>
      </c>
      <c r="F178" s="147"/>
      <c r="G178" s="24"/>
      <c r="H178" s="24"/>
      <c r="I178" s="197" t="s">
        <v>3664</v>
      </c>
      <c r="J178" s="197" t="s">
        <v>3656</v>
      </c>
      <c r="K178" s="197">
        <v>2</v>
      </c>
      <c r="L178" s="124">
        <v>579</v>
      </c>
      <c r="M178" s="24">
        <v>9.3081853613797989</v>
      </c>
      <c r="N178" s="24" t="s">
        <v>48</v>
      </c>
      <c r="O178" s="24">
        <v>1.0009009009009007</v>
      </c>
      <c r="P178" s="24">
        <v>17.691186813668548</v>
      </c>
      <c r="Q178" s="140"/>
      <c r="R178" s="197">
        <v>2</v>
      </c>
    </row>
    <row r="179" spans="1:18" x14ac:dyDescent="0.25">
      <c r="A179" s="124">
        <v>580</v>
      </c>
      <c r="B179" s="24">
        <v>9.4057306509719023</v>
      </c>
      <c r="C179" s="24" t="s">
        <v>48</v>
      </c>
      <c r="D179" s="24">
        <v>1.0266666666666666</v>
      </c>
      <c r="E179" s="24">
        <v>17.147131227670254</v>
      </c>
      <c r="F179" s="147"/>
      <c r="G179" s="24"/>
      <c r="H179" s="24"/>
      <c r="I179" s="197" t="s">
        <v>3665</v>
      </c>
      <c r="J179" s="197" t="s">
        <v>3656</v>
      </c>
      <c r="K179" s="197">
        <v>2</v>
      </c>
      <c r="L179" s="124">
        <v>580</v>
      </c>
      <c r="M179" s="24">
        <v>9.4057306509719023</v>
      </c>
      <c r="N179" s="24" t="s">
        <v>48</v>
      </c>
      <c r="O179" s="24">
        <v>1.0266666666666666</v>
      </c>
      <c r="P179" s="24">
        <v>17.147131227670254</v>
      </c>
      <c r="Q179" s="140"/>
      <c r="R179" s="197">
        <v>2</v>
      </c>
    </row>
    <row r="180" spans="1:18" x14ac:dyDescent="0.25">
      <c r="A180" s="124">
        <v>581</v>
      </c>
      <c r="B180" s="24">
        <v>6.4695189036540457</v>
      </c>
      <c r="C180" s="24" t="s">
        <v>48</v>
      </c>
      <c r="D180" s="24">
        <v>0.70855855855855843</v>
      </c>
      <c r="E180" s="24">
        <v>12.19237454792539</v>
      </c>
      <c r="F180" s="147"/>
      <c r="G180" s="24"/>
      <c r="H180" s="24"/>
      <c r="I180" s="197" t="s">
        <v>3666</v>
      </c>
      <c r="J180" s="197" t="s">
        <v>3656</v>
      </c>
      <c r="K180" s="197">
        <v>2</v>
      </c>
      <c r="L180" s="124">
        <v>581</v>
      </c>
      <c r="M180" s="24">
        <v>6.4695189036540457</v>
      </c>
      <c r="N180" s="24" t="s">
        <v>48</v>
      </c>
      <c r="O180" s="24">
        <v>0.70855855855855843</v>
      </c>
      <c r="P180" s="24">
        <v>12.19237454792539</v>
      </c>
      <c r="Q180" s="140"/>
      <c r="R180" s="197">
        <v>4</v>
      </c>
    </row>
    <row r="181" spans="1:18" x14ac:dyDescent="0.25">
      <c r="A181" s="124">
        <v>582</v>
      </c>
      <c r="B181" s="24">
        <v>5.3827264347642476</v>
      </c>
      <c r="C181" s="24" t="s">
        <v>48</v>
      </c>
      <c r="D181" s="24">
        <v>0.58765765765765754</v>
      </c>
      <c r="E181" s="24">
        <v>6.6501168270389943</v>
      </c>
      <c r="F181" s="147"/>
      <c r="G181" s="24"/>
      <c r="H181" s="24"/>
      <c r="I181" s="197" t="s">
        <v>3667</v>
      </c>
      <c r="J181" s="197" t="s">
        <v>3656</v>
      </c>
      <c r="K181" s="197">
        <v>2</v>
      </c>
      <c r="L181" s="124">
        <v>582</v>
      </c>
      <c r="M181" s="24">
        <v>5.3827264347642476</v>
      </c>
      <c r="N181" s="24" t="s">
        <v>48</v>
      </c>
      <c r="O181" s="24">
        <v>0.58765765765765754</v>
      </c>
      <c r="P181" s="24">
        <v>6.6501168270389943</v>
      </c>
      <c r="Q181" s="140"/>
      <c r="R181" s="197">
        <v>4</v>
      </c>
    </row>
    <row r="182" spans="1:18" x14ac:dyDescent="0.25">
      <c r="A182" s="124">
        <v>583</v>
      </c>
      <c r="B182" s="24">
        <v>2.3066012417688273</v>
      </c>
      <c r="C182" s="24" t="s">
        <v>48</v>
      </c>
      <c r="D182" s="24">
        <v>0.45090090090090085</v>
      </c>
      <c r="E182" s="24">
        <v>4.7622143217236923</v>
      </c>
      <c r="F182" s="147"/>
      <c r="G182" s="24"/>
      <c r="H182" s="24"/>
      <c r="I182" s="197" t="s">
        <v>3668</v>
      </c>
      <c r="J182" s="197" t="s">
        <v>3656</v>
      </c>
      <c r="K182" s="197">
        <v>2</v>
      </c>
      <c r="L182" s="124">
        <v>583</v>
      </c>
      <c r="M182" s="24">
        <v>2.3066012417688273</v>
      </c>
      <c r="N182" s="24" t="s">
        <v>48</v>
      </c>
      <c r="O182" s="24">
        <v>0.45090090090090085</v>
      </c>
      <c r="P182" s="24">
        <v>4.7622143217236923</v>
      </c>
      <c r="Q182" s="140"/>
      <c r="R182" s="197">
        <v>6</v>
      </c>
    </row>
    <row r="183" spans="1:18" x14ac:dyDescent="0.25">
      <c r="A183" s="124">
        <v>584</v>
      </c>
      <c r="B183" s="24">
        <v>1.5991515657372093</v>
      </c>
      <c r="C183" s="24" t="s">
        <v>48</v>
      </c>
      <c r="D183" s="24">
        <v>0.42513513513513507</v>
      </c>
      <c r="E183" s="24">
        <v>4.6269409727549702</v>
      </c>
      <c r="F183" s="147"/>
      <c r="G183" s="24"/>
      <c r="H183" s="24"/>
      <c r="I183" s="197" t="s">
        <v>3669</v>
      </c>
      <c r="J183" s="197" t="s">
        <v>3656</v>
      </c>
      <c r="K183" s="197">
        <v>2</v>
      </c>
      <c r="L183" s="124">
        <v>584</v>
      </c>
      <c r="M183" s="24">
        <v>1.5991515657372093</v>
      </c>
      <c r="N183" s="24" t="s">
        <v>48</v>
      </c>
      <c r="O183" s="24">
        <v>0.42513513513513507</v>
      </c>
      <c r="P183" s="24">
        <v>4.6269409727549702</v>
      </c>
      <c r="Q183" s="140"/>
      <c r="R183" s="197">
        <v>6</v>
      </c>
    </row>
    <row r="184" spans="1:18" x14ac:dyDescent="0.25">
      <c r="A184" s="124">
        <v>585</v>
      </c>
      <c r="B184" s="24">
        <v>1.1079765469325273</v>
      </c>
      <c r="C184" s="24" t="s">
        <v>48</v>
      </c>
      <c r="D184" s="24">
        <v>0.36468468468468462</v>
      </c>
      <c r="E184" s="24">
        <v>4.0567193739999565</v>
      </c>
      <c r="F184" s="147"/>
      <c r="G184" s="24"/>
      <c r="H184" s="24"/>
      <c r="I184" s="197" t="s">
        <v>3670</v>
      </c>
      <c r="J184" s="197" t="s">
        <v>3656</v>
      </c>
      <c r="K184" s="197">
        <v>2</v>
      </c>
      <c r="L184" s="124">
        <v>585</v>
      </c>
      <c r="M184" s="24">
        <v>1.1079765469325273</v>
      </c>
      <c r="N184" s="24" t="s">
        <v>48</v>
      </c>
      <c r="O184" s="24">
        <v>0.36468468468468462</v>
      </c>
      <c r="P184" s="24">
        <v>4.0567193739999565</v>
      </c>
      <c r="Q184" s="140"/>
      <c r="R184" s="197">
        <v>8</v>
      </c>
    </row>
    <row r="185" spans="1:18" x14ac:dyDescent="0.25">
      <c r="A185" s="124">
        <v>586</v>
      </c>
      <c r="B185" s="24">
        <v>0.93505535174652588</v>
      </c>
      <c r="C185" s="24" t="s">
        <v>48</v>
      </c>
      <c r="D185" s="24">
        <v>0.38450450450450446</v>
      </c>
      <c r="E185" s="24">
        <v>5.1472990377660395</v>
      </c>
      <c r="F185" s="147"/>
      <c r="G185" s="24"/>
      <c r="H185" s="24"/>
      <c r="I185" s="197" t="s">
        <v>3671</v>
      </c>
      <c r="J185" s="197" t="s">
        <v>3656</v>
      </c>
      <c r="K185" s="197">
        <v>2</v>
      </c>
      <c r="L185" s="124">
        <v>586</v>
      </c>
      <c r="M185" s="24">
        <v>0.93505535174652588</v>
      </c>
      <c r="N185" s="24" t="s">
        <v>48</v>
      </c>
      <c r="O185" s="24">
        <v>0.38450450450450446</v>
      </c>
      <c r="P185" s="24">
        <v>5.1472990377660395</v>
      </c>
      <c r="Q185" s="140"/>
      <c r="R185" s="197">
        <v>8</v>
      </c>
    </row>
    <row r="186" spans="1:18" x14ac:dyDescent="0.25">
      <c r="A186" s="124">
        <v>587</v>
      </c>
      <c r="B186" s="24">
        <v>0.90254025521582482</v>
      </c>
      <c r="C186" s="24" t="s">
        <v>48</v>
      </c>
      <c r="D186" s="24">
        <v>0.38846846846846844</v>
      </c>
      <c r="E186" s="24">
        <v>3.8222126558972449</v>
      </c>
      <c r="F186" s="147"/>
      <c r="G186" s="24"/>
      <c r="H186" s="24"/>
      <c r="I186" s="197" t="s">
        <v>3672</v>
      </c>
      <c r="J186" s="197" t="s">
        <v>3656</v>
      </c>
      <c r="K186" s="197">
        <v>2</v>
      </c>
      <c r="L186" s="124">
        <v>587</v>
      </c>
      <c r="M186" s="24">
        <v>0.90254025521582482</v>
      </c>
      <c r="N186" s="24" t="s">
        <v>48</v>
      </c>
      <c r="O186" s="24">
        <v>0.38846846846846844</v>
      </c>
      <c r="P186" s="24">
        <v>3.8222126558972449</v>
      </c>
      <c r="Q186" s="140"/>
      <c r="R186" s="197">
        <v>10</v>
      </c>
    </row>
    <row r="187" spans="1:18" x14ac:dyDescent="0.25">
      <c r="A187" s="124">
        <v>588</v>
      </c>
      <c r="B187" s="24">
        <v>0.89859903139392161</v>
      </c>
      <c r="C187" s="24" t="s">
        <v>48</v>
      </c>
      <c r="D187" s="24">
        <v>0.36220720720720712</v>
      </c>
      <c r="E187" s="24">
        <v>4.0527697871687529</v>
      </c>
      <c r="F187" s="147"/>
      <c r="G187" s="24"/>
      <c r="H187" s="24"/>
      <c r="I187" s="197" t="s">
        <v>3673</v>
      </c>
      <c r="J187" s="197" t="s">
        <v>3656</v>
      </c>
      <c r="K187" s="197">
        <v>2</v>
      </c>
      <c r="L187" s="124">
        <v>588</v>
      </c>
      <c r="M187" s="24">
        <v>0.89859903139392161</v>
      </c>
      <c r="N187" s="24" t="s">
        <v>48</v>
      </c>
      <c r="O187" s="24">
        <v>0.36220720720720712</v>
      </c>
      <c r="P187" s="24">
        <v>4.0527697871687529</v>
      </c>
      <c r="Q187" s="140"/>
      <c r="R187" s="197">
        <v>10</v>
      </c>
    </row>
    <row r="188" spans="1:18" x14ac:dyDescent="0.25">
      <c r="A188" s="124">
        <v>589</v>
      </c>
      <c r="B188" s="24">
        <v>0.89367250161654266</v>
      </c>
      <c r="C188" s="24" t="s">
        <v>48</v>
      </c>
      <c r="D188" s="24">
        <v>0.37360360360360356</v>
      </c>
      <c r="E188" s="24">
        <v>3.8281370361440503</v>
      </c>
      <c r="F188" s="147"/>
      <c r="G188" s="24"/>
      <c r="H188" s="24"/>
      <c r="I188" s="197" t="s">
        <v>3674</v>
      </c>
      <c r="J188" s="197" t="s">
        <v>3656</v>
      </c>
      <c r="K188" s="197">
        <v>2</v>
      </c>
      <c r="L188" s="124">
        <v>589</v>
      </c>
      <c r="M188" s="24">
        <v>0.89367250161654266</v>
      </c>
      <c r="N188" s="24" t="s">
        <v>48</v>
      </c>
      <c r="O188" s="24">
        <v>0.37360360360360356</v>
      </c>
      <c r="P188" s="24">
        <v>3.8281370361440503</v>
      </c>
      <c r="Q188" s="140"/>
      <c r="R188" s="197">
        <v>12</v>
      </c>
    </row>
    <row r="189" spans="1:18" x14ac:dyDescent="0.25">
      <c r="A189" s="124">
        <v>590</v>
      </c>
      <c r="B189" s="24">
        <v>0.90254025521582482</v>
      </c>
      <c r="C189" s="24" t="s">
        <v>48</v>
      </c>
      <c r="D189" s="24">
        <v>0.37261261261261258</v>
      </c>
      <c r="E189" s="24">
        <v>3.8113512921114352</v>
      </c>
      <c r="F189" s="147"/>
      <c r="G189" s="24"/>
      <c r="H189" s="24"/>
      <c r="I189" s="197" t="s">
        <v>3675</v>
      </c>
      <c r="J189" s="197" t="s">
        <v>3656</v>
      </c>
      <c r="K189" s="197">
        <v>2</v>
      </c>
      <c r="L189" s="124">
        <v>590</v>
      </c>
      <c r="M189" s="24">
        <v>0.90254025521582482</v>
      </c>
      <c r="N189" s="24" t="s">
        <v>48</v>
      </c>
      <c r="O189" s="24">
        <v>0.37261261261261258</v>
      </c>
      <c r="P189" s="24">
        <v>3.8113512921114352</v>
      </c>
      <c r="Q189" s="140"/>
      <c r="R189" s="197">
        <v>12</v>
      </c>
    </row>
    <row r="190" spans="1:18" x14ac:dyDescent="0.25">
      <c r="A190" s="124">
        <v>591</v>
      </c>
      <c r="B190" s="24">
        <v>9.2323168028081639</v>
      </c>
      <c r="C190" s="24" t="s">
        <v>48</v>
      </c>
      <c r="D190" s="24">
        <v>0.78981981981981975</v>
      </c>
      <c r="E190" s="24">
        <v>9.2558567389255426</v>
      </c>
      <c r="F190" s="147"/>
      <c r="G190" s="24"/>
      <c r="H190" s="24"/>
      <c r="I190" s="197" t="s">
        <v>3676</v>
      </c>
      <c r="J190" s="197" t="s">
        <v>3656</v>
      </c>
      <c r="K190" s="197">
        <v>3</v>
      </c>
      <c r="L190" s="124">
        <v>591</v>
      </c>
      <c r="M190" s="24">
        <v>9.2323168028081639</v>
      </c>
      <c r="N190" s="24" t="s">
        <v>48</v>
      </c>
      <c r="O190" s="24">
        <v>0.78981981981981975</v>
      </c>
      <c r="P190" s="24">
        <v>9.2558567389255426</v>
      </c>
      <c r="Q190" s="140"/>
      <c r="R190" s="197">
        <v>1</v>
      </c>
    </row>
    <row r="191" spans="1:18" x14ac:dyDescent="0.25">
      <c r="A191" s="124">
        <v>592</v>
      </c>
      <c r="B191" s="24">
        <v>9.293405772047663</v>
      </c>
      <c r="C191" s="24" t="s">
        <v>48</v>
      </c>
      <c r="D191" s="24">
        <v>0.79180180180180171</v>
      </c>
      <c r="E191" s="24">
        <v>9.1186085965412182</v>
      </c>
      <c r="F191" s="147"/>
      <c r="G191" s="24"/>
      <c r="H191" s="24"/>
      <c r="I191" s="197" t="s">
        <v>3677</v>
      </c>
      <c r="J191" s="197" t="s">
        <v>3656</v>
      </c>
      <c r="K191" s="197">
        <v>3</v>
      </c>
      <c r="L191" s="124">
        <v>592</v>
      </c>
      <c r="M191" s="24">
        <v>9.293405772047663</v>
      </c>
      <c r="N191" s="24" t="s">
        <v>48</v>
      </c>
      <c r="O191" s="24">
        <v>0.79180180180180171</v>
      </c>
      <c r="P191" s="24">
        <v>9.1186085965412182</v>
      </c>
      <c r="Q191" s="140"/>
      <c r="R191" s="197">
        <v>1</v>
      </c>
    </row>
    <row r="192" spans="1:18" x14ac:dyDescent="0.25">
      <c r="A192" s="124">
        <v>593</v>
      </c>
      <c r="B192" s="24">
        <v>6.0221899998680364</v>
      </c>
      <c r="C192" s="24" t="s">
        <v>48</v>
      </c>
      <c r="D192" s="24">
        <v>0.51531531531531527</v>
      </c>
      <c r="E192" s="24">
        <v>4.8570044056725772</v>
      </c>
      <c r="F192" s="147"/>
      <c r="G192" s="24"/>
      <c r="H192" s="24"/>
      <c r="I192" s="197" t="s">
        <v>3678</v>
      </c>
      <c r="J192" s="197" t="s">
        <v>3656</v>
      </c>
      <c r="K192" s="197">
        <v>3</v>
      </c>
      <c r="L192" s="124">
        <v>593</v>
      </c>
      <c r="M192" s="24">
        <v>6.0221899998680364</v>
      </c>
      <c r="N192" s="24" t="s">
        <v>48</v>
      </c>
      <c r="O192" s="24">
        <v>0.51531531531531527</v>
      </c>
      <c r="P192" s="24">
        <v>4.8570044056725772</v>
      </c>
      <c r="Q192" s="140"/>
      <c r="R192" s="197">
        <v>2</v>
      </c>
    </row>
    <row r="193" spans="1:18" x14ac:dyDescent="0.25">
      <c r="A193" s="124">
        <v>594</v>
      </c>
      <c r="B193" s="24">
        <v>5.8497614576597732</v>
      </c>
      <c r="C193" s="24" t="s">
        <v>48</v>
      </c>
      <c r="D193" s="24">
        <v>0.49549549549549543</v>
      </c>
      <c r="E193" s="24">
        <v>4.6427393200797846</v>
      </c>
      <c r="F193" s="147"/>
      <c r="G193" s="24"/>
      <c r="H193" s="24"/>
      <c r="I193" s="197" t="s">
        <v>3679</v>
      </c>
      <c r="J193" s="197" t="s">
        <v>3656</v>
      </c>
      <c r="K193" s="197">
        <v>3</v>
      </c>
      <c r="L193" s="124">
        <v>594</v>
      </c>
      <c r="M193" s="24">
        <v>5.8497614576597732</v>
      </c>
      <c r="N193" s="24" t="s">
        <v>48</v>
      </c>
      <c r="O193" s="24">
        <v>0.49549549549549543</v>
      </c>
      <c r="P193" s="24">
        <v>4.6427393200797846</v>
      </c>
      <c r="Q193" s="140"/>
      <c r="R193" s="197">
        <v>2</v>
      </c>
    </row>
    <row r="194" spans="1:18" x14ac:dyDescent="0.25">
      <c r="A194" s="124">
        <v>595</v>
      </c>
      <c r="B194" s="24">
        <v>0.73651620171815391</v>
      </c>
      <c r="C194" s="24" t="s">
        <v>48</v>
      </c>
      <c r="D194" s="24">
        <v>0.11495495495495495</v>
      </c>
      <c r="E194" s="24">
        <v>1.4973871073800495</v>
      </c>
      <c r="F194" s="147"/>
      <c r="G194" s="24"/>
      <c r="H194" s="24"/>
      <c r="I194" s="197" t="s">
        <v>3680</v>
      </c>
      <c r="J194" s="197" t="s">
        <v>3656</v>
      </c>
      <c r="K194" s="197">
        <v>3</v>
      </c>
      <c r="L194" s="124">
        <v>595</v>
      </c>
      <c r="M194" s="24">
        <v>0.73651620171815391</v>
      </c>
      <c r="N194" s="24" t="s">
        <v>48</v>
      </c>
      <c r="O194" s="24">
        <v>0.11495495495495495</v>
      </c>
      <c r="P194" s="24">
        <v>1.4973871073800495</v>
      </c>
      <c r="Q194" s="140"/>
      <c r="R194" s="197">
        <v>4</v>
      </c>
    </row>
    <row r="195" spans="1:18" x14ac:dyDescent="0.25">
      <c r="A195" s="124">
        <v>596</v>
      </c>
      <c r="B195" s="24">
        <v>0.67099335567901386</v>
      </c>
      <c r="C195" s="24" t="s">
        <v>48</v>
      </c>
      <c r="D195" s="24">
        <v>0.10009009009009008</v>
      </c>
      <c r="E195" s="24">
        <v>1.543301054292791</v>
      </c>
      <c r="F195" s="147"/>
      <c r="G195" s="24"/>
      <c r="H195" s="24"/>
      <c r="I195" s="197" t="s">
        <v>3681</v>
      </c>
      <c r="J195" s="197" t="s">
        <v>3656</v>
      </c>
      <c r="K195" s="197">
        <v>3</v>
      </c>
      <c r="L195" s="124">
        <v>596</v>
      </c>
      <c r="M195" s="24">
        <v>0.67099335567901386</v>
      </c>
      <c r="N195" s="24" t="s">
        <v>48</v>
      </c>
      <c r="O195" s="24">
        <v>0.10009009009009008</v>
      </c>
      <c r="P195" s="24">
        <v>1.543301054292791</v>
      </c>
      <c r="Q195" s="140"/>
      <c r="R195" s="197">
        <v>4</v>
      </c>
    </row>
    <row r="196" spans="1:18" x14ac:dyDescent="0.25">
      <c r="A196" s="124">
        <v>597</v>
      </c>
      <c r="B196" s="24">
        <v>0.37638687499175227</v>
      </c>
      <c r="C196" s="24" t="s">
        <v>48</v>
      </c>
      <c r="D196" s="24">
        <v>0.1734234234234234</v>
      </c>
      <c r="E196" s="24">
        <v>1.8809907283606955</v>
      </c>
      <c r="F196" s="147"/>
      <c r="G196" s="24"/>
      <c r="H196" s="24"/>
      <c r="I196" s="197" t="s">
        <v>3682</v>
      </c>
      <c r="J196" s="197" t="s">
        <v>3656</v>
      </c>
      <c r="K196" s="197">
        <v>3</v>
      </c>
      <c r="L196" s="124">
        <v>597</v>
      </c>
      <c r="M196" s="24">
        <v>0.37638687499175227</v>
      </c>
      <c r="N196" s="24" t="s">
        <v>48</v>
      </c>
      <c r="O196" s="24">
        <v>0.1734234234234234</v>
      </c>
      <c r="P196" s="24">
        <v>1.8809907283606955</v>
      </c>
      <c r="Q196" s="140"/>
      <c r="R196" s="197">
        <v>5</v>
      </c>
    </row>
    <row r="197" spans="1:18" x14ac:dyDescent="0.25">
      <c r="A197" s="124">
        <v>598</v>
      </c>
      <c r="B197" s="24">
        <v>0.32416565935153535</v>
      </c>
      <c r="C197" s="24" t="s">
        <v>48</v>
      </c>
      <c r="D197" s="24">
        <v>0.18234234234234231</v>
      </c>
      <c r="E197" s="24">
        <v>2.2502770970782282</v>
      </c>
      <c r="F197" s="147"/>
      <c r="G197" s="24"/>
      <c r="H197" s="24"/>
      <c r="I197" s="197" t="s">
        <v>3683</v>
      </c>
      <c r="J197" s="197" t="s">
        <v>3656</v>
      </c>
      <c r="K197" s="197">
        <v>3</v>
      </c>
      <c r="L197" s="124">
        <v>598</v>
      </c>
      <c r="M197" s="24">
        <v>0.32416565935153535</v>
      </c>
      <c r="N197" s="24" t="s">
        <v>48</v>
      </c>
      <c r="O197" s="24">
        <v>0.18234234234234231</v>
      </c>
      <c r="P197" s="24">
        <v>2.2502770970782282</v>
      </c>
      <c r="Q197" s="140"/>
      <c r="R197" s="197">
        <v>5</v>
      </c>
    </row>
    <row r="198" spans="1:18" x14ac:dyDescent="0.25">
      <c r="A198" s="124">
        <v>599</v>
      </c>
      <c r="B198" s="24">
        <v>0.32120974148510795</v>
      </c>
      <c r="C198" s="24" t="s">
        <v>48</v>
      </c>
      <c r="D198" s="24">
        <v>0.19968468468468464</v>
      </c>
      <c r="E198" s="24">
        <v>2.2394157332924185</v>
      </c>
      <c r="F198" s="147"/>
      <c r="G198" s="24"/>
      <c r="H198" s="24"/>
      <c r="I198" s="197" t="s">
        <v>3684</v>
      </c>
      <c r="J198" s="197" t="s">
        <v>3656</v>
      </c>
      <c r="K198" s="197">
        <v>3</v>
      </c>
      <c r="L198" s="124">
        <v>599</v>
      </c>
      <c r="M198" s="24">
        <v>0.32120974148510795</v>
      </c>
      <c r="N198" s="24" t="s">
        <v>48</v>
      </c>
      <c r="O198" s="24">
        <v>0.19968468468468464</v>
      </c>
      <c r="P198" s="24">
        <v>2.2394157332924185</v>
      </c>
      <c r="Q198" s="140"/>
      <c r="R198" s="197">
        <v>7</v>
      </c>
    </row>
    <row r="199" spans="1:18" x14ac:dyDescent="0.25">
      <c r="A199" s="124">
        <v>600</v>
      </c>
      <c r="B199" s="24">
        <v>0.316283211707729</v>
      </c>
      <c r="C199" s="24" t="s">
        <v>48</v>
      </c>
      <c r="D199" s="24">
        <v>0.19918918918918918</v>
      </c>
      <c r="E199" s="24">
        <v>1.759540933301186</v>
      </c>
      <c r="F199" s="147"/>
      <c r="G199" s="24"/>
      <c r="H199" s="24"/>
      <c r="I199" s="197" t="s">
        <v>3685</v>
      </c>
      <c r="J199" s="197" t="s">
        <v>3656</v>
      </c>
      <c r="K199" s="197">
        <v>3</v>
      </c>
      <c r="L199" s="124">
        <v>600</v>
      </c>
      <c r="M199" s="24">
        <v>0.316283211707729</v>
      </c>
      <c r="N199" s="24" t="s">
        <v>48</v>
      </c>
      <c r="O199" s="24">
        <v>0.19918918918918918</v>
      </c>
      <c r="P199" s="24">
        <v>1.759540933301186</v>
      </c>
      <c r="Q199" s="140"/>
      <c r="R199" s="197">
        <v>7</v>
      </c>
    </row>
    <row r="200" spans="1:18" x14ac:dyDescent="0.25">
      <c r="A200" s="124">
        <v>601</v>
      </c>
      <c r="B200" s="24">
        <v>0.32416565935153535</v>
      </c>
      <c r="C200" s="24">
        <v>3.8572576103114299E-2</v>
      </c>
      <c r="D200" s="24">
        <v>0.20117117117117117</v>
      </c>
      <c r="E200" s="24">
        <v>1.8158225456458366</v>
      </c>
      <c r="F200" s="147"/>
      <c r="G200" s="24"/>
      <c r="H200" s="24"/>
      <c r="I200" s="197" t="s">
        <v>3686</v>
      </c>
      <c r="J200" s="197" t="s">
        <v>3656</v>
      </c>
      <c r="K200" s="197">
        <v>3</v>
      </c>
      <c r="L200" s="124">
        <v>601</v>
      </c>
      <c r="M200" s="24">
        <v>0.32416565935153535</v>
      </c>
      <c r="N200" s="24">
        <v>3.8572576103114299E-2</v>
      </c>
      <c r="O200" s="24">
        <v>0.20117117117117117</v>
      </c>
      <c r="P200" s="24">
        <v>1.8158225456458366</v>
      </c>
      <c r="Q200" s="140"/>
      <c r="R200" s="197">
        <v>8</v>
      </c>
    </row>
    <row r="201" spans="1:18" x14ac:dyDescent="0.25">
      <c r="A201" s="124">
        <v>602</v>
      </c>
      <c r="B201" s="24">
        <v>0.3182538236186806</v>
      </c>
      <c r="C201" s="24" t="s">
        <v>48</v>
      </c>
      <c r="D201" s="24">
        <v>0.19324324324324321</v>
      </c>
      <c r="E201" s="24">
        <v>1.7694149003791948</v>
      </c>
      <c r="F201" s="147"/>
      <c r="G201" s="24"/>
      <c r="H201" s="24"/>
      <c r="I201" s="197" t="s">
        <v>3687</v>
      </c>
      <c r="J201" s="197" t="s">
        <v>3656</v>
      </c>
      <c r="K201" s="197">
        <v>3</v>
      </c>
      <c r="L201" s="124">
        <v>602</v>
      </c>
      <c r="M201" s="24">
        <v>0.3182538236186806</v>
      </c>
      <c r="N201" s="24" t="s">
        <v>48</v>
      </c>
      <c r="O201" s="24">
        <v>0.19324324324324321</v>
      </c>
      <c r="P201" s="24">
        <v>1.7694149003791948</v>
      </c>
      <c r="Q201" s="140"/>
      <c r="R201" s="197">
        <v>8</v>
      </c>
    </row>
    <row r="202" spans="1:18" x14ac:dyDescent="0.25">
      <c r="A202" s="124">
        <v>603</v>
      </c>
      <c r="B202" s="24">
        <v>0.32416565935153535</v>
      </c>
      <c r="C202" s="24" t="s">
        <v>48</v>
      </c>
      <c r="D202" s="24">
        <v>0.19423423423423422</v>
      </c>
      <c r="E202" s="24">
        <v>1.9501084979067578</v>
      </c>
      <c r="F202" s="147"/>
      <c r="G202" s="24"/>
      <c r="H202" s="24"/>
      <c r="I202" s="197" t="s">
        <v>3688</v>
      </c>
      <c r="J202" s="197" t="s">
        <v>3656</v>
      </c>
      <c r="K202" s="197">
        <v>3</v>
      </c>
      <c r="L202" s="124">
        <v>603</v>
      </c>
      <c r="M202" s="24">
        <v>0.32416565935153535</v>
      </c>
      <c r="N202" s="24" t="s">
        <v>48</v>
      </c>
      <c r="O202" s="24">
        <v>0.19423423423423422</v>
      </c>
      <c r="P202" s="24">
        <v>1.9501084979067578</v>
      </c>
      <c r="Q202" s="140"/>
      <c r="R202" s="197">
        <v>10</v>
      </c>
    </row>
    <row r="203" spans="1:18" x14ac:dyDescent="0.25">
      <c r="A203" s="124">
        <v>604</v>
      </c>
      <c r="B203" s="24">
        <v>0.31234198788582584</v>
      </c>
      <c r="C203" s="24" t="s">
        <v>48</v>
      </c>
      <c r="D203" s="24">
        <v>0.18729729729729727</v>
      </c>
      <c r="E203" s="24">
        <v>1.7891628345352126</v>
      </c>
      <c r="F203" s="147"/>
      <c r="G203" s="24"/>
      <c r="H203" s="24"/>
      <c r="I203" s="234" t="s">
        <v>3689</v>
      </c>
      <c r="J203" s="234" t="s">
        <v>3656</v>
      </c>
      <c r="K203" s="234">
        <v>3</v>
      </c>
      <c r="L203" s="124">
        <v>604</v>
      </c>
      <c r="M203" s="24">
        <v>0.31234198788582584</v>
      </c>
      <c r="N203" s="24" t="s">
        <v>48</v>
      </c>
      <c r="O203" s="24">
        <v>0.18729729729729727</v>
      </c>
      <c r="P203" s="24">
        <v>1.7891628345352126</v>
      </c>
      <c r="Q203" s="140"/>
      <c r="R203" s="234">
        <v>10</v>
      </c>
    </row>
    <row r="204" spans="1:18" x14ac:dyDescent="0.25">
      <c r="A204" s="124">
        <v>605</v>
      </c>
      <c r="B204" s="24">
        <v>16.660538401140155</v>
      </c>
      <c r="C204" s="24" t="s">
        <v>48</v>
      </c>
      <c r="D204" s="24">
        <v>1.0276576576576575</v>
      </c>
      <c r="E204" s="24">
        <v>7.9929763496482051</v>
      </c>
      <c r="F204" s="147"/>
      <c r="G204" s="24"/>
      <c r="H204" s="24"/>
      <c r="I204" s="197" t="s">
        <v>3690</v>
      </c>
      <c r="J204" s="197" t="s">
        <v>3656</v>
      </c>
      <c r="K204" s="197">
        <v>5</v>
      </c>
      <c r="L204" s="124">
        <v>605</v>
      </c>
      <c r="M204" s="24">
        <v>16.660538401140155</v>
      </c>
      <c r="N204" s="24" t="s">
        <v>48</v>
      </c>
      <c r="O204" s="24">
        <v>1.0276576576576575</v>
      </c>
      <c r="P204" s="24">
        <v>7.9929763496482051</v>
      </c>
      <c r="Q204" s="140"/>
      <c r="R204" s="197">
        <v>3</v>
      </c>
    </row>
    <row r="205" spans="1:18" x14ac:dyDescent="0.25">
      <c r="A205" s="124">
        <v>606</v>
      </c>
      <c r="B205" s="24">
        <v>17.432525617255436</v>
      </c>
      <c r="C205" s="24" t="s">
        <v>48</v>
      </c>
      <c r="D205" s="24">
        <v>1.0806756756756757</v>
      </c>
      <c r="E205" s="24">
        <v>8.1233127150779225</v>
      </c>
      <c r="F205" s="147"/>
      <c r="G205" s="24"/>
      <c r="H205" s="24"/>
      <c r="I205" s="197" t="s">
        <v>3691</v>
      </c>
      <c r="J205" s="197" t="s">
        <v>3656</v>
      </c>
      <c r="K205" s="197">
        <v>5</v>
      </c>
      <c r="L205" s="124">
        <v>606</v>
      </c>
      <c r="M205" s="24">
        <v>17.432525617255436</v>
      </c>
      <c r="N205" s="24" t="s">
        <v>48</v>
      </c>
      <c r="O205" s="24">
        <v>1.0806756756756757</v>
      </c>
      <c r="P205" s="24">
        <v>8.1233127150779225</v>
      </c>
      <c r="Q205" s="140"/>
      <c r="R205" s="197">
        <v>3</v>
      </c>
    </row>
    <row r="206" spans="1:18" x14ac:dyDescent="0.25">
      <c r="A206" s="124">
        <v>607</v>
      </c>
      <c r="B206" s="24">
        <v>9.6431893862415698</v>
      </c>
      <c r="C206" s="24" t="s">
        <v>48</v>
      </c>
      <c r="D206" s="24">
        <v>0.59360360360360354</v>
      </c>
      <c r="E206" s="24">
        <v>3.937738070709949</v>
      </c>
      <c r="F206" s="147"/>
      <c r="G206" s="24"/>
      <c r="H206" s="24"/>
      <c r="I206" s="197" t="s">
        <v>3692</v>
      </c>
      <c r="J206" s="197" t="s">
        <v>3656</v>
      </c>
      <c r="K206" s="197">
        <v>5</v>
      </c>
      <c r="L206" s="124">
        <v>607</v>
      </c>
      <c r="M206" s="24">
        <v>9.6431893862415698</v>
      </c>
      <c r="N206" s="24" t="s">
        <v>48</v>
      </c>
      <c r="O206" s="24">
        <v>0.59360360360360354</v>
      </c>
      <c r="P206" s="24">
        <v>3.937738070709949</v>
      </c>
      <c r="Q206" s="140"/>
      <c r="R206" s="197">
        <v>6</v>
      </c>
    </row>
    <row r="207" spans="1:18" x14ac:dyDescent="0.25">
      <c r="A207" s="124">
        <v>608</v>
      </c>
      <c r="B207" s="24">
        <v>9.1603894680584315</v>
      </c>
      <c r="C207" s="24" t="s">
        <v>48</v>
      </c>
      <c r="D207" s="24">
        <v>0.56189189189189181</v>
      </c>
      <c r="E207" s="24">
        <v>4.3218353900444955</v>
      </c>
      <c r="F207" s="147"/>
      <c r="G207" s="24"/>
      <c r="H207" s="24"/>
      <c r="I207" s="197" t="s">
        <v>3693</v>
      </c>
      <c r="J207" s="197" t="s">
        <v>3656</v>
      </c>
      <c r="K207" s="197">
        <v>5</v>
      </c>
      <c r="L207" s="124">
        <v>608</v>
      </c>
      <c r="M207" s="24">
        <v>9.1603894680584315</v>
      </c>
      <c r="N207" s="24" t="s">
        <v>48</v>
      </c>
      <c r="O207" s="24">
        <v>0.56189189189189181</v>
      </c>
      <c r="P207" s="24">
        <v>4.3218353900444955</v>
      </c>
      <c r="Q207" s="140"/>
      <c r="R207" s="197">
        <v>6</v>
      </c>
    </row>
    <row r="208" spans="1:18" x14ac:dyDescent="0.25">
      <c r="A208" s="124">
        <v>609</v>
      </c>
      <c r="B208" s="24">
        <v>8.3406149131025735</v>
      </c>
      <c r="C208" s="24" t="s">
        <v>48</v>
      </c>
      <c r="D208" s="24">
        <v>0.50689189189189188</v>
      </c>
      <c r="E208" s="24">
        <v>4.5439996492996961</v>
      </c>
      <c r="F208" s="147"/>
      <c r="G208" s="24"/>
      <c r="H208" s="24"/>
      <c r="I208" s="197" t="s">
        <v>3694</v>
      </c>
      <c r="J208" s="197" t="s">
        <v>3656</v>
      </c>
      <c r="K208" s="197">
        <v>5</v>
      </c>
      <c r="L208" s="124">
        <v>609</v>
      </c>
      <c r="M208" s="24">
        <v>8.3406149131025735</v>
      </c>
      <c r="N208" s="24" t="s">
        <v>48</v>
      </c>
      <c r="O208" s="24">
        <v>0.50689189189189188</v>
      </c>
      <c r="P208" s="24">
        <v>4.5439996492996961</v>
      </c>
      <c r="Q208" s="140"/>
      <c r="R208" s="197">
        <v>8</v>
      </c>
    </row>
    <row r="209" spans="1:18" x14ac:dyDescent="0.25">
      <c r="A209" s="124">
        <v>610</v>
      </c>
      <c r="B209" s="24">
        <v>8.4933373362013196</v>
      </c>
      <c r="C209" s="24" t="s">
        <v>48</v>
      </c>
      <c r="D209" s="24">
        <v>0.46972972972972965</v>
      </c>
      <c r="E209" s="24">
        <v>4.6506384937421918</v>
      </c>
      <c r="F209" s="147"/>
      <c r="G209" s="24"/>
      <c r="H209" s="24"/>
      <c r="I209" s="197" t="s">
        <v>3695</v>
      </c>
      <c r="J209" s="197" t="s">
        <v>3656</v>
      </c>
      <c r="K209" s="197">
        <v>5</v>
      </c>
      <c r="L209" s="124">
        <v>610</v>
      </c>
      <c r="M209" s="24">
        <v>8.4933373362013196</v>
      </c>
      <c r="N209" s="24" t="s">
        <v>48</v>
      </c>
      <c r="O209" s="24">
        <v>0.46972972972972965</v>
      </c>
      <c r="P209" s="24">
        <v>4.6506384937421918</v>
      </c>
      <c r="Q209" s="140"/>
      <c r="R209" s="197">
        <v>8</v>
      </c>
    </row>
    <row r="210" spans="1:18" x14ac:dyDescent="0.25">
      <c r="A210" s="124">
        <v>611</v>
      </c>
      <c r="B210" s="24">
        <v>2.1479669829372252</v>
      </c>
      <c r="C210" s="24" t="s">
        <v>48</v>
      </c>
      <c r="D210" s="24">
        <v>0.15954954954954953</v>
      </c>
      <c r="E210" s="24">
        <v>1.9155496131337264</v>
      </c>
      <c r="F210" s="147"/>
      <c r="G210" s="24"/>
      <c r="H210" s="24"/>
      <c r="I210" s="197" t="s">
        <v>3696</v>
      </c>
      <c r="J210" s="197" t="s">
        <v>3656</v>
      </c>
      <c r="K210" s="197">
        <v>5</v>
      </c>
      <c r="L210" s="124">
        <v>611</v>
      </c>
      <c r="M210" s="24">
        <v>2.1479669829372252</v>
      </c>
      <c r="N210" s="24" t="s">
        <v>48</v>
      </c>
      <c r="O210" s="24">
        <v>0.15954954954954953</v>
      </c>
      <c r="P210" s="24">
        <v>1.9155496131337264</v>
      </c>
      <c r="Q210" s="140"/>
      <c r="R210" s="197">
        <v>10</v>
      </c>
    </row>
    <row r="211" spans="1:18" x14ac:dyDescent="0.25">
      <c r="A211" s="124">
        <v>612</v>
      </c>
      <c r="B211" s="24">
        <v>2.3775432705630841</v>
      </c>
      <c r="C211" s="24" t="s">
        <v>48</v>
      </c>
      <c r="D211" s="24">
        <v>0.16846846846846847</v>
      </c>
      <c r="E211" s="24">
        <v>1.9135748197181246</v>
      </c>
      <c r="F211" s="147"/>
      <c r="G211" s="24"/>
      <c r="H211" s="24"/>
      <c r="I211" s="197" t="s">
        <v>3697</v>
      </c>
      <c r="J211" s="197" t="s">
        <v>3656</v>
      </c>
      <c r="K211" s="197">
        <v>5</v>
      </c>
      <c r="L211" s="124">
        <v>612</v>
      </c>
      <c r="M211" s="24">
        <v>2.3775432705630841</v>
      </c>
      <c r="N211" s="24" t="s">
        <v>48</v>
      </c>
      <c r="O211" s="24">
        <v>0.16846846846846847</v>
      </c>
      <c r="P211" s="24">
        <v>1.9135748197181246</v>
      </c>
      <c r="Q211" s="140"/>
      <c r="R211" s="197">
        <v>10</v>
      </c>
    </row>
    <row r="212" spans="1:18" x14ac:dyDescent="0.25">
      <c r="A212" s="124">
        <v>613</v>
      </c>
      <c r="B212" s="24">
        <v>0.33943790166141008</v>
      </c>
      <c r="C212" s="24" t="s">
        <v>48</v>
      </c>
      <c r="D212" s="24">
        <v>7.5315315315315295E-2</v>
      </c>
      <c r="E212" s="24">
        <v>1.2623866909234378</v>
      </c>
      <c r="F212" s="147"/>
      <c r="G212" s="24"/>
      <c r="H212" s="24"/>
      <c r="I212" s="197" t="s">
        <v>3698</v>
      </c>
      <c r="J212" s="197" t="s">
        <v>3656</v>
      </c>
      <c r="K212" s="197">
        <v>5</v>
      </c>
      <c r="L212" s="124">
        <v>613</v>
      </c>
      <c r="M212" s="24">
        <v>0.33943790166141008</v>
      </c>
      <c r="N212" s="24" t="s">
        <v>48</v>
      </c>
      <c r="O212" s="24">
        <v>7.5315315315315295E-2</v>
      </c>
      <c r="P212" s="24">
        <v>1.2623866909234378</v>
      </c>
      <c r="Q212" s="140"/>
      <c r="R212" s="197">
        <v>11</v>
      </c>
    </row>
    <row r="213" spans="1:18" x14ac:dyDescent="0.25">
      <c r="A213" s="124">
        <v>614</v>
      </c>
      <c r="B213" s="24">
        <v>0.75080313807255294</v>
      </c>
      <c r="C213" s="24" t="s">
        <v>48</v>
      </c>
      <c r="D213" s="24">
        <v>7.7297297297297285E-2</v>
      </c>
      <c r="E213" s="24">
        <v>1.829646099555049</v>
      </c>
      <c r="F213" s="147"/>
      <c r="G213" s="24"/>
      <c r="H213" s="24"/>
      <c r="I213" s="197" t="s">
        <v>3699</v>
      </c>
      <c r="J213" s="197" t="s">
        <v>3656</v>
      </c>
      <c r="K213" s="197">
        <v>5</v>
      </c>
      <c r="L213" s="124">
        <v>614</v>
      </c>
      <c r="M213" s="24">
        <v>0.75080313807255294</v>
      </c>
      <c r="N213" s="24" t="s">
        <v>48</v>
      </c>
      <c r="O213" s="24">
        <v>7.7297297297297285E-2</v>
      </c>
      <c r="P213" s="24">
        <v>1.829646099555049</v>
      </c>
      <c r="Q213" s="140"/>
      <c r="R213" s="197">
        <v>11</v>
      </c>
    </row>
    <row r="214" spans="1:18" x14ac:dyDescent="0.25">
      <c r="A214" s="124">
        <v>615</v>
      </c>
      <c r="B214" s="24">
        <v>0.37441626308080067</v>
      </c>
      <c r="C214" s="24" t="s">
        <v>48</v>
      </c>
      <c r="D214" s="24">
        <v>4.459459459459459E-2</v>
      </c>
      <c r="E214" s="24">
        <v>1.2243719176731036</v>
      </c>
      <c r="F214" s="147"/>
      <c r="G214" s="24"/>
      <c r="H214" s="24"/>
      <c r="I214" s="197" t="s">
        <v>3700</v>
      </c>
      <c r="J214" s="197" t="s">
        <v>3656</v>
      </c>
      <c r="K214" s="197">
        <v>5</v>
      </c>
      <c r="L214" s="124">
        <v>615</v>
      </c>
      <c r="M214" s="24">
        <v>0.37441626308080067</v>
      </c>
      <c r="N214" s="24" t="s">
        <v>48</v>
      </c>
      <c r="O214" s="24">
        <v>4.459459459459459E-2</v>
      </c>
      <c r="P214" s="24">
        <v>1.2243719176731036</v>
      </c>
      <c r="Q214" s="140"/>
      <c r="R214" s="197">
        <v>13</v>
      </c>
    </row>
    <row r="215" spans="1:18" x14ac:dyDescent="0.25">
      <c r="A215" s="124">
        <v>616</v>
      </c>
      <c r="B215" s="24">
        <v>2.5327289585505213</v>
      </c>
      <c r="C215" s="24" t="s">
        <v>48</v>
      </c>
      <c r="D215" s="24">
        <v>0.161036036036036</v>
      </c>
      <c r="E215" s="24">
        <v>2.140182364158429</v>
      </c>
      <c r="F215" s="147"/>
      <c r="G215" s="24"/>
      <c r="H215" s="24"/>
      <c r="I215" s="197" t="s">
        <v>3701</v>
      </c>
      <c r="J215" s="197" t="s">
        <v>3656</v>
      </c>
      <c r="K215" s="197">
        <v>5</v>
      </c>
      <c r="L215" s="124">
        <v>616</v>
      </c>
      <c r="M215" s="24">
        <v>2.5327289585505213</v>
      </c>
      <c r="N215" s="24" t="s">
        <v>48</v>
      </c>
      <c r="O215" s="24">
        <v>0.161036036036036</v>
      </c>
      <c r="P215" s="24">
        <v>2.140182364158429</v>
      </c>
      <c r="Q215" s="140"/>
      <c r="R215" s="197">
        <v>13</v>
      </c>
    </row>
    <row r="216" spans="1:18" x14ac:dyDescent="0.25">
      <c r="A216" s="124">
        <v>617</v>
      </c>
      <c r="B216" s="24">
        <v>0.14286936354398971</v>
      </c>
      <c r="C216" s="24" t="s">
        <v>48</v>
      </c>
      <c r="D216" s="24">
        <v>4.162162162162162E-2</v>
      </c>
      <c r="E216" s="24">
        <v>7.9663166385375801</v>
      </c>
      <c r="F216" s="147"/>
      <c r="G216" s="24"/>
      <c r="H216" s="24"/>
      <c r="I216" s="197" t="s">
        <v>3702</v>
      </c>
      <c r="J216" s="197" t="s">
        <v>3656</v>
      </c>
      <c r="K216" s="197">
        <v>5</v>
      </c>
      <c r="L216" s="124">
        <v>617</v>
      </c>
      <c r="M216" s="24">
        <v>0.14286936354398971</v>
      </c>
      <c r="N216" s="24" t="s">
        <v>48</v>
      </c>
      <c r="O216" s="24">
        <v>4.162162162162162E-2</v>
      </c>
      <c r="P216" s="24">
        <v>7.9663166385375801</v>
      </c>
      <c r="Q216" s="140"/>
      <c r="R216" s="197">
        <v>17</v>
      </c>
    </row>
    <row r="217" spans="1:18" x14ac:dyDescent="0.25">
      <c r="A217" s="124">
        <v>618</v>
      </c>
      <c r="B217" s="24">
        <v>0.13892813972208656</v>
      </c>
      <c r="C217" s="24" t="s">
        <v>48</v>
      </c>
      <c r="D217" s="24">
        <v>2.081081081081081E-2</v>
      </c>
      <c r="E217" s="24">
        <v>1.1552541481270411</v>
      </c>
      <c r="F217" s="147"/>
      <c r="G217" s="24"/>
      <c r="H217" s="24"/>
      <c r="I217" s="197" t="s">
        <v>3703</v>
      </c>
      <c r="J217" s="197" t="s">
        <v>3656</v>
      </c>
      <c r="K217" s="197">
        <v>5</v>
      </c>
      <c r="L217" s="124">
        <v>618</v>
      </c>
      <c r="M217" s="24">
        <v>0.13892813972208656</v>
      </c>
      <c r="N217" s="24" t="s">
        <v>48</v>
      </c>
      <c r="O217" s="24">
        <v>2.081081081081081E-2</v>
      </c>
      <c r="P217" s="24">
        <v>1.1552541481270411</v>
      </c>
      <c r="Q217" s="140"/>
      <c r="R217" s="197">
        <v>17</v>
      </c>
    </row>
    <row r="218" spans="1:18" x14ac:dyDescent="0.25">
      <c r="A218" s="124">
        <v>619</v>
      </c>
      <c r="B218" s="24">
        <v>14.647558334103113</v>
      </c>
      <c r="C218" s="24" t="s">
        <v>48</v>
      </c>
      <c r="D218" s="24">
        <v>0.89288288288288276</v>
      </c>
      <c r="E218" s="24">
        <v>7.779698660763211</v>
      </c>
      <c r="F218" s="147"/>
      <c r="G218" s="24"/>
      <c r="H218" s="24"/>
      <c r="I218" s="197" t="s">
        <v>3704</v>
      </c>
      <c r="J218" s="197" t="s">
        <v>3656</v>
      </c>
      <c r="K218" s="197">
        <v>6</v>
      </c>
      <c r="L218" s="124">
        <v>619</v>
      </c>
      <c r="M218" s="24">
        <v>14.647558334103113</v>
      </c>
      <c r="N218" s="24" t="s">
        <v>48</v>
      </c>
      <c r="O218" s="24">
        <v>0.89288288288288276</v>
      </c>
      <c r="P218" s="24">
        <v>7.779698660763211</v>
      </c>
      <c r="Q218" s="140"/>
      <c r="R218" s="197">
        <v>3</v>
      </c>
    </row>
    <row r="219" spans="1:18" x14ac:dyDescent="0.25">
      <c r="A219" s="124">
        <v>620</v>
      </c>
      <c r="B219" s="24">
        <v>14.920980736747644</v>
      </c>
      <c r="C219" s="24" t="s">
        <v>48</v>
      </c>
      <c r="D219" s="24">
        <v>0.93797297297297288</v>
      </c>
      <c r="E219" s="24">
        <v>8.0892475286587917</v>
      </c>
      <c r="F219" s="147"/>
      <c r="G219" s="24"/>
      <c r="H219" s="24"/>
      <c r="I219" s="197" t="s">
        <v>3705</v>
      </c>
      <c r="J219" s="197" t="s">
        <v>3656</v>
      </c>
      <c r="K219" s="197">
        <v>6</v>
      </c>
      <c r="L219" s="124">
        <v>620</v>
      </c>
      <c r="M219" s="24">
        <v>14.920980736747644</v>
      </c>
      <c r="N219" s="24" t="s">
        <v>48</v>
      </c>
      <c r="O219" s="24">
        <v>0.93797297297297288</v>
      </c>
      <c r="P219" s="24">
        <v>8.0892475286587917</v>
      </c>
      <c r="Q219" s="140"/>
      <c r="R219" s="197">
        <v>3</v>
      </c>
    </row>
    <row r="220" spans="1:18" x14ac:dyDescent="0.25">
      <c r="A220" s="124">
        <v>621</v>
      </c>
      <c r="B220" s="24">
        <v>10.236343571437995</v>
      </c>
      <c r="C220" s="24">
        <v>2.0769848670907701E-2</v>
      </c>
      <c r="D220" s="24">
        <v>0.79675675675675672</v>
      </c>
      <c r="E220" s="24">
        <v>11.585125572627842</v>
      </c>
      <c r="F220" s="147"/>
      <c r="G220" s="24"/>
      <c r="H220" s="24"/>
      <c r="I220" s="197" t="s">
        <v>3706</v>
      </c>
      <c r="J220" s="197" t="s">
        <v>3656</v>
      </c>
      <c r="K220" s="197">
        <v>6</v>
      </c>
      <c r="L220" s="124">
        <v>621</v>
      </c>
      <c r="M220" s="24">
        <v>10.236343571437995</v>
      </c>
      <c r="N220" s="24">
        <v>2.0769848670907701E-2</v>
      </c>
      <c r="O220" s="24">
        <v>0.79675675675675672</v>
      </c>
      <c r="P220" s="24">
        <v>11.585125572627842</v>
      </c>
      <c r="Q220" s="140"/>
      <c r="R220" s="197">
        <v>6</v>
      </c>
    </row>
    <row r="221" spans="1:18" x14ac:dyDescent="0.25">
      <c r="A221" s="124">
        <v>622</v>
      </c>
      <c r="B221" s="24">
        <v>10.273785197746076</v>
      </c>
      <c r="C221" s="24" t="s">
        <v>48</v>
      </c>
      <c r="D221" s="24">
        <v>0.79279279279279269</v>
      </c>
      <c r="E221" s="24">
        <v>8.8164652039541469</v>
      </c>
      <c r="F221" s="147"/>
      <c r="G221" s="24"/>
      <c r="H221" s="24"/>
      <c r="I221" s="197" t="s">
        <v>3707</v>
      </c>
      <c r="J221" s="197" t="s">
        <v>3656</v>
      </c>
      <c r="K221" s="197">
        <v>6</v>
      </c>
      <c r="L221" s="124">
        <v>622</v>
      </c>
      <c r="M221" s="24">
        <v>10.273785197746076</v>
      </c>
      <c r="N221" s="24" t="s">
        <v>48</v>
      </c>
      <c r="O221" s="24">
        <v>0.79279279279279269</v>
      </c>
      <c r="P221" s="24">
        <v>8.8164652039541469</v>
      </c>
      <c r="Q221" s="140"/>
      <c r="R221" s="197">
        <v>6</v>
      </c>
    </row>
    <row r="222" spans="1:18" x14ac:dyDescent="0.25">
      <c r="A222" s="124">
        <v>623</v>
      </c>
      <c r="B222" s="24">
        <v>1.487811992768445</v>
      </c>
      <c r="C222" s="24">
        <v>0.39611068536659688</v>
      </c>
      <c r="D222" s="24">
        <v>0.17936936936936934</v>
      </c>
      <c r="E222" s="24">
        <v>1.9555391797996624</v>
      </c>
      <c r="F222" s="147"/>
      <c r="G222" s="24"/>
      <c r="H222" s="24"/>
      <c r="I222" s="197" t="s">
        <v>3708</v>
      </c>
      <c r="J222" s="197" t="s">
        <v>3656</v>
      </c>
      <c r="K222" s="197">
        <v>6</v>
      </c>
      <c r="L222" s="124">
        <v>623</v>
      </c>
      <c r="M222" s="24">
        <v>1.487811992768445</v>
      </c>
      <c r="N222" s="24">
        <v>0.39611068536659688</v>
      </c>
      <c r="O222" s="24">
        <v>0.17936936936936934</v>
      </c>
      <c r="P222" s="24">
        <v>1.9555391797996624</v>
      </c>
      <c r="Q222" s="140"/>
      <c r="R222" s="197">
        <v>8</v>
      </c>
    </row>
    <row r="223" spans="1:18" x14ac:dyDescent="0.25">
      <c r="A223" s="124">
        <v>624</v>
      </c>
      <c r="B223" s="24">
        <v>6.1088969239499059E-2</v>
      </c>
      <c r="C223" s="24">
        <v>4.8462980232117973E-2</v>
      </c>
      <c r="D223" s="24">
        <v>8.7207207207207191E-2</v>
      </c>
      <c r="E223" s="24">
        <v>4.4709322929224289</v>
      </c>
      <c r="F223" s="147"/>
      <c r="G223" s="24"/>
      <c r="H223" s="24"/>
      <c r="I223" s="197" t="s">
        <v>3709</v>
      </c>
      <c r="J223" s="197" t="s">
        <v>3656</v>
      </c>
      <c r="K223" s="197">
        <v>6</v>
      </c>
      <c r="L223" s="124">
        <v>624</v>
      </c>
      <c r="M223" s="24">
        <v>6.1088969239499059E-2</v>
      </c>
      <c r="N223" s="24">
        <v>4.8462980232117973E-2</v>
      </c>
      <c r="O223" s="24">
        <v>8.7207207207207191E-2</v>
      </c>
      <c r="P223" s="24">
        <v>4.4709322929224289</v>
      </c>
      <c r="Q223" s="140"/>
      <c r="R223" s="197">
        <v>8</v>
      </c>
    </row>
    <row r="224" spans="1:18" x14ac:dyDescent="0.25">
      <c r="A224" s="124">
        <v>625</v>
      </c>
      <c r="B224" s="24">
        <v>4.5324073951886396E-2</v>
      </c>
      <c r="C224" s="24">
        <v>0.10187116252873776</v>
      </c>
      <c r="D224" s="24">
        <v>0.14765765765765762</v>
      </c>
      <c r="E224" s="24">
        <v>4.6713738246060101</v>
      </c>
      <c r="F224" s="147"/>
      <c r="G224" s="24"/>
      <c r="H224" s="24"/>
      <c r="I224" s="197" t="s">
        <v>3710</v>
      </c>
      <c r="J224" s="197" t="s">
        <v>3656</v>
      </c>
      <c r="K224" s="197">
        <v>6</v>
      </c>
      <c r="L224" s="124">
        <v>625</v>
      </c>
      <c r="M224" s="24">
        <v>4.5324073951886396E-2</v>
      </c>
      <c r="N224" s="24">
        <v>0.10187116252873776</v>
      </c>
      <c r="O224" s="24">
        <v>0.14765765765765762</v>
      </c>
      <c r="P224" s="24">
        <v>4.6713738246060101</v>
      </c>
      <c r="Q224" s="140"/>
      <c r="R224" s="197">
        <v>11</v>
      </c>
    </row>
    <row r="225" spans="1:18" x14ac:dyDescent="0.25">
      <c r="A225" s="124">
        <v>626</v>
      </c>
      <c r="B225" s="24">
        <v>4.0397544174507444E-2</v>
      </c>
      <c r="C225" s="24">
        <v>5.2419141883719433E-2</v>
      </c>
      <c r="D225" s="24">
        <v>0.13873873873873874</v>
      </c>
      <c r="E225" s="24">
        <v>2.5139120180610655</v>
      </c>
      <c r="F225" s="147"/>
      <c r="G225" s="24"/>
      <c r="H225" s="24"/>
      <c r="I225" s="197" t="s">
        <v>3711</v>
      </c>
      <c r="J225" s="197" t="s">
        <v>3656</v>
      </c>
      <c r="K225" s="197">
        <v>6</v>
      </c>
      <c r="L225" s="124">
        <v>626</v>
      </c>
      <c r="M225" s="24">
        <v>4.0397544174507444E-2</v>
      </c>
      <c r="N225" s="24">
        <v>5.2419141883719433E-2</v>
      </c>
      <c r="O225" s="24">
        <v>0.13873873873873874</v>
      </c>
      <c r="P225" s="24">
        <v>2.5139120180610655</v>
      </c>
      <c r="Q225" s="140"/>
      <c r="R225" s="197">
        <v>11</v>
      </c>
    </row>
    <row r="226" spans="1:18" x14ac:dyDescent="0.25">
      <c r="A226" s="124">
        <v>627</v>
      </c>
      <c r="B226" s="24">
        <v>4.2368156085459019E-2</v>
      </c>
      <c r="C226" s="24">
        <v>4.055065692891504E-2</v>
      </c>
      <c r="D226" s="24">
        <v>0.13972972972972969</v>
      </c>
      <c r="E226" s="24">
        <v>2.1949828814413781</v>
      </c>
      <c r="F226" s="147"/>
      <c r="G226" s="24"/>
      <c r="H226" s="24"/>
      <c r="I226" s="197" t="s">
        <v>3712</v>
      </c>
      <c r="J226" s="197" t="s">
        <v>3656</v>
      </c>
      <c r="K226" s="197">
        <v>6</v>
      </c>
      <c r="L226" s="124">
        <v>627</v>
      </c>
      <c r="M226" s="24">
        <v>4.2368156085459019E-2</v>
      </c>
      <c r="N226" s="24">
        <v>4.055065692891504E-2</v>
      </c>
      <c r="O226" s="24">
        <v>0.13972972972972969</v>
      </c>
      <c r="P226" s="24">
        <v>2.1949828814413781</v>
      </c>
      <c r="Q226" s="140"/>
      <c r="R226" s="197">
        <v>12</v>
      </c>
    </row>
    <row r="227" spans="1:18" x14ac:dyDescent="0.25">
      <c r="A227" s="124">
        <v>628</v>
      </c>
      <c r="B227" s="24" t="s">
        <v>11</v>
      </c>
      <c r="C227" s="24" t="s">
        <v>48</v>
      </c>
      <c r="D227" s="24">
        <v>0.17689189189189186</v>
      </c>
      <c r="E227" s="24">
        <v>1.6277234728097669</v>
      </c>
      <c r="F227" s="147"/>
      <c r="G227" s="24"/>
      <c r="H227" s="24"/>
      <c r="I227" s="197" t="s">
        <v>3713</v>
      </c>
      <c r="J227" s="197" t="s">
        <v>3656</v>
      </c>
      <c r="K227" s="197">
        <v>6</v>
      </c>
      <c r="L227" s="124">
        <v>628</v>
      </c>
      <c r="M227" s="24" t="s">
        <v>11</v>
      </c>
      <c r="N227" s="24" t="s">
        <v>48</v>
      </c>
      <c r="O227" s="24">
        <v>0.17689189189189186</v>
      </c>
      <c r="P227" s="24">
        <v>1.6277234728097669</v>
      </c>
      <c r="Q227" s="140"/>
      <c r="R227" s="197">
        <v>12</v>
      </c>
    </row>
    <row r="228" spans="1:18" x14ac:dyDescent="0.25">
      <c r="A228" s="124">
        <v>629</v>
      </c>
      <c r="B228" s="24" t="s">
        <v>11</v>
      </c>
      <c r="C228" s="24" t="s">
        <v>48</v>
      </c>
      <c r="D228" s="24">
        <v>0.16054054054054054</v>
      </c>
      <c r="E228" s="24">
        <v>1.5976078732218399</v>
      </c>
      <c r="F228" s="147"/>
      <c r="G228" s="24"/>
      <c r="H228" s="24"/>
      <c r="I228" s="197" t="s">
        <v>3714</v>
      </c>
      <c r="J228" s="197" t="s">
        <v>3656</v>
      </c>
      <c r="K228" s="197">
        <v>6</v>
      </c>
      <c r="L228" s="124">
        <v>629</v>
      </c>
      <c r="M228" s="24" t="s">
        <v>11</v>
      </c>
      <c r="N228" s="24" t="s">
        <v>48</v>
      </c>
      <c r="O228" s="24">
        <v>0.16054054054054054</v>
      </c>
      <c r="P228" s="24">
        <v>1.5976078732218399</v>
      </c>
      <c r="Q228" s="140"/>
      <c r="R228" s="197">
        <v>16</v>
      </c>
    </row>
    <row r="229" spans="1:18" x14ac:dyDescent="0.25">
      <c r="A229" s="124">
        <v>630</v>
      </c>
      <c r="B229" s="24" t="s">
        <v>11</v>
      </c>
      <c r="C229" s="24">
        <v>2.3736969909608802E-2</v>
      </c>
      <c r="D229" s="24">
        <v>0.14666666666666664</v>
      </c>
      <c r="E229" s="24">
        <v>1.5837843193126275</v>
      </c>
      <c r="F229" s="147"/>
      <c r="G229" s="24"/>
      <c r="H229" s="24"/>
      <c r="I229" s="197" t="s">
        <v>3715</v>
      </c>
      <c r="J229" s="197" t="s">
        <v>3656</v>
      </c>
      <c r="K229" s="197">
        <v>6</v>
      </c>
      <c r="L229" s="124">
        <v>630</v>
      </c>
      <c r="M229" s="24" t="s">
        <v>11</v>
      </c>
      <c r="N229" s="24">
        <v>2.3736969909608802E-2</v>
      </c>
      <c r="O229" s="24">
        <v>0.14666666666666664</v>
      </c>
      <c r="P229" s="24">
        <v>1.5837843193126275</v>
      </c>
      <c r="Q229" s="140"/>
      <c r="R229" s="197">
        <v>16</v>
      </c>
    </row>
    <row r="230" spans="1:18" x14ac:dyDescent="0.25">
      <c r="A230" s="124">
        <v>631</v>
      </c>
      <c r="B230" s="24">
        <v>3.2904292383114049</v>
      </c>
      <c r="C230" s="24">
        <v>4.7473939819217603E-2</v>
      </c>
      <c r="D230" s="24">
        <v>0.32702702702702702</v>
      </c>
      <c r="E230" s="24">
        <v>3.1725056221642598</v>
      </c>
      <c r="F230" s="147"/>
      <c r="G230" s="24"/>
      <c r="H230" s="24"/>
      <c r="I230" s="197" t="s">
        <v>3716</v>
      </c>
      <c r="J230" s="197" t="s">
        <v>3656</v>
      </c>
      <c r="K230" s="197">
        <v>9</v>
      </c>
      <c r="L230" s="124">
        <v>631</v>
      </c>
      <c r="M230" s="24">
        <v>3.2904292383114049</v>
      </c>
      <c r="N230" s="24">
        <v>4.7473939819217603E-2</v>
      </c>
      <c r="O230" s="24">
        <v>0.32702702702702702</v>
      </c>
      <c r="P230" s="24">
        <v>3.1725056221642598</v>
      </c>
      <c r="Q230" s="140"/>
      <c r="R230" s="197">
        <v>1</v>
      </c>
    </row>
    <row r="231" spans="1:18" x14ac:dyDescent="0.25">
      <c r="A231" s="124">
        <v>632</v>
      </c>
      <c r="B231" s="24">
        <v>3.3293488235526985</v>
      </c>
      <c r="C231" s="24">
        <v>9.0991717986833739E-2</v>
      </c>
      <c r="D231" s="24">
        <v>0.33198198198198198</v>
      </c>
      <c r="E231" s="24">
        <v>3.1646064485018526</v>
      </c>
      <c r="F231" s="147"/>
      <c r="G231" s="24"/>
      <c r="H231" s="24"/>
      <c r="I231" s="197" t="s">
        <v>3717</v>
      </c>
      <c r="J231" s="197" t="s">
        <v>3656</v>
      </c>
      <c r="K231" s="197">
        <v>9</v>
      </c>
      <c r="L231" s="124">
        <v>632</v>
      </c>
      <c r="M231" s="24">
        <v>3.3293488235526985</v>
      </c>
      <c r="N231" s="24">
        <v>9.0991717986833739E-2</v>
      </c>
      <c r="O231" s="24">
        <v>0.33198198198198198</v>
      </c>
      <c r="P231" s="24">
        <v>3.1646064485018526</v>
      </c>
      <c r="Q231" s="140"/>
      <c r="R231" s="197">
        <v>1</v>
      </c>
    </row>
    <row r="232" spans="1:18" x14ac:dyDescent="0.25">
      <c r="A232" s="124">
        <v>633</v>
      </c>
      <c r="B232" s="24">
        <v>0.83849536810989833</v>
      </c>
      <c r="C232" s="24">
        <v>0.24132586074768947</v>
      </c>
      <c r="D232" s="24">
        <v>0.16747747747747746</v>
      </c>
      <c r="E232" s="24">
        <v>1.7160954781579467</v>
      </c>
      <c r="F232" s="147"/>
      <c r="G232" s="24"/>
      <c r="H232" s="24"/>
      <c r="I232" s="197" t="s">
        <v>3718</v>
      </c>
      <c r="J232" s="197" t="s">
        <v>3656</v>
      </c>
      <c r="K232" s="197">
        <v>9</v>
      </c>
      <c r="L232" s="124">
        <v>633</v>
      </c>
      <c r="M232" s="24">
        <v>0.83849536810989833</v>
      </c>
      <c r="N232" s="24">
        <v>0.24132586074768947</v>
      </c>
      <c r="O232" s="24">
        <v>0.16747747747747746</v>
      </c>
      <c r="P232" s="24">
        <v>1.7160954781579467</v>
      </c>
      <c r="Q232" s="140"/>
      <c r="R232" s="197">
        <v>2</v>
      </c>
    </row>
    <row r="233" spans="1:18" x14ac:dyDescent="0.25">
      <c r="A233" s="124">
        <v>634</v>
      </c>
      <c r="B233" s="24">
        <v>0.79415660011348777</v>
      </c>
      <c r="C233" s="24">
        <v>0.21561081001227994</v>
      </c>
      <c r="D233" s="24">
        <v>0.15756756756756754</v>
      </c>
      <c r="E233" s="24">
        <v>1.7605283300089867</v>
      </c>
      <c r="F233" s="147"/>
      <c r="G233" s="24"/>
      <c r="H233" s="24"/>
      <c r="I233" s="197" t="s">
        <v>3719</v>
      </c>
      <c r="J233" s="197" t="s">
        <v>3656</v>
      </c>
      <c r="K233" s="197">
        <v>9</v>
      </c>
      <c r="L233" s="124">
        <v>634</v>
      </c>
      <c r="M233" s="24">
        <v>0.79415660011348777</v>
      </c>
      <c r="N233" s="24">
        <v>0.21561081001227994</v>
      </c>
      <c r="O233" s="24">
        <v>0.15756756756756754</v>
      </c>
      <c r="P233" s="24">
        <v>1.7605283300089867</v>
      </c>
      <c r="Q233" s="140"/>
      <c r="R233" s="197">
        <v>2</v>
      </c>
    </row>
    <row r="234" spans="1:18" x14ac:dyDescent="0.25">
      <c r="A234" s="124">
        <v>635</v>
      </c>
      <c r="B234" s="24">
        <v>0.40200482983412283</v>
      </c>
      <c r="C234" s="24">
        <v>0.17308207225756417</v>
      </c>
      <c r="D234" s="24">
        <v>0.2061261261261261</v>
      </c>
      <c r="E234" s="24">
        <v>1.7062215110799379</v>
      </c>
      <c r="F234" s="147"/>
      <c r="G234" s="24"/>
      <c r="H234" s="24"/>
      <c r="I234" s="197" t="s">
        <v>3720</v>
      </c>
      <c r="J234" s="197" t="s">
        <v>3656</v>
      </c>
      <c r="K234" s="197">
        <v>9</v>
      </c>
      <c r="L234" s="124">
        <v>635</v>
      </c>
      <c r="M234" s="24">
        <v>0.40200482983412283</v>
      </c>
      <c r="N234" s="24">
        <v>0.17308207225756417</v>
      </c>
      <c r="O234" s="24">
        <v>0.2061261261261261</v>
      </c>
      <c r="P234" s="24">
        <v>1.7062215110799379</v>
      </c>
      <c r="Q234" s="140"/>
      <c r="R234" s="197">
        <v>3</v>
      </c>
    </row>
    <row r="235" spans="1:18" x14ac:dyDescent="0.25">
      <c r="A235" s="124">
        <v>636</v>
      </c>
      <c r="B235" s="24">
        <v>0.37934279285817962</v>
      </c>
      <c r="C235" s="24">
        <v>0.17604919349626527</v>
      </c>
      <c r="D235" s="24">
        <v>0.18828828828828825</v>
      </c>
      <c r="E235" s="24">
        <v>1.7437425859763718</v>
      </c>
      <c r="F235" s="147"/>
      <c r="G235" s="24"/>
      <c r="H235" s="24"/>
      <c r="I235" s="197" t="s">
        <v>3721</v>
      </c>
      <c r="J235" s="197" t="s">
        <v>3656</v>
      </c>
      <c r="K235" s="197">
        <v>9</v>
      </c>
      <c r="L235" s="124">
        <v>636</v>
      </c>
      <c r="M235" s="24">
        <v>0.37934279285817962</v>
      </c>
      <c r="N235" s="24">
        <v>0.17604919349626527</v>
      </c>
      <c r="O235" s="24">
        <v>0.18828828828828825</v>
      </c>
      <c r="P235" s="24">
        <v>1.7437425859763718</v>
      </c>
      <c r="Q235" s="140"/>
      <c r="R235" s="197">
        <v>3</v>
      </c>
    </row>
    <row r="236" spans="1:18" x14ac:dyDescent="0.25">
      <c r="A236" s="124">
        <v>637</v>
      </c>
      <c r="B236" s="24">
        <v>8.3751006215442264E-2</v>
      </c>
      <c r="C236" s="24">
        <v>0.10780540500613997</v>
      </c>
      <c r="D236" s="24">
        <v>0.21207207207207204</v>
      </c>
      <c r="E236" s="24">
        <v>2.4704665629178266</v>
      </c>
      <c r="F236" s="147"/>
      <c r="G236" s="24"/>
      <c r="H236" s="24"/>
      <c r="I236" s="197" t="s">
        <v>3722</v>
      </c>
      <c r="J236" s="197" t="s">
        <v>3656</v>
      </c>
      <c r="K236" s="197">
        <v>9</v>
      </c>
      <c r="L236" s="124">
        <v>637</v>
      </c>
      <c r="M236" s="24">
        <v>8.3751006215442264E-2</v>
      </c>
      <c r="N236" s="24">
        <v>0.10780540500613997</v>
      </c>
      <c r="O236" s="24">
        <v>0.21207207207207204</v>
      </c>
      <c r="P236" s="24">
        <v>2.4704665629178266</v>
      </c>
      <c r="Q236" s="140"/>
      <c r="R236" s="197">
        <v>4</v>
      </c>
    </row>
    <row r="237" spans="1:18" x14ac:dyDescent="0.25">
      <c r="A237" s="124">
        <v>638</v>
      </c>
      <c r="B237" s="24">
        <v>6.0103663284023272E-2</v>
      </c>
      <c r="C237" s="24">
        <v>0.13549853656735023</v>
      </c>
      <c r="D237" s="24">
        <v>0.20959459459459456</v>
      </c>
      <c r="E237" s="24">
        <v>1.9525769896762599</v>
      </c>
      <c r="F237" s="147"/>
      <c r="G237" s="24"/>
      <c r="H237" s="24"/>
      <c r="I237" s="197" t="s">
        <v>3723</v>
      </c>
      <c r="J237" s="197" t="s">
        <v>3656</v>
      </c>
      <c r="K237" s="197">
        <v>9</v>
      </c>
      <c r="L237" s="124">
        <v>638</v>
      </c>
      <c r="M237" s="24">
        <v>6.0103663284023272E-2</v>
      </c>
      <c r="N237" s="24">
        <v>0.13549853656735023</v>
      </c>
      <c r="O237" s="24">
        <v>0.20959459459459456</v>
      </c>
      <c r="P237" s="24">
        <v>1.9525769896762599</v>
      </c>
      <c r="Q237" s="140"/>
      <c r="R237" s="197">
        <v>4</v>
      </c>
    </row>
    <row r="238" spans="1:18" x14ac:dyDescent="0.25">
      <c r="A238" s="124">
        <v>639</v>
      </c>
      <c r="B238" s="24" t="s">
        <v>11</v>
      </c>
      <c r="C238" s="24">
        <v>0.16714782978016199</v>
      </c>
      <c r="D238" s="24">
        <v>0.21405405405405403</v>
      </c>
      <c r="E238" s="24">
        <v>2.2275669727988077</v>
      </c>
      <c r="F238" s="147"/>
      <c r="G238" s="24"/>
      <c r="H238" s="24"/>
      <c r="I238" s="197" t="s">
        <v>3724</v>
      </c>
      <c r="J238" s="197" t="s">
        <v>3656</v>
      </c>
      <c r="K238" s="238">
        <v>9</v>
      </c>
      <c r="L238" s="124">
        <v>639</v>
      </c>
      <c r="M238" s="24" t="s">
        <v>11</v>
      </c>
      <c r="N238" s="24">
        <v>0.16714782978016199</v>
      </c>
      <c r="O238" s="24">
        <v>0.21405405405405403</v>
      </c>
      <c r="P238" s="24">
        <v>2.2275669727988077</v>
      </c>
      <c r="Q238" s="241" t="s">
        <v>3915</v>
      </c>
      <c r="R238" s="238">
        <v>10</v>
      </c>
    </row>
    <row r="239" spans="1:18" x14ac:dyDescent="0.25">
      <c r="A239" s="124">
        <v>640</v>
      </c>
      <c r="B239" s="24" t="s">
        <v>11</v>
      </c>
      <c r="C239" s="24">
        <v>0.16220262771566016</v>
      </c>
      <c r="D239" s="24">
        <v>0.21207207207207204</v>
      </c>
      <c r="E239" s="24">
        <v>1.6904231637551235</v>
      </c>
      <c r="F239" s="147"/>
      <c r="G239" s="24"/>
      <c r="H239" s="24"/>
      <c r="I239" s="197" t="s">
        <v>3725</v>
      </c>
      <c r="J239" s="197" t="s">
        <v>3656</v>
      </c>
      <c r="K239" s="238">
        <v>9</v>
      </c>
      <c r="L239" s="124">
        <v>640</v>
      </c>
      <c r="M239" s="24" t="s">
        <v>11</v>
      </c>
      <c r="N239" s="24">
        <v>0.16220262771566016</v>
      </c>
      <c r="O239" s="24">
        <v>0.21207207207207204</v>
      </c>
      <c r="P239" s="24">
        <v>1.6904231637551235</v>
      </c>
      <c r="Q239" s="241" t="s">
        <v>3915</v>
      </c>
      <c r="R239" s="238">
        <v>10</v>
      </c>
    </row>
    <row r="240" spans="1:18" x14ac:dyDescent="0.25">
      <c r="A240" s="124">
        <v>641</v>
      </c>
      <c r="B240" s="24">
        <v>21.412669024399897</v>
      </c>
      <c r="C240" s="24">
        <v>0.10582732418033923</v>
      </c>
      <c r="D240" s="24">
        <v>1.3834234234234231</v>
      </c>
      <c r="E240" s="24">
        <v>12.433299344628807</v>
      </c>
      <c r="F240" s="147"/>
      <c r="G240" s="24"/>
      <c r="H240" s="24"/>
      <c r="I240" s="239" t="s">
        <v>3726</v>
      </c>
      <c r="J240" s="197" t="s">
        <v>3656</v>
      </c>
      <c r="K240" s="197">
        <v>10</v>
      </c>
      <c r="L240" s="124">
        <v>641</v>
      </c>
      <c r="M240" s="24">
        <v>21.412669024399897</v>
      </c>
      <c r="N240" s="24">
        <v>0.10582732418033923</v>
      </c>
      <c r="O240" s="24">
        <v>1.3834234234234231</v>
      </c>
      <c r="P240" s="24">
        <v>12.433299344628807</v>
      </c>
      <c r="Q240" s="241" t="s">
        <v>3916</v>
      </c>
      <c r="R240" s="197">
        <v>1</v>
      </c>
    </row>
    <row r="241" spans="1:18" x14ac:dyDescent="0.25">
      <c r="A241" s="124">
        <v>642</v>
      </c>
      <c r="B241" s="24">
        <v>21.513170231858425</v>
      </c>
      <c r="C241" s="24" t="s">
        <v>48</v>
      </c>
      <c r="D241" s="24">
        <v>1.4200900900900899</v>
      </c>
      <c r="E241" s="24">
        <v>12.547837362733709</v>
      </c>
      <c r="F241" s="147"/>
      <c r="G241" s="24"/>
      <c r="H241" s="24"/>
      <c r="I241" s="239" t="s">
        <v>3727</v>
      </c>
      <c r="J241" s="197" t="s">
        <v>3656</v>
      </c>
      <c r="K241" s="197">
        <v>10</v>
      </c>
      <c r="L241" s="124">
        <v>642</v>
      </c>
      <c r="M241" s="24">
        <v>21.513170231858425</v>
      </c>
      <c r="N241" s="24" t="s">
        <v>48</v>
      </c>
      <c r="O241" s="24">
        <v>1.4200900900900899</v>
      </c>
      <c r="P241" s="24">
        <v>12.547837362733709</v>
      </c>
      <c r="Q241" s="241" t="s">
        <v>3916</v>
      </c>
      <c r="R241" s="197">
        <v>1</v>
      </c>
    </row>
    <row r="242" spans="1:18" x14ac:dyDescent="0.25">
      <c r="A242" s="124">
        <v>643</v>
      </c>
      <c r="B242" s="24">
        <v>25.122345946766249</v>
      </c>
      <c r="C242" s="24">
        <v>2.2747929496708435E-2</v>
      </c>
      <c r="D242" s="24">
        <v>1.6301801801801801</v>
      </c>
      <c r="E242" s="24">
        <v>13.536221467242401</v>
      </c>
      <c r="F242" s="147"/>
      <c r="G242" s="24"/>
      <c r="H242" s="24"/>
      <c r="I242" s="197" t="s">
        <v>3728</v>
      </c>
      <c r="J242" s="197" t="s">
        <v>3656</v>
      </c>
      <c r="K242" s="197">
        <v>10</v>
      </c>
      <c r="L242" s="124">
        <v>643</v>
      </c>
      <c r="M242" s="24">
        <v>25.122345946766249</v>
      </c>
      <c r="N242" s="24">
        <v>2.2747929496708435E-2</v>
      </c>
      <c r="O242" s="24">
        <v>1.6301801801801801</v>
      </c>
      <c r="P242" s="24">
        <v>13.536221467242401</v>
      </c>
      <c r="Q242" s="140"/>
      <c r="R242" s="197">
        <v>2</v>
      </c>
    </row>
    <row r="243" spans="1:18" x14ac:dyDescent="0.25">
      <c r="A243" s="124">
        <v>644</v>
      </c>
      <c r="B243" s="24">
        <v>24.958785158157269</v>
      </c>
      <c r="C243" s="24">
        <v>8.1101313857830079E-2</v>
      </c>
      <c r="D243" s="24">
        <v>1.6212612612612609</v>
      </c>
      <c r="E243" s="24">
        <v>13.276536133090765</v>
      </c>
      <c r="F243" s="147"/>
      <c r="G243" s="24"/>
      <c r="H243" s="24"/>
      <c r="I243" s="197" t="s">
        <v>3729</v>
      </c>
      <c r="J243" s="197" t="s">
        <v>3656</v>
      </c>
      <c r="K243" s="197">
        <v>10</v>
      </c>
      <c r="L243" s="124">
        <v>644</v>
      </c>
      <c r="M243" s="24">
        <v>24.958785158157269</v>
      </c>
      <c r="N243" s="24">
        <v>8.1101313857830079E-2</v>
      </c>
      <c r="O243" s="24">
        <v>1.6212612612612609</v>
      </c>
      <c r="P243" s="24">
        <v>13.276536133090765</v>
      </c>
      <c r="Q243" s="140"/>
      <c r="R243" s="197">
        <v>2</v>
      </c>
    </row>
    <row r="244" spans="1:18" x14ac:dyDescent="0.25">
      <c r="A244" s="124">
        <v>645</v>
      </c>
      <c r="B244" s="24">
        <v>16.609302491455413</v>
      </c>
      <c r="C244" s="24">
        <v>0.10582732418033924</v>
      </c>
      <c r="D244" s="24">
        <v>1.0078378378378376</v>
      </c>
      <c r="E244" s="24">
        <v>6.7291085636630648</v>
      </c>
      <c r="F244" s="147"/>
      <c r="G244" s="24"/>
      <c r="H244" s="24"/>
      <c r="I244" s="197" t="s">
        <v>3730</v>
      </c>
      <c r="J244" s="197" t="s">
        <v>3656</v>
      </c>
      <c r="K244" s="197">
        <v>10</v>
      </c>
      <c r="L244" s="124">
        <v>645</v>
      </c>
      <c r="M244" s="24">
        <v>16.609302491455413</v>
      </c>
      <c r="N244" s="24">
        <v>0.10582732418033924</v>
      </c>
      <c r="O244" s="24">
        <v>1.0078378378378376</v>
      </c>
      <c r="P244" s="24">
        <v>6.7291085636630648</v>
      </c>
      <c r="Q244" s="140"/>
      <c r="R244" s="197">
        <v>3</v>
      </c>
    </row>
    <row r="245" spans="1:18" x14ac:dyDescent="0.25">
      <c r="A245" s="124">
        <v>646</v>
      </c>
      <c r="B245" s="24">
        <v>16.475300881510705</v>
      </c>
      <c r="C245" s="24">
        <v>0.10483828376743887</v>
      </c>
      <c r="D245" s="24">
        <v>0.99198198198198173</v>
      </c>
      <c r="E245" s="24">
        <v>6.7528060846502864</v>
      </c>
      <c r="F245" s="147"/>
      <c r="G245" s="24"/>
      <c r="H245" s="24"/>
      <c r="I245" s="197" t="s">
        <v>3731</v>
      </c>
      <c r="J245" s="197" t="s">
        <v>3656</v>
      </c>
      <c r="K245" s="197">
        <v>10</v>
      </c>
      <c r="L245" s="124">
        <v>646</v>
      </c>
      <c r="M245" s="24">
        <v>16.475300881510705</v>
      </c>
      <c r="N245" s="24">
        <v>0.10483828376743887</v>
      </c>
      <c r="O245" s="24">
        <v>0.99198198198198173</v>
      </c>
      <c r="P245" s="24">
        <v>6.7528060846502864</v>
      </c>
      <c r="Q245" s="140"/>
      <c r="R245" s="197">
        <v>3</v>
      </c>
    </row>
    <row r="246" spans="1:18" x14ac:dyDescent="0.25">
      <c r="A246" s="124">
        <v>647</v>
      </c>
      <c r="B246" s="24">
        <v>5.8359671742831116</v>
      </c>
      <c r="C246" s="24">
        <v>0.12659717285124694</v>
      </c>
      <c r="D246" s="24">
        <v>0.40729729729729724</v>
      </c>
      <c r="E246" s="24">
        <v>3.7906159612476165</v>
      </c>
      <c r="F246" s="147"/>
      <c r="G246" s="24"/>
      <c r="H246" s="24"/>
      <c r="I246" s="197" t="s">
        <v>3732</v>
      </c>
      <c r="J246" s="197" t="s">
        <v>3656</v>
      </c>
      <c r="K246" s="197">
        <v>10</v>
      </c>
      <c r="L246" s="124">
        <v>647</v>
      </c>
      <c r="M246" s="24">
        <v>5.8359671742831116</v>
      </c>
      <c r="N246" s="24">
        <v>0.12659717285124694</v>
      </c>
      <c r="O246" s="24">
        <v>0.40729729729729724</v>
      </c>
      <c r="P246" s="24">
        <v>3.7906159612476165</v>
      </c>
      <c r="Q246" s="140"/>
      <c r="R246" s="197">
        <v>5</v>
      </c>
    </row>
    <row r="247" spans="1:18" x14ac:dyDescent="0.25">
      <c r="A247" s="124">
        <v>648</v>
      </c>
      <c r="B247" s="24">
        <v>5.9069092030773689</v>
      </c>
      <c r="C247" s="24">
        <v>0.13450949615444988</v>
      </c>
      <c r="D247" s="24">
        <v>0.4013513513513513</v>
      </c>
      <c r="E247" s="24">
        <v>3.374921947263442</v>
      </c>
      <c r="F247" s="147"/>
      <c r="G247" s="24"/>
      <c r="H247" s="24"/>
      <c r="I247" s="197" t="s">
        <v>3733</v>
      </c>
      <c r="J247" s="197" t="s">
        <v>3656</v>
      </c>
      <c r="K247" s="197">
        <v>10</v>
      </c>
      <c r="L247" s="124">
        <v>648</v>
      </c>
      <c r="M247" s="24">
        <v>5.9069092030773689</v>
      </c>
      <c r="N247" s="24">
        <v>0.13450949615444988</v>
      </c>
      <c r="O247" s="24">
        <v>0.4013513513513513</v>
      </c>
      <c r="P247" s="24">
        <v>3.374921947263442</v>
      </c>
      <c r="Q247" s="140"/>
      <c r="R247" s="197">
        <v>5</v>
      </c>
    </row>
    <row r="248" spans="1:18" x14ac:dyDescent="0.25">
      <c r="A248" s="124">
        <v>649</v>
      </c>
      <c r="B248" s="24">
        <v>0.39165911730162706</v>
      </c>
      <c r="C248" s="24">
        <v>0.12956429408994805</v>
      </c>
      <c r="D248" s="24">
        <v>1.6846846846846841E-2</v>
      </c>
      <c r="E248" s="24">
        <v>1.3961789448304582</v>
      </c>
      <c r="F248" s="147"/>
      <c r="G248" s="24"/>
      <c r="H248" s="24"/>
      <c r="I248" s="197" t="s">
        <v>3734</v>
      </c>
      <c r="J248" s="197" t="s">
        <v>3656</v>
      </c>
      <c r="K248" s="197">
        <v>10</v>
      </c>
      <c r="L248" s="124">
        <v>649</v>
      </c>
      <c r="M248" s="24">
        <v>0.39165911730162706</v>
      </c>
      <c r="N248" s="24">
        <v>0.12956429408994805</v>
      </c>
      <c r="O248" s="24">
        <v>1.6846846846846841E-2</v>
      </c>
      <c r="P248" s="24">
        <v>1.3961789448304582</v>
      </c>
      <c r="Q248" s="140"/>
      <c r="R248" s="197">
        <v>7</v>
      </c>
    </row>
    <row r="249" spans="1:18" x14ac:dyDescent="0.25">
      <c r="A249" s="211">
        <v>650</v>
      </c>
      <c r="B249" s="132">
        <v>0.42466686681006605</v>
      </c>
      <c r="C249" s="132">
        <v>0.11769580913514363</v>
      </c>
      <c r="D249" s="132" t="s">
        <v>47</v>
      </c>
      <c r="E249" s="132">
        <v>0.93111509545623916</v>
      </c>
      <c r="F249" s="147"/>
      <c r="G249" s="24"/>
      <c r="H249" s="24"/>
      <c r="I249" s="197" t="s">
        <v>3735</v>
      </c>
      <c r="J249" s="197" t="s">
        <v>3656</v>
      </c>
      <c r="K249" s="197">
        <v>10</v>
      </c>
      <c r="L249" s="211">
        <v>650</v>
      </c>
      <c r="M249" s="132">
        <v>0.42466686681006605</v>
      </c>
      <c r="N249" s="132">
        <v>0.11769580913514363</v>
      </c>
      <c r="O249" s="132" t="s">
        <v>47</v>
      </c>
      <c r="P249" s="132">
        <v>0.93111509545623916</v>
      </c>
      <c r="Q249" s="140" t="s">
        <v>3914</v>
      </c>
      <c r="R249" s="197">
        <v>7</v>
      </c>
    </row>
    <row r="250" spans="1:18" x14ac:dyDescent="0.25">
      <c r="A250" s="211">
        <v>652</v>
      </c>
      <c r="B250" s="132">
        <v>0.3837766696578207</v>
      </c>
      <c r="C250" s="132">
        <v>0.1696204308124129</v>
      </c>
      <c r="D250" s="132" t="s">
        <v>47</v>
      </c>
      <c r="E250" s="132">
        <v>1.1221763584157114</v>
      </c>
      <c r="F250" s="147"/>
      <c r="G250" s="24"/>
      <c r="H250" s="24"/>
      <c r="I250" s="197" t="s">
        <v>3736</v>
      </c>
      <c r="J250" s="197" t="s">
        <v>3656</v>
      </c>
      <c r="K250" s="197">
        <v>10</v>
      </c>
      <c r="L250" s="211">
        <v>652</v>
      </c>
      <c r="M250" s="132">
        <v>0.3837766696578207</v>
      </c>
      <c r="N250" s="132">
        <v>0.1696204308124129</v>
      </c>
      <c r="O250" s="132" t="s">
        <v>47</v>
      </c>
      <c r="P250" s="132">
        <v>1.1221763584157114</v>
      </c>
      <c r="Q250" s="140"/>
      <c r="R250" s="197">
        <v>8</v>
      </c>
    </row>
    <row r="251" spans="1:18" x14ac:dyDescent="0.25">
      <c r="A251" s="124">
        <v>653</v>
      </c>
      <c r="B251" s="24">
        <v>0.39412238219031653</v>
      </c>
      <c r="C251" s="24">
        <v>0.19286288051557152</v>
      </c>
      <c r="D251" s="24" t="s">
        <v>47</v>
      </c>
      <c r="E251" s="24">
        <v>1.1868508427766697</v>
      </c>
      <c r="F251" s="147"/>
      <c r="G251" s="24"/>
      <c r="H251" s="24"/>
      <c r="I251" s="197" t="s">
        <v>3737</v>
      </c>
      <c r="J251" s="197" t="s">
        <v>3656</v>
      </c>
      <c r="K251" s="197">
        <v>10</v>
      </c>
      <c r="L251" s="124">
        <v>653</v>
      </c>
      <c r="M251" s="24">
        <v>0.39412238219031653</v>
      </c>
      <c r="N251" s="24">
        <v>0.19286288051557152</v>
      </c>
      <c r="O251" s="24" t="s">
        <v>47</v>
      </c>
      <c r="P251" s="24">
        <v>1.1868508427766697</v>
      </c>
      <c r="Q251" s="140"/>
      <c r="R251" s="197">
        <v>9</v>
      </c>
    </row>
    <row r="252" spans="1:18" x14ac:dyDescent="0.25">
      <c r="A252" s="124">
        <v>654</v>
      </c>
      <c r="B252" s="24">
        <v>0.37047503925889752</v>
      </c>
      <c r="C252" s="24">
        <v>0.21758889083808067</v>
      </c>
      <c r="D252" s="24" t="s">
        <v>47</v>
      </c>
      <c r="E252" s="24">
        <v>1.0999599324901914</v>
      </c>
      <c r="F252" s="147"/>
      <c r="G252" s="24"/>
      <c r="H252" s="24"/>
      <c r="I252" s="197" t="s">
        <v>3738</v>
      </c>
      <c r="J252" s="197" t="s">
        <v>3656</v>
      </c>
      <c r="K252" s="197">
        <v>10</v>
      </c>
      <c r="L252" s="124">
        <v>654</v>
      </c>
      <c r="M252" s="24">
        <v>0.37047503925889752</v>
      </c>
      <c r="N252" s="24">
        <v>0.21758889083808067</v>
      </c>
      <c r="O252" s="24" t="s">
        <v>47</v>
      </c>
      <c r="P252" s="24">
        <v>1.0999599324901914</v>
      </c>
      <c r="Q252" s="140"/>
      <c r="R252" s="197">
        <v>9</v>
      </c>
    </row>
    <row r="253" spans="1:18" x14ac:dyDescent="0.25">
      <c r="A253" s="124">
        <v>655</v>
      </c>
      <c r="B253" s="24">
        <v>0.36554850948151857</v>
      </c>
      <c r="C253" s="24">
        <v>0.23934777992188874</v>
      </c>
      <c r="D253" s="24" t="s">
        <v>47</v>
      </c>
      <c r="E253" s="24">
        <v>1.3793932007978433</v>
      </c>
      <c r="F253" s="147"/>
      <c r="G253" s="24"/>
      <c r="H253" s="24"/>
      <c r="I253" s="197" t="s">
        <v>3739</v>
      </c>
      <c r="J253" s="197" t="s">
        <v>3656</v>
      </c>
      <c r="K253" s="197">
        <v>10</v>
      </c>
      <c r="L253" s="124">
        <v>655</v>
      </c>
      <c r="M253" s="24">
        <v>0.36554850948151857</v>
      </c>
      <c r="N253" s="24">
        <v>0.23934777992188874</v>
      </c>
      <c r="O253" s="24" t="s">
        <v>47</v>
      </c>
      <c r="P253" s="24">
        <v>1.3793932007978433</v>
      </c>
      <c r="Q253" s="140"/>
      <c r="R253" s="197">
        <v>10</v>
      </c>
    </row>
    <row r="254" spans="1:18" x14ac:dyDescent="0.25">
      <c r="A254" s="124">
        <v>656</v>
      </c>
      <c r="B254" s="24">
        <v>0.36324222981335702</v>
      </c>
      <c r="C254" s="24" t="s">
        <v>48</v>
      </c>
      <c r="D254" s="24">
        <v>4.0988470938263737E-2</v>
      </c>
      <c r="E254" s="24">
        <v>0.99628343890486748</v>
      </c>
      <c r="F254" s="147"/>
      <c r="G254" s="24"/>
      <c r="H254" s="24"/>
      <c r="I254" s="197" t="s">
        <v>3740</v>
      </c>
      <c r="J254" s="197" t="s">
        <v>3656</v>
      </c>
      <c r="K254" s="197">
        <v>10</v>
      </c>
      <c r="L254" s="124">
        <v>656</v>
      </c>
      <c r="M254" s="24">
        <v>0.36324222981335702</v>
      </c>
      <c r="N254" s="24" t="s">
        <v>48</v>
      </c>
      <c r="O254" s="24">
        <v>4.0988470938263737E-2</v>
      </c>
      <c r="P254" s="24">
        <v>0.99628343890486748</v>
      </c>
      <c r="Q254" s="140"/>
      <c r="R254" s="197">
        <v>10</v>
      </c>
    </row>
    <row r="255" spans="1:18" x14ac:dyDescent="0.25">
      <c r="A255" s="124">
        <v>657</v>
      </c>
      <c r="B255" s="24">
        <v>23.646724154661118</v>
      </c>
      <c r="C255" s="24" t="s">
        <v>48</v>
      </c>
      <c r="D255" s="24">
        <v>1.5180549357135267</v>
      </c>
      <c r="E255" s="24">
        <v>13.311769300191461</v>
      </c>
      <c r="F255" s="147"/>
      <c r="G255" s="24"/>
      <c r="H255" s="24"/>
      <c r="I255" s="197" t="s">
        <v>3741</v>
      </c>
      <c r="J255" s="197" t="s">
        <v>3656</v>
      </c>
      <c r="K255" s="197">
        <v>11</v>
      </c>
      <c r="L255" s="124">
        <v>657</v>
      </c>
      <c r="M255" s="24">
        <v>23.646724154661118</v>
      </c>
      <c r="N255" s="24" t="s">
        <v>48</v>
      </c>
      <c r="O255" s="24">
        <v>1.5180549357135267</v>
      </c>
      <c r="P255" s="24">
        <v>13.311769300191461</v>
      </c>
      <c r="Q255" s="140"/>
      <c r="R255" s="197">
        <v>1</v>
      </c>
    </row>
    <row r="256" spans="1:18" x14ac:dyDescent="0.25">
      <c r="A256" s="124">
        <v>658</v>
      </c>
      <c r="B256" s="24">
        <v>23.561951205505217</v>
      </c>
      <c r="C256" s="24" t="s">
        <v>48</v>
      </c>
      <c r="D256" s="24">
        <v>1.5042274997343534</v>
      </c>
      <c r="E256" s="24">
        <v>13.650614336923606</v>
      </c>
      <c r="F256" s="147"/>
      <c r="G256" s="24"/>
      <c r="H256" s="24"/>
      <c r="I256" s="197" t="s">
        <v>3742</v>
      </c>
      <c r="J256" s="197" t="s">
        <v>3656</v>
      </c>
      <c r="K256" s="197">
        <v>11</v>
      </c>
      <c r="L256" s="124">
        <v>658</v>
      </c>
      <c r="M256" s="24">
        <v>23.561951205505217</v>
      </c>
      <c r="N256" s="24" t="s">
        <v>48</v>
      </c>
      <c r="O256" s="24">
        <v>1.5042274997343534</v>
      </c>
      <c r="P256" s="24">
        <v>13.650614336923606</v>
      </c>
      <c r="Q256" s="140"/>
      <c r="R256" s="197">
        <v>1</v>
      </c>
    </row>
    <row r="257" spans="1:18" x14ac:dyDescent="0.25">
      <c r="A257" s="124">
        <v>659</v>
      </c>
      <c r="B257" s="24">
        <v>24.416087954849246</v>
      </c>
      <c r="C257" s="24" t="s">
        <v>48</v>
      </c>
      <c r="D257" s="24">
        <v>1.5708954946339388</v>
      </c>
      <c r="E257" s="24">
        <v>12.912663192786834</v>
      </c>
      <c r="F257" s="147"/>
      <c r="G257" s="24"/>
      <c r="H257" s="24"/>
      <c r="I257" s="197" t="s">
        <v>3743</v>
      </c>
      <c r="J257" s="197" t="s">
        <v>3656</v>
      </c>
      <c r="K257" s="197">
        <v>11</v>
      </c>
      <c r="L257" s="124">
        <v>659</v>
      </c>
      <c r="M257" s="24">
        <v>24.416087954849246</v>
      </c>
      <c r="N257" s="24" t="s">
        <v>48</v>
      </c>
      <c r="O257" s="24">
        <v>1.5708954946339388</v>
      </c>
      <c r="P257" s="24">
        <v>12.912663192786834</v>
      </c>
      <c r="Q257" s="140"/>
      <c r="R257" s="197">
        <v>2</v>
      </c>
    </row>
    <row r="258" spans="1:18" x14ac:dyDescent="0.25">
      <c r="A258" s="124">
        <v>660</v>
      </c>
      <c r="B258" s="24">
        <v>24.40475203722956</v>
      </c>
      <c r="C258" s="24" t="s">
        <v>48</v>
      </c>
      <c r="D258" s="24">
        <v>1.5743523536287325</v>
      </c>
      <c r="E258" s="24">
        <v>12.323882895724562</v>
      </c>
      <c r="F258" s="147"/>
      <c r="G258" s="24"/>
      <c r="H258" s="24"/>
      <c r="I258" s="197" t="s">
        <v>3744</v>
      </c>
      <c r="J258" s="197" t="s">
        <v>3656</v>
      </c>
      <c r="K258" s="197">
        <v>11</v>
      </c>
      <c r="L258" s="124">
        <v>660</v>
      </c>
      <c r="M258" s="24">
        <v>24.40475203722956</v>
      </c>
      <c r="N258" s="24" t="s">
        <v>48</v>
      </c>
      <c r="O258" s="24">
        <v>1.5743523536287325</v>
      </c>
      <c r="P258" s="24">
        <v>12.323882895724562</v>
      </c>
      <c r="Q258" s="140"/>
      <c r="R258" s="197">
        <v>2</v>
      </c>
    </row>
    <row r="259" spans="1:18" x14ac:dyDescent="0.25">
      <c r="A259" s="124">
        <v>661</v>
      </c>
      <c r="B259" s="24">
        <v>14.97031138175157</v>
      </c>
      <c r="C259" s="24" t="s">
        <v>48</v>
      </c>
      <c r="D259" s="24">
        <v>0.89779566464775262</v>
      </c>
      <c r="E259" s="24">
        <v>5.9559671325309331</v>
      </c>
      <c r="F259" s="147"/>
      <c r="G259" s="24"/>
      <c r="H259" s="24"/>
      <c r="I259" s="197" t="s">
        <v>3745</v>
      </c>
      <c r="J259" s="197" t="s">
        <v>3656</v>
      </c>
      <c r="K259" s="197">
        <v>11</v>
      </c>
      <c r="L259" s="124">
        <v>661</v>
      </c>
      <c r="M259" s="24">
        <v>14.97031138175157</v>
      </c>
      <c r="N259" s="24" t="s">
        <v>48</v>
      </c>
      <c r="O259" s="24">
        <v>0.89779566464775262</v>
      </c>
      <c r="P259" s="24">
        <v>5.9559671325309331</v>
      </c>
      <c r="Q259" s="140"/>
      <c r="R259" s="197">
        <v>3</v>
      </c>
    </row>
    <row r="260" spans="1:18" x14ac:dyDescent="0.25">
      <c r="A260" s="124">
        <v>662</v>
      </c>
      <c r="B260" s="24">
        <v>14.976225773553143</v>
      </c>
      <c r="C260" s="24" t="s">
        <v>48</v>
      </c>
      <c r="D260" s="24">
        <v>0.89186962065667841</v>
      </c>
      <c r="E260" s="24">
        <v>5.8314934455681033</v>
      </c>
      <c r="F260" s="147"/>
      <c r="G260" s="24"/>
      <c r="H260" s="24"/>
      <c r="I260" s="197" t="s">
        <v>3746</v>
      </c>
      <c r="J260" s="197" t="s">
        <v>3656</v>
      </c>
      <c r="K260" s="197">
        <v>11</v>
      </c>
      <c r="L260" s="124">
        <v>662</v>
      </c>
      <c r="M260" s="24">
        <v>14.976225773553143</v>
      </c>
      <c r="N260" s="24" t="s">
        <v>48</v>
      </c>
      <c r="O260" s="24">
        <v>0.89186962065667841</v>
      </c>
      <c r="P260" s="24">
        <v>5.8314934455681033</v>
      </c>
      <c r="Q260" s="140"/>
      <c r="R260" s="197">
        <v>3</v>
      </c>
    </row>
    <row r="261" spans="1:18" x14ac:dyDescent="0.25">
      <c r="A261" s="124">
        <v>663</v>
      </c>
      <c r="B261" s="24">
        <v>10.875580791128272</v>
      </c>
      <c r="C261" s="24" t="s">
        <v>48</v>
      </c>
      <c r="D261" s="24">
        <v>0.62519764105833597</v>
      </c>
      <c r="E261" s="24">
        <v>4.0216855525847448</v>
      </c>
      <c r="F261" s="147"/>
      <c r="G261" s="24"/>
      <c r="H261" s="24"/>
      <c r="I261" s="197" t="s">
        <v>3747</v>
      </c>
      <c r="J261" s="197" t="s">
        <v>3656</v>
      </c>
      <c r="K261" s="197">
        <v>11</v>
      </c>
      <c r="L261" s="124">
        <v>663</v>
      </c>
      <c r="M261" s="24">
        <v>10.875580791128272</v>
      </c>
      <c r="N261" s="24" t="s">
        <v>48</v>
      </c>
      <c r="O261" s="24">
        <v>0.62519764105833597</v>
      </c>
      <c r="P261" s="24">
        <v>4.0216855525847448</v>
      </c>
      <c r="Q261" s="140"/>
      <c r="R261" s="197">
        <v>4</v>
      </c>
    </row>
    <row r="262" spans="1:18" x14ac:dyDescent="0.25">
      <c r="A262" s="124">
        <v>664</v>
      </c>
      <c r="B262" s="24">
        <v>10.973168255854247</v>
      </c>
      <c r="C262" s="24" t="s">
        <v>48</v>
      </c>
      <c r="D262" s="24">
        <v>0.62618531505684838</v>
      </c>
      <c r="E262" s="24">
        <v>4.0118066885400756</v>
      </c>
      <c r="F262" s="147"/>
      <c r="G262" s="24"/>
      <c r="H262" s="24"/>
      <c r="I262" s="197" t="s">
        <v>3748</v>
      </c>
      <c r="J262" s="197" t="s">
        <v>3656</v>
      </c>
      <c r="K262" s="197">
        <v>11</v>
      </c>
      <c r="L262" s="124">
        <v>664</v>
      </c>
      <c r="M262" s="24">
        <v>10.973168255854247</v>
      </c>
      <c r="N262" s="24" t="s">
        <v>48</v>
      </c>
      <c r="O262" s="24">
        <v>0.62618531505684838</v>
      </c>
      <c r="P262" s="24">
        <v>4.0118066885400756</v>
      </c>
      <c r="Q262" s="140"/>
      <c r="R262" s="197">
        <v>4</v>
      </c>
    </row>
    <row r="263" spans="1:18" x14ac:dyDescent="0.25">
      <c r="A263" s="124">
        <v>665</v>
      </c>
      <c r="B263" s="24">
        <v>5.1977646616169109</v>
      </c>
      <c r="C263" s="24" t="s">
        <v>48</v>
      </c>
      <c r="D263" s="24">
        <v>0.35655031346296884</v>
      </c>
      <c r="E263" s="24">
        <v>3.3183104326043131</v>
      </c>
      <c r="F263" s="147"/>
      <c r="G263" s="24"/>
      <c r="H263" s="24"/>
      <c r="I263" s="197" t="s">
        <v>3749</v>
      </c>
      <c r="J263" s="197" t="s">
        <v>3656</v>
      </c>
      <c r="K263" s="197">
        <v>11</v>
      </c>
      <c r="L263" s="124">
        <v>665</v>
      </c>
      <c r="M263" s="24">
        <v>5.1977646616169109</v>
      </c>
      <c r="N263" s="24" t="s">
        <v>48</v>
      </c>
      <c r="O263" s="24">
        <v>0.35655031346296884</v>
      </c>
      <c r="P263" s="24">
        <v>3.3183104326043131</v>
      </c>
      <c r="Q263" s="140"/>
      <c r="R263" s="197">
        <v>6</v>
      </c>
    </row>
    <row r="264" spans="1:18" x14ac:dyDescent="0.25">
      <c r="A264" s="124">
        <v>666</v>
      </c>
      <c r="B264" s="24">
        <v>5.2697230952027319</v>
      </c>
      <c r="C264" s="24" t="s">
        <v>48</v>
      </c>
      <c r="D264" s="24">
        <v>0.3590194984592498</v>
      </c>
      <c r="E264" s="24">
        <v>3.2891677836725393</v>
      </c>
      <c r="F264" s="147"/>
      <c r="G264" s="24"/>
      <c r="H264" s="24"/>
      <c r="I264" s="197" t="s">
        <v>3750</v>
      </c>
      <c r="J264" s="197" t="s">
        <v>3656</v>
      </c>
      <c r="K264" s="197">
        <v>11</v>
      </c>
      <c r="L264" s="124">
        <v>666</v>
      </c>
      <c r="M264" s="24">
        <v>5.2697230952027319</v>
      </c>
      <c r="N264" s="24" t="s">
        <v>48</v>
      </c>
      <c r="O264" s="24">
        <v>0.3590194984592498</v>
      </c>
      <c r="P264" s="24">
        <v>3.2891677836725393</v>
      </c>
      <c r="Q264" s="140"/>
      <c r="R264" s="197">
        <v>6</v>
      </c>
    </row>
    <row r="265" spans="1:18" x14ac:dyDescent="0.25">
      <c r="A265" s="124">
        <v>667</v>
      </c>
      <c r="B265" s="24">
        <v>0.86054400712906565</v>
      </c>
      <c r="C265" s="24" t="s">
        <v>48</v>
      </c>
      <c r="D265" s="24">
        <v>6.3211135904792271E-2</v>
      </c>
      <c r="E265" s="24">
        <v>1.2990706218739718</v>
      </c>
      <c r="F265" s="147"/>
      <c r="G265" s="24"/>
      <c r="H265" s="24"/>
      <c r="I265" s="197" t="s">
        <v>3751</v>
      </c>
      <c r="J265" s="197" t="s">
        <v>3656</v>
      </c>
      <c r="K265" s="197">
        <v>11</v>
      </c>
      <c r="L265" s="124">
        <v>667</v>
      </c>
      <c r="M265" s="24">
        <v>0.86054400712906565</v>
      </c>
      <c r="N265" s="24" t="s">
        <v>48</v>
      </c>
      <c r="O265" s="24">
        <v>6.3211135904792271E-2</v>
      </c>
      <c r="P265" s="24">
        <v>1.2990706218739718</v>
      </c>
      <c r="Q265" s="140"/>
      <c r="R265" s="197">
        <v>8</v>
      </c>
    </row>
    <row r="266" spans="1:18" x14ac:dyDescent="0.25">
      <c r="A266" s="124">
        <v>668</v>
      </c>
      <c r="B266" s="24">
        <v>0.79548569731174801</v>
      </c>
      <c r="C266" s="24" t="s">
        <v>48</v>
      </c>
      <c r="D266" s="24">
        <v>5.6297417915205615E-2</v>
      </c>
      <c r="E266" s="24">
        <v>1.2457247560327593</v>
      </c>
      <c r="F266" s="147"/>
      <c r="G266" s="24"/>
      <c r="H266" s="24"/>
      <c r="I266" s="197" t="s">
        <v>3752</v>
      </c>
      <c r="J266" s="197" t="s">
        <v>3656</v>
      </c>
      <c r="K266" s="197">
        <v>11</v>
      </c>
      <c r="L266" s="124">
        <v>668</v>
      </c>
      <c r="M266" s="24">
        <v>0.79548569731174801</v>
      </c>
      <c r="N266" s="24" t="s">
        <v>48</v>
      </c>
      <c r="O266" s="24">
        <v>5.6297417915205615E-2</v>
      </c>
      <c r="P266" s="24">
        <v>1.2457247560327593</v>
      </c>
      <c r="Q266" s="140"/>
      <c r="R266" s="197">
        <v>8</v>
      </c>
    </row>
    <row r="267" spans="1:18" x14ac:dyDescent="0.25">
      <c r="A267" s="124">
        <v>669</v>
      </c>
      <c r="B267" s="24">
        <v>0.54215258181098069</v>
      </c>
      <c r="C267" s="24" t="s">
        <v>48</v>
      </c>
      <c r="D267" s="24">
        <v>2.8642545956858997E-2</v>
      </c>
      <c r="E267" s="24">
        <v>2.5102193537503896</v>
      </c>
      <c r="F267" s="147"/>
      <c r="G267" s="24"/>
      <c r="H267" s="24"/>
      <c r="I267" s="197" t="s">
        <v>3753</v>
      </c>
      <c r="J267" s="197" t="s">
        <v>3656</v>
      </c>
      <c r="K267" s="197">
        <v>11</v>
      </c>
      <c r="L267" s="124">
        <v>669</v>
      </c>
      <c r="M267" s="24">
        <v>0.54215258181098069</v>
      </c>
      <c r="N267" s="24" t="s">
        <v>48</v>
      </c>
      <c r="O267" s="24">
        <v>2.8642545956858997E-2</v>
      </c>
      <c r="P267" s="24">
        <v>2.5102193537503896</v>
      </c>
      <c r="Q267" s="140"/>
      <c r="R267" s="197">
        <v>9</v>
      </c>
    </row>
    <row r="268" spans="1:18" x14ac:dyDescent="0.25">
      <c r="A268" s="124">
        <v>670</v>
      </c>
      <c r="B268" s="24">
        <v>0.55003843754641313</v>
      </c>
      <c r="C268" s="24" t="s">
        <v>48</v>
      </c>
      <c r="D268" s="24">
        <v>6.6174157900329406E-2</v>
      </c>
      <c r="E268" s="24">
        <v>1.1879334013714458</v>
      </c>
      <c r="F268" s="147"/>
      <c r="G268" s="24"/>
      <c r="H268" s="24"/>
      <c r="I268" s="197" t="s">
        <v>3754</v>
      </c>
      <c r="J268" s="197" t="s">
        <v>3656</v>
      </c>
      <c r="K268" s="197">
        <v>11</v>
      </c>
      <c r="L268" s="124">
        <v>670</v>
      </c>
      <c r="M268" s="24">
        <v>0.55003843754641313</v>
      </c>
      <c r="N268" s="24" t="s">
        <v>48</v>
      </c>
      <c r="O268" s="24">
        <v>6.6174157900329406E-2</v>
      </c>
      <c r="P268" s="24">
        <v>1.1879334013714458</v>
      </c>
      <c r="Q268" s="140"/>
      <c r="R268" s="197">
        <v>9</v>
      </c>
    </row>
    <row r="269" spans="1:18" x14ac:dyDescent="0.25">
      <c r="A269" s="124">
        <v>671</v>
      </c>
      <c r="B269" s="24">
        <v>0.58552478835585908</v>
      </c>
      <c r="C269" s="24" t="s">
        <v>48</v>
      </c>
      <c r="D269" s="24">
        <v>5.6297417915205615E-2</v>
      </c>
      <c r="E269" s="24">
        <v>1.2289306871568222</v>
      </c>
      <c r="F269" s="147"/>
      <c r="G269" s="24"/>
      <c r="H269" s="24"/>
      <c r="I269" s="197" t="s">
        <v>3755</v>
      </c>
      <c r="J269" s="197" t="s">
        <v>3656</v>
      </c>
      <c r="K269" s="197">
        <v>11</v>
      </c>
      <c r="L269" s="124">
        <v>671</v>
      </c>
      <c r="M269" s="24">
        <v>0.58552478835585908</v>
      </c>
      <c r="N269" s="24" t="s">
        <v>48</v>
      </c>
      <c r="O269" s="24">
        <v>5.6297417915205615E-2</v>
      </c>
      <c r="P269" s="24">
        <v>1.2289306871568222</v>
      </c>
      <c r="Q269" s="140"/>
      <c r="R269" s="197">
        <v>10</v>
      </c>
    </row>
    <row r="270" spans="1:18" x14ac:dyDescent="0.25">
      <c r="A270" s="124">
        <v>672</v>
      </c>
      <c r="B270" s="24">
        <v>0.58848198425664622</v>
      </c>
      <c r="C270" s="24" t="s">
        <v>48</v>
      </c>
      <c r="D270" s="24">
        <v>6.0248113909255128E-2</v>
      </c>
      <c r="E270" s="24">
        <v>4.7784065384063892</v>
      </c>
      <c r="F270" s="147"/>
      <c r="G270" s="24"/>
      <c r="H270" s="24"/>
      <c r="I270" s="197" t="s">
        <v>3756</v>
      </c>
      <c r="J270" s="197" t="s">
        <v>3656</v>
      </c>
      <c r="K270" s="197">
        <v>11</v>
      </c>
      <c r="L270" s="124">
        <v>672</v>
      </c>
      <c r="M270" s="24">
        <v>0.58848198425664622</v>
      </c>
      <c r="N270" s="24" t="s">
        <v>48</v>
      </c>
      <c r="O270" s="24">
        <v>6.0248113909255128E-2</v>
      </c>
      <c r="P270" s="24">
        <v>4.7784065384063892</v>
      </c>
      <c r="Q270" s="140"/>
      <c r="R270" s="197">
        <v>10</v>
      </c>
    </row>
    <row r="271" spans="1:18" x14ac:dyDescent="0.25">
      <c r="A271" s="124">
        <v>673</v>
      </c>
      <c r="B271" s="24">
        <v>0.58552478835585908</v>
      </c>
      <c r="C271" s="24" t="s">
        <v>48</v>
      </c>
      <c r="D271" s="24">
        <v>3.3580915949420892E-2</v>
      </c>
      <c r="E271" s="24">
        <v>1.2057153566518499</v>
      </c>
      <c r="F271" s="147"/>
      <c r="G271" s="24"/>
      <c r="H271" s="24"/>
      <c r="I271" s="197" t="s">
        <v>3757</v>
      </c>
      <c r="J271" s="197" t="s">
        <v>3656</v>
      </c>
      <c r="K271" s="197">
        <v>11</v>
      </c>
      <c r="L271" s="124">
        <v>673</v>
      </c>
      <c r="M271" s="24">
        <v>0.58552478835585908</v>
      </c>
      <c r="N271" s="24" t="s">
        <v>48</v>
      </c>
      <c r="O271" s="24">
        <v>3.3580915949420892E-2</v>
      </c>
      <c r="P271" s="24">
        <v>1.2057153566518499</v>
      </c>
      <c r="Q271" s="140"/>
      <c r="R271" s="197">
        <v>11</v>
      </c>
    </row>
    <row r="272" spans="1:18" x14ac:dyDescent="0.25">
      <c r="A272" s="124">
        <v>674</v>
      </c>
      <c r="B272" s="24">
        <v>0.59833930392593682</v>
      </c>
      <c r="C272" s="24" t="s">
        <v>48</v>
      </c>
      <c r="D272" s="24">
        <v>2.7654871958346615E-2</v>
      </c>
      <c r="E272" s="24">
        <v>1.1884273445736793</v>
      </c>
      <c r="F272" s="147"/>
      <c r="G272" s="24"/>
      <c r="H272" s="24"/>
      <c r="I272" s="197" t="s">
        <v>3758</v>
      </c>
      <c r="J272" s="197" t="s">
        <v>3656</v>
      </c>
      <c r="K272" s="197">
        <v>11</v>
      </c>
      <c r="L272" s="124">
        <v>674</v>
      </c>
      <c r="M272" s="24">
        <v>0.59833930392593682</v>
      </c>
      <c r="N272" s="24" t="s">
        <v>48</v>
      </c>
      <c r="O272" s="24">
        <v>2.7654871958346615E-2</v>
      </c>
      <c r="P272" s="24">
        <v>1.1884273445736793</v>
      </c>
      <c r="Q272" s="140"/>
      <c r="R272" s="197">
        <v>11</v>
      </c>
    </row>
    <row r="273" spans="1:18" x14ac:dyDescent="0.25">
      <c r="A273" s="124">
        <v>675</v>
      </c>
      <c r="B273" s="24">
        <v>12.470495113619483</v>
      </c>
      <c r="C273" s="24" t="s">
        <v>48</v>
      </c>
      <c r="D273" s="24">
        <v>0.75161991286792051</v>
      </c>
      <c r="E273" s="24">
        <v>6.3274124206104867</v>
      </c>
      <c r="F273" s="147"/>
      <c r="G273" s="24"/>
      <c r="H273" s="24"/>
      <c r="I273" s="197" t="s">
        <v>3759</v>
      </c>
      <c r="J273" s="197" t="s">
        <v>3656</v>
      </c>
      <c r="K273" s="197">
        <v>24</v>
      </c>
      <c r="L273" s="124">
        <v>675</v>
      </c>
      <c r="M273" s="24">
        <v>12.470495113619483</v>
      </c>
      <c r="N273" s="24" t="s">
        <v>48</v>
      </c>
      <c r="O273" s="24">
        <v>0.75161991286792051</v>
      </c>
      <c r="P273" s="24">
        <v>6.3274124206104867</v>
      </c>
      <c r="Q273" s="140"/>
      <c r="R273" s="197">
        <v>2</v>
      </c>
    </row>
    <row r="274" spans="1:18" x14ac:dyDescent="0.25">
      <c r="A274" s="124">
        <v>676</v>
      </c>
      <c r="B274" s="24">
        <v>13.427640853507597</v>
      </c>
      <c r="C274" s="24" t="s">
        <v>48</v>
      </c>
      <c r="D274" s="24">
        <v>0.8069296567846137</v>
      </c>
      <c r="E274" s="24">
        <v>6.9655870378961033</v>
      </c>
      <c r="F274" s="147"/>
      <c r="G274" s="24"/>
      <c r="H274" s="24"/>
      <c r="I274" s="197" t="s">
        <v>3760</v>
      </c>
      <c r="J274" s="197" t="s">
        <v>3656</v>
      </c>
      <c r="K274" s="197">
        <v>24</v>
      </c>
      <c r="L274" s="124">
        <v>676</v>
      </c>
      <c r="M274" s="24">
        <v>13.427640853507597</v>
      </c>
      <c r="N274" s="24" t="s">
        <v>48</v>
      </c>
      <c r="O274" s="24">
        <v>0.8069296567846137</v>
      </c>
      <c r="P274" s="24">
        <v>6.9655870378961033</v>
      </c>
      <c r="Q274" s="140"/>
      <c r="R274" s="197">
        <v>2</v>
      </c>
    </row>
    <row r="275" spans="1:18" x14ac:dyDescent="0.25">
      <c r="A275" s="124">
        <v>677</v>
      </c>
      <c r="B275" s="24">
        <v>10.743492707559778</v>
      </c>
      <c r="C275" s="24" t="s">
        <v>48</v>
      </c>
      <c r="D275" s="24">
        <v>0.66174157900329411</v>
      </c>
      <c r="E275" s="24">
        <v>4.8500283027302391</v>
      </c>
      <c r="F275" s="147"/>
      <c r="G275" s="24"/>
      <c r="H275" s="24"/>
      <c r="I275" s="197" t="s">
        <v>3761</v>
      </c>
      <c r="J275" s="197" t="s">
        <v>3656</v>
      </c>
      <c r="K275" s="197">
        <v>24</v>
      </c>
      <c r="L275" s="124">
        <v>677</v>
      </c>
      <c r="M275" s="24">
        <v>10.743492707559778</v>
      </c>
      <c r="N275" s="24" t="s">
        <v>48</v>
      </c>
      <c r="O275" s="24">
        <v>0.66174157900329411</v>
      </c>
      <c r="P275" s="24">
        <v>4.8500283027302391</v>
      </c>
      <c r="Q275" s="140"/>
      <c r="R275" s="197">
        <v>3</v>
      </c>
    </row>
    <row r="276" spans="1:18" x14ac:dyDescent="0.25">
      <c r="A276" s="124">
        <v>678</v>
      </c>
      <c r="B276" s="24">
        <v>10.495088251893657</v>
      </c>
      <c r="C276" s="24" t="s">
        <v>48</v>
      </c>
      <c r="D276" s="24">
        <v>0.64297577303155884</v>
      </c>
      <c r="E276" s="24">
        <v>4.5995990991978806</v>
      </c>
      <c r="F276" s="147"/>
      <c r="G276" s="24"/>
      <c r="H276" s="24"/>
      <c r="I276" s="197" t="s">
        <v>3762</v>
      </c>
      <c r="J276" s="197" t="s">
        <v>3656</v>
      </c>
      <c r="K276" s="197">
        <v>24</v>
      </c>
      <c r="L276" s="124">
        <v>678</v>
      </c>
      <c r="M276" s="24">
        <v>10.495088251893657</v>
      </c>
      <c r="N276" s="24" t="s">
        <v>48</v>
      </c>
      <c r="O276" s="24">
        <v>0.64297577303155884</v>
      </c>
      <c r="P276" s="24">
        <v>4.5995990991978806</v>
      </c>
      <c r="Q276" s="140"/>
      <c r="R276" s="197">
        <v>3</v>
      </c>
    </row>
    <row r="277" spans="1:18" x14ac:dyDescent="0.25">
      <c r="A277" s="124">
        <v>679</v>
      </c>
      <c r="B277" s="24">
        <v>7.5112775879994045</v>
      </c>
      <c r="C277" s="24" t="s">
        <v>48</v>
      </c>
      <c r="D277" s="24">
        <v>0.47309584528742959</v>
      </c>
      <c r="E277" s="24">
        <v>3.9910610740462711</v>
      </c>
      <c r="F277" s="147"/>
      <c r="G277" s="24"/>
      <c r="H277" s="24"/>
      <c r="I277" s="197" t="s">
        <v>3763</v>
      </c>
      <c r="J277" s="197" t="s">
        <v>3656</v>
      </c>
      <c r="K277" s="197">
        <v>24</v>
      </c>
      <c r="L277" s="124">
        <v>679</v>
      </c>
      <c r="M277" s="24">
        <v>7.5112775879994045</v>
      </c>
      <c r="N277" s="24" t="s">
        <v>48</v>
      </c>
      <c r="O277" s="24">
        <v>0.47309584528742959</v>
      </c>
      <c r="P277" s="24">
        <v>3.9910610740462711</v>
      </c>
      <c r="Q277" s="140"/>
      <c r="R277" s="197">
        <v>5</v>
      </c>
    </row>
    <row r="278" spans="1:18" x14ac:dyDescent="0.25">
      <c r="A278" s="124">
        <v>680</v>
      </c>
      <c r="B278" s="24">
        <v>7.3708107827120148</v>
      </c>
      <c r="C278" s="24" t="s">
        <v>48</v>
      </c>
      <c r="D278" s="24">
        <v>0.47408351928594195</v>
      </c>
      <c r="E278" s="24">
        <v>3.8483114886008045</v>
      </c>
      <c r="F278" s="147"/>
      <c r="G278" s="24"/>
      <c r="H278" s="24"/>
      <c r="I278" s="197" t="s">
        <v>3764</v>
      </c>
      <c r="J278" s="197" t="s">
        <v>3656</v>
      </c>
      <c r="K278" s="197">
        <v>24</v>
      </c>
      <c r="L278" s="124">
        <v>680</v>
      </c>
      <c r="M278" s="24">
        <v>7.3708107827120148</v>
      </c>
      <c r="N278" s="24" t="s">
        <v>48</v>
      </c>
      <c r="O278" s="24">
        <v>0.47408351928594195</v>
      </c>
      <c r="P278" s="24">
        <v>3.8483114886008045</v>
      </c>
      <c r="Q278" s="140"/>
      <c r="R278" s="197">
        <v>5</v>
      </c>
    </row>
    <row r="279" spans="1:18" x14ac:dyDescent="0.25">
      <c r="A279" s="124">
        <v>681</v>
      </c>
      <c r="B279" s="24">
        <v>1.2913088766770631</v>
      </c>
      <c r="C279" s="24">
        <v>4.8473721636822044E-2</v>
      </c>
      <c r="D279" s="24">
        <v>9.0866007863138878E-2</v>
      </c>
      <c r="E279" s="24">
        <v>2.0953070638742926</v>
      </c>
      <c r="F279" s="147"/>
      <c r="G279" s="24"/>
      <c r="H279" s="24"/>
      <c r="I279" s="197" t="s">
        <v>3765</v>
      </c>
      <c r="J279" s="197" t="s">
        <v>3656</v>
      </c>
      <c r="K279" s="197">
        <v>24</v>
      </c>
      <c r="L279" s="124">
        <v>681</v>
      </c>
      <c r="M279" s="24">
        <v>1.2913088766770631</v>
      </c>
      <c r="N279" s="24">
        <v>4.8473721636822044E-2</v>
      </c>
      <c r="O279" s="24">
        <v>9.0866007863138878E-2</v>
      </c>
      <c r="P279" s="24">
        <v>2.0953070638742926</v>
      </c>
      <c r="Q279" s="140"/>
      <c r="R279" s="197">
        <v>7</v>
      </c>
    </row>
    <row r="280" spans="1:18" x14ac:dyDescent="0.25">
      <c r="A280" s="124">
        <v>682</v>
      </c>
      <c r="B280" s="24">
        <v>0.75999934650230194</v>
      </c>
      <c r="C280" s="24">
        <v>4.2538163885374444E-2</v>
      </c>
      <c r="D280" s="24">
        <v>5.4322069918180851E-2</v>
      </c>
      <c r="E280" s="24">
        <v>1.4749144018690801</v>
      </c>
      <c r="F280" s="147"/>
      <c r="G280" s="24"/>
      <c r="H280" s="24"/>
      <c r="I280" s="197" t="s">
        <v>3766</v>
      </c>
      <c r="J280" s="197" t="s">
        <v>3656</v>
      </c>
      <c r="K280" s="197">
        <v>24</v>
      </c>
      <c r="L280" s="124">
        <v>682</v>
      </c>
      <c r="M280" s="24">
        <v>0.75999934650230194</v>
      </c>
      <c r="N280" s="24">
        <v>4.2538163885374444E-2</v>
      </c>
      <c r="O280" s="24">
        <v>5.4322069918180851E-2</v>
      </c>
      <c r="P280" s="24">
        <v>1.4749144018690801</v>
      </c>
      <c r="Q280" s="140"/>
      <c r="R280" s="197">
        <v>7</v>
      </c>
    </row>
    <row r="281" spans="1:18" x14ac:dyDescent="0.25">
      <c r="A281" s="124">
        <v>683</v>
      </c>
      <c r="B281" s="24">
        <v>0.52145221050547053</v>
      </c>
      <c r="C281" s="24" t="s">
        <v>48</v>
      </c>
      <c r="D281" s="24">
        <v>6.7161831898841784E-2</v>
      </c>
      <c r="E281" s="24">
        <v>1.3099373723231078</v>
      </c>
      <c r="F281" s="147"/>
      <c r="G281" s="24"/>
      <c r="H281" s="24"/>
      <c r="I281" s="197" t="s">
        <v>3767</v>
      </c>
      <c r="J281" s="197" t="s">
        <v>3656</v>
      </c>
      <c r="K281" s="197">
        <v>24</v>
      </c>
      <c r="L281" s="124">
        <v>683</v>
      </c>
      <c r="M281" s="24">
        <v>0.52145221050547053</v>
      </c>
      <c r="N281" s="24" t="s">
        <v>48</v>
      </c>
      <c r="O281" s="24">
        <v>6.7161831898841784E-2</v>
      </c>
      <c r="P281" s="24">
        <v>1.3099373723231078</v>
      </c>
      <c r="Q281" s="140"/>
      <c r="R281" s="197">
        <v>9</v>
      </c>
    </row>
    <row r="282" spans="1:18" x14ac:dyDescent="0.25">
      <c r="A282" s="124">
        <v>684</v>
      </c>
      <c r="B282" s="24">
        <v>0.40760016832516455</v>
      </c>
      <c r="C282" s="24" t="s">
        <v>48</v>
      </c>
      <c r="D282" s="24">
        <v>0.12444692381255978</v>
      </c>
      <c r="E282" s="24">
        <v>1.3296951004124455</v>
      </c>
      <c r="F282" s="147"/>
      <c r="G282" s="24"/>
      <c r="H282" s="24"/>
      <c r="I282" s="197" t="s">
        <v>3768</v>
      </c>
      <c r="J282" s="197" t="s">
        <v>3656</v>
      </c>
      <c r="K282" s="197">
        <v>24</v>
      </c>
      <c r="L282" s="124">
        <v>684</v>
      </c>
      <c r="M282" s="24">
        <v>0.40760016832516455</v>
      </c>
      <c r="N282" s="24" t="s">
        <v>48</v>
      </c>
      <c r="O282" s="24">
        <v>0.12444692381255978</v>
      </c>
      <c r="P282" s="24">
        <v>1.3296951004124455</v>
      </c>
      <c r="Q282" s="140"/>
      <c r="R282" s="197">
        <v>9</v>
      </c>
    </row>
    <row r="283" spans="1:18" x14ac:dyDescent="0.25">
      <c r="A283" s="124">
        <v>685</v>
      </c>
      <c r="B283" s="24">
        <v>0.49976610723303128</v>
      </c>
      <c r="C283" s="24" t="s">
        <v>48</v>
      </c>
      <c r="D283" s="24">
        <v>0.24296780363404527</v>
      </c>
      <c r="E283" s="24">
        <v>2.0548037212911496</v>
      </c>
      <c r="F283" s="147"/>
      <c r="G283" s="24"/>
      <c r="H283" s="24"/>
      <c r="I283" s="197" t="s">
        <v>3769</v>
      </c>
      <c r="J283" s="197" t="s">
        <v>3656</v>
      </c>
      <c r="K283" s="197">
        <v>24</v>
      </c>
      <c r="L283" s="124">
        <v>685</v>
      </c>
      <c r="M283" s="24">
        <v>0.49976610723303128</v>
      </c>
      <c r="N283" s="24" t="s">
        <v>48</v>
      </c>
      <c r="O283" s="24">
        <v>0.24296780363404527</v>
      </c>
      <c r="P283" s="24">
        <v>2.0548037212911496</v>
      </c>
      <c r="Q283" s="140"/>
      <c r="R283" s="197">
        <v>10</v>
      </c>
    </row>
    <row r="284" spans="1:18" x14ac:dyDescent="0.25">
      <c r="A284" s="124">
        <v>686</v>
      </c>
      <c r="B284" s="24">
        <v>0.49976610723303128</v>
      </c>
      <c r="C284" s="24" t="s">
        <v>48</v>
      </c>
      <c r="D284" s="24">
        <v>0.22518967166082246</v>
      </c>
      <c r="E284" s="24">
        <v>1.9698454905069962</v>
      </c>
      <c r="F284" s="147"/>
      <c r="G284" s="24"/>
      <c r="H284" s="24"/>
      <c r="I284" s="197" t="s">
        <v>3770</v>
      </c>
      <c r="J284" s="197" t="s">
        <v>3656</v>
      </c>
      <c r="K284" s="197">
        <v>24</v>
      </c>
      <c r="L284" s="124">
        <v>686</v>
      </c>
      <c r="M284" s="24">
        <v>0.49976610723303128</v>
      </c>
      <c r="N284" s="24" t="s">
        <v>48</v>
      </c>
      <c r="O284" s="24">
        <v>0.22518967166082246</v>
      </c>
      <c r="P284" s="24">
        <v>1.9698454905069962</v>
      </c>
      <c r="Q284" s="140"/>
      <c r="R284" s="197">
        <v>10</v>
      </c>
    </row>
    <row r="285" spans="1:18" x14ac:dyDescent="0.25">
      <c r="A285" s="124">
        <v>687</v>
      </c>
      <c r="B285" s="24">
        <v>0.51948074657161236</v>
      </c>
      <c r="C285" s="24">
        <v>0.10288300102509168</v>
      </c>
      <c r="D285" s="24">
        <v>0.22074513866751672</v>
      </c>
      <c r="E285" s="24">
        <v>1.9930608210119685</v>
      </c>
      <c r="F285" s="147"/>
      <c r="G285" s="24"/>
      <c r="H285" s="24"/>
      <c r="I285" s="197" t="s">
        <v>3771</v>
      </c>
      <c r="J285" s="197" t="s">
        <v>3656</v>
      </c>
      <c r="K285" s="197">
        <v>24</v>
      </c>
      <c r="L285" s="124">
        <v>687</v>
      </c>
      <c r="M285" s="24">
        <v>0.51948074657161236</v>
      </c>
      <c r="N285" s="24">
        <v>0.10288300102509168</v>
      </c>
      <c r="O285" s="24">
        <v>0.22074513866751672</v>
      </c>
      <c r="P285" s="24">
        <v>1.9930608210119685</v>
      </c>
      <c r="Q285" s="140"/>
      <c r="R285" s="197">
        <v>11</v>
      </c>
    </row>
    <row r="286" spans="1:18" x14ac:dyDescent="0.25">
      <c r="A286" s="124">
        <v>688</v>
      </c>
      <c r="B286" s="24">
        <v>0.51553781870389614</v>
      </c>
      <c r="C286" s="24">
        <v>8.3097808520266367E-2</v>
      </c>
      <c r="D286" s="24">
        <v>0.20444851769206246</v>
      </c>
      <c r="E286" s="24">
        <v>2.0103488330901391</v>
      </c>
      <c r="F286" s="147"/>
      <c r="G286" s="24"/>
      <c r="H286" s="24"/>
      <c r="I286" s="197" t="s">
        <v>3772</v>
      </c>
      <c r="J286" s="197" t="s">
        <v>3656</v>
      </c>
      <c r="K286" s="197">
        <v>24</v>
      </c>
      <c r="L286" s="124">
        <v>688</v>
      </c>
      <c r="M286" s="24">
        <v>0.51553781870389614</v>
      </c>
      <c r="N286" s="24">
        <v>8.3097808520266367E-2</v>
      </c>
      <c r="O286" s="24">
        <v>0.20444851769206246</v>
      </c>
      <c r="P286" s="24">
        <v>2.0103488330901391</v>
      </c>
      <c r="Q286" s="140"/>
      <c r="R286" s="197">
        <v>11</v>
      </c>
    </row>
    <row r="287" spans="1:18" x14ac:dyDescent="0.25">
      <c r="A287" s="124">
        <v>689</v>
      </c>
      <c r="B287" s="24">
        <v>0.51356635477003809</v>
      </c>
      <c r="C287" s="24">
        <v>2.7699269506755456E-2</v>
      </c>
      <c r="D287" s="24">
        <v>0.20741153968759962</v>
      </c>
      <c r="E287" s="24">
        <v>2.0320823339884106</v>
      </c>
      <c r="F287" s="147"/>
      <c r="G287" s="24"/>
      <c r="H287" s="24"/>
      <c r="I287" s="197" t="s">
        <v>3773</v>
      </c>
      <c r="J287" s="197" t="s">
        <v>3656</v>
      </c>
      <c r="K287" s="197">
        <v>24</v>
      </c>
      <c r="L287" s="124">
        <v>689</v>
      </c>
      <c r="M287" s="24">
        <v>0.51356635477003809</v>
      </c>
      <c r="N287" s="24">
        <v>2.7699269506755456E-2</v>
      </c>
      <c r="O287" s="24">
        <v>0.20741153968759962</v>
      </c>
      <c r="P287" s="24">
        <v>2.0320823339884106</v>
      </c>
      <c r="Q287" s="140"/>
      <c r="R287" s="197">
        <v>13</v>
      </c>
    </row>
    <row r="288" spans="1:18" x14ac:dyDescent="0.25">
      <c r="A288" s="124">
        <v>690</v>
      </c>
      <c r="B288" s="24">
        <v>0.51159489083617993</v>
      </c>
      <c r="C288" s="24" t="s">
        <v>48</v>
      </c>
      <c r="D288" s="24">
        <v>0.21827595367123578</v>
      </c>
      <c r="E288" s="24">
        <v>1.9698454905069962</v>
      </c>
      <c r="F288" s="147"/>
      <c r="G288" s="24"/>
      <c r="H288" s="24"/>
      <c r="I288" s="197" t="s">
        <v>3774</v>
      </c>
      <c r="J288" s="197" t="s">
        <v>3656</v>
      </c>
      <c r="K288" s="197">
        <v>24</v>
      </c>
      <c r="L288" s="124">
        <v>690</v>
      </c>
      <c r="M288" s="24">
        <v>0.51159489083617993</v>
      </c>
      <c r="N288" s="24" t="s">
        <v>48</v>
      </c>
      <c r="O288" s="24">
        <v>0.21827595367123578</v>
      </c>
      <c r="P288" s="24">
        <v>1.9698454905069962</v>
      </c>
      <c r="Q288" s="140"/>
      <c r="R288" s="197">
        <v>13</v>
      </c>
    </row>
    <row r="289" spans="1:18" x14ac:dyDescent="0.25">
      <c r="A289" s="124">
        <v>691</v>
      </c>
      <c r="B289" s="24">
        <v>0.1399739393039259</v>
      </c>
      <c r="C289" s="24">
        <v>5.737705826399344E-2</v>
      </c>
      <c r="D289" s="24">
        <v>0.50519525023908196</v>
      </c>
      <c r="E289" s="24">
        <v>0.58927424026450503</v>
      </c>
      <c r="F289" s="147"/>
      <c r="G289" s="24"/>
      <c r="H289" s="24"/>
      <c r="I289" s="197" t="s">
        <v>3775</v>
      </c>
      <c r="J289" s="197" t="s">
        <v>3776</v>
      </c>
      <c r="K289" s="197">
        <v>1</v>
      </c>
      <c r="L289" s="124">
        <v>691</v>
      </c>
      <c r="M289" s="24">
        <v>0.1399739393039259</v>
      </c>
      <c r="N289" s="24">
        <v>5.737705826399344E-2</v>
      </c>
      <c r="O289" s="24">
        <v>0.50519525023908196</v>
      </c>
      <c r="P289" s="24">
        <v>0.58927424026450503</v>
      </c>
      <c r="Q289" s="140"/>
      <c r="R289" s="197">
        <v>2</v>
      </c>
    </row>
    <row r="290" spans="1:18" x14ac:dyDescent="0.25">
      <c r="A290" s="124">
        <v>692</v>
      </c>
      <c r="B290" s="24">
        <v>0.19320346551809492</v>
      </c>
      <c r="C290" s="24">
        <v>0.23742231005790387</v>
      </c>
      <c r="D290" s="24">
        <v>0.52247954521304862</v>
      </c>
      <c r="E290" s="24">
        <v>0.5601315913327316</v>
      </c>
      <c r="F290" s="147"/>
      <c r="G290" s="24"/>
      <c r="H290" s="24"/>
      <c r="I290" s="197" t="s">
        <v>3777</v>
      </c>
      <c r="J290" s="197" t="s">
        <v>3776</v>
      </c>
      <c r="K290" s="197">
        <v>1</v>
      </c>
      <c r="L290" s="124">
        <v>692</v>
      </c>
      <c r="M290" s="24">
        <v>0.19320346551809492</v>
      </c>
      <c r="N290" s="24">
        <v>0.23742231005790387</v>
      </c>
      <c r="O290" s="24">
        <v>0.52247954521304862</v>
      </c>
      <c r="P290" s="24">
        <v>0.5601315913327316</v>
      </c>
      <c r="Q290" s="140"/>
      <c r="R290" s="197">
        <v>2</v>
      </c>
    </row>
    <row r="291" spans="1:18" x14ac:dyDescent="0.25">
      <c r="A291" s="124">
        <v>693</v>
      </c>
      <c r="B291" s="24">
        <v>0.19616066141888211</v>
      </c>
      <c r="C291" s="24">
        <v>6.0344837139717236E-2</v>
      </c>
      <c r="D291" s="24">
        <v>0.52840558920412284</v>
      </c>
      <c r="E291" s="24">
        <v>1.2131245046853516</v>
      </c>
      <c r="F291" s="147"/>
      <c r="G291" s="24"/>
      <c r="H291" s="24"/>
      <c r="I291" s="197" t="s">
        <v>3778</v>
      </c>
      <c r="J291" s="197" t="s">
        <v>3776</v>
      </c>
      <c r="K291" s="197">
        <v>1</v>
      </c>
      <c r="L291" s="124">
        <v>693</v>
      </c>
      <c r="M291" s="24">
        <v>0.19616066141888211</v>
      </c>
      <c r="N291" s="24">
        <v>6.0344837139717236E-2</v>
      </c>
      <c r="O291" s="24">
        <v>0.52840558920412284</v>
      </c>
      <c r="P291" s="24">
        <v>1.2131245046853516</v>
      </c>
      <c r="Q291" s="140"/>
      <c r="R291" s="197">
        <v>8</v>
      </c>
    </row>
    <row r="292" spans="1:18" x14ac:dyDescent="0.25">
      <c r="A292" s="124">
        <v>694</v>
      </c>
      <c r="B292" s="24">
        <v>0.17348882617951381</v>
      </c>
      <c r="C292" s="24">
        <v>0.24385249762197211</v>
      </c>
      <c r="D292" s="24">
        <v>0.53038093720114765</v>
      </c>
      <c r="E292" s="24">
        <v>0.75326338340601029</v>
      </c>
      <c r="F292" s="147"/>
      <c r="G292" s="24"/>
      <c r="H292" s="24"/>
      <c r="I292" s="197" t="s">
        <v>3779</v>
      </c>
      <c r="J292" s="197" t="s">
        <v>3776</v>
      </c>
      <c r="K292" s="197">
        <v>1</v>
      </c>
      <c r="L292" s="124">
        <v>694</v>
      </c>
      <c r="M292" s="24">
        <v>0.17348882617951381</v>
      </c>
      <c r="N292" s="24">
        <v>0.24385249762197211</v>
      </c>
      <c r="O292" s="24">
        <v>0.53038093720114765</v>
      </c>
      <c r="P292" s="24">
        <v>0.75326338340601029</v>
      </c>
      <c r="Q292" s="140"/>
      <c r="R292" s="197">
        <v>8</v>
      </c>
    </row>
    <row r="293" spans="1:18" x14ac:dyDescent="0.25">
      <c r="A293" s="124">
        <v>695</v>
      </c>
      <c r="B293" s="24">
        <v>0.19616066141888211</v>
      </c>
      <c r="C293" s="24">
        <v>5.4409279388269643E-2</v>
      </c>
      <c r="D293" s="24">
        <v>0.48988630326214005</v>
      </c>
      <c r="E293" s="24">
        <v>0.67373852784642507</v>
      </c>
      <c r="F293" s="147"/>
      <c r="G293" s="24"/>
      <c r="H293" s="24"/>
      <c r="I293" s="197" t="s">
        <v>3780</v>
      </c>
      <c r="J293" s="197" t="s">
        <v>3776</v>
      </c>
      <c r="K293" s="197">
        <v>1</v>
      </c>
      <c r="L293" s="124">
        <v>695</v>
      </c>
      <c r="M293" s="24">
        <v>0.19616066141888211</v>
      </c>
      <c r="N293" s="24">
        <v>5.4409279388269643E-2</v>
      </c>
      <c r="O293" s="24">
        <v>0.48988630326214005</v>
      </c>
      <c r="P293" s="24">
        <v>0.67373852784642507</v>
      </c>
      <c r="Q293" s="140"/>
      <c r="R293" s="197">
        <v>15</v>
      </c>
    </row>
    <row r="294" spans="1:18" x14ac:dyDescent="0.25">
      <c r="A294" s="124">
        <v>696</v>
      </c>
      <c r="B294" s="24">
        <v>0.2227754245259666</v>
      </c>
      <c r="C294" s="24">
        <v>0.20279822317445956</v>
      </c>
      <c r="D294" s="24">
        <v>0.47803421527999151</v>
      </c>
      <c r="E294" s="24">
        <v>0.92466167458101733</v>
      </c>
      <c r="F294" s="147"/>
      <c r="G294" s="24"/>
      <c r="H294" s="24"/>
      <c r="I294" s="197" t="s">
        <v>3781</v>
      </c>
      <c r="J294" s="197" t="s">
        <v>3776</v>
      </c>
      <c r="K294" s="197">
        <v>1</v>
      </c>
      <c r="L294" s="124">
        <v>696</v>
      </c>
      <c r="M294" s="24">
        <v>0.2227754245259666</v>
      </c>
      <c r="N294" s="24">
        <v>0.20279822317445956</v>
      </c>
      <c r="O294" s="24">
        <v>0.47803421527999151</v>
      </c>
      <c r="P294" s="24">
        <v>0.92466167458101733</v>
      </c>
      <c r="Q294" s="140"/>
      <c r="R294" s="197">
        <v>15</v>
      </c>
    </row>
    <row r="295" spans="1:18" x14ac:dyDescent="0.25">
      <c r="A295" s="124">
        <v>697</v>
      </c>
      <c r="B295" s="24">
        <v>7.2165437298876167</v>
      </c>
      <c r="C295" s="24" t="s">
        <v>48</v>
      </c>
      <c r="D295" s="24">
        <v>0.52544256720858573</v>
      </c>
      <c r="E295" s="24">
        <v>7.0268359949730517</v>
      </c>
      <c r="F295" s="147"/>
      <c r="G295" s="24"/>
      <c r="H295" s="24"/>
      <c r="I295" s="197" t="s">
        <v>3782</v>
      </c>
      <c r="J295" s="197" t="s">
        <v>3776</v>
      </c>
      <c r="K295" s="197">
        <v>2</v>
      </c>
      <c r="L295" s="124">
        <v>697</v>
      </c>
      <c r="M295" s="24">
        <v>7.2165437298876167</v>
      </c>
      <c r="N295" s="24" t="s">
        <v>48</v>
      </c>
      <c r="O295" s="24">
        <v>0.52544256720858573</v>
      </c>
      <c r="P295" s="24">
        <v>7.0268359949730517</v>
      </c>
      <c r="Q295" s="140"/>
      <c r="R295" s="197">
        <v>1</v>
      </c>
    </row>
    <row r="296" spans="1:18" x14ac:dyDescent="0.25">
      <c r="A296" s="124">
        <v>698</v>
      </c>
      <c r="B296" s="24">
        <v>7.2540015446309214</v>
      </c>
      <c r="C296" s="24">
        <v>0.21813174736569921</v>
      </c>
      <c r="D296" s="24">
        <v>0.53630698119222187</v>
      </c>
      <c r="E296" s="24">
        <v>7.1774886716542534</v>
      </c>
      <c r="F296" s="147"/>
      <c r="G296" s="24"/>
      <c r="H296" s="24"/>
      <c r="I296" s="197" t="s">
        <v>3783</v>
      </c>
      <c r="J296" s="197" t="s">
        <v>3776</v>
      </c>
      <c r="K296" s="197">
        <v>2</v>
      </c>
      <c r="L296" s="124">
        <v>698</v>
      </c>
      <c r="M296" s="24">
        <v>7.2540015446309214</v>
      </c>
      <c r="N296" s="24">
        <v>0.21813174736569921</v>
      </c>
      <c r="O296" s="24">
        <v>0.53630698119222187</v>
      </c>
      <c r="P296" s="24">
        <v>7.1774886716542534</v>
      </c>
      <c r="Q296" s="140"/>
      <c r="R296" s="197">
        <v>1</v>
      </c>
    </row>
    <row r="297" spans="1:18" x14ac:dyDescent="0.25">
      <c r="A297" s="124">
        <v>699</v>
      </c>
      <c r="B297" s="24">
        <v>6.1657534531412432</v>
      </c>
      <c r="C297" s="24" t="s">
        <v>48</v>
      </c>
      <c r="D297" s="24">
        <v>0.51556582722346189</v>
      </c>
      <c r="E297" s="24">
        <v>5.3316229249078528</v>
      </c>
      <c r="F297" s="147"/>
      <c r="G297" s="24"/>
      <c r="H297" s="24"/>
      <c r="I297" s="197" t="s">
        <v>3784</v>
      </c>
      <c r="J297" s="197" t="s">
        <v>3776</v>
      </c>
      <c r="K297" s="197">
        <v>2</v>
      </c>
      <c r="L297" s="124">
        <v>699</v>
      </c>
      <c r="M297" s="24">
        <v>6.1657534531412432</v>
      </c>
      <c r="N297" s="24" t="s">
        <v>48</v>
      </c>
      <c r="O297" s="24">
        <v>0.51556582722346189</v>
      </c>
      <c r="P297" s="24">
        <v>5.3316229249078528</v>
      </c>
      <c r="Q297" s="140"/>
      <c r="R297" s="197">
        <v>2</v>
      </c>
    </row>
    <row r="298" spans="1:18" x14ac:dyDescent="0.25">
      <c r="A298" s="124">
        <v>700</v>
      </c>
      <c r="B298" s="24">
        <v>6.1588533293727403</v>
      </c>
      <c r="C298" s="24" t="s">
        <v>48</v>
      </c>
      <c r="D298" s="24">
        <v>0.51556582722346189</v>
      </c>
      <c r="E298" s="24">
        <v>5.3207561744587171</v>
      </c>
      <c r="F298" s="147"/>
      <c r="G298" s="24"/>
      <c r="H298" s="24"/>
      <c r="I298" s="197" t="s">
        <v>3785</v>
      </c>
      <c r="J298" s="197" t="s">
        <v>3776</v>
      </c>
      <c r="K298" s="197">
        <v>2</v>
      </c>
      <c r="L298" s="124">
        <v>700</v>
      </c>
      <c r="M298" s="24">
        <v>6.1588533293727403</v>
      </c>
      <c r="N298" s="24" t="s">
        <v>48</v>
      </c>
      <c r="O298" s="24">
        <v>0.51556582722346189</v>
      </c>
      <c r="P298" s="24">
        <v>5.3207561744587171</v>
      </c>
      <c r="Q298" s="140"/>
      <c r="R298" s="197">
        <v>2</v>
      </c>
    </row>
    <row r="299" spans="1:18" x14ac:dyDescent="0.25">
      <c r="A299" s="124">
        <v>701</v>
      </c>
      <c r="B299" s="24">
        <v>6.2446120104955689</v>
      </c>
      <c r="C299" s="24">
        <v>5.7377058263993433E-2</v>
      </c>
      <c r="D299" s="24">
        <v>0.53630698119222187</v>
      </c>
      <c r="E299" s="24">
        <v>5.2451828645169991</v>
      </c>
      <c r="F299" s="147"/>
      <c r="G299" s="24"/>
      <c r="H299" s="24"/>
      <c r="I299" s="197" t="s">
        <v>3786</v>
      </c>
      <c r="J299" s="197" t="s">
        <v>3776</v>
      </c>
      <c r="K299" s="197">
        <v>2</v>
      </c>
      <c r="L299" s="124">
        <v>701</v>
      </c>
      <c r="M299" s="24">
        <v>6.2446120104955689</v>
      </c>
      <c r="N299" s="24">
        <v>5.7377058263993433E-2</v>
      </c>
      <c r="O299" s="24">
        <v>0.53630698119222187</v>
      </c>
      <c r="P299" s="24">
        <v>5.2451828645169991</v>
      </c>
      <c r="Q299" s="140"/>
      <c r="R299" s="197">
        <v>4</v>
      </c>
    </row>
    <row r="300" spans="1:18" x14ac:dyDescent="0.25">
      <c r="A300" s="124">
        <v>702</v>
      </c>
      <c r="B300" s="24">
        <v>5.1484780632704581</v>
      </c>
      <c r="C300" s="24">
        <v>0.40361792709843658</v>
      </c>
      <c r="D300" s="24">
        <v>0.45334236531718203</v>
      </c>
      <c r="E300" s="24">
        <v>4.4069612503268356</v>
      </c>
      <c r="F300" s="147"/>
      <c r="G300" s="24"/>
      <c r="H300" s="24"/>
      <c r="I300" s="197" t="s">
        <v>3787</v>
      </c>
      <c r="J300" s="197" t="s">
        <v>3776</v>
      </c>
      <c r="K300" s="197">
        <v>2</v>
      </c>
      <c r="L300" s="124">
        <v>702</v>
      </c>
      <c r="M300" s="24">
        <v>5.1484780632704581</v>
      </c>
      <c r="N300" s="24">
        <v>0.40361792709843658</v>
      </c>
      <c r="O300" s="24">
        <v>0.45334236531718203</v>
      </c>
      <c r="P300" s="24">
        <v>4.4069612503268356</v>
      </c>
      <c r="Q300" s="140"/>
      <c r="R300" s="197">
        <v>4</v>
      </c>
    </row>
    <row r="301" spans="1:18" x14ac:dyDescent="0.25">
      <c r="A301" s="124">
        <v>703</v>
      </c>
      <c r="B301" s="24">
        <v>3.6097504628942021</v>
      </c>
      <c r="C301" s="24">
        <v>0.15531376116287879</v>
      </c>
      <c r="D301" s="24">
        <v>0.40099564339602595</v>
      </c>
      <c r="E301" s="24">
        <v>2.9241437572220206</v>
      </c>
      <c r="F301" s="147"/>
      <c r="G301" s="24"/>
      <c r="H301" s="24"/>
      <c r="I301" s="197" t="s">
        <v>3788</v>
      </c>
      <c r="J301" s="197" t="s">
        <v>3776</v>
      </c>
      <c r="K301" s="197">
        <v>2</v>
      </c>
      <c r="L301" s="124">
        <v>703</v>
      </c>
      <c r="M301" s="24">
        <v>3.6097504628942021</v>
      </c>
      <c r="N301" s="24">
        <v>0.15531376116287879</v>
      </c>
      <c r="O301" s="24">
        <v>0.40099564339602595</v>
      </c>
      <c r="P301" s="24">
        <v>2.9241437572220206</v>
      </c>
      <c r="Q301" s="140"/>
      <c r="R301" s="197">
        <v>9</v>
      </c>
    </row>
    <row r="302" spans="1:18" x14ac:dyDescent="0.25">
      <c r="A302" s="124">
        <v>704</v>
      </c>
      <c r="B302" s="24">
        <v>4.6664551314421496</v>
      </c>
      <c r="C302" s="24">
        <v>2.3742231005790388E-2</v>
      </c>
      <c r="D302" s="24">
        <v>0.49383699925618957</v>
      </c>
      <c r="E302" s="24">
        <v>3.1385151069913375</v>
      </c>
      <c r="F302" s="147"/>
      <c r="G302" s="24"/>
      <c r="H302" s="24"/>
      <c r="I302" s="197" t="s">
        <v>3789</v>
      </c>
      <c r="J302" s="197" t="s">
        <v>3776</v>
      </c>
      <c r="K302" s="197">
        <v>2</v>
      </c>
      <c r="L302" s="124">
        <v>704</v>
      </c>
      <c r="M302" s="24">
        <v>4.6664551314421496</v>
      </c>
      <c r="N302" s="24">
        <v>2.3742231005790388E-2</v>
      </c>
      <c r="O302" s="24">
        <v>0.49383699925618957</v>
      </c>
      <c r="P302" s="24">
        <v>3.1385151069913375</v>
      </c>
      <c r="Q302" s="140"/>
      <c r="R302" s="197">
        <v>9</v>
      </c>
    </row>
    <row r="303" spans="1:18" x14ac:dyDescent="0.25">
      <c r="A303" s="124">
        <v>705</v>
      </c>
      <c r="B303" s="24">
        <v>2.6708407643942769</v>
      </c>
      <c r="C303" s="24">
        <v>2.9183158944617354E-2</v>
      </c>
      <c r="D303" s="24">
        <v>0.40099564339602595</v>
      </c>
      <c r="E303" s="24">
        <v>1.023450315027707</v>
      </c>
      <c r="F303" s="147"/>
      <c r="G303" s="24"/>
      <c r="H303" s="24"/>
      <c r="I303" s="197" t="s">
        <v>3790</v>
      </c>
      <c r="J303" s="197" t="s">
        <v>3776</v>
      </c>
      <c r="K303" s="197">
        <v>2</v>
      </c>
      <c r="L303" s="124">
        <v>705</v>
      </c>
      <c r="M303" s="24">
        <v>2.6708407643942769</v>
      </c>
      <c r="N303" s="24">
        <v>2.9183158944617354E-2</v>
      </c>
      <c r="O303" s="24">
        <v>0.40099564339602595</v>
      </c>
      <c r="P303" s="24">
        <v>1.023450315027707</v>
      </c>
      <c r="Q303" s="140"/>
      <c r="R303" s="197">
        <v>11</v>
      </c>
    </row>
    <row r="304" spans="1:18" x14ac:dyDescent="0.25">
      <c r="A304" s="124">
        <v>706</v>
      </c>
      <c r="B304" s="24">
        <v>2.6683764344769538</v>
      </c>
      <c r="C304" s="24" t="s">
        <v>48</v>
      </c>
      <c r="D304" s="24">
        <v>0.4019833173945383</v>
      </c>
      <c r="E304" s="24">
        <v>1.0629657712063831</v>
      </c>
      <c r="F304" s="147"/>
      <c r="G304" s="24"/>
      <c r="H304" s="24"/>
      <c r="I304" s="197" t="s">
        <v>3791</v>
      </c>
      <c r="J304" s="197" t="s">
        <v>3776</v>
      </c>
      <c r="K304" s="197">
        <v>2</v>
      </c>
      <c r="L304" s="124">
        <v>706</v>
      </c>
      <c r="M304" s="24">
        <v>2.6683764344769538</v>
      </c>
      <c r="N304" s="24" t="s">
        <v>48</v>
      </c>
      <c r="O304" s="24">
        <v>0.4019833173945383</v>
      </c>
      <c r="P304" s="24">
        <v>1.0629657712063831</v>
      </c>
      <c r="Q304" s="140"/>
      <c r="R304" s="197">
        <v>11</v>
      </c>
    </row>
    <row r="305" spans="1:18" x14ac:dyDescent="0.25">
      <c r="A305" s="124">
        <v>707</v>
      </c>
      <c r="B305" s="24">
        <v>2.6979483934848258</v>
      </c>
      <c r="C305" s="24" t="s">
        <v>48</v>
      </c>
      <c r="D305" s="24">
        <v>0.416798427372224</v>
      </c>
      <c r="E305" s="24">
        <v>1.4265079680502017</v>
      </c>
      <c r="F305" s="147"/>
      <c r="G305" s="24"/>
      <c r="H305" s="24"/>
      <c r="I305" s="197" t="s">
        <v>3792</v>
      </c>
      <c r="J305" s="197" t="s">
        <v>3776</v>
      </c>
      <c r="K305" s="197">
        <v>2</v>
      </c>
      <c r="L305" s="124">
        <v>707</v>
      </c>
      <c r="M305" s="24">
        <v>2.6979483934848258</v>
      </c>
      <c r="N305" s="24" t="s">
        <v>48</v>
      </c>
      <c r="O305" s="24">
        <v>0.416798427372224</v>
      </c>
      <c r="P305" s="24">
        <v>1.4265079680502017</v>
      </c>
      <c r="Q305" s="140"/>
      <c r="R305" s="197">
        <v>18</v>
      </c>
    </row>
    <row r="306" spans="1:18" x14ac:dyDescent="0.25">
      <c r="A306" s="124">
        <v>708</v>
      </c>
      <c r="B306" s="24">
        <v>2.6959769295509677</v>
      </c>
      <c r="C306" s="24" t="s">
        <v>48</v>
      </c>
      <c r="D306" s="24">
        <v>0.40099564339602595</v>
      </c>
      <c r="E306" s="24">
        <v>1.2383156079992577</v>
      </c>
      <c r="F306" s="147"/>
      <c r="G306" s="24"/>
      <c r="H306" s="24"/>
      <c r="I306" s="197" t="s">
        <v>3793</v>
      </c>
      <c r="J306" s="197" t="s">
        <v>3776</v>
      </c>
      <c r="K306" s="197">
        <v>2</v>
      </c>
      <c r="L306" s="124">
        <v>708</v>
      </c>
      <c r="M306" s="24">
        <v>2.6959769295509677</v>
      </c>
      <c r="N306" s="24" t="s">
        <v>48</v>
      </c>
      <c r="O306" s="24">
        <v>0.40099564339602595</v>
      </c>
      <c r="P306" s="24">
        <v>1.2383156079992577</v>
      </c>
      <c r="Q306" s="140"/>
      <c r="R306" s="197">
        <v>18</v>
      </c>
    </row>
    <row r="307" spans="1:18" x14ac:dyDescent="0.25">
      <c r="A307" s="124">
        <v>709</v>
      </c>
      <c r="B307" s="24">
        <v>15.997444091291644</v>
      </c>
      <c r="C307" s="24" t="s">
        <v>48</v>
      </c>
      <c r="D307" s="24">
        <v>0.92051216661353741</v>
      </c>
      <c r="E307" s="24">
        <v>6.4914015637519915</v>
      </c>
      <c r="F307" s="147"/>
      <c r="G307" s="24"/>
      <c r="H307" s="24"/>
      <c r="I307" s="197" t="s">
        <v>3794</v>
      </c>
      <c r="J307" s="197" t="s">
        <v>3776</v>
      </c>
      <c r="K307" s="197">
        <v>3</v>
      </c>
      <c r="L307" s="124">
        <v>709</v>
      </c>
      <c r="M307" s="24">
        <v>15.997444091291644</v>
      </c>
      <c r="N307" s="24" t="s">
        <v>48</v>
      </c>
      <c r="O307" s="24">
        <v>0.92051216661353741</v>
      </c>
      <c r="P307" s="24">
        <v>6.4914015637519915</v>
      </c>
      <c r="Q307" s="140"/>
      <c r="R307" s="197">
        <v>2</v>
      </c>
    </row>
    <row r="308" spans="1:18" x14ac:dyDescent="0.25">
      <c r="A308" s="124">
        <v>710</v>
      </c>
      <c r="B308" s="24">
        <v>15.983643843754638</v>
      </c>
      <c r="C308" s="24" t="s">
        <v>48</v>
      </c>
      <c r="D308" s="24">
        <v>0.93532727659122294</v>
      </c>
      <c r="E308" s="24">
        <v>6.4558376531911836</v>
      </c>
      <c r="F308" s="147"/>
      <c r="G308" s="24"/>
      <c r="H308" s="24"/>
      <c r="I308" s="197" t="s">
        <v>3795</v>
      </c>
      <c r="J308" s="197" t="s">
        <v>3776</v>
      </c>
      <c r="K308" s="197">
        <v>3</v>
      </c>
      <c r="L308" s="124">
        <v>710</v>
      </c>
      <c r="M308" s="24">
        <v>15.983643843754638</v>
      </c>
      <c r="N308" s="24" t="s">
        <v>48</v>
      </c>
      <c r="O308" s="24">
        <v>0.93532727659122294</v>
      </c>
      <c r="P308" s="24">
        <v>6.4558376531911836</v>
      </c>
      <c r="Q308" s="140"/>
      <c r="R308" s="197">
        <v>2</v>
      </c>
    </row>
    <row r="309" spans="1:18" x14ac:dyDescent="0.25">
      <c r="A309" s="124">
        <v>711</v>
      </c>
      <c r="B309" s="24">
        <v>13.532128442002078</v>
      </c>
      <c r="C309" s="24" t="s">
        <v>48</v>
      </c>
      <c r="D309" s="24">
        <v>0.78618850281585384</v>
      </c>
      <c r="E309" s="24">
        <v>7.2184859574396301</v>
      </c>
      <c r="F309" s="147"/>
      <c r="G309" s="24"/>
      <c r="H309" s="24"/>
      <c r="I309" s="197" t="s">
        <v>3796</v>
      </c>
      <c r="J309" s="197" t="s">
        <v>3776</v>
      </c>
      <c r="K309" s="197">
        <v>3</v>
      </c>
      <c r="L309" s="124">
        <v>711</v>
      </c>
      <c r="M309" s="24">
        <v>13.532128442002078</v>
      </c>
      <c r="N309" s="24" t="s">
        <v>48</v>
      </c>
      <c r="O309" s="24">
        <v>0.78618850281585384</v>
      </c>
      <c r="P309" s="24">
        <v>7.2184859574396301</v>
      </c>
      <c r="Q309" s="140"/>
      <c r="R309" s="197">
        <v>3</v>
      </c>
    </row>
    <row r="310" spans="1:18" x14ac:dyDescent="0.25">
      <c r="A310" s="124">
        <v>712</v>
      </c>
      <c r="B310" s="24">
        <v>13.553814545274516</v>
      </c>
      <c r="C310" s="24" t="s">
        <v>48</v>
      </c>
      <c r="D310" s="24">
        <v>0.7743364148337053</v>
      </c>
      <c r="E310" s="24">
        <v>6.585250772176348</v>
      </c>
      <c r="F310" s="147"/>
      <c r="G310" s="24"/>
      <c r="H310" s="24"/>
      <c r="I310" s="197" t="s">
        <v>3797</v>
      </c>
      <c r="J310" s="197" t="s">
        <v>3776</v>
      </c>
      <c r="K310" s="197">
        <v>3</v>
      </c>
      <c r="L310" s="124">
        <v>712</v>
      </c>
      <c r="M310" s="24">
        <v>13.553814545274516</v>
      </c>
      <c r="N310" s="24" t="s">
        <v>48</v>
      </c>
      <c r="O310" s="24">
        <v>0.7743364148337053</v>
      </c>
      <c r="P310" s="24">
        <v>6.585250772176348</v>
      </c>
      <c r="Q310" s="140"/>
      <c r="R310" s="197">
        <v>3</v>
      </c>
    </row>
    <row r="311" spans="1:18" x14ac:dyDescent="0.25">
      <c r="A311" s="124">
        <v>713</v>
      </c>
      <c r="B311" s="24">
        <v>9.1180206940937651</v>
      </c>
      <c r="C311" s="24" t="s">
        <v>48</v>
      </c>
      <c r="D311" s="24">
        <v>0.48198491127404103</v>
      </c>
      <c r="E311" s="24">
        <v>5.3908961091758663</v>
      </c>
      <c r="F311" s="147"/>
      <c r="G311" s="24"/>
      <c r="H311" s="24"/>
      <c r="I311" s="197" t="s">
        <v>3798</v>
      </c>
      <c r="J311" s="197" t="s">
        <v>3776</v>
      </c>
      <c r="K311" s="197">
        <v>3</v>
      </c>
      <c r="L311" s="124">
        <v>713</v>
      </c>
      <c r="M311" s="24">
        <v>9.1180206940937651</v>
      </c>
      <c r="N311" s="24" t="s">
        <v>48</v>
      </c>
      <c r="O311" s="24">
        <v>0.48198491127404103</v>
      </c>
      <c r="P311" s="24">
        <v>5.3908961091758663</v>
      </c>
      <c r="Q311" s="140"/>
      <c r="R311" s="197">
        <v>6</v>
      </c>
    </row>
    <row r="312" spans="1:18" x14ac:dyDescent="0.25">
      <c r="A312" s="124">
        <v>714</v>
      </c>
      <c r="B312" s="24">
        <v>9.106191910490617</v>
      </c>
      <c r="C312" s="24" t="s">
        <v>48</v>
      </c>
      <c r="D312" s="24">
        <v>0.49877536924875149</v>
      </c>
      <c r="E312" s="24">
        <v>3.463529734060947</v>
      </c>
      <c r="F312" s="147"/>
      <c r="G312" s="24"/>
      <c r="H312" s="24"/>
      <c r="I312" s="197" t="s">
        <v>3799</v>
      </c>
      <c r="J312" s="197" t="s">
        <v>3776</v>
      </c>
      <c r="K312" s="197">
        <v>3</v>
      </c>
      <c r="L312" s="124">
        <v>714</v>
      </c>
      <c r="M312" s="24">
        <v>9.106191910490617</v>
      </c>
      <c r="N312" s="24" t="s">
        <v>48</v>
      </c>
      <c r="O312" s="24">
        <v>0.49877536924875149</v>
      </c>
      <c r="P312" s="24">
        <v>3.463529734060947</v>
      </c>
      <c r="Q312" s="140"/>
      <c r="R312" s="197">
        <v>6</v>
      </c>
    </row>
    <row r="313" spans="1:18" x14ac:dyDescent="0.25">
      <c r="A313" s="124">
        <v>715</v>
      </c>
      <c r="B313" s="24">
        <v>3.5673639883162531</v>
      </c>
      <c r="C313" s="24" t="s">
        <v>48</v>
      </c>
      <c r="D313" s="24">
        <v>0.24790617362660716</v>
      </c>
      <c r="E313" s="24">
        <v>2.1496408161199718</v>
      </c>
      <c r="F313" s="147"/>
      <c r="G313" s="24"/>
      <c r="H313" s="24"/>
      <c r="I313" s="197" t="s">
        <v>3800</v>
      </c>
      <c r="J313" s="197" t="s">
        <v>3776</v>
      </c>
      <c r="K313" s="197">
        <v>3</v>
      </c>
      <c r="L313" s="124">
        <v>715</v>
      </c>
      <c r="M313" s="24">
        <v>3.5673639883162531</v>
      </c>
      <c r="N313" s="24" t="s">
        <v>48</v>
      </c>
      <c r="O313" s="24">
        <v>0.24790617362660716</v>
      </c>
      <c r="P313" s="24">
        <v>2.1496408161199718</v>
      </c>
      <c r="Q313" s="140"/>
      <c r="R313" s="197">
        <v>9</v>
      </c>
    </row>
    <row r="314" spans="1:18" x14ac:dyDescent="0.25">
      <c r="A314" s="124">
        <v>716</v>
      </c>
      <c r="B314" s="24">
        <v>3.5328633694737359</v>
      </c>
      <c r="C314" s="24" t="s">
        <v>48</v>
      </c>
      <c r="D314" s="24">
        <v>0.23457257464669004</v>
      </c>
      <c r="E314" s="24">
        <v>1.9935547642142017</v>
      </c>
      <c r="F314" s="147"/>
      <c r="G314" s="24"/>
      <c r="H314" s="24"/>
      <c r="I314" s="197" t="s">
        <v>3801</v>
      </c>
      <c r="J314" s="197" t="s">
        <v>3776</v>
      </c>
      <c r="K314" s="197">
        <v>3</v>
      </c>
      <c r="L314" s="124">
        <v>716</v>
      </c>
      <c r="M314" s="24">
        <v>3.5328633694737359</v>
      </c>
      <c r="N314" s="24" t="s">
        <v>48</v>
      </c>
      <c r="O314" s="24">
        <v>0.23457257464669004</v>
      </c>
      <c r="P314" s="24">
        <v>1.9935547642142017</v>
      </c>
      <c r="Q314" s="140"/>
      <c r="R314" s="197">
        <v>9</v>
      </c>
    </row>
    <row r="315" spans="1:18" x14ac:dyDescent="0.25">
      <c r="A315" s="124">
        <v>717</v>
      </c>
      <c r="B315" s="24">
        <v>2.7590637754344272</v>
      </c>
      <c r="C315" s="24" t="s">
        <v>48</v>
      </c>
      <c r="D315" s="24">
        <v>0.22914036765487197</v>
      </c>
      <c r="E315" s="24">
        <v>1.6754553419758602</v>
      </c>
      <c r="F315" s="147"/>
      <c r="G315" s="24"/>
      <c r="H315" s="24"/>
      <c r="I315" s="197" t="s">
        <v>3802</v>
      </c>
      <c r="J315" s="197" t="s">
        <v>3776</v>
      </c>
      <c r="K315" s="197">
        <v>3</v>
      </c>
      <c r="L315" s="124">
        <v>717</v>
      </c>
      <c r="M315" s="24">
        <v>2.7590637754344272</v>
      </c>
      <c r="N315" s="24" t="s">
        <v>48</v>
      </c>
      <c r="O315" s="24">
        <v>0.22914036765487197</v>
      </c>
      <c r="P315" s="24">
        <v>1.6754553419758602</v>
      </c>
      <c r="Q315" s="140"/>
      <c r="R315" s="197">
        <v>11</v>
      </c>
    </row>
    <row r="316" spans="1:18" x14ac:dyDescent="0.25">
      <c r="A316" s="124">
        <v>718</v>
      </c>
      <c r="B316" s="24">
        <v>2.7708925590375757</v>
      </c>
      <c r="C316" s="24" t="s">
        <v>48</v>
      </c>
      <c r="D316" s="24">
        <v>0.23407873764743384</v>
      </c>
      <c r="E316" s="24">
        <v>1.7169465709634701</v>
      </c>
      <c r="F316" s="147"/>
      <c r="G316" s="24"/>
      <c r="H316" s="24"/>
      <c r="I316" s="197" t="s">
        <v>3803</v>
      </c>
      <c r="J316" s="197" t="s">
        <v>3776</v>
      </c>
      <c r="K316" s="197">
        <v>3</v>
      </c>
      <c r="L316" s="124">
        <v>718</v>
      </c>
      <c r="M316" s="24">
        <v>2.7708925590375757</v>
      </c>
      <c r="N316" s="24" t="s">
        <v>48</v>
      </c>
      <c r="O316" s="24">
        <v>0.23407873764743384</v>
      </c>
      <c r="P316" s="24">
        <v>1.7169465709634701</v>
      </c>
      <c r="Q316" s="140"/>
      <c r="R316" s="197">
        <v>11</v>
      </c>
    </row>
    <row r="317" spans="1:18" x14ac:dyDescent="0.25">
      <c r="A317" s="124">
        <v>719</v>
      </c>
      <c r="B317" s="24">
        <v>2.454472597653349</v>
      </c>
      <c r="C317" s="24" t="s">
        <v>48</v>
      </c>
      <c r="D317" s="24">
        <v>0.23802943364148335</v>
      </c>
      <c r="E317" s="24">
        <v>2.9350105076711563</v>
      </c>
      <c r="F317" s="147"/>
      <c r="G317" s="24"/>
      <c r="H317" s="24"/>
      <c r="I317" s="197" t="s">
        <v>3804</v>
      </c>
      <c r="J317" s="197" t="s">
        <v>3776</v>
      </c>
      <c r="K317" s="197">
        <v>3</v>
      </c>
      <c r="L317" s="124">
        <v>719</v>
      </c>
      <c r="M317" s="24">
        <v>2.454472597653349</v>
      </c>
      <c r="N317" s="24" t="s">
        <v>48</v>
      </c>
      <c r="O317" s="24">
        <v>0.23802943364148335</v>
      </c>
      <c r="P317" s="24">
        <v>2.9350105076711563</v>
      </c>
      <c r="Q317" s="140"/>
      <c r="R317" s="197">
        <v>16</v>
      </c>
    </row>
    <row r="318" spans="1:18" x14ac:dyDescent="0.25">
      <c r="A318" s="124">
        <v>720</v>
      </c>
      <c r="B318" s="24">
        <v>2.5155879796029499</v>
      </c>
      <c r="C318" s="24" t="s">
        <v>48</v>
      </c>
      <c r="D318" s="24">
        <v>0.24889384762511957</v>
      </c>
      <c r="E318" s="24">
        <v>3.160248607889609</v>
      </c>
      <c r="F318" s="147"/>
      <c r="G318" s="24"/>
      <c r="H318" s="24"/>
      <c r="I318" s="197" t="s">
        <v>3805</v>
      </c>
      <c r="J318" s="197" t="s">
        <v>3776</v>
      </c>
      <c r="K318" s="197">
        <v>3</v>
      </c>
      <c r="L318" s="124">
        <v>720</v>
      </c>
      <c r="M318" s="24">
        <v>2.5155879796029499</v>
      </c>
      <c r="N318" s="24" t="s">
        <v>48</v>
      </c>
      <c r="O318" s="24">
        <v>0.24889384762511957</v>
      </c>
      <c r="P318" s="24">
        <v>3.160248607889609</v>
      </c>
      <c r="Q318" s="140"/>
      <c r="R318" s="197">
        <v>16</v>
      </c>
    </row>
    <row r="319" spans="1:18" x14ac:dyDescent="0.25">
      <c r="A319" s="124">
        <v>721</v>
      </c>
      <c r="B319" s="24">
        <v>2.4051859993068958</v>
      </c>
      <c r="C319" s="24" t="s">
        <v>48</v>
      </c>
      <c r="D319" s="24">
        <v>0.25481989161619384</v>
      </c>
      <c r="E319" s="24">
        <v>3.0752903771054561</v>
      </c>
      <c r="F319" s="147"/>
      <c r="G319" s="24"/>
      <c r="H319" s="24"/>
      <c r="I319" s="197" t="s">
        <v>3806</v>
      </c>
      <c r="J319" s="197" t="s">
        <v>3776</v>
      </c>
      <c r="K319" s="197">
        <v>3</v>
      </c>
      <c r="L319" s="124">
        <v>721</v>
      </c>
      <c r="M319" s="24">
        <v>2.4051859993068958</v>
      </c>
      <c r="N319" s="24" t="s">
        <v>48</v>
      </c>
      <c r="O319" s="24">
        <v>0.25481989161619384</v>
      </c>
      <c r="P319" s="24">
        <v>3.0752903771054561</v>
      </c>
      <c r="Q319" s="140"/>
      <c r="R319" s="197">
        <v>17</v>
      </c>
    </row>
    <row r="320" spans="1:18" x14ac:dyDescent="0.25">
      <c r="A320" s="124">
        <v>722</v>
      </c>
      <c r="B320" s="24">
        <v>2.5126307837021629</v>
      </c>
      <c r="C320" s="24" t="s">
        <v>48</v>
      </c>
      <c r="D320" s="24">
        <v>0.25580756561470619</v>
      </c>
      <c r="E320" s="24">
        <v>1.6211215897301809</v>
      </c>
      <c r="F320" s="147"/>
      <c r="G320" s="24"/>
      <c r="H320" s="24"/>
      <c r="I320" s="197" t="s">
        <v>3807</v>
      </c>
      <c r="J320" s="197" t="s">
        <v>3776</v>
      </c>
      <c r="K320" s="197">
        <v>3</v>
      </c>
      <c r="L320" s="124">
        <v>722</v>
      </c>
      <c r="M320" s="24">
        <v>2.5126307837021629</v>
      </c>
      <c r="N320" s="24" t="s">
        <v>48</v>
      </c>
      <c r="O320" s="24">
        <v>0.25580756561470619</v>
      </c>
      <c r="P320" s="24">
        <v>1.6211215897301809</v>
      </c>
      <c r="Q320" s="140"/>
      <c r="R320" s="197">
        <v>17</v>
      </c>
    </row>
    <row r="321" spans="1:18" x14ac:dyDescent="0.25">
      <c r="A321" s="124">
        <v>723</v>
      </c>
      <c r="B321" s="24">
        <v>4.382071458983118</v>
      </c>
      <c r="C321" s="24" t="s">
        <v>48</v>
      </c>
      <c r="D321" s="24">
        <v>0.3165495165232175</v>
      </c>
      <c r="E321" s="24">
        <v>2.2558386046001635</v>
      </c>
      <c r="F321" s="147"/>
      <c r="G321" s="24"/>
      <c r="H321" s="24"/>
      <c r="I321" s="197" t="s">
        <v>3808</v>
      </c>
      <c r="J321" s="197" t="s">
        <v>3776</v>
      </c>
      <c r="K321" s="197">
        <v>3</v>
      </c>
      <c r="L321" s="124">
        <v>723</v>
      </c>
      <c r="M321" s="24">
        <v>4.382071458983118</v>
      </c>
      <c r="N321" s="24" t="s">
        <v>48</v>
      </c>
      <c r="O321" s="24">
        <v>0.3165495165232175</v>
      </c>
      <c r="P321" s="24">
        <v>2.2558386046001635</v>
      </c>
      <c r="Q321" s="140"/>
      <c r="R321" s="197">
        <v>21</v>
      </c>
    </row>
    <row r="322" spans="1:18" x14ac:dyDescent="0.25">
      <c r="A322" s="124">
        <v>724</v>
      </c>
      <c r="B322" s="24">
        <v>4.5185953364027913</v>
      </c>
      <c r="C322" s="24" t="s">
        <v>48</v>
      </c>
      <c r="D322" s="24">
        <v>0.36741472744660503</v>
      </c>
      <c r="E322" s="24">
        <v>2.1931078179165153</v>
      </c>
      <c r="F322" s="147"/>
      <c r="G322" s="24"/>
      <c r="H322" s="24"/>
      <c r="I322" s="197" t="s">
        <v>3809</v>
      </c>
      <c r="J322" s="197" t="s">
        <v>3776</v>
      </c>
      <c r="K322" s="197">
        <v>3</v>
      </c>
      <c r="L322" s="124">
        <v>724</v>
      </c>
      <c r="M322" s="24">
        <v>4.5185953364027913</v>
      </c>
      <c r="N322" s="24" t="s">
        <v>48</v>
      </c>
      <c r="O322" s="24">
        <v>0.36741472744660503</v>
      </c>
      <c r="P322" s="24">
        <v>2.1931078179165153</v>
      </c>
      <c r="Q322" s="140"/>
      <c r="R322" s="197">
        <v>21</v>
      </c>
    </row>
    <row r="323" spans="1:18" x14ac:dyDescent="0.25">
      <c r="A323" s="124">
        <v>725</v>
      </c>
      <c r="B323" s="24">
        <v>22.947840190108419</v>
      </c>
      <c r="C323" s="24" t="s">
        <v>48</v>
      </c>
      <c r="D323" s="24">
        <v>1.4499054298161727</v>
      </c>
      <c r="E323" s="24">
        <v>13.141852838623155</v>
      </c>
      <c r="F323" s="147"/>
      <c r="G323" s="24"/>
      <c r="H323" s="24"/>
      <c r="I323" s="197" t="s">
        <v>3810</v>
      </c>
      <c r="J323" s="197" t="s">
        <v>3776</v>
      </c>
      <c r="K323" s="197">
        <v>4</v>
      </c>
      <c r="L323" s="124">
        <v>725</v>
      </c>
      <c r="M323" s="24">
        <v>22.947840190108419</v>
      </c>
      <c r="N323" s="24" t="s">
        <v>48</v>
      </c>
      <c r="O323" s="24">
        <v>1.4499054298161727</v>
      </c>
      <c r="P323" s="24">
        <v>13.141852838623155</v>
      </c>
      <c r="Q323" s="140"/>
      <c r="R323" s="197">
        <v>2</v>
      </c>
    </row>
    <row r="324" spans="1:18" x14ac:dyDescent="0.25">
      <c r="A324" s="124">
        <v>726</v>
      </c>
      <c r="B324" s="24">
        <v>23.036556067132032</v>
      </c>
      <c r="C324" s="24">
        <v>0.10782929915129802</v>
      </c>
      <c r="D324" s="24">
        <v>1.4864493677611306</v>
      </c>
      <c r="E324" s="24">
        <v>13.739524113325627</v>
      </c>
      <c r="F324" s="147"/>
      <c r="G324" s="24"/>
      <c r="H324" s="24"/>
      <c r="I324" s="197" t="s">
        <v>3811</v>
      </c>
      <c r="J324" s="197" t="s">
        <v>3776</v>
      </c>
      <c r="K324" s="197">
        <v>4</v>
      </c>
      <c r="L324" s="124">
        <v>726</v>
      </c>
      <c r="M324" s="24">
        <v>23.036556067132032</v>
      </c>
      <c r="N324" s="24">
        <v>0.10782929915129802</v>
      </c>
      <c r="O324" s="24">
        <v>1.4864493677611306</v>
      </c>
      <c r="P324" s="24">
        <v>13.739524113325627</v>
      </c>
      <c r="Q324" s="140"/>
      <c r="R324" s="197">
        <v>2</v>
      </c>
    </row>
    <row r="325" spans="1:18" x14ac:dyDescent="0.25">
      <c r="A325" s="124">
        <v>727</v>
      </c>
      <c r="B325" s="24">
        <v>22.71422171394623</v>
      </c>
      <c r="C325" s="24" t="s">
        <v>48</v>
      </c>
      <c r="D325" s="24">
        <v>1.4197813728615452</v>
      </c>
      <c r="E325" s="24">
        <v>11.431327529288719</v>
      </c>
      <c r="F325" s="147"/>
      <c r="G325" s="24"/>
      <c r="H325" s="24"/>
      <c r="I325" s="197" t="s">
        <v>3812</v>
      </c>
      <c r="J325" s="197" t="s">
        <v>3776</v>
      </c>
      <c r="K325" s="197">
        <v>4</v>
      </c>
      <c r="L325" s="124">
        <v>727</v>
      </c>
      <c r="M325" s="24">
        <v>22.71422171394623</v>
      </c>
      <c r="N325" s="24" t="s">
        <v>48</v>
      </c>
      <c r="O325" s="24">
        <v>1.4197813728615452</v>
      </c>
      <c r="P325" s="24">
        <v>11.431327529288719</v>
      </c>
      <c r="Q325" s="140"/>
      <c r="R325" s="197">
        <v>3</v>
      </c>
    </row>
    <row r="326" spans="1:18" x14ac:dyDescent="0.25">
      <c r="A326" s="124">
        <v>728</v>
      </c>
      <c r="B326" s="24">
        <v>22.692535610673794</v>
      </c>
      <c r="C326" s="24" t="s">
        <v>48</v>
      </c>
      <c r="D326" s="24">
        <v>1.4627451917968335</v>
      </c>
      <c r="E326" s="24">
        <v>12.136184478875851</v>
      </c>
      <c r="F326" s="147"/>
      <c r="G326" s="24"/>
      <c r="H326" s="24"/>
      <c r="I326" s="197" t="s">
        <v>3813</v>
      </c>
      <c r="J326" s="197" t="s">
        <v>3776</v>
      </c>
      <c r="K326" s="197">
        <v>4</v>
      </c>
      <c r="L326" s="124">
        <v>728</v>
      </c>
      <c r="M326" s="24">
        <v>22.692535610673794</v>
      </c>
      <c r="N326" s="24" t="s">
        <v>48</v>
      </c>
      <c r="O326" s="24">
        <v>1.4627451917968335</v>
      </c>
      <c r="P326" s="24">
        <v>12.136184478875851</v>
      </c>
      <c r="Q326" s="140"/>
      <c r="R326" s="197">
        <v>3</v>
      </c>
    </row>
    <row r="327" spans="1:18" x14ac:dyDescent="0.25">
      <c r="A327" s="124">
        <v>729</v>
      </c>
      <c r="B327" s="24">
        <v>7.8533265805237864</v>
      </c>
      <c r="C327" s="24" t="s">
        <v>48</v>
      </c>
      <c r="D327" s="24">
        <v>0.47013282329189243</v>
      </c>
      <c r="E327" s="24">
        <v>4.0592252359544867</v>
      </c>
      <c r="F327" s="147"/>
      <c r="G327" s="24"/>
      <c r="H327" s="24"/>
      <c r="I327" s="197" t="s">
        <v>3814</v>
      </c>
      <c r="J327" s="197" t="s">
        <v>3776</v>
      </c>
      <c r="K327" s="197">
        <v>4</v>
      </c>
      <c r="L327" s="124">
        <v>729</v>
      </c>
      <c r="M327" s="24">
        <v>7.8533265805237864</v>
      </c>
      <c r="N327" s="24" t="s">
        <v>48</v>
      </c>
      <c r="O327" s="24">
        <v>0.47013282329189243</v>
      </c>
      <c r="P327" s="24">
        <v>4.0592252359544867</v>
      </c>
      <c r="Q327" s="140"/>
      <c r="R327" s="197">
        <v>6</v>
      </c>
    </row>
    <row r="328" spans="1:18" x14ac:dyDescent="0.25">
      <c r="A328" s="124">
        <v>730</v>
      </c>
      <c r="B328" s="24">
        <v>7.8419906629041023</v>
      </c>
      <c r="C328" s="24" t="s">
        <v>48</v>
      </c>
      <c r="D328" s="24">
        <v>0.45877457230900009</v>
      </c>
      <c r="E328" s="24">
        <v>3.0426901257580479</v>
      </c>
      <c r="F328" s="147"/>
      <c r="G328" s="24"/>
      <c r="H328" s="24"/>
      <c r="I328" s="197" t="s">
        <v>3815</v>
      </c>
      <c r="J328" s="197" t="s">
        <v>3776</v>
      </c>
      <c r="K328" s="197">
        <v>4</v>
      </c>
      <c r="L328" s="124">
        <v>730</v>
      </c>
      <c r="M328" s="24">
        <v>7.8419906629041023</v>
      </c>
      <c r="N328" s="24" t="s">
        <v>48</v>
      </c>
      <c r="O328" s="24">
        <v>0.45877457230900009</v>
      </c>
      <c r="P328" s="24">
        <v>3.0426901257580479</v>
      </c>
      <c r="Q328" s="140"/>
      <c r="R328" s="197">
        <v>6</v>
      </c>
    </row>
    <row r="329" spans="1:18" x14ac:dyDescent="0.25">
      <c r="A329" s="124">
        <v>731</v>
      </c>
      <c r="B329" s="24">
        <v>3.5703211842170397</v>
      </c>
      <c r="C329" s="24" t="s">
        <v>48</v>
      </c>
      <c r="D329" s="24">
        <v>0.2232143236637977</v>
      </c>
      <c r="E329" s="24">
        <v>2.8885798466612118</v>
      </c>
      <c r="F329" s="147"/>
      <c r="G329" s="24"/>
      <c r="H329" s="24"/>
      <c r="I329" s="197" t="s">
        <v>3816</v>
      </c>
      <c r="J329" s="197" t="s">
        <v>3776</v>
      </c>
      <c r="K329" s="197">
        <v>4</v>
      </c>
      <c r="L329" s="124">
        <v>731</v>
      </c>
      <c r="M329" s="24">
        <v>3.5703211842170397</v>
      </c>
      <c r="N329" s="24" t="s">
        <v>48</v>
      </c>
      <c r="O329" s="24">
        <v>0.2232143236637977</v>
      </c>
      <c r="P329" s="24">
        <v>2.8885798466612118</v>
      </c>
      <c r="Q329" s="140"/>
      <c r="R329" s="197">
        <v>8</v>
      </c>
    </row>
    <row r="330" spans="1:18" x14ac:dyDescent="0.25">
      <c r="A330" s="124">
        <v>732</v>
      </c>
      <c r="B330" s="24">
        <v>3.5831356997871175</v>
      </c>
      <c r="C330" s="24" t="s">
        <v>48</v>
      </c>
      <c r="D330" s="24">
        <v>0.20642386568908724</v>
      </c>
      <c r="E330" s="24">
        <v>1.8048684609610242</v>
      </c>
      <c r="F330" s="147"/>
      <c r="G330" s="24"/>
      <c r="H330" s="24"/>
      <c r="I330" s="197" t="s">
        <v>3817</v>
      </c>
      <c r="J330" s="197" t="s">
        <v>3776</v>
      </c>
      <c r="K330" s="197">
        <v>4</v>
      </c>
      <c r="L330" s="124">
        <v>732</v>
      </c>
      <c r="M330" s="24">
        <v>3.5831356997871175</v>
      </c>
      <c r="N330" s="24" t="s">
        <v>48</v>
      </c>
      <c r="O330" s="24">
        <v>0.20642386568908724</v>
      </c>
      <c r="P330" s="24">
        <v>1.8048684609610242</v>
      </c>
      <c r="Q330" s="140"/>
      <c r="R330" s="197">
        <v>8</v>
      </c>
    </row>
    <row r="331" spans="1:18" x14ac:dyDescent="0.25">
      <c r="A331" s="124">
        <v>733</v>
      </c>
      <c r="B331" s="24">
        <v>3.2608013466013164</v>
      </c>
      <c r="C331" s="24" t="s">
        <v>48</v>
      </c>
      <c r="D331" s="24">
        <v>0.19654712570396346</v>
      </c>
      <c r="E331" s="24">
        <v>1.6596491595043898</v>
      </c>
      <c r="F331" s="147"/>
      <c r="G331" s="24"/>
      <c r="H331" s="24"/>
      <c r="I331" s="197" t="s">
        <v>3818</v>
      </c>
      <c r="J331" s="197" t="s">
        <v>3776</v>
      </c>
      <c r="K331" s="197">
        <v>4</v>
      </c>
      <c r="L331" s="124">
        <v>733</v>
      </c>
      <c r="M331" s="24">
        <v>3.2608013466013164</v>
      </c>
      <c r="N331" s="24" t="s">
        <v>48</v>
      </c>
      <c r="O331" s="24">
        <v>0.19654712570396346</v>
      </c>
      <c r="P331" s="24">
        <v>1.6596491595043898</v>
      </c>
      <c r="Q331" s="140"/>
      <c r="R331" s="197">
        <v>9</v>
      </c>
    </row>
    <row r="332" spans="1:18" x14ac:dyDescent="0.25">
      <c r="A332" s="124">
        <v>734</v>
      </c>
      <c r="B332" s="24">
        <v>3.2425653052131285</v>
      </c>
      <c r="C332" s="24" t="s">
        <v>48</v>
      </c>
      <c r="D332" s="24">
        <v>0.20197933269578153</v>
      </c>
      <c r="E332" s="24">
        <v>1.8700689636558394</v>
      </c>
      <c r="F332" s="147"/>
      <c r="G332" s="24"/>
      <c r="H332" s="24"/>
      <c r="I332" s="197" t="s">
        <v>3819</v>
      </c>
      <c r="J332" s="197" t="s">
        <v>3776</v>
      </c>
      <c r="K332" s="197">
        <v>4</v>
      </c>
      <c r="L332" s="124">
        <v>734</v>
      </c>
      <c r="M332" s="24">
        <v>3.2425653052131285</v>
      </c>
      <c r="N332" s="24" t="s">
        <v>48</v>
      </c>
      <c r="O332" s="24">
        <v>0.20197933269578153</v>
      </c>
      <c r="P332" s="24">
        <v>1.8700689636558394</v>
      </c>
      <c r="Q332" s="140"/>
      <c r="R332" s="197">
        <v>9</v>
      </c>
    </row>
    <row r="333" spans="1:18" x14ac:dyDescent="0.25">
      <c r="A333" s="124">
        <v>735</v>
      </c>
      <c r="B333" s="24">
        <v>2.5155879796029503</v>
      </c>
      <c r="C333" s="24" t="s">
        <v>48</v>
      </c>
      <c r="D333" s="24">
        <v>0.17876899373074062</v>
      </c>
      <c r="E333" s="24">
        <v>1.3494528285017839</v>
      </c>
      <c r="F333" s="147"/>
      <c r="G333" s="24"/>
      <c r="H333" s="24"/>
      <c r="I333" s="197" t="s">
        <v>3820</v>
      </c>
      <c r="J333" s="197" t="s">
        <v>3776</v>
      </c>
      <c r="K333" s="197">
        <v>4</v>
      </c>
      <c r="L333" s="124">
        <v>735</v>
      </c>
      <c r="M333" s="24">
        <v>2.5155879796029503</v>
      </c>
      <c r="N333" s="24" t="s">
        <v>48</v>
      </c>
      <c r="O333" s="24">
        <v>0.17876899373074062</v>
      </c>
      <c r="P333" s="24">
        <v>1.3494528285017839</v>
      </c>
      <c r="Q333" s="140"/>
      <c r="R333" s="197">
        <v>12</v>
      </c>
    </row>
    <row r="334" spans="1:18" x14ac:dyDescent="0.25">
      <c r="A334" s="124">
        <v>736</v>
      </c>
      <c r="B334" s="24">
        <v>2.5727604336848353</v>
      </c>
      <c r="C334" s="24" t="s">
        <v>48</v>
      </c>
      <c r="D334" s="24">
        <v>0.17383062373817873</v>
      </c>
      <c r="E334" s="24">
        <v>1.3306829868169125</v>
      </c>
      <c r="F334" s="147"/>
      <c r="G334" s="24"/>
      <c r="H334" s="24"/>
      <c r="I334" s="197" t="s">
        <v>3821</v>
      </c>
      <c r="J334" s="197" t="s">
        <v>3776</v>
      </c>
      <c r="K334" s="197">
        <v>4</v>
      </c>
      <c r="L334" s="124">
        <v>736</v>
      </c>
      <c r="M334" s="24">
        <v>2.5727604336848353</v>
      </c>
      <c r="N334" s="24" t="s">
        <v>48</v>
      </c>
      <c r="O334" s="24">
        <v>0.17383062373817873</v>
      </c>
      <c r="P334" s="24">
        <v>1.3306829868169125</v>
      </c>
      <c r="Q334" s="140"/>
      <c r="R334" s="197">
        <v>12</v>
      </c>
    </row>
    <row r="335" spans="1:18" x14ac:dyDescent="0.25">
      <c r="A335" s="124">
        <v>737</v>
      </c>
      <c r="B335" s="24">
        <v>2.4357436902816967</v>
      </c>
      <c r="C335" s="24">
        <v>1.7806673254342792E-2</v>
      </c>
      <c r="D335" s="24">
        <v>0.16790457974710446</v>
      </c>
      <c r="E335" s="24">
        <v>1.2817826097958012</v>
      </c>
      <c r="F335" s="147"/>
      <c r="G335" s="24"/>
      <c r="H335" s="24"/>
      <c r="I335" s="197" t="s">
        <v>3822</v>
      </c>
      <c r="J335" s="197" t="s">
        <v>3776</v>
      </c>
      <c r="K335" s="197">
        <v>4</v>
      </c>
      <c r="L335" s="124">
        <v>737</v>
      </c>
      <c r="M335" s="24">
        <v>2.4357436902816967</v>
      </c>
      <c r="N335" s="24">
        <v>1.7806673254342792E-2</v>
      </c>
      <c r="O335" s="24">
        <v>0.16790457974710446</v>
      </c>
      <c r="P335" s="24">
        <v>1.2817826097958012</v>
      </c>
      <c r="Q335" s="140"/>
      <c r="R335" s="197">
        <v>15</v>
      </c>
    </row>
    <row r="336" spans="1:18" x14ac:dyDescent="0.25">
      <c r="A336" s="124">
        <v>738</v>
      </c>
      <c r="B336" s="24">
        <v>2.424900638645477</v>
      </c>
      <c r="C336" s="24">
        <v>6.1334096764958504E-2</v>
      </c>
      <c r="D336" s="24">
        <v>0.16494155775156732</v>
      </c>
      <c r="E336" s="24">
        <v>1.4235443088368012</v>
      </c>
      <c r="F336" s="147"/>
      <c r="G336" s="24"/>
      <c r="H336" s="24"/>
      <c r="I336" s="197" t="s">
        <v>3823</v>
      </c>
      <c r="J336" s="197" t="s">
        <v>3776</v>
      </c>
      <c r="K336" s="197">
        <v>4</v>
      </c>
      <c r="L336" s="124">
        <v>738</v>
      </c>
      <c r="M336" s="24">
        <v>2.424900638645477</v>
      </c>
      <c r="N336" s="24">
        <v>6.1334096764958504E-2</v>
      </c>
      <c r="O336" s="24">
        <v>0.16494155775156732</v>
      </c>
      <c r="P336" s="24">
        <v>1.4235443088368012</v>
      </c>
      <c r="Q336" s="140"/>
      <c r="R336" s="197">
        <v>15</v>
      </c>
    </row>
    <row r="337" spans="1:18" x14ac:dyDescent="0.25">
      <c r="A337" s="124">
        <v>739</v>
      </c>
      <c r="B337" s="24">
        <v>2.601346660725778</v>
      </c>
      <c r="C337" s="24">
        <v>0.12959301090660588</v>
      </c>
      <c r="D337" s="24">
        <v>0.17086760174264157</v>
      </c>
      <c r="E337" s="24">
        <v>1.492696357149484</v>
      </c>
      <c r="F337" s="147"/>
      <c r="G337" s="24"/>
      <c r="H337" s="24"/>
      <c r="I337" s="197" t="s">
        <v>3824</v>
      </c>
      <c r="J337" s="197" t="s">
        <v>3776</v>
      </c>
      <c r="K337" s="197">
        <v>4</v>
      </c>
      <c r="L337" s="124">
        <v>739</v>
      </c>
      <c r="M337" s="24">
        <v>2.601346660725778</v>
      </c>
      <c r="N337" s="24">
        <v>0.12959301090660588</v>
      </c>
      <c r="O337" s="24">
        <v>0.17086760174264157</v>
      </c>
      <c r="P337" s="24">
        <v>1.492696357149484</v>
      </c>
      <c r="Q337" s="140"/>
      <c r="R337" s="197">
        <v>20</v>
      </c>
    </row>
    <row r="338" spans="1:18" x14ac:dyDescent="0.25">
      <c r="A338" s="124">
        <v>740</v>
      </c>
      <c r="B338" s="24">
        <v>2.4377151542155548</v>
      </c>
      <c r="C338" s="24">
        <v>5.144150051254584E-2</v>
      </c>
      <c r="D338" s="24">
        <v>0.16494155775156732</v>
      </c>
      <c r="E338" s="24">
        <v>1.2575793928863621</v>
      </c>
      <c r="F338" s="147"/>
      <c r="G338" s="24"/>
      <c r="H338" s="24"/>
      <c r="I338" s="197" t="s">
        <v>3825</v>
      </c>
      <c r="J338" s="197" t="s">
        <v>3776</v>
      </c>
      <c r="K338" s="197">
        <v>4</v>
      </c>
      <c r="L338" s="124">
        <v>740</v>
      </c>
      <c r="M338" s="24">
        <v>2.4377151542155548</v>
      </c>
      <c r="N338" s="24">
        <v>5.144150051254584E-2</v>
      </c>
      <c r="O338" s="24">
        <v>0.16494155775156732</v>
      </c>
      <c r="P338" s="24">
        <v>1.2575793928863621</v>
      </c>
      <c r="Q338" s="140"/>
      <c r="R338" s="197">
        <v>20</v>
      </c>
    </row>
    <row r="339" spans="1:18" x14ac:dyDescent="0.25">
      <c r="A339" s="124">
        <v>741</v>
      </c>
      <c r="B339" s="24">
        <v>21.938561227741705</v>
      </c>
      <c r="C339" s="24" t="s">
        <v>48</v>
      </c>
      <c r="D339" s="24">
        <v>1.4242089367835815</v>
      </c>
      <c r="E339" s="24">
        <v>13.034334083604104</v>
      </c>
      <c r="F339" s="147"/>
      <c r="G339" s="24"/>
      <c r="H339" s="24"/>
      <c r="I339" s="197" t="s">
        <v>3826</v>
      </c>
      <c r="J339" s="197" t="s">
        <v>3776</v>
      </c>
      <c r="K339" s="197">
        <v>5</v>
      </c>
      <c r="L339" s="124">
        <v>741</v>
      </c>
      <c r="M339" s="24">
        <v>21.938561227741705</v>
      </c>
      <c r="N339" s="24" t="s">
        <v>48</v>
      </c>
      <c r="O339" s="24">
        <v>1.4242089367835815</v>
      </c>
      <c r="P339" s="24">
        <v>13.034334083604104</v>
      </c>
      <c r="Q339" s="140"/>
      <c r="R339" s="197">
        <v>2</v>
      </c>
    </row>
    <row r="340" spans="1:18" x14ac:dyDescent="0.25">
      <c r="A340" s="124">
        <v>742</v>
      </c>
      <c r="B340" s="24">
        <v>21.934148707325818</v>
      </c>
      <c r="C340" s="24" t="s">
        <v>48</v>
      </c>
      <c r="D340" s="24">
        <v>1.4408950511359737</v>
      </c>
      <c r="E340" s="24">
        <v>13.499881241187238</v>
      </c>
      <c r="F340" s="147"/>
      <c r="G340" s="24"/>
      <c r="H340" s="24"/>
      <c r="I340" s="197" t="s">
        <v>3827</v>
      </c>
      <c r="J340" s="197" t="s">
        <v>3776</v>
      </c>
      <c r="K340" s="197">
        <v>5</v>
      </c>
      <c r="L340" s="124">
        <v>742</v>
      </c>
      <c r="M340" s="24">
        <v>21.934148707325818</v>
      </c>
      <c r="N340" s="24" t="s">
        <v>48</v>
      </c>
      <c r="O340" s="24">
        <v>1.4408950511359737</v>
      </c>
      <c r="P340" s="24">
        <v>13.499881241187238</v>
      </c>
      <c r="Q340" s="140"/>
      <c r="R340" s="197">
        <v>2</v>
      </c>
    </row>
    <row r="341" spans="1:18" x14ac:dyDescent="0.25">
      <c r="A341" s="124">
        <v>743</v>
      </c>
      <c r="B341" s="24">
        <v>24.159039557025061</v>
      </c>
      <c r="C341" s="24" t="s">
        <v>48</v>
      </c>
      <c r="D341" s="24">
        <v>1.541011737250326</v>
      </c>
      <c r="E341" s="24">
        <v>12.063786619490108</v>
      </c>
      <c r="F341" s="147"/>
      <c r="G341" s="24"/>
      <c r="H341" s="24"/>
      <c r="I341" s="197" t="s">
        <v>3828</v>
      </c>
      <c r="J341" s="197" t="s">
        <v>3776</v>
      </c>
      <c r="K341" s="197">
        <v>5</v>
      </c>
      <c r="L341" s="124">
        <v>743</v>
      </c>
      <c r="M341" s="24">
        <v>24.159039557025061</v>
      </c>
      <c r="N341" s="24" t="s">
        <v>48</v>
      </c>
      <c r="O341" s="24">
        <v>1.541011737250326</v>
      </c>
      <c r="P341" s="24">
        <v>12.063786619490108</v>
      </c>
      <c r="Q341" s="140"/>
      <c r="R341" s="197">
        <v>3</v>
      </c>
    </row>
    <row r="342" spans="1:18" x14ac:dyDescent="0.25">
      <c r="A342" s="124">
        <v>744</v>
      </c>
      <c r="B342" s="24">
        <v>24.172277118272717</v>
      </c>
      <c r="C342" s="24" t="s">
        <v>48</v>
      </c>
      <c r="D342" s="24">
        <v>1.5547532431875899</v>
      </c>
      <c r="E342" s="24">
        <v>12.305437156794913</v>
      </c>
      <c r="F342" s="147"/>
      <c r="G342" s="24"/>
      <c r="H342" s="24"/>
      <c r="I342" s="197" t="s">
        <v>3829</v>
      </c>
      <c r="J342" s="197" t="s">
        <v>3776</v>
      </c>
      <c r="K342" s="197">
        <v>5</v>
      </c>
      <c r="L342" s="124">
        <v>744</v>
      </c>
      <c r="M342" s="24">
        <v>24.172277118272717</v>
      </c>
      <c r="N342" s="24" t="s">
        <v>48</v>
      </c>
      <c r="O342" s="24">
        <v>1.5547532431875899</v>
      </c>
      <c r="P342" s="24">
        <v>12.305437156794913</v>
      </c>
      <c r="Q342" s="140"/>
      <c r="R342" s="197">
        <v>3</v>
      </c>
    </row>
    <row r="343" spans="1:18" x14ac:dyDescent="0.25">
      <c r="A343" s="124">
        <v>745</v>
      </c>
      <c r="B343" s="24">
        <v>8.5240088834003913</v>
      </c>
      <c r="C343" s="24" t="s">
        <v>48</v>
      </c>
      <c r="D343" s="24">
        <v>0.48389731621936988</v>
      </c>
      <c r="E343" s="24">
        <v>3.7362132053494013</v>
      </c>
      <c r="F343" s="147"/>
      <c r="G343" s="24"/>
      <c r="H343" s="24"/>
      <c r="I343" s="197" t="s">
        <v>3830</v>
      </c>
      <c r="J343" s="197" t="s">
        <v>3776</v>
      </c>
      <c r="K343" s="197">
        <v>5</v>
      </c>
      <c r="L343" s="124">
        <v>745</v>
      </c>
      <c r="M343" s="24">
        <v>8.5240088834003913</v>
      </c>
      <c r="N343" s="24" t="s">
        <v>48</v>
      </c>
      <c r="O343" s="24">
        <v>0.48389731621936988</v>
      </c>
      <c r="P343" s="24">
        <v>3.7362132053494013</v>
      </c>
      <c r="Q343" s="140"/>
      <c r="R343" s="197">
        <v>4</v>
      </c>
    </row>
    <row r="344" spans="1:18" x14ac:dyDescent="0.25">
      <c r="A344" s="124">
        <v>746</v>
      </c>
      <c r="B344" s="24">
        <v>8.4877281599808789</v>
      </c>
      <c r="C344" s="24" t="s">
        <v>48</v>
      </c>
      <c r="D344" s="24">
        <v>0.47310041869723385</v>
      </c>
      <c r="E344" s="24">
        <v>3.2746113626610378</v>
      </c>
      <c r="F344" s="147"/>
      <c r="G344" s="24"/>
      <c r="H344" s="24"/>
      <c r="I344" s="197" t="s">
        <v>3831</v>
      </c>
      <c r="J344" s="197" t="s">
        <v>3776</v>
      </c>
      <c r="K344" s="197">
        <v>5</v>
      </c>
      <c r="L344" s="124">
        <v>746</v>
      </c>
      <c r="M344" s="24">
        <v>8.4877281599808789</v>
      </c>
      <c r="N344" s="24" t="s">
        <v>48</v>
      </c>
      <c r="O344" s="24">
        <v>0.47310041869723385</v>
      </c>
      <c r="P344" s="24">
        <v>3.2746113626610378</v>
      </c>
      <c r="Q344" s="140"/>
      <c r="R344" s="197">
        <v>4</v>
      </c>
    </row>
    <row r="345" spans="1:18" x14ac:dyDescent="0.25">
      <c r="A345" s="124">
        <v>747</v>
      </c>
      <c r="B345" s="24">
        <v>4.2281751185117322</v>
      </c>
      <c r="C345" s="24" t="s">
        <v>48</v>
      </c>
      <c r="D345" s="24">
        <v>0.25029171528588101</v>
      </c>
      <c r="E345" s="24">
        <v>2.1837317942564876</v>
      </c>
      <c r="F345" s="147"/>
      <c r="G345" s="24"/>
      <c r="H345" s="24"/>
      <c r="I345" s="197" t="s">
        <v>3832</v>
      </c>
      <c r="J345" s="197" t="s">
        <v>3776</v>
      </c>
      <c r="K345" s="197">
        <v>5</v>
      </c>
      <c r="L345" s="124">
        <v>747</v>
      </c>
      <c r="M345" s="24">
        <v>4.2281751185117322</v>
      </c>
      <c r="N345" s="24" t="s">
        <v>48</v>
      </c>
      <c r="O345" s="24">
        <v>0.25029171528588101</v>
      </c>
      <c r="P345" s="24">
        <v>2.1837317942564876</v>
      </c>
      <c r="Q345" s="140"/>
      <c r="R345" s="197">
        <v>6</v>
      </c>
    </row>
    <row r="346" spans="1:18" x14ac:dyDescent="0.25">
      <c r="A346" s="124">
        <v>748</v>
      </c>
      <c r="B346" s="24">
        <v>4.2188597976337494</v>
      </c>
      <c r="C346" s="24" t="s">
        <v>48</v>
      </c>
      <c r="D346" s="24">
        <v>0.23507790514105292</v>
      </c>
      <c r="E346" s="24">
        <v>2.365216279416015</v>
      </c>
      <c r="F346" s="147"/>
      <c r="G346" s="24"/>
      <c r="H346" s="24"/>
      <c r="I346" s="197" t="s">
        <v>3833</v>
      </c>
      <c r="J346" s="197" t="s">
        <v>3776</v>
      </c>
      <c r="K346" s="197">
        <v>5</v>
      </c>
      <c r="L346" s="124">
        <v>748</v>
      </c>
      <c r="M346" s="24">
        <v>4.2188597976337494</v>
      </c>
      <c r="N346" s="24" t="s">
        <v>48</v>
      </c>
      <c r="O346" s="24">
        <v>0.23507790514105292</v>
      </c>
      <c r="P346" s="24">
        <v>2.365216279416015</v>
      </c>
      <c r="Q346" s="140"/>
      <c r="R346" s="197">
        <v>6</v>
      </c>
    </row>
    <row r="347" spans="1:18" x14ac:dyDescent="0.25">
      <c r="A347" s="124">
        <v>749</v>
      </c>
      <c r="B347" s="24">
        <v>2.9416802772576984</v>
      </c>
      <c r="C347" s="24" t="s">
        <v>48</v>
      </c>
      <c r="D347" s="24">
        <v>0.18845493856819273</v>
      </c>
      <c r="E347" s="24">
        <v>1.4686434695790018</v>
      </c>
      <c r="F347" s="147"/>
      <c r="G347" s="24"/>
      <c r="H347" s="24"/>
      <c r="I347" s="197" t="s">
        <v>3834</v>
      </c>
      <c r="J347" s="197" t="s">
        <v>3776</v>
      </c>
      <c r="K347" s="197">
        <v>5</v>
      </c>
      <c r="L347" s="124">
        <v>749</v>
      </c>
      <c r="M347" s="24">
        <v>2.9416802772576984</v>
      </c>
      <c r="N347" s="24" t="s">
        <v>48</v>
      </c>
      <c r="O347" s="24">
        <v>0.18845493856819273</v>
      </c>
      <c r="P347" s="24">
        <v>1.4686434695790018</v>
      </c>
      <c r="Q347" s="140"/>
      <c r="R347" s="197">
        <v>8</v>
      </c>
    </row>
    <row r="348" spans="1:18" x14ac:dyDescent="0.25">
      <c r="A348" s="124">
        <v>750</v>
      </c>
      <c r="B348" s="24">
        <v>2.9397191570728602</v>
      </c>
      <c r="C348" s="24" t="s">
        <v>48</v>
      </c>
      <c r="D348" s="24">
        <v>0.18845493856819273</v>
      </c>
      <c r="E348" s="24">
        <v>1.5090829472504181</v>
      </c>
      <c r="F348" s="147"/>
      <c r="G348" s="24"/>
      <c r="H348" s="24"/>
      <c r="I348" s="197" t="s">
        <v>3835</v>
      </c>
      <c r="J348" s="197" t="s">
        <v>3776</v>
      </c>
      <c r="K348" s="197">
        <v>5</v>
      </c>
      <c r="L348" s="124">
        <v>750</v>
      </c>
      <c r="M348" s="24">
        <v>2.9397191570728602</v>
      </c>
      <c r="N348" s="24" t="s">
        <v>48</v>
      </c>
      <c r="O348" s="24">
        <v>0.18845493856819273</v>
      </c>
      <c r="P348" s="24">
        <v>1.5090829472504181</v>
      </c>
      <c r="Q348" s="140"/>
      <c r="R348" s="197">
        <v>8</v>
      </c>
    </row>
    <row r="349" spans="1:18" x14ac:dyDescent="0.25">
      <c r="A349" s="124">
        <v>751</v>
      </c>
      <c r="B349" s="24">
        <v>1.6218463928614111</v>
      </c>
      <c r="C349" s="24" t="s">
        <v>48</v>
      </c>
      <c r="D349" s="24">
        <v>0.16293499897041663</v>
      </c>
      <c r="E349" s="24">
        <v>1.5391659733230572</v>
      </c>
      <c r="F349" s="147"/>
      <c r="G349" s="24"/>
      <c r="H349" s="24"/>
      <c r="I349" s="197" t="s">
        <v>3836</v>
      </c>
      <c r="J349" s="197" t="s">
        <v>3776</v>
      </c>
      <c r="K349" s="197">
        <v>5</v>
      </c>
      <c r="L349" s="124">
        <v>751</v>
      </c>
      <c r="M349" s="24">
        <v>1.6218463928614111</v>
      </c>
      <c r="N349" s="24" t="s">
        <v>48</v>
      </c>
      <c r="O349" s="24">
        <v>0.16293499897041663</v>
      </c>
      <c r="P349" s="24">
        <v>1.5391659733230572</v>
      </c>
      <c r="Q349" s="140"/>
      <c r="R349" s="197">
        <v>9</v>
      </c>
    </row>
    <row r="350" spans="1:18" x14ac:dyDescent="0.25">
      <c r="A350" s="124">
        <v>752</v>
      </c>
      <c r="B350" s="24">
        <v>1.6287103135083458</v>
      </c>
      <c r="C350" s="24" t="s">
        <v>48</v>
      </c>
      <c r="D350" s="24">
        <v>0.16686114352392067</v>
      </c>
      <c r="E350" s="24">
        <v>1.9115050665171962</v>
      </c>
      <c r="F350" s="147"/>
      <c r="G350" s="24"/>
      <c r="H350" s="24"/>
      <c r="I350" s="197" t="s">
        <v>3837</v>
      </c>
      <c r="J350" s="197" t="s">
        <v>3776</v>
      </c>
      <c r="K350" s="197">
        <v>5</v>
      </c>
      <c r="L350" s="124">
        <v>752</v>
      </c>
      <c r="M350" s="24">
        <v>1.6287103135083458</v>
      </c>
      <c r="N350" s="24" t="s">
        <v>48</v>
      </c>
      <c r="O350" s="24">
        <v>0.16686114352392067</v>
      </c>
      <c r="P350" s="24">
        <v>1.9115050665171962</v>
      </c>
      <c r="Q350" s="140"/>
      <c r="R350" s="197">
        <v>9</v>
      </c>
    </row>
    <row r="351" spans="1:18" x14ac:dyDescent="0.25">
      <c r="A351" s="124">
        <v>753</v>
      </c>
      <c r="B351" s="24">
        <v>1.5816434290722226</v>
      </c>
      <c r="C351" s="24" t="s">
        <v>48</v>
      </c>
      <c r="D351" s="24">
        <v>0.16587960738554466</v>
      </c>
      <c r="E351" s="24">
        <v>1.8148448515952742</v>
      </c>
      <c r="F351" s="147"/>
      <c r="G351" s="24"/>
      <c r="H351" s="24"/>
      <c r="I351" s="197" t="s">
        <v>3838</v>
      </c>
      <c r="J351" s="197" t="s">
        <v>3776</v>
      </c>
      <c r="K351" s="197">
        <v>5</v>
      </c>
      <c r="L351" s="124">
        <v>753</v>
      </c>
      <c r="M351" s="24">
        <v>1.5816434290722226</v>
      </c>
      <c r="N351" s="24" t="s">
        <v>48</v>
      </c>
      <c r="O351" s="24">
        <v>0.16587960738554466</v>
      </c>
      <c r="P351" s="24">
        <v>1.8148448515952742</v>
      </c>
      <c r="Q351" s="140"/>
      <c r="R351" s="197">
        <v>12</v>
      </c>
    </row>
    <row r="352" spans="1:18" x14ac:dyDescent="0.25">
      <c r="A352" s="124">
        <v>754</v>
      </c>
      <c r="B352" s="24">
        <v>1.5865462295343189</v>
      </c>
      <c r="C352" s="24" t="s">
        <v>48</v>
      </c>
      <c r="D352" s="24">
        <v>0.16489807124716865</v>
      </c>
      <c r="E352" s="24">
        <v>1.3483113652884455</v>
      </c>
      <c r="F352" s="147"/>
      <c r="G352" s="24"/>
      <c r="H352" s="24"/>
      <c r="I352" s="197" t="s">
        <v>3839</v>
      </c>
      <c r="J352" s="197" t="s">
        <v>3776</v>
      </c>
      <c r="K352" s="197">
        <v>5</v>
      </c>
      <c r="L352" s="124">
        <v>754</v>
      </c>
      <c r="M352" s="24">
        <v>1.5865462295343189</v>
      </c>
      <c r="N352" s="24" t="s">
        <v>48</v>
      </c>
      <c r="O352" s="24">
        <v>0.16489807124716865</v>
      </c>
      <c r="P352" s="24">
        <v>1.3483113652884455</v>
      </c>
      <c r="Q352" s="140"/>
      <c r="R352" s="197">
        <v>12</v>
      </c>
    </row>
    <row r="353" spans="1:18" x14ac:dyDescent="0.25">
      <c r="A353" s="124">
        <v>755</v>
      </c>
      <c r="B353" s="24">
        <v>1.5669350276859342</v>
      </c>
      <c r="C353" s="24" t="s">
        <v>48</v>
      </c>
      <c r="D353" s="24">
        <v>0.15802731827853661</v>
      </c>
      <c r="E353" s="24">
        <v>0.87832572844869117</v>
      </c>
      <c r="F353" s="147"/>
      <c r="G353" s="24"/>
      <c r="H353" s="24"/>
      <c r="I353" s="197" t="s">
        <v>3840</v>
      </c>
      <c r="J353" s="197" t="s">
        <v>3776</v>
      </c>
      <c r="K353" s="197">
        <v>5</v>
      </c>
      <c r="L353" s="124">
        <v>755</v>
      </c>
      <c r="M353" s="24">
        <v>1.5669350276859342</v>
      </c>
      <c r="N353" s="24" t="s">
        <v>48</v>
      </c>
      <c r="O353" s="24">
        <v>0.15802731827853661</v>
      </c>
      <c r="P353" s="24">
        <v>0.87832572844869117</v>
      </c>
      <c r="Q353" s="140"/>
      <c r="R353" s="197">
        <v>19</v>
      </c>
    </row>
    <row r="354" spans="1:18" x14ac:dyDescent="0.25">
      <c r="A354" s="124">
        <v>756</v>
      </c>
      <c r="B354" s="24">
        <v>1.5816434290722226</v>
      </c>
      <c r="C354" s="24" t="s">
        <v>48</v>
      </c>
      <c r="D354" s="24">
        <v>0.18354725787631271</v>
      </c>
      <c r="E354" s="24">
        <v>2.5141519166936703</v>
      </c>
      <c r="F354" s="147"/>
      <c r="G354" s="24"/>
      <c r="H354" s="24"/>
      <c r="I354" s="197" t="s">
        <v>3841</v>
      </c>
      <c r="J354" s="197" t="s">
        <v>3776</v>
      </c>
      <c r="K354" s="197">
        <v>5</v>
      </c>
      <c r="L354" s="124">
        <v>756</v>
      </c>
      <c r="M354" s="24">
        <v>1.5816434290722226</v>
      </c>
      <c r="N354" s="24" t="s">
        <v>48</v>
      </c>
      <c r="O354" s="24">
        <v>0.18354725787631271</v>
      </c>
      <c r="P354" s="24">
        <v>2.5141519166936703</v>
      </c>
      <c r="Q354" s="140"/>
      <c r="R354" s="197">
        <v>19</v>
      </c>
    </row>
    <row r="355" spans="1:18" x14ac:dyDescent="0.25">
      <c r="A355" s="124">
        <v>757</v>
      </c>
      <c r="B355" s="24">
        <v>10.976389674540894</v>
      </c>
      <c r="C355" s="24" t="s">
        <v>48</v>
      </c>
      <c r="D355" s="24">
        <v>0.63799848994440256</v>
      </c>
      <c r="E355" s="24">
        <v>6.5028652753085012</v>
      </c>
      <c r="F355" s="147"/>
      <c r="G355" s="24"/>
      <c r="H355" s="24"/>
      <c r="I355" s="197" t="s">
        <v>3842</v>
      </c>
      <c r="J355" s="197" t="s">
        <v>3776</v>
      </c>
      <c r="K355" s="197">
        <v>6</v>
      </c>
      <c r="L355" s="124">
        <v>757</v>
      </c>
      <c r="M355" s="24">
        <v>10.976389674540894</v>
      </c>
      <c r="N355" s="24" t="s">
        <v>48</v>
      </c>
      <c r="O355" s="24">
        <v>0.63799848994440256</v>
      </c>
      <c r="P355" s="24">
        <v>6.5028652753085012</v>
      </c>
      <c r="Q355" s="140"/>
      <c r="R355" s="197">
        <v>2</v>
      </c>
    </row>
    <row r="356" spans="1:18" x14ac:dyDescent="0.25">
      <c r="A356" s="124">
        <v>758</v>
      </c>
      <c r="B356" s="24">
        <v>10.959229872923554</v>
      </c>
      <c r="C356" s="24" t="s">
        <v>48</v>
      </c>
      <c r="D356" s="24">
        <v>0.64143386642871858</v>
      </c>
      <c r="E356" s="24">
        <v>6.5280166577626755</v>
      </c>
      <c r="F356" s="147"/>
      <c r="G356" s="24"/>
      <c r="H356" s="24"/>
      <c r="I356" s="197" t="s">
        <v>3843</v>
      </c>
      <c r="J356" s="197" t="s">
        <v>3776</v>
      </c>
      <c r="K356" s="197">
        <v>6</v>
      </c>
      <c r="L356" s="124">
        <v>758</v>
      </c>
      <c r="M356" s="24">
        <v>10.959229872923554</v>
      </c>
      <c r="N356" s="24" t="s">
        <v>48</v>
      </c>
      <c r="O356" s="24">
        <v>0.64143386642871858</v>
      </c>
      <c r="P356" s="24">
        <v>6.5280166577626755</v>
      </c>
      <c r="Q356" s="140"/>
      <c r="R356" s="197">
        <v>2</v>
      </c>
    </row>
    <row r="357" spans="1:18" x14ac:dyDescent="0.25">
      <c r="A357" s="124">
        <v>759</v>
      </c>
      <c r="B357" s="24">
        <v>7.7297552085408121</v>
      </c>
      <c r="C357" s="24" t="s">
        <v>48</v>
      </c>
      <c r="D357" s="24">
        <v>0.47898963552748985</v>
      </c>
      <c r="E357" s="24">
        <v>8.1174853959940805</v>
      </c>
      <c r="F357" s="147"/>
      <c r="G357" s="24"/>
      <c r="H357" s="24"/>
      <c r="I357" s="197" t="s">
        <v>3844</v>
      </c>
      <c r="J357" s="197" t="s">
        <v>3776</v>
      </c>
      <c r="K357" s="197">
        <v>6</v>
      </c>
      <c r="L357" s="124">
        <v>759</v>
      </c>
      <c r="M357" s="24">
        <v>7.7297552085408121</v>
      </c>
      <c r="N357" s="24" t="s">
        <v>48</v>
      </c>
      <c r="O357" s="24">
        <v>0.47898963552748985</v>
      </c>
      <c r="P357" s="24">
        <v>8.1174853959940805</v>
      </c>
      <c r="Q357" s="140"/>
      <c r="R357" s="197">
        <v>3</v>
      </c>
    </row>
    <row r="358" spans="1:18" x14ac:dyDescent="0.25">
      <c r="A358" s="124">
        <v>760</v>
      </c>
      <c r="B358" s="24">
        <v>7.7964332948253201</v>
      </c>
      <c r="C358" s="24" t="s">
        <v>48</v>
      </c>
      <c r="D358" s="24">
        <v>0.46917427414372981</v>
      </c>
      <c r="E358" s="24">
        <v>5.8489293314999866</v>
      </c>
      <c r="F358" s="147"/>
      <c r="G358" s="24"/>
      <c r="H358" s="24"/>
      <c r="I358" s="197" t="s">
        <v>3845</v>
      </c>
      <c r="J358" s="197" t="s">
        <v>3776</v>
      </c>
      <c r="K358" s="197">
        <v>6</v>
      </c>
      <c r="L358" s="124">
        <v>760</v>
      </c>
      <c r="M358" s="24">
        <v>7.7964332948253201</v>
      </c>
      <c r="N358" s="24" t="s">
        <v>48</v>
      </c>
      <c r="O358" s="24">
        <v>0.46917427414372981</v>
      </c>
      <c r="P358" s="24">
        <v>5.8489293314999866</v>
      </c>
      <c r="Q358" s="140"/>
      <c r="R358" s="197">
        <v>3</v>
      </c>
    </row>
    <row r="359" spans="1:18" x14ac:dyDescent="0.25">
      <c r="A359" s="124">
        <v>761</v>
      </c>
      <c r="B359" s="24">
        <v>6.3785434011871089</v>
      </c>
      <c r="C359" s="24" t="s">
        <v>48</v>
      </c>
      <c r="D359" s="24">
        <v>0.42206053950168165</v>
      </c>
      <c r="E359" s="24">
        <v>5.4267806377593466</v>
      </c>
      <c r="F359" s="147"/>
      <c r="G359" s="24"/>
      <c r="H359" s="24"/>
      <c r="I359" s="197" t="s">
        <v>3846</v>
      </c>
      <c r="J359" s="197" t="s">
        <v>3776</v>
      </c>
      <c r="K359" s="197">
        <v>6</v>
      </c>
      <c r="L359" s="124">
        <v>761</v>
      </c>
      <c r="M359" s="24">
        <v>6.3785434011871089</v>
      </c>
      <c r="N359" s="24" t="s">
        <v>48</v>
      </c>
      <c r="O359" s="24">
        <v>0.42206053950168165</v>
      </c>
      <c r="P359" s="24">
        <v>5.4267806377593466</v>
      </c>
      <c r="Q359" s="140"/>
      <c r="R359" s="197">
        <v>5</v>
      </c>
    </row>
    <row r="360" spans="1:18" x14ac:dyDescent="0.25">
      <c r="A360" s="124">
        <v>762</v>
      </c>
      <c r="B360" s="24">
        <v>6.3765822810022712</v>
      </c>
      <c r="C360" s="24" t="s">
        <v>48</v>
      </c>
      <c r="D360" s="24">
        <v>0.42402361177843362</v>
      </c>
      <c r="E360" s="24">
        <v>5.6753354761300043</v>
      </c>
      <c r="F360" s="147"/>
      <c r="G360" s="24"/>
      <c r="H360" s="24"/>
      <c r="I360" s="197" t="s">
        <v>3847</v>
      </c>
      <c r="J360" s="197" t="s">
        <v>3776</v>
      </c>
      <c r="K360" s="197">
        <v>6</v>
      </c>
      <c r="L360" s="124">
        <v>762</v>
      </c>
      <c r="M360" s="24">
        <v>6.3765822810022712</v>
      </c>
      <c r="N360" s="24" t="s">
        <v>48</v>
      </c>
      <c r="O360" s="24">
        <v>0.42402361177843362</v>
      </c>
      <c r="P360" s="24">
        <v>5.6753354761300043</v>
      </c>
      <c r="Q360" s="140"/>
      <c r="R360" s="197">
        <v>5</v>
      </c>
    </row>
    <row r="361" spans="1:18" x14ac:dyDescent="0.25">
      <c r="A361" s="124">
        <v>763</v>
      </c>
      <c r="B361" s="24">
        <v>3.414310241803769</v>
      </c>
      <c r="C361" s="24" t="s">
        <v>48</v>
      </c>
      <c r="D361" s="24">
        <v>0.22771638410323292</v>
      </c>
      <c r="E361" s="24">
        <v>1.8049815643583433</v>
      </c>
      <c r="F361" s="147"/>
      <c r="G361" s="24"/>
      <c r="H361" s="24"/>
      <c r="I361" s="197" t="s">
        <v>3848</v>
      </c>
      <c r="J361" s="197" t="s">
        <v>3776</v>
      </c>
      <c r="K361" s="197">
        <v>6</v>
      </c>
      <c r="L361" s="124">
        <v>763</v>
      </c>
      <c r="M361" s="24">
        <v>3.414310241803769</v>
      </c>
      <c r="N361" s="24" t="s">
        <v>48</v>
      </c>
      <c r="O361" s="24">
        <v>0.22771638410323292</v>
      </c>
      <c r="P361" s="24">
        <v>1.8049815643583433</v>
      </c>
      <c r="Q361" s="140"/>
      <c r="R361" s="197">
        <v>6</v>
      </c>
    </row>
    <row r="362" spans="1:18" x14ac:dyDescent="0.25">
      <c r="A362" s="124">
        <v>764</v>
      </c>
      <c r="B362" s="24">
        <v>3.4133296817113492</v>
      </c>
      <c r="C362" s="24" t="s">
        <v>48</v>
      </c>
      <c r="D362" s="24">
        <v>0.22379023954972888</v>
      </c>
      <c r="E362" s="24">
        <v>2.0071789527154258</v>
      </c>
      <c r="F362" s="147"/>
      <c r="G362" s="24"/>
      <c r="H362" s="24"/>
      <c r="I362" s="197" t="s">
        <v>3849</v>
      </c>
      <c r="J362" s="197" t="s">
        <v>3776</v>
      </c>
      <c r="K362" s="197">
        <v>6</v>
      </c>
      <c r="L362" s="124">
        <v>764</v>
      </c>
      <c r="M362" s="24">
        <v>3.4133296817113492</v>
      </c>
      <c r="N362" s="24" t="s">
        <v>48</v>
      </c>
      <c r="O362" s="24">
        <v>0.22379023954972888</v>
      </c>
      <c r="P362" s="24">
        <v>2.0071789527154258</v>
      </c>
      <c r="Q362" s="140"/>
      <c r="R362" s="197">
        <v>6</v>
      </c>
    </row>
    <row r="363" spans="1:18" x14ac:dyDescent="0.25">
      <c r="A363" s="124">
        <v>765</v>
      </c>
      <c r="B363" s="24">
        <v>2.9715873600764851</v>
      </c>
      <c r="C363" s="24" t="s">
        <v>48</v>
      </c>
      <c r="D363" s="24">
        <v>0.24440249845562495</v>
      </c>
      <c r="E363" s="24">
        <v>1.9410949282279888</v>
      </c>
      <c r="F363" s="147"/>
      <c r="G363" s="24"/>
      <c r="H363" s="24"/>
      <c r="I363" s="197" t="s">
        <v>3850</v>
      </c>
      <c r="J363" s="197" t="s">
        <v>3776</v>
      </c>
      <c r="K363" s="197">
        <v>6</v>
      </c>
      <c r="L363" s="124">
        <v>765</v>
      </c>
      <c r="M363" s="24">
        <v>2.9715873600764851</v>
      </c>
      <c r="N363" s="24" t="s">
        <v>48</v>
      </c>
      <c r="O363" s="24">
        <v>0.24440249845562495</v>
      </c>
      <c r="P363" s="24">
        <v>1.9410949282279888</v>
      </c>
      <c r="Q363" s="140"/>
      <c r="R363" s="197">
        <v>8</v>
      </c>
    </row>
    <row r="364" spans="1:18" x14ac:dyDescent="0.25">
      <c r="A364" s="124">
        <v>766</v>
      </c>
      <c r="B364" s="24">
        <v>3.0132611640043026</v>
      </c>
      <c r="C364" s="24" t="s">
        <v>48</v>
      </c>
      <c r="D364" s="24">
        <v>0.23949481776374493</v>
      </c>
      <c r="E364" s="24">
        <v>1.7024033770942626</v>
      </c>
      <c r="F364" s="147"/>
      <c r="G364" s="24"/>
      <c r="H364" s="24"/>
      <c r="I364" s="197" t="s">
        <v>3851</v>
      </c>
      <c r="J364" s="197" t="s">
        <v>3776</v>
      </c>
      <c r="K364" s="197">
        <v>6</v>
      </c>
      <c r="L364" s="124">
        <v>766</v>
      </c>
      <c r="M364" s="24">
        <v>3.0132611640043026</v>
      </c>
      <c r="N364" s="24" t="s">
        <v>48</v>
      </c>
      <c r="O364" s="24">
        <v>0.23949481776374493</v>
      </c>
      <c r="P364" s="24">
        <v>1.7024033770942626</v>
      </c>
      <c r="Q364" s="140"/>
      <c r="R364" s="197">
        <v>8</v>
      </c>
    </row>
    <row r="365" spans="1:18" x14ac:dyDescent="0.25">
      <c r="A365" s="124">
        <v>767</v>
      </c>
      <c r="B365" s="24">
        <v>2.4141389475361512</v>
      </c>
      <c r="C365" s="24" t="s">
        <v>48</v>
      </c>
      <c r="D365" s="24">
        <v>0.31605463655707322</v>
      </c>
      <c r="E365" s="24">
        <v>1.4577938536183779</v>
      </c>
      <c r="F365" s="147"/>
      <c r="G365" s="24"/>
      <c r="H365" s="24"/>
      <c r="I365" s="197" t="s">
        <v>3852</v>
      </c>
      <c r="J365" s="197" t="s">
        <v>3776</v>
      </c>
      <c r="K365" s="197">
        <v>6</v>
      </c>
      <c r="L365" s="124">
        <v>767</v>
      </c>
      <c r="M365" s="24">
        <v>2.4141389475361512</v>
      </c>
      <c r="N365" s="24" t="s">
        <v>48</v>
      </c>
      <c r="O365" s="24">
        <v>0.31605463655707322</v>
      </c>
      <c r="P365" s="24">
        <v>1.4577938536183779</v>
      </c>
      <c r="Q365" s="140"/>
      <c r="R365" s="197">
        <v>12</v>
      </c>
    </row>
    <row r="366" spans="1:18" x14ac:dyDescent="0.25">
      <c r="A366" s="124">
        <v>768</v>
      </c>
      <c r="B366" s="24">
        <v>2.4200223080906667</v>
      </c>
      <c r="C366" s="24" t="s">
        <v>48</v>
      </c>
      <c r="D366" s="24">
        <v>0.32096231724895324</v>
      </c>
      <c r="E366" s="24">
        <v>2.1067981538084273</v>
      </c>
      <c r="F366" s="147"/>
      <c r="G366" s="24"/>
      <c r="H366" s="24"/>
      <c r="I366" s="197" t="s">
        <v>3853</v>
      </c>
      <c r="J366" s="197" t="s">
        <v>3776</v>
      </c>
      <c r="K366" s="197">
        <v>6</v>
      </c>
      <c r="L366" s="124">
        <v>768</v>
      </c>
      <c r="M366" s="24">
        <v>2.4200223080906667</v>
      </c>
      <c r="N366" s="24" t="s">
        <v>48</v>
      </c>
      <c r="O366" s="24">
        <v>0.32096231724895324</v>
      </c>
      <c r="P366" s="24">
        <v>2.1067981538084273</v>
      </c>
      <c r="Q366" s="140"/>
      <c r="R366" s="197">
        <v>12</v>
      </c>
    </row>
    <row r="367" spans="1:18" x14ac:dyDescent="0.25">
      <c r="A367" s="124">
        <v>769</v>
      </c>
      <c r="B367" s="24">
        <v>1.4973152611241685</v>
      </c>
      <c r="C367" s="24" t="s">
        <v>48</v>
      </c>
      <c r="D367" s="24">
        <v>0.32292538952570526</v>
      </c>
      <c r="E367" s="24">
        <v>1.2605281088797611</v>
      </c>
      <c r="F367" s="147"/>
      <c r="G367" s="24"/>
      <c r="H367" s="24"/>
      <c r="I367" s="197" t="s">
        <v>3854</v>
      </c>
      <c r="J367" s="197" t="s">
        <v>3776</v>
      </c>
      <c r="K367" s="197">
        <v>6</v>
      </c>
      <c r="L367" s="124">
        <v>769</v>
      </c>
      <c r="M367" s="24">
        <v>1.4973152611241685</v>
      </c>
      <c r="N367" s="24" t="s">
        <v>48</v>
      </c>
      <c r="O367" s="24">
        <v>0.32292538952570526</v>
      </c>
      <c r="P367" s="24">
        <v>1.2605281088797611</v>
      </c>
      <c r="Q367" s="140"/>
      <c r="R367" s="197">
        <v>14</v>
      </c>
    </row>
    <row r="368" spans="1:18" x14ac:dyDescent="0.25">
      <c r="A368" s="124">
        <v>770</v>
      </c>
      <c r="B368" s="24">
        <v>1.5090819822331991</v>
      </c>
      <c r="C368" s="24" t="s">
        <v>48</v>
      </c>
      <c r="D368" s="24">
        <v>0.34844532912348136</v>
      </c>
      <c r="E368" s="24">
        <v>1.2121980014188001</v>
      </c>
      <c r="F368" s="147"/>
      <c r="G368" s="24"/>
      <c r="H368" s="24"/>
      <c r="I368" s="197" t="s">
        <v>3855</v>
      </c>
      <c r="J368" s="197" t="s">
        <v>3776</v>
      </c>
      <c r="K368" s="197">
        <v>6</v>
      </c>
      <c r="L368" s="124">
        <v>770</v>
      </c>
      <c r="M368" s="24">
        <v>1.5090819822331991</v>
      </c>
      <c r="N368" s="24" t="s">
        <v>48</v>
      </c>
      <c r="O368" s="24">
        <v>0.34844532912348136</v>
      </c>
      <c r="P368" s="24">
        <v>1.2121980014188001</v>
      </c>
      <c r="Q368" s="140"/>
      <c r="R368" s="197">
        <v>14</v>
      </c>
    </row>
    <row r="369" spans="1:18" x14ac:dyDescent="0.25">
      <c r="A369" s="124">
        <v>771</v>
      </c>
      <c r="B369" s="24">
        <v>1.4943735808469107</v>
      </c>
      <c r="C369" s="24" t="s">
        <v>48</v>
      </c>
      <c r="D369" s="24">
        <v>0.34550072070835336</v>
      </c>
      <c r="E369" s="24">
        <v>1.1372370184181255</v>
      </c>
      <c r="F369" s="147"/>
      <c r="G369" s="24"/>
      <c r="H369" s="24"/>
      <c r="I369" s="197" t="s">
        <v>3856</v>
      </c>
      <c r="J369" s="197" t="s">
        <v>3776</v>
      </c>
      <c r="K369" s="197">
        <v>6</v>
      </c>
      <c r="L369" s="124">
        <v>771</v>
      </c>
      <c r="M369" s="24">
        <v>1.4943735808469107</v>
      </c>
      <c r="N369" s="24" t="s">
        <v>48</v>
      </c>
      <c r="O369" s="24">
        <v>0.34550072070835336</v>
      </c>
      <c r="P369" s="24">
        <v>1.1372370184181255</v>
      </c>
      <c r="Q369" s="140"/>
      <c r="R369" s="197">
        <v>19</v>
      </c>
    </row>
    <row r="370" spans="1:18" x14ac:dyDescent="0.25">
      <c r="A370" s="124">
        <v>772</v>
      </c>
      <c r="B370" s="24">
        <v>1.4772137792295741</v>
      </c>
      <c r="C370" s="24" t="s">
        <v>48</v>
      </c>
      <c r="D370" s="24">
        <v>0.34157457615484932</v>
      </c>
      <c r="E370" s="24">
        <v>1.1308258817141206</v>
      </c>
      <c r="F370" s="147"/>
      <c r="G370" s="24"/>
      <c r="H370" s="24"/>
      <c r="I370" s="197" t="s">
        <v>3857</v>
      </c>
      <c r="J370" s="197" t="s">
        <v>3776</v>
      </c>
      <c r="K370" s="197">
        <v>6</v>
      </c>
      <c r="L370" s="124">
        <v>772</v>
      </c>
      <c r="M370" s="24">
        <v>1.4772137792295741</v>
      </c>
      <c r="N370" s="24" t="s">
        <v>48</v>
      </c>
      <c r="O370" s="24">
        <v>0.34157457615484932</v>
      </c>
      <c r="P370" s="24">
        <v>1.1308258817141206</v>
      </c>
      <c r="Q370" s="140"/>
      <c r="R370" s="197">
        <v>19</v>
      </c>
    </row>
    <row r="371" spans="1:18" x14ac:dyDescent="0.25">
      <c r="A371" s="124">
        <v>773</v>
      </c>
      <c r="B371" s="24">
        <v>7.674843843365335</v>
      </c>
      <c r="C371" s="24" t="s">
        <v>48</v>
      </c>
      <c r="D371" s="24">
        <v>0.44659894296108177</v>
      </c>
      <c r="E371" s="24">
        <v>5.1880890866256202</v>
      </c>
      <c r="F371" s="147"/>
      <c r="G371" s="24"/>
      <c r="H371" s="24"/>
      <c r="I371" s="197" t="s">
        <v>3858</v>
      </c>
      <c r="J371" s="197" t="s">
        <v>3776</v>
      </c>
      <c r="K371" s="197">
        <v>7</v>
      </c>
      <c r="L371" s="124">
        <v>773</v>
      </c>
      <c r="M371" s="24">
        <v>7.674843843365335</v>
      </c>
      <c r="N371" s="24" t="s">
        <v>48</v>
      </c>
      <c r="O371" s="24">
        <v>0.44659894296108177</v>
      </c>
      <c r="P371" s="24">
        <v>5.1880890866256202</v>
      </c>
      <c r="Q371" s="140"/>
      <c r="R371" s="197">
        <v>2</v>
      </c>
    </row>
    <row r="372" spans="1:18" x14ac:dyDescent="0.25">
      <c r="A372" s="124">
        <v>774</v>
      </c>
      <c r="B372" s="24">
        <v>7.6669993626259814</v>
      </c>
      <c r="C372" s="24" t="s">
        <v>48</v>
      </c>
      <c r="D372" s="24">
        <v>0.44267279840757773</v>
      </c>
      <c r="E372" s="24">
        <v>6.2138709592664272</v>
      </c>
      <c r="F372" s="147"/>
      <c r="G372" s="24"/>
      <c r="H372" s="24"/>
      <c r="I372" s="197" t="s">
        <v>3859</v>
      </c>
      <c r="J372" s="197" t="s">
        <v>3776</v>
      </c>
      <c r="K372" s="197">
        <v>7</v>
      </c>
      <c r="L372" s="124">
        <v>774</v>
      </c>
      <c r="M372" s="24">
        <v>7.6669993626259814</v>
      </c>
      <c r="N372" s="24" t="s">
        <v>48</v>
      </c>
      <c r="O372" s="24">
        <v>0.44267279840757773</v>
      </c>
      <c r="P372" s="24">
        <v>6.2138709592664272</v>
      </c>
      <c r="Q372" s="140"/>
      <c r="R372" s="197">
        <v>2</v>
      </c>
    </row>
    <row r="373" spans="1:18" x14ac:dyDescent="0.25">
      <c r="A373" s="124">
        <v>775</v>
      </c>
      <c r="B373" s="24">
        <v>7.3757730151774696</v>
      </c>
      <c r="C373" s="24" t="s">
        <v>48</v>
      </c>
      <c r="D373" s="24">
        <v>0.42500514791680966</v>
      </c>
      <c r="E373" s="24">
        <v>4.8527373205699718</v>
      </c>
      <c r="F373" s="147"/>
      <c r="G373" s="24"/>
      <c r="H373" s="24"/>
      <c r="I373" s="197" t="s">
        <v>3860</v>
      </c>
      <c r="J373" s="197" t="s">
        <v>3776</v>
      </c>
      <c r="K373" s="197">
        <v>7</v>
      </c>
      <c r="L373" s="124">
        <v>775</v>
      </c>
      <c r="M373" s="24">
        <v>7.3757730151774696</v>
      </c>
      <c r="N373" s="24" t="s">
        <v>48</v>
      </c>
      <c r="O373" s="24">
        <v>0.42500514791680966</v>
      </c>
      <c r="P373" s="24">
        <v>4.8527373205699718</v>
      </c>
      <c r="Q373" s="140"/>
      <c r="R373" s="197">
        <v>3</v>
      </c>
    </row>
    <row r="374" spans="1:18" x14ac:dyDescent="0.25">
      <c r="A374" s="124">
        <v>776</v>
      </c>
      <c r="B374" s="24">
        <v>7.3674382543919057</v>
      </c>
      <c r="C374" s="24" t="s">
        <v>48</v>
      </c>
      <c r="D374" s="24">
        <v>0.43040359667787764</v>
      </c>
      <c r="E374" s="24">
        <v>4.823640623221026</v>
      </c>
      <c r="F374" s="147"/>
      <c r="G374" s="24"/>
      <c r="H374" s="24"/>
      <c r="I374" s="197" t="s">
        <v>3861</v>
      </c>
      <c r="J374" s="197" t="s">
        <v>3776</v>
      </c>
      <c r="K374" s="197">
        <v>7</v>
      </c>
      <c r="L374" s="124">
        <v>776</v>
      </c>
      <c r="M374" s="24">
        <v>7.3674382543919057</v>
      </c>
      <c r="N374" s="24" t="s">
        <v>48</v>
      </c>
      <c r="O374" s="24">
        <v>0.43040359667787764</v>
      </c>
      <c r="P374" s="24">
        <v>4.823640623221026</v>
      </c>
      <c r="Q374" s="140"/>
      <c r="R374" s="197">
        <v>3</v>
      </c>
    </row>
    <row r="375" spans="1:18" x14ac:dyDescent="0.25">
      <c r="A375" s="124">
        <v>777</v>
      </c>
      <c r="B375" s="24">
        <v>5.2793355375851494</v>
      </c>
      <c r="C375" s="24" t="s">
        <v>48</v>
      </c>
      <c r="D375" s="24">
        <v>0.38378063010501751</v>
      </c>
      <c r="E375" s="24">
        <v>4.2313502246433297</v>
      </c>
      <c r="F375" s="147"/>
      <c r="G375" s="24"/>
      <c r="H375" s="24"/>
      <c r="I375" s="197" t="s">
        <v>3862</v>
      </c>
      <c r="J375" s="197" t="s">
        <v>3776</v>
      </c>
      <c r="K375" s="197">
        <v>7</v>
      </c>
      <c r="L375" s="124">
        <v>777</v>
      </c>
      <c r="M375" s="24">
        <v>5.2793355375851494</v>
      </c>
      <c r="N375" s="24" t="s">
        <v>48</v>
      </c>
      <c r="O375" s="24">
        <v>0.38378063010501751</v>
      </c>
      <c r="P375" s="24">
        <v>4.2313502246433297</v>
      </c>
      <c r="Q375" s="140"/>
      <c r="R375" s="197">
        <v>5</v>
      </c>
    </row>
    <row r="376" spans="1:18" x14ac:dyDescent="0.25">
      <c r="A376" s="124">
        <v>778</v>
      </c>
      <c r="B376" s="24">
        <v>5.2969856192486962</v>
      </c>
      <c r="C376" s="24" t="s">
        <v>48</v>
      </c>
      <c r="D376" s="24">
        <v>0.3808360216898895</v>
      </c>
      <c r="E376" s="24">
        <v>4.1593482278137337</v>
      </c>
      <c r="F376" s="147"/>
      <c r="G376" s="24"/>
      <c r="H376" s="24"/>
      <c r="I376" s="197" t="s">
        <v>3863</v>
      </c>
      <c r="J376" s="197" t="s">
        <v>3776</v>
      </c>
      <c r="K376" s="197">
        <v>7</v>
      </c>
      <c r="L376" s="124">
        <v>778</v>
      </c>
      <c r="M376" s="24">
        <v>5.2969856192486962</v>
      </c>
      <c r="N376" s="24" t="s">
        <v>48</v>
      </c>
      <c r="O376" s="24">
        <v>0.3808360216898895</v>
      </c>
      <c r="P376" s="24">
        <v>4.1593482278137337</v>
      </c>
      <c r="Q376" s="140"/>
      <c r="R376" s="197">
        <v>5</v>
      </c>
    </row>
    <row r="377" spans="1:18" x14ac:dyDescent="0.25">
      <c r="A377" s="124">
        <v>779</v>
      </c>
      <c r="B377" s="24">
        <v>3.1828980599928296</v>
      </c>
      <c r="C377" s="24" t="s">
        <v>48</v>
      </c>
      <c r="D377" s="24">
        <v>0.35924222664561739</v>
      </c>
      <c r="E377" s="24">
        <v>2.1501966176509226</v>
      </c>
      <c r="F377" s="147"/>
      <c r="G377" s="24"/>
      <c r="H377" s="24"/>
      <c r="I377" s="197" t="s">
        <v>3864</v>
      </c>
      <c r="J377" s="197" t="s">
        <v>3776</v>
      </c>
      <c r="K377" s="197">
        <v>7</v>
      </c>
      <c r="L377" s="124">
        <v>779</v>
      </c>
      <c r="M377" s="24">
        <v>3.1828980599928296</v>
      </c>
      <c r="N377" s="24" t="s">
        <v>48</v>
      </c>
      <c r="O377" s="24">
        <v>0.35924222664561739</v>
      </c>
      <c r="P377" s="24">
        <v>2.1501966176509226</v>
      </c>
      <c r="Q377" s="140"/>
      <c r="R377" s="197">
        <v>8</v>
      </c>
    </row>
    <row r="378" spans="1:18" x14ac:dyDescent="0.25">
      <c r="A378" s="124">
        <v>780</v>
      </c>
      <c r="B378" s="24">
        <v>3.1809369398079914</v>
      </c>
      <c r="C378" s="24" t="s">
        <v>48</v>
      </c>
      <c r="D378" s="24">
        <v>0.36022376278399343</v>
      </c>
      <c r="E378" s="24">
        <v>2.1314563719007542</v>
      </c>
      <c r="F378" s="147"/>
      <c r="G378" s="24"/>
      <c r="H378" s="24"/>
      <c r="I378" s="197" t="s">
        <v>3865</v>
      </c>
      <c r="J378" s="197" t="s">
        <v>3776</v>
      </c>
      <c r="K378" s="197">
        <v>7</v>
      </c>
      <c r="L378" s="124">
        <v>780</v>
      </c>
      <c r="M378" s="24">
        <v>3.1809369398079914</v>
      </c>
      <c r="N378" s="24" t="s">
        <v>48</v>
      </c>
      <c r="O378" s="24">
        <v>0.36022376278399343</v>
      </c>
      <c r="P378" s="24">
        <v>2.1314563719007542</v>
      </c>
      <c r="Q378" s="140"/>
      <c r="R378" s="197">
        <v>8</v>
      </c>
    </row>
    <row r="379" spans="1:18" x14ac:dyDescent="0.25">
      <c r="A379" s="124">
        <v>781</v>
      </c>
      <c r="B379" s="24">
        <v>1.9728869059474965</v>
      </c>
      <c r="C379" s="24" t="s">
        <v>48</v>
      </c>
      <c r="D379" s="24">
        <v>0.34844532912348136</v>
      </c>
      <c r="E379" s="24">
        <v>1.3749422408281586</v>
      </c>
      <c r="F379" s="147"/>
      <c r="G379" s="24"/>
      <c r="H379" s="24"/>
      <c r="I379" s="197" t="s">
        <v>3866</v>
      </c>
      <c r="J379" s="197" t="s">
        <v>3776</v>
      </c>
      <c r="K379" s="197">
        <v>7</v>
      </c>
      <c r="L379" s="124">
        <v>781</v>
      </c>
      <c r="M379" s="24">
        <v>1.9728869059474965</v>
      </c>
      <c r="N379" s="24" t="s">
        <v>48</v>
      </c>
      <c r="O379" s="24">
        <v>0.34844532912348136</v>
      </c>
      <c r="P379" s="24">
        <v>1.3749422408281586</v>
      </c>
      <c r="Q379" s="140"/>
      <c r="R379" s="197">
        <v>10</v>
      </c>
    </row>
    <row r="380" spans="1:18" x14ac:dyDescent="0.25">
      <c r="A380" s="124">
        <v>782</v>
      </c>
      <c r="B380" s="24">
        <v>1.9650424252081427</v>
      </c>
      <c r="C380" s="24" t="s">
        <v>48</v>
      </c>
      <c r="D380" s="24">
        <v>0.34353764843160134</v>
      </c>
      <c r="E380" s="24">
        <v>1.9864660495178705</v>
      </c>
      <c r="F380" s="147"/>
      <c r="G380" s="24"/>
      <c r="H380" s="24"/>
      <c r="I380" s="197" t="s">
        <v>3867</v>
      </c>
      <c r="J380" s="197" t="s">
        <v>3776</v>
      </c>
      <c r="K380" s="197">
        <v>7</v>
      </c>
      <c r="L380" s="124">
        <v>782</v>
      </c>
      <c r="M380" s="24">
        <v>1.9650424252081427</v>
      </c>
      <c r="N380" s="24" t="s">
        <v>48</v>
      </c>
      <c r="O380" s="24">
        <v>0.34353764843160134</v>
      </c>
      <c r="P380" s="24">
        <v>1.9864660495178705</v>
      </c>
      <c r="Q380" s="140"/>
      <c r="R380" s="197">
        <v>10</v>
      </c>
    </row>
    <row r="381" spans="1:18" x14ac:dyDescent="0.25">
      <c r="A381" s="124">
        <v>783</v>
      </c>
      <c r="B381" s="24">
        <v>1.7939346890809866</v>
      </c>
      <c r="C381" s="24" t="s">
        <v>48</v>
      </c>
      <c r="D381" s="24">
        <v>0.36464067540668543</v>
      </c>
      <c r="E381" s="24">
        <v>1.3206941610250393</v>
      </c>
      <c r="F381" s="147"/>
      <c r="G381" s="24"/>
      <c r="H381" s="24"/>
      <c r="I381" s="197" t="s">
        <v>3868</v>
      </c>
      <c r="J381" s="197" t="s">
        <v>3776</v>
      </c>
      <c r="K381" s="197">
        <v>7</v>
      </c>
      <c r="L381" s="124">
        <v>783</v>
      </c>
      <c r="M381" s="24">
        <v>1.7939346890809866</v>
      </c>
      <c r="N381" s="24" t="s">
        <v>48</v>
      </c>
      <c r="O381" s="24">
        <v>0.36464067540668543</v>
      </c>
      <c r="P381" s="24">
        <v>1.3206941610250393</v>
      </c>
      <c r="Q381" s="140"/>
      <c r="R381" s="197">
        <v>14</v>
      </c>
    </row>
    <row r="382" spans="1:18" x14ac:dyDescent="0.25">
      <c r="A382" s="124">
        <v>784</v>
      </c>
      <c r="B382" s="24">
        <v>1.7983472094968731</v>
      </c>
      <c r="C382" s="24" t="s">
        <v>48</v>
      </c>
      <c r="D382" s="24">
        <v>0.36414990733749741</v>
      </c>
      <c r="E382" s="24">
        <v>1.3157625174065739</v>
      </c>
      <c r="F382" s="147"/>
      <c r="G382" s="24"/>
      <c r="H382" s="24"/>
      <c r="I382" s="197" t="s">
        <v>3869</v>
      </c>
      <c r="J382" s="197" t="s">
        <v>3776</v>
      </c>
      <c r="K382" s="197">
        <v>7</v>
      </c>
      <c r="L382" s="124">
        <v>784</v>
      </c>
      <c r="M382" s="24">
        <v>1.7983472094968731</v>
      </c>
      <c r="N382" s="24" t="s">
        <v>48</v>
      </c>
      <c r="O382" s="24">
        <v>0.36414990733749741</v>
      </c>
      <c r="P382" s="24">
        <v>1.3157625174065739</v>
      </c>
      <c r="Q382" s="140"/>
      <c r="R382" s="197">
        <v>14</v>
      </c>
    </row>
    <row r="383" spans="1:18" x14ac:dyDescent="0.25">
      <c r="A383" s="124">
        <v>785</v>
      </c>
      <c r="B383" s="24">
        <v>1.6669521571126957</v>
      </c>
      <c r="C383" s="24" t="s">
        <v>48</v>
      </c>
      <c r="D383" s="24">
        <v>0.35924222664561739</v>
      </c>
      <c r="E383" s="24">
        <v>1.4232723482891199</v>
      </c>
      <c r="F383" s="147"/>
      <c r="G383" s="24"/>
      <c r="H383" s="24"/>
      <c r="I383" s="197" t="s">
        <v>3870</v>
      </c>
      <c r="J383" s="197" t="s">
        <v>3776</v>
      </c>
      <c r="K383" s="197">
        <v>7</v>
      </c>
      <c r="L383" s="124">
        <v>785</v>
      </c>
      <c r="M383" s="24">
        <v>1.6669521571126957</v>
      </c>
      <c r="N383" s="24" t="s">
        <v>48</v>
      </c>
      <c r="O383" s="24">
        <v>0.35924222664561739</v>
      </c>
      <c r="P383" s="24">
        <v>1.4232723482891199</v>
      </c>
      <c r="Q383" s="140"/>
      <c r="R383" s="197">
        <v>19</v>
      </c>
    </row>
    <row r="384" spans="1:18" x14ac:dyDescent="0.25">
      <c r="A384" s="124">
        <v>786</v>
      </c>
      <c r="B384" s="24">
        <v>1.6595979564195513</v>
      </c>
      <c r="C384" s="24" t="s">
        <v>48</v>
      </c>
      <c r="D384" s="24">
        <v>0.35433454595373737</v>
      </c>
      <c r="E384" s="24">
        <v>1.2615144376034542</v>
      </c>
      <c r="F384" s="147"/>
      <c r="G384" s="24"/>
      <c r="H384" s="24"/>
      <c r="I384" s="197" t="s">
        <v>3871</v>
      </c>
      <c r="J384" s="197" t="s">
        <v>3776</v>
      </c>
      <c r="K384" s="197">
        <v>7</v>
      </c>
      <c r="L384" s="124">
        <v>786</v>
      </c>
      <c r="M384" s="24">
        <v>1.6595979564195513</v>
      </c>
      <c r="N384" s="24" t="s">
        <v>48</v>
      </c>
      <c r="O384" s="24">
        <v>0.35433454595373737</v>
      </c>
      <c r="P384" s="24">
        <v>1.2615144376034542</v>
      </c>
      <c r="Q384" s="140"/>
      <c r="R384" s="197">
        <v>19</v>
      </c>
    </row>
    <row r="385" spans="1:18" x14ac:dyDescent="0.25">
      <c r="A385" s="124">
        <v>787</v>
      </c>
      <c r="B385" s="24">
        <v>5.6127259690076885</v>
      </c>
      <c r="C385" s="24" t="s">
        <v>48</v>
      </c>
      <c r="D385" s="24">
        <v>0.59284782757910626</v>
      </c>
      <c r="E385" s="24">
        <v>6.4052187316628855</v>
      </c>
      <c r="F385" s="147"/>
      <c r="G385" s="24"/>
      <c r="H385" s="24"/>
      <c r="I385" s="197" t="s">
        <v>3872</v>
      </c>
      <c r="J385" s="197" t="s">
        <v>3776</v>
      </c>
      <c r="K385" s="197">
        <v>8</v>
      </c>
      <c r="L385" s="124">
        <v>787</v>
      </c>
      <c r="M385" s="24">
        <v>5.6127259690076885</v>
      </c>
      <c r="N385" s="24" t="s">
        <v>48</v>
      </c>
      <c r="O385" s="24">
        <v>0.59284782757910626</v>
      </c>
      <c r="P385" s="24">
        <v>6.4052187316628855</v>
      </c>
      <c r="Q385" s="140"/>
      <c r="R385" s="197">
        <v>2</v>
      </c>
    </row>
    <row r="386" spans="1:18" x14ac:dyDescent="0.25">
      <c r="A386" s="124">
        <v>788</v>
      </c>
      <c r="B386" s="24">
        <v>5.5558534836473736</v>
      </c>
      <c r="C386" s="24" t="s">
        <v>48</v>
      </c>
      <c r="D386" s="24">
        <v>0.59382936371748229</v>
      </c>
      <c r="E386" s="24">
        <v>6.395355444425955</v>
      </c>
      <c r="F386" s="147"/>
      <c r="G386" s="24"/>
      <c r="H386" s="24"/>
      <c r="I386" s="197" t="s">
        <v>3873</v>
      </c>
      <c r="J386" s="197" t="s">
        <v>3776</v>
      </c>
      <c r="K386" s="197">
        <v>8</v>
      </c>
      <c r="L386" s="124">
        <v>788</v>
      </c>
      <c r="M386" s="24">
        <v>5.5558534836473736</v>
      </c>
      <c r="N386" s="24" t="s">
        <v>48</v>
      </c>
      <c r="O386" s="24">
        <v>0.59382936371748229</v>
      </c>
      <c r="P386" s="24">
        <v>6.395355444425955</v>
      </c>
      <c r="Q386" s="140"/>
      <c r="R386" s="197">
        <v>2</v>
      </c>
    </row>
    <row r="387" spans="1:18" x14ac:dyDescent="0.25">
      <c r="A387" s="124">
        <v>789</v>
      </c>
      <c r="B387" s="24">
        <v>5.5744841254033384</v>
      </c>
      <c r="C387" s="24" t="s">
        <v>48</v>
      </c>
      <c r="D387" s="24">
        <v>0.60560779737799442</v>
      </c>
      <c r="E387" s="24">
        <v>6.2582557518326167</v>
      </c>
      <c r="F387" s="147"/>
      <c r="G387" s="24"/>
      <c r="H387" s="24"/>
      <c r="I387" s="197" t="s">
        <v>3874</v>
      </c>
      <c r="J387" s="197" t="s">
        <v>3776</v>
      </c>
      <c r="K387" s="197">
        <v>8</v>
      </c>
      <c r="L387" s="124">
        <v>789</v>
      </c>
      <c r="M387" s="24">
        <v>5.5744841254033384</v>
      </c>
      <c r="N387" s="24" t="s">
        <v>48</v>
      </c>
      <c r="O387" s="24">
        <v>0.60560779737799442</v>
      </c>
      <c r="P387" s="24">
        <v>6.2582557518326167</v>
      </c>
      <c r="Q387" s="140"/>
      <c r="R387" s="197">
        <v>4</v>
      </c>
    </row>
    <row r="388" spans="1:18" x14ac:dyDescent="0.25">
      <c r="A388" s="124">
        <v>790</v>
      </c>
      <c r="B388" s="24">
        <v>5.5833091662351109</v>
      </c>
      <c r="C388" s="24" t="s">
        <v>48</v>
      </c>
      <c r="D388" s="24">
        <v>0.60560779737799431</v>
      </c>
      <c r="E388" s="24">
        <v>6.2671327103458543</v>
      </c>
      <c r="F388" s="147"/>
      <c r="G388" s="24"/>
      <c r="H388" s="24"/>
      <c r="I388" s="197" t="s">
        <v>3875</v>
      </c>
      <c r="J388" s="197" t="s">
        <v>3776</v>
      </c>
      <c r="K388" s="197">
        <v>8</v>
      </c>
      <c r="L388" s="124">
        <v>790</v>
      </c>
      <c r="M388" s="24">
        <v>5.5833091662351109</v>
      </c>
      <c r="N388" s="24" t="s">
        <v>48</v>
      </c>
      <c r="O388" s="24">
        <v>0.60560779737799431</v>
      </c>
      <c r="P388" s="24">
        <v>6.2671327103458543</v>
      </c>
      <c r="Q388" s="140"/>
      <c r="R388" s="197">
        <v>4</v>
      </c>
    </row>
    <row r="389" spans="1:18" x14ac:dyDescent="0.25">
      <c r="A389" s="124">
        <v>791</v>
      </c>
      <c r="B389" s="24">
        <v>4.530187626976856</v>
      </c>
      <c r="C389" s="24" t="s">
        <v>48</v>
      </c>
      <c r="D389" s="24">
        <v>0.56929096025808223</v>
      </c>
      <c r="E389" s="24">
        <v>2.6818277997214945</v>
      </c>
      <c r="F389" s="147"/>
      <c r="G389" s="24"/>
      <c r="H389" s="24"/>
      <c r="I389" s="197" t="s">
        <v>3876</v>
      </c>
      <c r="J389" s="197" t="s">
        <v>3776</v>
      </c>
      <c r="K389" s="197">
        <v>8</v>
      </c>
      <c r="L389" s="124">
        <v>791</v>
      </c>
      <c r="M389" s="24">
        <v>4.530187626976856</v>
      </c>
      <c r="N389" s="24" t="s">
        <v>48</v>
      </c>
      <c r="O389" s="24">
        <v>0.56929096025808223</v>
      </c>
      <c r="P389" s="24">
        <v>2.6818277997214945</v>
      </c>
      <c r="Q389" s="140"/>
      <c r="R389" s="197">
        <v>7</v>
      </c>
    </row>
    <row r="390" spans="1:18" x14ac:dyDescent="0.25">
      <c r="A390" s="124">
        <v>792</v>
      </c>
      <c r="B390" s="24">
        <v>4.5605849898418516</v>
      </c>
      <c r="C390" s="24" t="s">
        <v>48</v>
      </c>
      <c r="D390" s="24">
        <v>0.58695861074885025</v>
      </c>
      <c r="E390" s="24">
        <v>3.8624632819821159</v>
      </c>
      <c r="F390" s="147"/>
      <c r="G390" s="24"/>
      <c r="H390" s="24"/>
      <c r="I390" s="197" t="s">
        <v>3877</v>
      </c>
      <c r="J390" s="197" t="s">
        <v>3776</v>
      </c>
      <c r="K390" s="197">
        <v>8</v>
      </c>
      <c r="L390" s="124">
        <v>792</v>
      </c>
      <c r="M390" s="24">
        <v>4.5605849898418516</v>
      </c>
      <c r="N390" s="24" t="s">
        <v>48</v>
      </c>
      <c r="O390" s="24">
        <v>0.58695861074885025</v>
      </c>
      <c r="P390" s="24">
        <v>3.8624632819821159</v>
      </c>
      <c r="Q390" s="140"/>
      <c r="R390" s="197">
        <v>7</v>
      </c>
    </row>
    <row r="391" spans="1:18" x14ac:dyDescent="0.25">
      <c r="A391" s="124">
        <v>793</v>
      </c>
      <c r="B391" s="24">
        <v>4.370846611958731</v>
      </c>
      <c r="C391" s="24" t="s">
        <v>48</v>
      </c>
      <c r="D391" s="24">
        <v>0.5712540325348342</v>
      </c>
      <c r="E391" s="24">
        <v>2.6764029917411829</v>
      </c>
      <c r="F391" s="147"/>
      <c r="G391" s="24"/>
      <c r="H391" s="24"/>
      <c r="I391" s="197" t="s">
        <v>3878</v>
      </c>
      <c r="J391" s="197" t="s">
        <v>3776</v>
      </c>
      <c r="K391" s="197">
        <v>8</v>
      </c>
      <c r="L391" s="124">
        <v>793</v>
      </c>
      <c r="M391" s="24">
        <v>4.370846611958731</v>
      </c>
      <c r="N391" s="24" t="s">
        <v>48</v>
      </c>
      <c r="O391" s="24">
        <v>0.5712540325348342</v>
      </c>
      <c r="P391" s="24">
        <v>2.6764029917411829</v>
      </c>
      <c r="Q391" s="140"/>
      <c r="R391" s="197">
        <v>11</v>
      </c>
    </row>
    <row r="392" spans="1:18" x14ac:dyDescent="0.25">
      <c r="A392" s="124">
        <v>794</v>
      </c>
      <c r="B392" s="24">
        <v>4.3772202525594555</v>
      </c>
      <c r="C392" s="24" t="s">
        <v>48</v>
      </c>
      <c r="D392" s="24">
        <v>0.57321710481158616</v>
      </c>
      <c r="E392" s="24">
        <v>2.510206601798898</v>
      </c>
      <c r="F392" s="147"/>
      <c r="G392" s="24"/>
      <c r="H392" s="24"/>
      <c r="I392" s="197" t="s">
        <v>3879</v>
      </c>
      <c r="J392" s="197" t="s">
        <v>3776</v>
      </c>
      <c r="K392" s="197">
        <v>8</v>
      </c>
      <c r="L392" s="124">
        <v>794</v>
      </c>
      <c r="M392" s="24">
        <v>4.3772202525594555</v>
      </c>
      <c r="N392" s="24" t="s">
        <v>48</v>
      </c>
      <c r="O392" s="24">
        <v>0.57321710481158616</v>
      </c>
      <c r="P392" s="24">
        <v>2.510206601798898</v>
      </c>
      <c r="Q392" s="140"/>
      <c r="R392" s="197">
        <v>11</v>
      </c>
    </row>
    <row r="393" spans="1:18" x14ac:dyDescent="0.25">
      <c r="A393" s="124">
        <v>795</v>
      </c>
      <c r="B393" s="24">
        <v>4.3448617695096203</v>
      </c>
      <c r="C393" s="24" t="s">
        <v>48</v>
      </c>
      <c r="D393" s="24">
        <v>0.56438327956620216</v>
      </c>
      <c r="E393" s="24">
        <v>2.4026967709163518</v>
      </c>
      <c r="F393" s="147"/>
      <c r="G393" s="24"/>
      <c r="H393" s="24"/>
      <c r="I393" s="197" t="s">
        <v>3880</v>
      </c>
      <c r="J393" s="197" t="s">
        <v>3776</v>
      </c>
      <c r="K393" s="197">
        <v>8</v>
      </c>
      <c r="L393" s="124">
        <v>795</v>
      </c>
      <c r="M393" s="24">
        <v>4.3448617695096203</v>
      </c>
      <c r="N393" s="24" t="s">
        <v>48</v>
      </c>
      <c r="O393" s="24">
        <v>0.56438327956620216</v>
      </c>
      <c r="P393" s="24">
        <v>2.4026967709163518</v>
      </c>
      <c r="Q393" s="140"/>
      <c r="R393" s="197">
        <v>19</v>
      </c>
    </row>
    <row r="394" spans="1:18" x14ac:dyDescent="0.25">
      <c r="A394" s="124">
        <v>796</v>
      </c>
      <c r="B394" s="24">
        <v>4.3556479305262323</v>
      </c>
      <c r="C394" s="24" t="s">
        <v>48</v>
      </c>
      <c r="D394" s="24">
        <v>0.56634635184295412</v>
      </c>
      <c r="E394" s="24">
        <v>2.4096010719822036</v>
      </c>
      <c r="F394" s="147"/>
      <c r="G394" s="24"/>
      <c r="H394" s="24"/>
      <c r="I394" s="197" t="s">
        <v>3881</v>
      </c>
      <c r="J394" s="197" t="s">
        <v>3776</v>
      </c>
      <c r="K394" s="197">
        <v>8</v>
      </c>
      <c r="L394" s="124">
        <v>796</v>
      </c>
      <c r="M394" s="24">
        <v>4.3556479305262323</v>
      </c>
      <c r="N394" s="24" t="s">
        <v>48</v>
      </c>
      <c r="O394" s="24">
        <v>0.56634635184295412</v>
      </c>
      <c r="P394" s="24">
        <v>2.4096010719822036</v>
      </c>
      <c r="Q394" s="140"/>
      <c r="R394" s="197">
        <v>19</v>
      </c>
    </row>
    <row r="395" spans="1:18" x14ac:dyDescent="0.25">
      <c r="A395" s="124">
        <v>797</v>
      </c>
      <c r="B395" s="24">
        <v>4.0614799028004622</v>
      </c>
      <c r="C395" s="24">
        <v>0.55590880967112466</v>
      </c>
      <c r="D395" s="24">
        <v>0.60658933351637034</v>
      </c>
      <c r="E395" s="24">
        <v>4.2086646639983885</v>
      </c>
      <c r="F395" s="147"/>
      <c r="G395" s="24"/>
      <c r="H395" s="24"/>
      <c r="I395" s="197" t="s">
        <v>3882</v>
      </c>
      <c r="J395" s="197" t="s">
        <v>3776</v>
      </c>
      <c r="K395" s="197">
        <v>9</v>
      </c>
      <c r="L395" s="124">
        <v>797</v>
      </c>
      <c r="M395" s="24">
        <v>4.0614799028004622</v>
      </c>
      <c r="N395" s="24">
        <v>0.55590880967112466</v>
      </c>
      <c r="O395" s="24">
        <v>0.60658933351637034</v>
      </c>
      <c r="P395" s="24">
        <v>4.2086646639983885</v>
      </c>
      <c r="Q395" s="140"/>
      <c r="R395" s="197">
        <v>2</v>
      </c>
    </row>
    <row r="396" spans="1:18" x14ac:dyDescent="0.25">
      <c r="A396" s="124">
        <v>798</v>
      </c>
      <c r="B396" s="24">
        <v>4.0585382225232038</v>
      </c>
      <c r="C396" s="24">
        <v>0.46080624434819861</v>
      </c>
      <c r="D396" s="24">
        <v>0.5967739721326103</v>
      </c>
      <c r="E396" s="24">
        <v>3.9813158931871326</v>
      </c>
      <c r="F396" s="147"/>
      <c r="G396" s="24"/>
      <c r="H396" s="24"/>
      <c r="I396" s="197" t="s">
        <v>3883</v>
      </c>
      <c r="J396" s="197" t="s">
        <v>3776</v>
      </c>
      <c r="K396" s="197">
        <v>9</v>
      </c>
      <c r="L396" s="124">
        <v>798</v>
      </c>
      <c r="M396" s="24">
        <v>4.0585382225232038</v>
      </c>
      <c r="N396" s="24">
        <v>0.46080624434819861</v>
      </c>
      <c r="O396" s="24">
        <v>0.5967739721326103</v>
      </c>
      <c r="P396" s="24">
        <v>3.9813158931871326</v>
      </c>
      <c r="Q396" s="140"/>
      <c r="R396" s="197">
        <v>2</v>
      </c>
    </row>
    <row r="397" spans="1:18" x14ac:dyDescent="0.25">
      <c r="A397" s="124">
        <v>799</v>
      </c>
      <c r="B397" s="24">
        <v>3.862426204039358</v>
      </c>
      <c r="C397" s="24">
        <v>0.26667935843129792</v>
      </c>
      <c r="D397" s="24">
        <v>0.59186629144073033</v>
      </c>
      <c r="E397" s="24">
        <v>3.2578437743582556</v>
      </c>
      <c r="F397" s="147"/>
      <c r="G397" s="24"/>
      <c r="H397" s="24"/>
      <c r="I397" s="197" t="s">
        <v>3884</v>
      </c>
      <c r="J397" s="197" t="s">
        <v>3776</v>
      </c>
      <c r="K397" s="197">
        <v>9</v>
      </c>
      <c r="L397" s="124">
        <v>799</v>
      </c>
      <c r="M397" s="24">
        <v>3.862426204039358</v>
      </c>
      <c r="N397" s="24">
        <v>0.26667935843129792</v>
      </c>
      <c r="O397" s="24">
        <v>0.59186629144073033</v>
      </c>
      <c r="P397" s="24">
        <v>3.2578437743582556</v>
      </c>
      <c r="Q397" s="140"/>
      <c r="R397" s="197">
        <v>4</v>
      </c>
    </row>
    <row r="398" spans="1:18" x14ac:dyDescent="0.25">
      <c r="A398" s="124">
        <v>800</v>
      </c>
      <c r="B398" s="24">
        <v>3.8634067641317773</v>
      </c>
      <c r="C398" s="24">
        <v>0.28334681833325404</v>
      </c>
      <c r="D398" s="24">
        <v>0.59284782757910626</v>
      </c>
      <c r="E398" s="24">
        <v>3.2391035286080871</v>
      </c>
      <c r="F398" s="147"/>
      <c r="G398" s="24"/>
      <c r="H398" s="24"/>
      <c r="I398" s="197" t="s">
        <v>3885</v>
      </c>
      <c r="J398" s="197" t="s">
        <v>3776</v>
      </c>
      <c r="K398" s="197">
        <v>9</v>
      </c>
      <c r="L398" s="124">
        <v>800</v>
      </c>
      <c r="M398" s="24">
        <v>3.8634067641317773</v>
      </c>
      <c r="N398" s="24">
        <v>0.28334681833325404</v>
      </c>
      <c r="O398" s="24">
        <v>0.59284782757910626</v>
      </c>
      <c r="P398" s="24">
        <v>3.2391035286080871</v>
      </c>
      <c r="Q398" s="140"/>
      <c r="R398" s="197">
        <v>4</v>
      </c>
    </row>
    <row r="399" spans="1:18" x14ac:dyDescent="0.25">
      <c r="A399" s="124">
        <v>801</v>
      </c>
      <c r="B399" s="24">
        <v>2.0214246305222483</v>
      </c>
      <c r="C399" s="24" t="s">
        <v>48</v>
      </c>
      <c r="D399" s="24">
        <v>0.45494200013727781</v>
      </c>
      <c r="E399" s="24">
        <v>1.1229352519245759</v>
      </c>
      <c r="F399" s="147"/>
      <c r="G399" s="24"/>
      <c r="H399" s="24"/>
      <c r="I399" s="197" t="s">
        <v>3886</v>
      </c>
      <c r="J399" s="197" t="s">
        <v>3776</v>
      </c>
      <c r="K399" s="197">
        <v>9</v>
      </c>
      <c r="L399" s="124">
        <v>801</v>
      </c>
      <c r="M399" s="24">
        <v>2.0214246305222483</v>
      </c>
      <c r="N399" s="24" t="s">
        <v>48</v>
      </c>
      <c r="O399" s="24">
        <v>0.45494200013727781</v>
      </c>
      <c r="P399" s="24">
        <v>1.1229352519245759</v>
      </c>
      <c r="Q399" s="140"/>
      <c r="R399" s="197">
        <v>6</v>
      </c>
    </row>
    <row r="400" spans="1:18" x14ac:dyDescent="0.25">
      <c r="A400" s="124">
        <v>802</v>
      </c>
      <c r="B400" s="24">
        <v>2.0297593913078118</v>
      </c>
      <c r="C400" s="24" t="s">
        <v>48</v>
      </c>
      <c r="D400" s="24">
        <v>0.45445123206808979</v>
      </c>
      <c r="E400" s="24">
        <v>1.0977838694704023</v>
      </c>
      <c r="F400" s="147"/>
      <c r="G400" s="24"/>
      <c r="H400" s="24"/>
      <c r="I400" s="197" t="s">
        <v>3887</v>
      </c>
      <c r="J400" s="197" t="s">
        <v>3776</v>
      </c>
      <c r="K400" s="197">
        <v>9</v>
      </c>
      <c r="L400" s="124">
        <v>802</v>
      </c>
      <c r="M400" s="24">
        <v>2.0297593913078118</v>
      </c>
      <c r="N400" s="24" t="s">
        <v>48</v>
      </c>
      <c r="O400" s="24">
        <v>0.45445123206808979</v>
      </c>
      <c r="P400" s="24">
        <v>1.0977838694704023</v>
      </c>
      <c r="Q400" s="140"/>
      <c r="R400" s="197">
        <v>6</v>
      </c>
    </row>
    <row r="401" spans="1:18" x14ac:dyDescent="0.25">
      <c r="A401" s="124">
        <v>803</v>
      </c>
      <c r="B401" s="24">
        <v>2.1503682826753776</v>
      </c>
      <c r="C401" s="24" t="s">
        <v>48</v>
      </c>
      <c r="D401" s="24">
        <v>0.45935891275996982</v>
      </c>
      <c r="E401" s="24">
        <v>1.1027155130888677</v>
      </c>
      <c r="F401" s="147"/>
      <c r="G401" s="24"/>
      <c r="H401" s="24"/>
      <c r="I401" s="197" t="s">
        <v>3888</v>
      </c>
      <c r="J401" s="197" t="s">
        <v>3776</v>
      </c>
      <c r="K401" s="197">
        <v>9</v>
      </c>
      <c r="L401" s="124">
        <v>803</v>
      </c>
      <c r="M401" s="24">
        <v>2.1503682826753776</v>
      </c>
      <c r="N401" s="24" t="s">
        <v>48</v>
      </c>
      <c r="O401" s="24">
        <v>0.45935891275996982</v>
      </c>
      <c r="P401" s="24">
        <v>1.1027155130888677</v>
      </c>
      <c r="Q401" s="140"/>
      <c r="R401" s="197">
        <v>11</v>
      </c>
    </row>
    <row r="402" spans="1:18" x14ac:dyDescent="0.25">
      <c r="A402" s="124">
        <v>804</v>
      </c>
      <c r="B402" s="24">
        <v>2.0925152372226425</v>
      </c>
      <c r="C402" s="24" t="s">
        <v>48</v>
      </c>
      <c r="D402" s="24">
        <v>0.45248815979133777</v>
      </c>
      <c r="E402" s="24">
        <v>1.1076471567073332</v>
      </c>
      <c r="F402" s="147"/>
      <c r="G402" s="24"/>
      <c r="H402" s="24"/>
      <c r="I402" s="197" t="s">
        <v>3889</v>
      </c>
      <c r="J402" s="197" t="s">
        <v>3776</v>
      </c>
      <c r="K402" s="197">
        <v>9</v>
      </c>
      <c r="L402" s="124">
        <v>804</v>
      </c>
      <c r="M402" s="24">
        <v>2.0925152372226425</v>
      </c>
      <c r="N402" s="24" t="s">
        <v>48</v>
      </c>
      <c r="O402" s="24">
        <v>0.45248815979133777</v>
      </c>
      <c r="P402" s="24">
        <v>1.1076471567073332</v>
      </c>
      <c r="Q402" s="140"/>
      <c r="R402" s="197">
        <v>11</v>
      </c>
    </row>
    <row r="403" spans="1:18" x14ac:dyDescent="0.25">
      <c r="A403" s="124">
        <v>805</v>
      </c>
      <c r="B403" s="24">
        <v>2.1126167191172369</v>
      </c>
      <c r="C403" s="24" t="s">
        <v>48</v>
      </c>
      <c r="D403" s="24">
        <v>0.45052508751458575</v>
      </c>
      <c r="E403" s="24">
        <v>1.1268805668193482</v>
      </c>
      <c r="F403" s="147"/>
      <c r="G403" s="24"/>
      <c r="H403" s="24"/>
      <c r="I403" s="197" t="s">
        <v>3890</v>
      </c>
      <c r="J403" s="197" t="s">
        <v>3776</v>
      </c>
      <c r="K403" s="197">
        <v>9</v>
      </c>
      <c r="L403" s="124">
        <v>805</v>
      </c>
      <c r="M403" s="24">
        <v>2.1126167191172369</v>
      </c>
      <c r="N403" s="24" t="s">
        <v>48</v>
      </c>
      <c r="O403" s="24">
        <v>0.45052508751458575</v>
      </c>
      <c r="P403" s="24">
        <v>1.1268805668193482</v>
      </c>
      <c r="Q403" s="140"/>
      <c r="R403" s="197">
        <v>24</v>
      </c>
    </row>
    <row r="404" spans="1:18" x14ac:dyDescent="0.25">
      <c r="A404" s="124">
        <v>806</v>
      </c>
      <c r="B404" s="24">
        <v>2.139582121658766</v>
      </c>
      <c r="C404" s="24" t="s">
        <v>48</v>
      </c>
      <c r="D404" s="24">
        <v>0.44856201523783379</v>
      </c>
      <c r="E404" s="24">
        <v>1.1214557588390364</v>
      </c>
      <c r="F404" s="147"/>
      <c r="G404" s="24"/>
      <c r="H404" s="24"/>
      <c r="I404" s="197" t="s">
        <v>3891</v>
      </c>
      <c r="J404" s="197" t="s">
        <v>3776</v>
      </c>
      <c r="K404" s="197">
        <v>9</v>
      </c>
      <c r="L404" s="124">
        <v>806</v>
      </c>
      <c r="M404" s="24">
        <v>2.139582121658766</v>
      </c>
      <c r="N404" s="24" t="s">
        <v>48</v>
      </c>
      <c r="O404" s="24">
        <v>0.44856201523783379</v>
      </c>
      <c r="P404" s="24">
        <v>1.1214557588390364</v>
      </c>
      <c r="Q404" s="140"/>
      <c r="R404" s="197">
        <v>24</v>
      </c>
    </row>
    <row r="405" spans="1:18" x14ac:dyDescent="0.25">
      <c r="A405" s="124">
        <v>807</v>
      </c>
      <c r="B405" s="24">
        <v>2.6377066486077361</v>
      </c>
      <c r="C405" s="24" t="s">
        <v>48</v>
      </c>
      <c r="D405" s="24">
        <v>0.63407234539089852</v>
      </c>
      <c r="E405" s="24">
        <v>3.5211935435843089</v>
      </c>
      <c r="F405" s="147"/>
      <c r="G405" s="24"/>
      <c r="H405" s="24"/>
      <c r="I405" s="197" t="s">
        <v>3892</v>
      </c>
      <c r="J405" s="197" t="s">
        <v>3776</v>
      </c>
      <c r="K405" s="197">
        <v>10</v>
      </c>
      <c r="L405" s="124">
        <v>807</v>
      </c>
      <c r="M405" s="24">
        <v>2.6377066486077361</v>
      </c>
      <c r="N405" s="24" t="s">
        <v>48</v>
      </c>
      <c r="O405" s="24">
        <v>0.63407234539089852</v>
      </c>
      <c r="P405" s="24">
        <v>3.5211935435843089</v>
      </c>
      <c r="Q405" s="140"/>
      <c r="R405" s="197">
        <v>1</v>
      </c>
    </row>
    <row r="406" spans="1:18" x14ac:dyDescent="0.25">
      <c r="A406" s="124">
        <v>808</v>
      </c>
      <c r="B406" s="24">
        <v>2.6401580488387841</v>
      </c>
      <c r="C406" s="24" t="s">
        <v>48</v>
      </c>
      <c r="D406" s="24">
        <v>0.63898002608277849</v>
      </c>
      <c r="E406" s="24">
        <v>3.5394406249726309</v>
      </c>
      <c r="F406" s="147"/>
      <c r="G406" s="24"/>
      <c r="H406" s="24"/>
      <c r="I406" s="197" t="s">
        <v>3893</v>
      </c>
      <c r="J406" s="197" t="s">
        <v>3776</v>
      </c>
      <c r="K406" s="197">
        <v>10</v>
      </c>
      <c r="L406" s="124">
        <v>808</v>
      </c>
      <c r="M406" s="24">
        <v>2.6401580488387841</v>
      </c>
      <c r="N406" s="24" t="s">
        <v>48</v>
      </c>
      <c r="O406" s="24">
        <v>0.63898002608277849</v>
      </c>
      <c r="P406" s="24">
        <v>3.5394406249726309</v>
      </c>
      <c r="Q406" s="140"/>
      <c r="R406" s="197">
        <v>1</v>
      </c>
    </row>
    <row r="407" spans="1:18" x14ac:dyDescent="0.25">
      <c r="A407" s="124">
        <v>809</v>
      </c>
      <c r="B407" s="24">
        <v>2.6249593674062863</v>
      </c>
      <c r="C407" s="24" t="s">
        <v>48</v>
      </c>
      <c r="D407" s="24">
        <v>0.62818312856064251</v>
      </c>
      <c r="E407" s="24">
        <v>3.4205880137676146</v>
      </c>
      <c r="F407" s="147"/>
      <c r="G407" s="24"/>
      <c r="H407" s="24"/>
      <c r="I407" s="197" t="s">
        <v>3894</v>
      </c>
      <c r="J407" s="197" t="s">
        <v>3776</v>
      </c>
      <c r="K407" s="197">
        <v>10</v>
      </c>
      <c r="L407" s="124">
        <v>809</v>
      </c>
      <c r="M407" s="24">
        <v>2.6249593674062863</v>
      </c>
      <c r="N407" s="24" t="s">
        <v>48</v>
      </c>
      <c r="O407" s="24">
        <v>0.62818312856064251</v>
      </c>
      <c r="P407" s="24">
        <v>3.4205880137676146</v>
      </c>
      <c r="Q407" s="140"/>
      <c r="R407" s="197">
        <v>4</v>
      </c>
    </row>
    <row r="408" spans="1:18" x14ac:dyDescent="0.25">
      <c r="A408" s="124">
        <v>810</v>
      </c>
      <c r="B408" s="24">
        <v>2.6337844082380593</v>
      </c>
      <c r="C408" s="24" t="s">
        <v>48</v>
      </c>
      <c r="D408" s="24">
        <v>0.63407234539089852</v>
      </c>
      <c r="E408" s="24">
        <v>3.414670041425456</v>
      </c>
      <c r="F408" s="147"/>
      <c r="G408" s="24"/>
      <c r="H408" s="24"/>
      <c r="I408" s="197" t="s">
        <v>3895</v>
      </c>
      <c r="J408" s="197" t="s">
        <v>3776</v>
      </c>
      <c r="K408" s="197">
        <v>10</v>
      </c>
      <c r="L408" s="124">
        <v>810</v>
      </c>
      <c r="M408" s="24">
        <v>2.6337844082380593</v>
      </c>
      <c r="N408" s="24" t="s">
        <v>48</v>
      </c>
      <c r="O408" s="24">
        <v>0.63407234539089852</v>
      </c>
      <c r="P408" s="24">
        <v>3.414670041425456</v>
      </c>
      <c r="Q408" s="140"/>
      <c r="R408" s="197">
        <v>4</v>
      </c>
    </row>
    <row r="409" spans="1:18" x14ac:dyDescent="0.25">
      <c r="A409" s="124">
        <v>811</v>
      </c>
      <c r="B409" s="24">
        <v>2.6200565669441902</v>
      </c>
      <c r="C409" s="24" t="s">
        <v>48</v>
      </c>
      <c r="D409" s="24">
        <v>0.62523852014551451</v>
      </c>
      <c r="E409" s="24">
        <v>3.3702852488592669</v>
      </c>
      <c r="F409" s="147"/>
      <c r="G409" s="24"/>
      <c r="H409" s="24"/>
      <c r="I409" s="197" t="s">
        <v>3896</v>
      </c>
      <c r="J409" s="197" t="s">
        <v>3776</v>
      </c>
      <c r="K409" s="197">
        <v>10</v>
      </c>
      <c r="L409" s="124">
        <v>811</v>
      </c>
      <c r="M409" s="24">
        <v>2.6200565669441902</v>
      </c>
      <c r="N409" s="24" t="s">
        <v>48</v>
      </c>
      <c r="O409" s="24">
        <v>0.62523852014551451</v>
      </c>
      <c r="P409" s="24">
        <v>3.3702852488592669</v>
      </c>
      <c r="Q409" s="140"/>
      <c r="R409" s="197">
        <v>12</v>
      </c>
    </row>
    <row r="410" spans="1:18" x14ac:dyDescent="0.25">
      <c r="A410" s="124">
        <v>812</v>
      </c>
      <c r="B410" s="24">
        <v>2.6411386089312039</v>
      </c>
      <c r="C410" s="24" t="s">
        <v>48</v>
      </c>
      <c r="D410" s="24">
        <v>0.64045233029034254</v>
      </c>
      <c r="E410" s="24">
        <v>3.4018477680174461</v>
      </c>
      <c r="F410" s="147"/>
      <c r="G410" s="24"/>
      <c r="H410" s="24"/>
      <c r="I410" s="197" t="s">
        <v>3897</v>
      </c>
      <c r="J410" s="197" t="s">
        <v>3776</v>
      </c>
      <c r="K410" s="197">
        <v>10</v>
      </c>
      <c r="L410" s="124">
        <v>812</v>
      </c>
      <c r="M410" s="24">
        <v>2.6411386089312039</v>
      </c>
      <c r="N410" s="24" t="s">
        <v>48</v>
      </c>
      <c r="O410" s="24">
        <v>0.64045233029034254</v>
      </c>
      <c r="P410" s="24">
        <v>3.4018477680174461</v>
      </c>
      <c r="Q410" s="140"/>
      <c r="R410" s="197">
        <v>12</v>
      </c>
    </row>
    <row r="411" spans="1:18" x14ac:dyDescent="0.25">
      <c r="A411" s="124">
        <v>813</v>
      </c>
      <c r="B411" s="24">
        <v>2.6269204875911245</v>
      </c>
      <c r="C411" s="24" t="s">
        <v>48</v>
      </c>
      <c r="D411" s="24">
        <v>0.63898002608277849</v>
      </c>
      <c r="E411" s="24">
        <v>3.363380947793416</v>
      </c>
      <c r="F411" s="147"/>
      <c r="G411" s="24"/>
      <c r="H411" s="24"/>
      <c r="I411" s="197" t="s">
        <v>3898</v>
      </c>
      <c r="J411" s="197" t="s">
        <v>3776</v>
      </c>
      <c r="K411" s="197">
        <v>10</v>
      </c>
      <c r="L411" s="124">
        <v>813</v>
      </c>
      <c r="M411" s="24">
        <v>2.6269204875911245</v>
      </c>
      <c r="N411" s="24" t="s">
        <v>48</v>
      </c>
      <c r="O411" s="24">
        <v>0.63898002608277849</v>
      </c>
      <c r="P411" s="24">
        <v>3.363380947793416</v>
      </c>
      <c r="Q411" s="140"/>
      <c r="R411" s="197">
        <v>19</v>
      </c>
    </row>
    <row r="412" spans="1:18" x14ac:dyDescent="0.25">
      <c r="A412" s="124">
        <v>814</v>
      </c>
      <c r="B412" s="24">
        <v>2.6279010476835443</v>
      </c>
      <c r="C412" s="24" t="s">
        <v>48</v>
      </c>
      <c r="D412" s="24">
        <v>0.64192463449790649</v>
      </c>
      <c r="E412" s="24">
        <v>3.363380947793416</v>
      </c>
      <c r="F412" s="147"/>
      <c r="G412" s="24"/>
      <c r="H412" s="24"/>
      <c r="I412" s="197" t="s">
        <v>3899</v>
      </c>
      <c r="J412" s="197" t="s">
        <v>3776</v>
      </c>
      <c r="K412" s="197">
        <v>10</v>
      </c>
      <c r="L412" s="124">
        <v>814</v>
      </c>
      <c r="M412" s="24">
        <v>2.6279010476835443</v>
      </c>
      <c r="N412" s="24" t="s">
        <v>48</v>
      </c>
      <c r="O412" s="24">
        <v>0.64192463449790649</v>
      </c>
      <c r="P412" s="24">
        <v>3.363380947793416</v>
      </c>
      <c r="Q412" s="140"/>
      <c r="R412" s="197">
        <v>19</v>
      </c>
    </row>
    <row r="413" spans="1:18" x14ac:dyDescent="0.25">
      <c r="A413" s="124">
        <v>815</v>
      </c>
      <c r="B413" s="24">
        <v>0.89427080428634032</v>
      </c>
      <c r="C413" s="24">
        <v>0.10980914758935797</v>
      </c>
      <c r="D413" s="24">
        <v>0.6365261857368385</v>
      </c>
      <c r="E413" s="24">
        <v>1.9090392447079636</v>
      </c>
      <c r="F413" s="147"/>
      <c r="G413" s="24"/>
      <c r="H413" s="24"/>
      <c r="I413" s="197" t="s">
        <v>3900</v>
      </c>
      <c r="J413" s="197" t="s">
        <v>3776</v>
      </c>
      <c r="K413" s="197">
        <v>11</v>
      </c>
      <c r="L413" s="124">
        <v>815</v>
      </c>
      <c r="M413" s="24">
        <v>0.89427080428634032</v>
      </c>
      <c r="N413" s="24">
        <v>0.10980914758935797</v>
      </c>
      <c r="O413" s="24">
        <v>0.6365261857368385</v>
      </c>
      <c r="P413" s="24">
        <v>1.9090392447079636</v>
      </c>
      <c r="Q413" s="140"/>
      <c r="R413" s="197">
        <v>2</v>
      </c>
    </row>
    <row r="414" spans="1:18" x14ac:dyDescent="0.25">
      <c r="A414" s="124">
        <v>816</v>
      </c>
      <c r="B414" s="24">
        <v>0.89230968410150191</v>
      </c>
      <c r="C414" s="24">
        <v>0.15588977202417784</v>
      </c>
      <c r="D414" s="24">
        <v>0.63210927311414644</v>
      </c>
      <c r="E414" s="24">
        <v>1.906573422898731</v>
      </c>
      <c r="F414" s="147"/>
      <c r="G414" s="24"/>
      <c r="H414" s="24"/>
      <c r="I414" s="197" t="s">
        <v>3901</v>
      </c>
      <c r="J414" s="197" t="s">
        <v>3776</v>
      </c>
      <c r="K414" s="197">
        <v>11</v>
      </c>
      <c r="L414" s="124">
        <v>816</v>
      </c>
      <c r="M414" s="24">
        <v>0.89230968410150191</v>
      </c>
      <c r="N414" s="24">
        <v>0.15588977202417784</v>
      </c>
      <c r="O414" s="24">
        <v>0.63210927311414644</v>
      </c>
      <c r="P414" s="24">
        <v>1.906573422898731</v>
      </c>
      <c r="Q414" s="140"/>
      <c r="R414" s="197">
        <v>2</v>
      </c>
    </row>
    <row r="415" spans="1:18" x14ac:dyDescent="0.25">
      <c r="A415" s="124">
        <v>817</v>
      </c>
      <c r="B415" s="24">
        <v>0.98742401306616734</v>
      </c>
      <c r="C415" s="24">
        <v>0.11177002522488222</v>
      </c>
      <c r="D415" s="24">
        <v>0.63996156222115452</v>
      </c>
      <c r="E415" s="24">
        <v>2.1373743442429123</v>
      </c>
      <c r="F415" s="147"/>
      <c r="G415" s="24"/>
      <c r="H415" s="24"/>
      <c r="I415" s="197" t="s">
        <v>3902</v>
      </c>
      <c r="J415" s="197" t="s">
        <v>3776</v>
      </c>
      <c r="K415" s="197">
        <v>11</v>
      </c>
      <c r="L415" s="124">
        <v>817</v>
      </c>
      <c r="M415" s="24">
        <v>0.98742401306616734</v>
      </c>
      <c r="N415" s="24">
        <v>0.11177002522488222</v>
      </c>
      <c r="O415" s="24">
        <v>0.63996156222115452</v>
      </c>
      <c r="P415" s="24">
        <v>2.1373743442429123</v>
      </c>
      <c r="Q415" s="140"/>
      <c r="R415" s="197">
        <v>6</v>
      </c>
    </row>
    <row r="416" spans="1:18" x14ac:dyDescent="0.25">
      <c r="A416" s="124">
        <v>818</v>
      </c>
      <c r="B416" s="24">
        <v>1.003112974544875</v>
      </c>
      <c r="C416" s="24">
        <v>9.6083004140688225E-2</v>
      </c>
      <c r="D416" s="24">
        <v>0.63996156222115452</v>
      </c>
      <c r="E416" s="24">
        <v>2.0091516101628115</v>
      </c>
      <c r="F416" s="147"/>
      <c r="G416" s="24"/>
      <c r="H416" s="24"/>
      <c r="I416" s="197" t="s">
        <v>3903</v>
      </c>
      <c r="J416" s="197" t="s">
        <v>3776</v>
      </c>
      <c r="K416" s="197">
        <v>11</v>
      </c>
      <c r="L416" s="124">
        <v>818</v>
      </c>
      <c r="M416" s="24">
        <v>1.003112974544875</v>
      </c>
      <c r="N416" s="24">
        <v>9.6083004140688225E-2</v>
      </c>
      <c r="O416" s="24">
        <v>0.63996156222115452</v>
      </c>
      <c r="P416" s="24">
        <v>2.0091516101628115</v>
      </c>
      <c r="Q416" s="140"/>
      <c r="R416" s="197">
        <v>6</v>
      </c>
    </row>
    <row r="417" spans="1:18" x14ac:dyDescent="0.25">
      <c r="A417" s="124">
        <v>819</v>
      </c>
      <c r="B417" s="24">
        <v>1.1256829860972792</v>
      </c>
      <c r="C417" s="24">
        <v>0.10980914758935796</v>
      </c>
      <c r="D417" s="24">
        <v>0.6311277369757704</v>
      </c>
      <c r="E417" s="24">
        <v>2.1945814102171113</v>
      </c>
      <c r="F417" s="147"/>
      <c r="G417" s="24"/>
      <c r="H417" s="24"/>
      <c r="I417" s="197" t="s">
        <v>3904</v>
      </c>
      <c r="J417" s="197" t="s">
        <v>3776</v>
      </c>
      <c r="K417" s="197">
        <v>11</v>
      </c>
      <c r="L417" s="124">
        <v>819</v>
      </c>
      <c r="M417" s="24">
        <v>1.1256829860972792</v>
      </c>
      <c r="N417" s="24">
        <v>0.10980914758935796</v>
      </c>
      <c r="O417" s="24">
        <v>0.6311277369757704</v>
      </c>
      <c r="P417" s="24">
        <v>2.1945814102171113</v>
      </c>
      <c r="Q417" s="140"/>
      <c r="R417" s="197">
        <v>12</v>
      </c>
    </row>
    <row r="418" spans="1:18" x14ac:dyDescent="0.25">
      <c r="A418" s="124">
        <v>820</v>
      </c>
      <c r="B418" s="24">
        <v>1.1374497072063099</v>
      </c>
      <c r="C418" s="24">
        <v>0.13039836276236261</v>
      </c>
      <c r="D418" s="24">
        <v>0.63407234539089852</v>
      </c>
      <c r="E418" s="24">
        <v>2.235020887888528</v>
      </c>
      <c r="F418" s="147"/>
      <c r="G418" s="24"/>
      <c r="H418" s="24"/>
      <c r="I418" s="197" t="s">
        <v>3905</v>
      </c>
      <c r="J418" s="197" t="s">
        <v>3776</v>
      </c>
      <c r="K418" s="197">
        <v>11</v>
      </c>
      <c r="L418" s="124">
        <v>820</v>
      </c>
      <c r="M418" s="24">
        <v>1.1374497072063099</v>
      </c>
      <c r="N418" s="24">
        <v>0.13039836276236261</v>
      </c>
      <c r="O418" s="24">
        <v>0.63407234539089852</v>
      </c>
      <c r="P418" s="24">
        <v>2.235020887888528</v>
      </c>
      <c r="Q418" s="140"/>
      <c r="R418" s="197">
        <v>12</v>
      </c>
    </row>
    <row r="419" spans="1:18" x14ac:dyDescent="0.25">
      <c r="A419" s="124">
        <v>821</v>
      </c>
      <c r="B419" s="24">
        <v>0.2176843405170697</v>
      </c>
      <c r="C419" s="24">
        <v>0.17843986483270668</v>
      </c>
      <c r="D419" s="24">
        <v>0.51334340037065007</v>
      </c>
      <c r="E419" s="24">
        <v>0.68056681934822771</v>
      </c>
      <c r="F419" s="147"/>
      <c r="G419" s="24"/>
      <c r="H419" s="24"/>
      <c r="I419" s="197" t="s">
        <v>3906</v>
      </c>
      <c r="J419" s="197" t="s">
        <v>3776</v>
      </c>
      <c r="K419" s="197">
        <v>15</v>
      </c>
      <c r="L419" s="124">
        <v>821</v>
      </c>
      <c r="M419" s="24">
        <v>0.2176843405170697</v>
      </c>
      <c r="N419" s="24">
        <v>0.17843986483270668</v>
      </c>
      <c r="O419" s="24">
        <v>0.51334340037065007</v>
      </c>
      <c r="P419" s="24">
        <v>0.68056681934822771</v>
      </c>
      <c r="Q419" s="140"/>
      <c r="R419" s="197">
        <v>4</v>
      </c>
    </row>
    <row r="420" spans="1:18" x14ac:dyDescent="0.25">
      <c r="A420" s="124">
        <v>822</v>
      </c>
      <c r="B420" s="24">
        <v>0.21327182010118312</v>
      </c>
      <c r="C420" s="24">
        <v>0.19314644709913859</v>
      </c>
      <c r="D420" s="24">
        <v>0.514324936509026</v>
      </c>
      <c r="E420" s="24">
        <v>0.50352081344531929</v>
      </c>
      <c r="F420" s="147"/>
      <c r="G420" s="24"/>
      <c r="H420" s="24"/>
      <c r="I420" s="197" t="s">
        <v>3907</v>
      </c>
      <c r="J420" s="197" t="s">
        <v>3776</v>
      </c>
      <c r="K420" s="197">
        <v>15</v>
      </c>
      <c r="L420" s="124">
        <v>822</v>
      </c>
      <c r="M420" s="24">
        <v>0.21327182010118312</v>
      </c>
      <c r="N420" s="24">
        <v>0.19314644709913859</v>
      </c>
      <c r="O420" s="24">
        <v>0.514324936509026</v>
      </c>
      <c r="P420" s="24">
        <v>0.50352081344531929</v>
      </c>
      <c r="Q420" s="140"/>
      <c r="R420" s="197">
        <v>4</v>
      </c>
    </row>
    <row r="421" spans="1:18" x14ac:dyDescent="0.25">
      <c r="A421" s="124">
        <v>823</v>
      </c>
      <c r="B421" s="24">
        <v>0.20689817950045811</v>
      </c>
      <c r="C421" s="24">
        <v>0.1823616201037552</v>
      </c>
      <c r="D421" s="24">
        <v>0.50843571967876999</v>
      </c>
      <c r="E421" s="24">
        <v>0.46258817141205627</v>
      </c>
      <c r="F421" s="147"/>
      <c r="G421" s="24"/>
      <c r="H421" s="24"/>
      <c r="I421" s="197" t="s">
        <v>3908</v>
      </c>
      <c r="J421" s="197" t="s">
        <v>3776</v>
      </c>
      <c r="K421" s="197">
        <v>15</v>
      </c>
      <c r="L421" s="124">
        <v>823</v>
      </c>
      <c r="M421" s="24">
        <v>0.20689817950045811</v>
      </c>
      <c r="N421" s="24">
        <v>0.1823616201037552</v>
      </c>
      <c r="O421" s="24">
        <v>0.50843571967876999</v>
      </c>
      <c r="P421" s="24">
        <v>0.46258817141205627</v>
      </c>
      <c r="Q421" s="140"/>
      <c r="R421" s="197">
        <v>12</v>
      </c>
    </row>
    <row r="422" spans="1:18" x14ac:dyDescent="0.25">
      <c r="A422" s="124">
        <v>824</v>
      </c>
      <c r="B422" s="24">
        <v>0.23141218181093892</v>
      </c>
      <c r="C422" s="24">
        <v>0.20098995764123556</v>
      </c>
      <c r="D422" s="24">
        <v>0.51039879195552207</v>
      </c>
      <c r="E422" s="24">
        <v>0.47343778737268022</v>
      </c>
      <c r="F422" s="147"/>
      <c r="G422" s="24"/>
      <c r="H422" s="24"/>
      <c r="I422" s="197" t="s">
        <v>3909</v>
      </c>
      <c r="J422" s="197" t="s">
        <v>3776</v>
      </c>
      <c r="K422" s="197">
        <v>15</v>
      </c>
      <c r="L422" s="124">
        <v>824</v>
      </c>
      <c r="M422" s="24">
        <v>0.23141218181093892</v>
      </c>
      <c r="N422" s="24">
        <v>0.20098995764123556</v>
      </c>
      <c r="O422" s="24">
        <v>0.51039879195552207</v>
      </c>
      <c r="P422" s="24">
        <v>0.47343778737268022</v>
      </c>
      <c r="Q422" s="140"/>
      <c r="R422" s="197">
        <v>12</v>
      </c>
    </row>
    <row r="423" spans="1:18" x14ac:dyDescent="0.25">
      <c r="A423" s="124">
        <v>825</v>
      </c>
      <c r="B423" s="24" t="s">
        <v>11</v>
      </c>
      <c r="C423" s="24">
        <v>8.823949359859122E-2</v>
      </c>
      <c r="D423" s="24">
        <v>0.29642391378955313</v>
      </c>
      <c r="E423" s="24" t="s">
        <v>49</v>
      </c>
      <c r="F423" s="147"/>
      <c r="G423" s="24"/>
      <c r="H423" s="24"/>
      <c r="I423" s="197" t="s">
        <v>3910</v>
      </c>
      <c r="J423" s="197" t="s">
        <v>3776</v>
      </c>
      <c r="K423" s="197">
        <v>16</v>
      </c>
      <c r="L423" s="124">
        <v>825</v>
      </c>
      <c r="M423" s="24" t="s">
        <v>11</v>
      </c>
      <c r="N423" s="24">
        <v>8.823949359859122E-2</v>
      </c>
      <c r="O423" s="24">
        <v>0.29642391378955313</v>
      </c>
      <c r="P423" s="24" t="s">
        <v>49</v>
      </c>
      <c r="Q423" s="140"/>
      <c r="R423" s="197">
        <v>2</v>
      </c>
    </row>
    <row r="424" spans="1:18" x14ac:dyDescent="0.25">
      <c r="A424" s="124">
        <v>826</v>
      </c>
      <c r="B424" s="24" t="s">
        <v>11</v>
      </c>
      <c r="C424" s="24">
        <v>7.0591594878872968E-2</v>
      </c>
      <c r="D424" s="24">
        <v>0.29347930537442513</v>
      </c>
      <c r="E424" s="24" t="s">
        <v>49</v>
      </c>
      <c r="F424" s="147"/>
      <c r="G424" s="24"/>
      <c r="H424" s="24"/>
      <c r="I424" s="197" t="s">
        <v>3911</v>
      </c>
      <c r="J424" s="197" t="s">
        <v>3776</v>
      </c>
      <c r="K424" s="197">
        <v>16</v>
      </c>
      <c r="L424" s="124">
        <v>826</v>
      </c>
      <c r="M424" s="24" t="s">
        <v>11</v>
      </c>
      <c r="N424" s="24">
        <v>7.0591594878872968E-2</v>
      </c>
      <c r="O424" s="24">
        <v>0.29347930537442513</v>
      </c>
      <c r="P424" s="24" t="s">
        <v>49</v>
      </c>
      <c r="Q424" s="140"/>
      <c r="R424" s="197">
        <v>2</v>
      </c>
    </row>
    <row r="425" spans="1:18" x14ac:dyDescent="0.25">
      <c r="A425" s="124">
        <v>827</v>
      </c>
      <c r="B425" s="24" t="s">
        <v>11</v>
      </c>
      <c r="C425" s="24">
        <v>0.15196801675312932</v>
      </c>
      <c r="D425" s="24">
        <v>0.30035005834305717</v>
      </c>
      <c r="E425" s="24">
        <v>1.4459579089340608</v>
      </c>
      <c r="F425" s="147"/>
      <c r="G425" s="24"/>
      <c r="H425" s="24"/>
      <c r="I425" s="197" t="s">
        <v>3912</v>
      </c>
      <c r="J425" s="197" t="s">
        <v>3776</v>
      </c>
      <c r="K425" s="197">
        <v>16</v>
      </c>
      <c r="L425" s="124">
        <v>827</v>
      </c>
      <c r="M425" s="24" t="s">
        <v>11</v>
      </c>
      <c r="N425" s="24">
        <v>0.15196801675312932</v>
      </c>
      <c r="O425" s="24">
        <v>0.30035005834305717</v>
      </c>
      <c r="P425" s="24">
        <v>1.4459579089340608</v>
      </c>
      <c r="Q425" s="140"/>
      <c r="R425" s="197">
        <v>5</v>
      </c>
    </row>
    <row r="426" spans="1:18" x14ac:dyDescent="0.25">
      <c r="A426" s="124">
        <v>828</v>
      </c>
      <c r="B426" s="24" t="s">
        <v>11</v>
      </c>
      <c r="C426" s="24">
        <v>0.11373090286040648</v>
      </c>
      <c r="D426" s="24">
        <v>0.28660855240579308</v>
      </c>
      <c r="E426" s="24" t="s">
        <v>49</v>
      </c>
      <c r="F426" s="147"/>
      <c r="G426" s="24"/>
      <c r="H426" s="24"/>
      <c r="I426" s="240" t="s">
        <v>3913</v>
      </c>
      <c r="J426" s="240" t="s">
        <v>3776</v>
      </c>
      <c r="K426" s="240">
        <v>16</v>
      </c>
      <c r="L426" s="124">
        <v>828</v>
      </c>
      <c r="M426" s="24" t="s">
        <v>11</v>
      </c>
      <c r="N426" s="24">
        <v>0.11373090286040648</v>
      </c>
      <c r="O426" s="24">
        <v>0.28660855240579308</v>
      </c>
      <c r="P426" s="24" t="s">
        <v>49</v>
      </c>
      <c r="Q426" s="140"/>
      <c r="R426" s="240">
        <v>5</v>
      </c>
    </row>
  </sheetData>
  <conditionalFormatting sqref="N19:P19">
    <cfRule type="containsText" dxfId="13" priority="1" operator="containsText" text="&lt;">
      <formula>NOT(ISERROR(SEARCH("&lt;",N19)))</formula>
    </cfRule>
  </conditionalFormatting>
  <pageMargins left="0.7" right="0.7" top="0.75" bottom="0.75" header="0.3" footer="0.3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7A5AFA-C732-4DBE-9BA9-8857D399C991}">
  <dimension ref="A1:Y142"/>
  <sheetViews>
    <sheetView topLeftCell="B1" zoomScale="90" zoomScaleNormal="90" workbookViewId="0">
      <pane ySplit="1" topLeftCell="A116" activePane="bottomLeft" state="frozen"/>
      <selection pane="bottomLeft" activeCell="M2" sqref="M2:T142"/>
    </sheetView>
  </sheetViews>
  <sheetFormatPr defaultRowHeight="15" x14ac:dyDescent="0.25"/>
  <cols>
    <col min="1" max="1" width="11.28515625" bestFit="1" customWidth="1"/>
    <col min="2" max="2" width="11.85546875" bestFit="1" customWidth="1"/>
    <col min="3" max="3" width="11" bestFit="1" customWidth="1"/>
    <col min="4" max="4" width="12.28515625" bestFit="1" customWidth="1"/>
    <col min="5" max="5" width="26" bestFit="1" customWidth="1"/>
    <col min="6" max="6" width="23.42578125" bestFit="1" customWidth="1"/>
    <col min="7" max="7" width="22.85546875" bestFit="1" customWidth="1"/>
    <col min="8" max="8" width="18.7109375" bestFit="1" customWidth="1"/>
    <col min="9" max="9" width="17.140625" bestFit="1" customWidth="1"/>
    <col min="10" max="10" width="18" bestFit="1" customWidth="1"/>
    <col min="14" max="14" width="11.28515625" bestFit="1" customWidth="1"/>
    <col min="15" max="15" width="11.85546875" bestFit="1" customWidth="1"/>
    <col min="17" max="17" width="17.85546875" bestFit="1" customWidth="1"/>
    <col min="18" max="18" width="12.85546875" bestFit="1" customWidth="1"/>
    <col min="19" max="19" width="11.7109375" bestFit="1" customWidth="1"/>
    <col min="20" max="20" width="8.7109375" bestFit="1" customWidth="1"/>
  </cols>
  <sheetData>
    <row r="1" spans="1:25" ht="47.25" x14ac:dyDescent="0.25">
      <c r="A1" s="258" t="s">
        <v>4725</v>
      </c>
      <c r="B1" s="258" t="s">
        <v>3039</v>
      </c>
      <c r="C1" s="258" t="s">
        <v>3040</v>
      </c>
      <c r="D1" s="258" t="s">
        <v>2</v>
      </c>
      <c r="E1" s="258" t="s">
        <v>3041</v>
      </c>
      <c r="F1" s="258" t="s">
        <v>3042</v>
      </c>
      <c r="G1" s="258" t="s">
        <v>3043</v>
      </c>
      <c r="H1" s="258" t="s">
        <v>3044</v>
      </c>
      <c r="I1" s="258" t="s">
        <v>3045</v>
      </c>
      <c r="J1" s="258" t="s">
        <v>3046</v>
      </c>
      <c r="K1" s="258"/>
      <c r="M1" s="185" t="s">
        <v>376</v>
      </c>
      <c r="N1" s="76" t="s">
        <v>8</v>
      </c>
      <c r="O1" s="76" t="s">
        <v>9</v>
      </c>
      <c r="P1" s="100" t="s">
        <v>375</v>
      </c>
      <c r="Q1" s="48" t="s">
        <v>225</v>
      </c>
      <c r="R1" s="76" t="s">
        <v>4</v>
      </c>
      <c r="S1" s="76" t="s">
        <v>5</v>
      </c>
      <c r="T1" s="76" t="s">
        <v>6</v>
      </c>
      <c r="V1" s="48"/>
      <c r="W1" s="76"/>
      <c r="X1" s="76"/>
      <c r="Y1" s="76"/>
    </row>
    <row r="2" spans="1:25" ht="15.75" x14ac:dyDescent="0.25">
      <c r="A2" s="257" t="s">
        <v>4726</v>
      </c>
      <c r="B2" s="257">
        <v>5</v>
      </c>
      <c r="C2" s="257">
        <v>1</v>
      </c>
      <c r="D2" s="259" t="s">
        <v>1036</v>
      </c>
      <c r="E2" s="257" t="s">
        <v>4727</v>
      </c>
      <c r="F2" s="257" t="s">
        <v>4728</v>
      </c>
      <c r="G2" s="257" t="s">
        <v>4729</v>
      </c>
      <c r="H2" s="257" t="s">
        <v>4730</v>
      </c>
      <c r="I2" s="257" t="s">
        <v>11</v>
      </c>
      <c r="J2" s="257" t="s">
        <v>4731</v>
      </c>
      <c r="K2" s="257"/>
      <c r="M2" s="257" t="s">
        <v>5354</v>
      </c>
      <c r="N2" s="257" t="s">
        <v>4726</v>
      </c>
      <c r="O2" s="257">
        <v>5</v>
      </c>
      <c r="P2">
        <v>3048</v>
      </c>
      <c r="Q2" s="257" t="s">
        <v>4727</v>
      </c>
      <c r="R2" s="257" t="s">
        <v>4728</v>
      </c>
      <c r="S2" s="257" t="s">
        <v>4729</v>
      </c>
      <c r="T2" s="257" t="s">
        <v>4730</v>
      </c>
    </row>
    <row r="3" spans="1:25" ht="15.75" x14ac:dyDescent="0.25">
      <c r="A3" s="257" t="s">
        <v>4726</v>
      </c>
      <c r="B3" s="257">
        <v>5</v>
      </c>
      <c r="C3" s="257" t="s">
        <v>14</v>
      </c>
      <c r="D3" s="257" t="s">
        <v>1037</v>
      </c>
      <c r="E3" s="257" t="s">
        <v>4732</v>
      </c>
      <c r="F3" s="257" t="s">
        <v>4733</v>
      </c>
      <c r="G3" s="257" t="s">
        <v>4734</v>
      </c>
      <c r="H3" s="257" t="s">
        <v>4735</v>
      </c>
      <c r="I3" s="257" t="s">
        <v>11</v>
      </c>
      <c r="J3" s="257" t="s">
        <v>4736</v>
      </c>
      <c r="K3" s="257"/>
      <c r="M3" s="257" t="s">
        <v>5355</v>
      </c>
      <c r="N3" s="257" t="s">
        <v>4726</v>
      </c>
      <c r="O3" s="257">
        <v>5</v>
      </c>
      <c r="P3">
        <v>3049</v>
      </c>
      <c r="Q3" s="257" t="s">
        <v>4732</v>
      </c>
      <c r="R3" s="257" t="s">
        <v>4733</v>
      </c>
      <c r="S3" s="257" t="s">
        <v>4734</v>
      </c>
      <c r="T3" s="257" t="s">
        <v>4735</v>
      </c>
    </row>
    <row r="4" spans="1:25" ht="15.75" x14ac:dyDescent="0.25">
      <c r="A4" s="257" t="s">
        <v>4726</v>
      </c>
      <c r="B4" s="257">
        <v>5</v>
      </c>
      <c r="C4" s="257" t="s">
        <v>15</v>
      </c>
      <c r="D4" s="257" t="s">
        <v>1038</v>
      </c>
      <c r="E4" s="257" t="s">
        <v>4737</v>
      </c>
      <c r="F4" s="257" t="s">
        <v>4738</v>
      </c>
      <c r="G4" s="257" t="s">
        <v>4739</v>
      </c>
      <c r="H4" s="257" t="s">
        <v>4740</v>
      </c>
      <c r="I4" s="257" t="s">
        <v>11</v>
      </c>
      <c r="J4" s="257" t="s">
        <v>4741</v>
      </c>
      <c r="K4" s="31"/>
      <c r="M4" s="257" t="s">
        <v>5356</v>
      </c>
      <c r="N4" s="257" t="s">
        <v>4726</v>
      </c>
      <c r="O4" s="257">
        <v>5</v>
      </c>
      <c r="P4">
        <v>3050</v>
      </c>
      <c r="Q4" s="257" t="s">
        <v>4737</v>
      </c>
      <c r="R4" s="257" t="s">
        <v>4738</v>
      </c>
      <c r="S4" s="257" t="s">
        <v>4739</v>
      </c>
      <c r="T4" s="257" t="s">
        <v>4740</v>
      </c>
    </row>
    <row r="5" spans="1:25" ht="15.75" x14ac:dyDescent="0.25">
      <c r="A5" s="257" t="s">
        <v>4726</v>
      </c>
      <c r="B5" s="257">
        <v>5</v>
      </c>
      <c r="C5" s="257" t="s">
        <v>16</v>
      </c>
      <c r="D5" s="257" t="s">
        <v>1039</v>
      </c>
      <c r="E5" s="257" t="s">
        <v>4742</v>
      </c>
      <c r="F5" s="257" t="s">
        <v>4743</v>
      </c>
      <c r="G5" s="257" t="s">
        <v>4744</v>
      </c>
      <c r="H5" s="257" t="s">
        <v>4745</v>
      </c>
      <c r="I5" s="257" t="s">
        <v>11</v>
      </c>
      <c r="J5" s="257" t="s">
        <v>4746</v>
      </c>
      <c r="K5" s="31"/>
      <c r="M5" s="257" t="s">
        <v>5357</v>
      </c>
      <c r="N5" s="257" t="s">
        <v>4726</v>
      </c>
      <c r="O5" s="257">
        <v>5</v>
      </c>
      <c r="P5">
        <v>3051</v>
      </c>
      <c r="Q5" s="257" t="s">
        <v>4742</v>
      </c>
      <c r="R5" s="257" t="s">
        <v>4743</v>
      </c>
      <c r="S5" s="257" t="s">
        <v>4744</v>
      </c>
      <c r="T5" s="257" t="s">
        <v>4745</v>
      </c>
    </row>
    <row r="6" spans="1:25" ht="15.75" x14ac:dyDescent="0.25">
      <c r="A6" s="257" t="s">
        <v>4726</v>
      </c>
      <c r="B6" s="257">
        <v>5</v>
      </c>
      <c r="C6" s="257" t="s">
        <v>18</v>
      </c>
      <c r="D6" s="257" t="s">
        <v>1040</v>
      </c>
      <c r="E6" s="257" t="s">
        <v>4747</v>
      </c>
      <c r="F6" s="257" t="s">
        <v>4748</v>
      </c>
      <c r="G6" s="257" t="s">
        <v>4749</v>
      </c>
      <c r="H6" s="257" t="s">
        <v>4750</v>
      </c>
      <c r="I6" s="257" t="s">
        <v>11</v>
      </c>
      <c r="J6" s="257" t="s">
        <v>4751</v>
      </c>
      <c r="K6" s="31"/>
      <c r="M6" s="257" t="s">
        <v>5358</v>
      </c>
      <c r="N6" s="257" t="s">
        <v>4726</v>
      </c>
      <c r="O6" s="257">
        <v>5</v>
      </c>
      <c r="P6">
        <v>3052</v>
      </c>
      <c r="Q6" s="257" t="s">
        <v>4747</v>
      </c>
      <c r="R6" s="257" t="s">
        <v>4748</v>
      </c>
      <c r="S6" s="257" t="s">
        <v>4749</v>
      </c>
      <c r="T6" s="257" t="s">
        <v>4750</v>
      </c>
    </row>
    <row r="7" spans="1:25" ht="15.75" x14ac:dyDescent="0.25">
      <c r="A7" s="257" t="s">
        <v>4726</v>
      </c>
      <c r="B7" s="257">
        <v>5</v>
      </c>
      <c r="C7" s="257" t="s">
        <v>19</v>
      </c>
      <c r="D7" s="257" t="s">
        <v>1041</v>
      </c>
      <c r="E7" s="257" t="s">
        <v>1976</v>
      </c>
      <c r="F7" s="257" t="s">
        <v>4733</v>
      </c>
      <c r="G7" s="257" t="s">
        <v>47</v>
      </c>
      <c r="H7" s="257" t="s">
        <v>4752</v>
      </c>
      <c r="I7" s="257" t="s">
        <v>11</v>
      </c>
      <c r="J7" s="257" t="s">
        <v>11</v>
      </c>
      <c r="K7" s="31"/>
      <c r="M7" s="257" t="s">
        <v>5359</v>
      </c>
      <c r="N7" s="257" t="s">
        <v>4726</v>
      </c>
      <c r="O7" s="257">
        <v>5</v>
      </c>
      <c r="P7">
        <v>3053</v>
      </c>
      <c r="Q7" s="257" t="s">
        <v>1976</v>
      </c>
      <c r="R7" s="257" t="s">
        <v>4733</v>
      </c>
      <c r="S7" s="257" t="s">
        <v>47</v>
      </c>
      <c r="T7" s="257" t="s">
        <v>4752</v>
      </c>
    </row>
    <row r="8" spans="1:25" ht="15.75" x14ac:dyDescent="0.25">
      <c r="A8" s="257" t="s">
        <v>4726</v>
      </c>
      <c r="B8" s="257">
        <v>5</v>
      </c>
      <c r="C8" s="257" t="s">
        <v>20</v>
      </c>
      <c r="D8" s="259" t="s">
        <v>3106</v>
      </c>
      <c r="E8" s="257" t="s">
        <v>4753</v>
      </c>
      <c r="F8" s="257" t="s">
        <v>4733</v>
      </c>
      <c r="G8" s="257" t="s">
        <v>47</v>
      </c>
      <c r="H8" s="257" t="s">
        <v>4754</v>
      </c>
      <c r="I8" s="257" t="s">
        <v>11</v>
      </c>
      <c r="J8" s="257" t="s">
        <v>4755</v>
      </c>
      <c r="K8" s="31"/>
      <c r="M8" s="257" t="s">
        <v>5360</v>
      </c>
      <c r="N8" s="257" t="s">
        <v>4726</v>
      </c>
      <c r="O8" s="257">
        <v>5</v>
      </c>
      <c r="P8">
        <v>3054</v>
      </c>
      <c r="Q8" s="257" t="s">
        <v>4753</v>
      </c>
      <c r="R8" s="257" t="s">
        <v>4733</v>
      </c>
      <c r="S8" s="257" t="s">
        <v>47</v>
      </c>
      <c r="T8" s="257" t="s">
        <v>4754</v>
      </c>
    </row>
    <row r="9" spans="1:25" ht="15.75" x14ac:dyDescent="0.25">
      <c r="A9" s="257" t="s">
        <v>4726</v>
      </c>
      <c r="B9" s="257">
        <v>5</v>
      </c>
      <c r="C9" s="257" t="s">
        <v>21</v>
      </c>
      <c r="D9" s="257" t="s">
        <v>3107</v>
      </c>
      <c r="E9" s="257" t="s">
        <v>1976</v>
      </c>
      <c r="F9" s="257" t="s">
        <v>4756</v>
      </c>
      <c r="G9" s="257" t="s">
        <v>47</v>
      </c>
      <c r="H9" s="257" t="s">
        <v>4757</v>
      </c>
      <c r="I9" s="257" t="s">
        <v>11</v>
      </c>
      <c r="J9" s="257" t="s">
        <v>11</v>
      </c>
      <c r="K9" s="31"/>
      <c r="M9" s="257" t="s">
        <v>5361</v>
      </c>
      <c r="N9" s="257" t="s">
        <v>4726</v>
      </c>
      <c r="O9" s="257">
        <v>5</v>
      </c>
      <c r="P9">
        <v>3055</v>
      </c>
      <c r="Q9" s="257" t="s">
        <v>1976</v>
      </c>
      <c r="R9" s="257" t="s">
        <v>4756</v>
      </c>
      <c r="S9" s="257" t="s">
        <v>47</v>
      </c>
      <c r="T9" s="257" t="s">
        <v>4757</v>
      </c>
    </row>
    <row r="10" spans="1:25" ht="15.75" x14ac:dyDescent="0.25">
      <c r="A10" s="257" t="s">
        <v>4726</v>
      </c>
      <c r="B10" s="257">
        <v>13</v>
      </c>
      <c r="C10" s="257">
        <v>1</v>
      </c>
      <c r="D10" s="257" t="s">
        <v>356</v>
      </c>
      <c r="E10" s="257" t="s">
        <v>4758</v>
      </c>
      <c r="F10" s="257" t="s">
        <v>4759</v>
      </c>
      <c r="G10" s="257" t="s">
        <v>4760</v>
      </c>
      <c r="H10" s="257" t="s">
        <v>4761</v>
      </c>
      <c r="I10" s="257" t="s">
        <v>11</v>
      </c>
      <c r="J10" s="257" t="s">
        <v>4762</v>
      </c>
      <c r="K10" s="31"/>
      <c r="M10" s="257" t="s">
        <v>5362</v>
      </c>
      <c r="N10" s="257" t="s">
        <v>4726</v>
      </c>
      <c r="O10" s="257">
        <v>13</v>
      </c>
      <c r="P10">
        <v>3056</v>
      </c>
      <c r="Q10" s="257" t="s">
        <v>4758</v>
      </c>
      <c r="R10" s="257" t="s">
        <v>4759</v>
      </c>
      <c r="S10" s="257" t="s">
        <v>4760</v>
      </c>
      <c r="T10" s="257" t="s">
        <v>4761</v>
      </c>
    </row>
    <row r="11" spans="1:25" ht="15.75" x14ac:dyDescent="0.25">
      <c r="A11" s="257" t="s">
        <v>4726</v>
      </c>
      <c r="B11" s="257">
        <v>13</v>
      </c>
      <c r="C11" s="257">
        <v>2</v>
      </c>
      <c r="D11" s="257" t="s">
        <v>357</v>
      </c>
      <c r="E11" s="257" t="s">
        <v>4763</v>
      </c>
      <c r="F11" s="257" t="s">
        <v>4764</v>
      </c>
      <c r="G11" s="257" t="s">
        <v>4765</v>
      </c>
      <c r="H11" s="257" t="s">
        <v>4766</v>
      </c>
      <c r="I11" s="257" t="s">
        <v>11</v>
      </c>
      <c r="J11" s="257" t="s">
        <v>4767</v>
      </c>
      <c r="K11" s="31"/>
      <c r="M11" s="257" t="s">
        <v>5363</v>
      </c>
      <c r="N11" s="257" t="s">
        <v>4726</v>
      </c>
      <c r="O11" s="257">
        <v>13</v>
      </c>
      <c r="P11">
        <v>3057</v>
      </c>
      <c r="Q11" s="257" t="s">
        <v>4763</v>
      </c>
      <c r="R11" s="257" t="s">
        <v>4764</v>
      </c>
      <c r="S11" s="257" t="s">
        <v>4765</v>
      </c>
      <c r="T11" s="257" t="s">
        <v>4766</v>
      </c>
    </row>
    <row r="12" spans="1:25" ht="15.75" x14ac:dyDescent="0.25">
      <c r="A12" s="257" t="s">
        <v>4726</v>
      </c>
      <c r="B12" s="257">
        <v>13</v>
      </c>
      <c r="C12" s="257">
        <v>3</v>
      </c>
      <c r="D12" s="257" t="s">
        <v>358</v>
      </c>
      <c r="E12" s="257" t="s">
        <v>4768</v>
      </c>
      <c r="F12" s="257" t="s">
        <v>4769</v>
      </c>
      <c r="G12" s="257" t="s">
        <v>4770</v>
      </c>
      <c r="H12" s="257" t="s">
        <v>4771</v>
      </c>
      <c r="I12" s="257" t="s">
        <v>4772</v>
      </c>
      <c r="J12" s="257" t="s">
        <v>4773</v>
      </c>
      <c r="K12" s="31"/>
      <c r="M12" s="257" t="s">
        <v>5364</v>
      </c>
      <c r="N12" s="257" t="s">
        <v>4726</v>
      </c>
      <c r="O12" s="257">
        <v>13</v>
      </c>
      <c r="P12">
        <v>3058</v>
      </c>
      <c r="Q12" s="257" t="s">
        <v>4768</v>
      </c>
      <c r="R12" s="257" t="s">
        <v>4769</v>
      </c>
      <c r="S12" s="257" t="s">
        <v>4770</v>
      </c>
      <c r="T12" s="257" t="s">
        <v>4771</v>
      </c>
    </row>
    <row r="13" spans="1:25" ht="15.75" x14ac:dyDescent="0.25">
      <c r="A13" s="257" t="s">
        <v>4726</v>
      </c>
      <c r="B13" s="257">
        <v>13</v>
      </c>
      <c r="C13" s="257" t="s">
        <v>16</v>
      </c>
      <c r="D13" s="257" t="s">
        <v>359</v>
      </c>
      <c r="E13" s="257" t="s">
        <v>4774</v>
      </c>
      <c r="F13" s="257" t="s">
        <v>4775</v>
      </c>
      <c r="G13" s="257" t="s">
        <v>4776</v>
      </c>
      <c r="H13" s="257" t="s">
        <v>4777</v>
      </c>
      <c r="I13" s="257" t="s">
        <v>4778</v>
      </c>
      <c r="J13" s="257" t="s">
        <v>4779</v>
      </c>
      <c r="K13" s="31"/>
      <c r="M13" s="257" t="s">
        <v>5365</v>
      </c>
      <c r="N13" s="257" t="s">
        <v>4726</v>
      </c>
      <c r="O13" s="257">
        <v>13</v>
      </c>
      <c r="P13">
        <v>3059</v>
      </c>
      <c r="Q13" s="257" t="s">
        <v>4774</v>
      </c>
      <c r="R13" s="257" t="s">
        <v>4775</v>
      </c>
      <c r="S13" s="257" t="s">
        <v>4776</v>
      </c>
      <c r="T13" s="257" t="s">
        <v>4777</v>
      </c>
    </row>
    <row r="14" spans="1:25" ht="15.75" x14ac:dyDescent="0.25">
      <c r="A14" s="257" t="s">
        <v>4726</v>
      </c>
      <c r="B14" s="257">
        <v>13</v>
      </c>
      <c r="C14" s="257" t="s">
        <v>18</v>
      </c>
      <c r="D14" s="257" t="s">
        <v>360</v>
      </c>
      <c r="E14" s="257" t="s">
        <v>4780</v>
      </c>
      <c r="F14" s="257" t="s">
        <v>4781</v>
      </c>
      <c r="G14" s="257" t="s">
        <v>4782</v>
      </c>
      <c r="H14" s="257" t="s">
        <v>4783</v>
      </c>
      <c r="I14" s="257" t="s">
        <v>4784</v>
      </c>
      <c r="J14" s="257" t="s">
        <v>4785</v>
      </c>
      <c r="K14" s="31"/>
      <c r="M14" s="257" t="s">
        <v>5366</v>
      </c>
      <c r="N14" s="257" t="s">
        <v>4726</v>
      </c>
      <c r="O14" s="257">
        <v>13</v>
      </c>
      <c r="P14">
        <v>3060</v>
      </c>
      <c r="Q14" s="257" t="s">
        <v>4780</v>
      </c>
      <c r="R14" s="257" t="s">
        <v>4781</v>
      </c>
      <c r="S14" s="257" t="s">
        <v>4782</v>
      </c>
      <c r="T14" s="257" t="s">
        <v>4783</v>
      </c>
    </row>
    <row r="15" spans="1:25" ht="15.75" x14ac:dyDescent="0.25">
      <c r="A15" s="257" t="s">
        <v>4726</v>
      </c>
      <c r="B15" s="257">
        <v>13</v>
      </c>
      <c r="C15" s="257" t="s">
        <v>19</v>
      </c>
      <c r="D15" s="257" t="s">
        <v>361</v>
      </c>
      <c r="E15" s="257" t="s">
        <v>4786</v>
      </c>
      <c r="F15" s="257" t="s">
        <v>4787</v>
      </c>
      <c r="G15" s="257" t="s">
        <v>4788</v>
      </c>
      <c r="H15" s="257" t="s">
        <v>4789</v>
      </c>
      <c r="I15" s="257" t="s">
        <v>4790</v>
      </c>
      <c r="J15" s="257" t="s">
        <v>4791</v>
      </c>
      <c r="K15" s="31"/>
      <c r="M15" s="257" t="s">
        <v>5367</v>
      </c>
      <c r="N15" s="257" t="s">
        <v>4726</v>
      </c>
      <c r="O15" s="257">
        <v>13</v>
      </c>
      <c r="P15">
        <v>3061</v>
      </c>
      <c r="Q15" s="257" t="s">
        <v>4786</v>
      </c>
      <c r="R15" s="257" t="s">
        <v>4787</v>
      </c>
      <c r="S15" s="257" t="s">
        <v>4788</v>
      </c>
      <c r="T15" s="257" t="s">
        <v>4789</v>
      </c>
    </row>
    <row r="16" spans="1:25" ht="15.75" x14ac:dyDescent="0.25">
      <c r="A16" s="257" t="s">
        <v>4726</v>
      </c>
      <c r="B16" s="257">
        <v>14</v>
      </c>
      <c r="C16" s="257">
        <v>1</v>
      </c>
      <c r="D16" s="257" t="s">
        <v>362</v>
      </c>
      <c r="E16" s="257" t="s">
        <v>4792</v>
      </c>
      <c r="F16" s="257" t="s">
        <v>4793</v>
      </c>
      <c r="G16" s="257" t="s">
        <v>4794</v>
      </c>
      <c r="H16" s="257" t="s">
        <v>4795</v>
      </c>
      <c r="I16" s="257" t="s">
        <v>11</v>
      </c>
      <c r="J16" s="257" t="s">
        <v>4796</v>
      </c>
      <c r="K16" s="31"/>
      <c r="M16" s="257" t="s">
        <v>5368</v>
      </c>
      <c r="N16" s="257" t="s">
        <v>4726</v>
      </c>
      <c r="O16" s="257">
        <v>14</v>
      </c>
      <c r="P16">
        <v>3062</v>
      </c>
      <c r="Q16" s="257" t="s">
        <v>4792</v>
      </c>
      <c r="R16" s="257" t="s">
        <v>4793</v>
      </c>
      <c r="S16" s="257" t="s">
        <v>4794</v>
      </c>
      <c r="T16" s="257" t="s">
        <v>4795</v>
      </c>
    </row>
    <row r="17" spans="1:20" ht="15.75" x14ac:dyDescent="0.25">
      <c r="A17" s="257" t="s">
        <v>4726</v>
      </c>
      <c r="B17" s="257">
        <v>14</v>
      </c>
      <c r="C17" s="257">
        <v>2</v>
      </c>
      <c r="D17" s="257" t="s">
        <v>363</v>
      </c>
      <c r="E17" s="257" t="s">
        <v>4797</v>
      </c>
      <c r="F17" s="257" t="s">
        <v>4798</v>
      </c>
      <c r="G17" s="257" t="s">
        <v>4799</v>
      </c>
      <c r="H17" s="257" t="s">
        <v>4800</v>
      </c>
      <c r="I17" s="257" t="s">
        <v>11</v>
      </c>
      <c r="J17" s="257" t="s">
        <v>4801</v>
      </c>
      <c r="M17" s="257" t="s">
        <v>5369</v>
      </c>
      <c r="N17" s="257" t="s">
        <v>4726</v>
      </c>
      <c r="O17" s="257">
        <v>14</v>
      </c>
      <c r="P17">
        <v>3063</v>
      </c>
      <c r="Q17" s="257" t="s">
        <v>4797</v>
      </c>
      <c r="R17" s="257" t="s">
        <v>4798</v>
      </c>
      <c r="S17" s="257" t="s">
        <v>4799</v>
      </c>
      <c r="T17" s="257" t="s">
        <v>4800</v>
      </c>
    </row>
    <row r="18" spans="1:20" ht="15.75" x14ac:dyDescent="0.25">
      <c r="A18" s="257" t="s">
        <v>4726</v>
      </c>
      <c r="B18" s="257">
        <v>14</v>
      </c>
      <c r="C18" s="257">
        <v>3</v>
      </c>
      <c r="D18" s="257" t="s">
        <v>364</v>
      </c>
      <c r="E18" s="257" t="s">
        <v>4802</v>
      </c>
      <c r="F18" s="257" t="s">
        <v>4803</v>
      </c>
      <c r="G18" s="257" t="s">
        <v>4804</v>
      </c>
      <c r="H18" s="257" t="s">
        <v>4805</v>
      </c>
      <c r="I18" s="257" t="s">
        <v>11</v>
      </c>
      <c r="J18" s="257" t="s">
        <v>4806</v>
      </c>
      <c r="M18" s="257" t="s">
        <v>5370</v>
      </c>
      <c r="N18" s="257" t="s">
        <v>4726</v>
      </c>
      <c r="O18" s="257">
        <v>14</v>
      </c>
      <c r="P18">
        <v>3064</v>
      </c>
      <c r="Q18" s="257" t="s">
        <v>4802</v>
      </c>
      <c r="R18" s="257" t="s">
        <v>4803</v>
      </c>
      <c r="S18" s="257" t="s">
        <v>4804</v>
      </c>
      <c r="T18" s="257" t="s">
        <v>4805</v>
      </c>
    </row>
    <row r="19" spans="1:20" ht="15.75" x14ac:dyDescent="0.25">
      <c r="A19" s="257" t="s">
        <v>4726</v>
      </c>
      <c r="B19" s="257">
        <v>14</v>
      </c>
      <c r="C19" s="257">
        <v>4</v>
      </c>
      <c r="D19" s="257" t="s">
        <v>365</v>
      </c>
      <c r="E19" s="257" t="s">
        <v>4807</v>
      </c>
      <c r="F19" s="257" t="s">
        <v>4808</v>
      </c>
      <c r="G19" s="257" t="s">
        <v>47</v>
      </c>
      <c r="H19" s="257" t="s">
        <v>4809</v>
      </c>
      <c r="I19" s="257" t="s">
        <v>11</v>
      </c>
      <c r="J19" s="257" t="s">
        <v>4810</v>
      </c>
      <c r="M19" s="257" t="s">
        <v>5371</v>
      </c>
      <c r="N19" s="257" t="s">
        <v>4726</v>
      </c>
      <c r="O19" s="257">
        <v>14</v>
      </c>
      <c r="P19">
        <v>3065</v>
      </c>
      <c r="Q19" s="257" t="s">
        <v>4807</v>
      </c>
      <c r="R19" s="257" t="s">
        <v>4808</v>
      </c>
      <c r="S19" s="257" t="s">
        <v>47</v>
      </c>
      <c r="T19" s="257" t="s">
        <v>4809</v>
      </c>
    </row>
    <row r="20" spans="1:20" ht="15.75" x14ac:dyDescent="0.25">
      <c r="A20" s="257" t="s">
        <v>4726</v>
      </c>
      <c r="B20" s="257">
        <v>14</v>
      </c>
      <c r="C20" s="257" t="s">
        <v>17</v>
      </c>
      <c r="D20" s="257" t="s">
        <v>366</v>
      </c>
      <c r="E20" s="257" t="s">
        <v>1976</v>
      </c>
      <c r="F20" s="257" t="s">
        <v>4811</v>
      </c>
      <c r="G20" s="257" t="s">
        <v>47</v>
      </c>
      <c r="H20" s="257" t="s">
        <v>4812</v>
      </c>
      <c r="I20" s="257" t="s">
        <v>11</v>
      </c>
      <c r="J20" s="257" t="s">
        <v>11</v>
      </c>
      <c r="M20" s="257" t="s">
        <v>5372</v>
      </c>
      <c r="N20" s="257" t="s">
        <v>4726</v>
      </c>
      <c r="O20" s="257">
        <v>14</v>
      </c>
      <c r="P20">
        <v>3066</v>
      </c>
      <c r="Q20" s="257" t="s">
        <v>1976</v>
      </c>
      <c r="R20" s="257" t="s">
        <v>4811</v>
      </c>
      <c r="S20" s="257" t="s">
        <v>47</v>
      </c>
      <c r="T20" s="257" t="s">
        <v>4812</v>
      </c>
    </row>
    <row r="21" spans="1:20" ht="15.75" x14ac:dyDescent="0.25">
      <c r="A21" s="257" t="s">
        <v>4726</v>
      </c>
      <c r="B21" s="257">
        <v>14</v>
      </c>
      <c r="C21" s="257" t="s">
        <v>19</v>
      </c>
      <c r="D21" s="257" t="s">
        <v>367</v>
      </c>
      <c r="E21" s="257" t="s">
        <v>11</v>
      </c>
      <c r="F21" s="257" t="s">
        <v>4787</v>
      </c>
      <c r="G21" s="257" t="s">
        <v>47</v>
      </c>
      <c r="H21" s="257" t="s">
        <v>4813</v>
      </c>
      <c r="I21" s="257" t="s">
        <v>11</v>
      </c>
      <c r="J21" s="257" t="s">
        <v>11</v>
      </c>
      <c r="M21" s="257" t="s">
        <v>5373</v>
      </c>
      <c r="N21" s="257" t="s">
        <v>4726</v>
      </c>
      <c r="O21" s="257">
        <v>14</v>
      </c>
      <c r="P21">
        <v>3067</v>
      </c>
      <c r="Q21" s="257" t="s">
        <v>11</v>
      </c>
      <c r="R21" s="257" t="s">
        <v>4787</v>
      </c>
      <c r="S21" s="257" t="s">
        <v>47</v>
      </c>
      <c r="T21" s="257" t="s">
        <v>4813</v>
      </c>
    </row>
    <row r="22" spans="1:20" ht="15.75" x14ac:dyDescent="0.25">
      <c r="A22" s="257" t="s">
        <v>4726</v>
      </c>
      <c r="B22" s="257">
        <v>14</v>
      </c>
      <c r="C22" s="257" t="s">
        <v>20</v>
      </c>
      <c r="D22" s="257" t="s">
        <v>4814</v>
      </c>
      <c r="E22" s="257" t="s">
        <v>1976</v>
      </c>
      <c r="F22" s="257" t="s">
        <v>4815</v>
      </c>
      <c r="G22" s="257" t="s">
        <v>47</v>
      </c>
      <c r="H22" s="257" t="s">
        <v>4816</v>
      </c>
      <c r="I22" s="257" t="s">
        <v>11</v>
      </c>
      <c r="J22" s="257" t="s">
        <v>11</v>
      </c>
      <c r="M22" s="257" t="s">
        <v>5374</v>
      </c>
      <c r="N22" s="257" t="s">
        <v>4726</v>
      </c>
      <c r="O22" s="257">
        <v>14</v>
      </c>
      <c r="P22">
        <v>3068</v>
      </c>
      <c r="Q22" s="257" t="s">
        <v>1976</v>
      </c>
      <c r="R22" s="257" t="s">
        <v>4815</v>
      </c>
      <c r="S22" s="257" t="s">
        <v>47</v>
      </c>
      <c r="T22" s="257" t="s">
        <v>4816</v>
      </c>
    </row>
    <row r="23" spans="1:20" ht="15.75" x14ac:dyDescent="0.25">
      <c r="A23" s="257" t="s">
        <v>4726</v>
      </c>
      <c r="B23" s="257">
        <v>14</v>
      </c>
      <c r="C23" s="257" t="s">
        <v>21</v>
      </c>
      <c r="D23" s="257" t="s">
        <v>4817</v>
      </c>
      <c r="E23" s="257" t="s">
        <v>1976</v>
      </c>
      <c r="F23" s="257" t="s">
        <v>4818</v>
      </c>
      <c r="G23" s="257" t="s">
        <v>47</v>
      </c>
      <c r="H23" s="257" t="s">
        <v>4819</v>
      </c>
      <c r="I23" s="257" t="s">
        <v>11</v>
      </c>
      <c r="J23" s="257" t="s">
        <v>11</v>
      </c>
      <c r="M23" s="257" t="s">
        <v>5375</v>
      </c>
      <c r="N23" s="257" t="s">
        <v>4726</v>
      </c>
      <c r="O23" s="257">
        <v>14</v>
      </c>
      <c r="P23">
        <v>3069</v>
      </c>
      <c r="Q23" s="257" t="s">
        <v>1976</v>
      </c>
      <c r="R23" s="257" t="s">
        <v>4818</v>
      </c>
      <c r="S23" s="257" t="s">
        <v>47</v>
      </c>
      <c r="T23" s="257" t="s">
        <v>4819</v>
      </c>
    </row>
    <row r="24" spans="1:20" ht="15.75" x14ac:dyDescent="0.25">
      <c r="A24" s="257" t="s">
        <v>4726</v>
      </c>
      <c r="B24" s="257">
        <v>15</v>
      </c>
      <c r="C24" s="257">
        <v>1</v>
      </c>
      <c r="D24" s="257" t="s">
        <v>368</v>
      </c>
      <c r="E24" s="257" t="s">
        <v>4820</v>
      </c>
      <c r="F24" s="257" t="s">
        <v>4821</v>
      </c>
      <c r="G24" s="257" t="s">
        <v>4822</v>
      </c>
      <c r="H24" s="257" t="s">
        <v>4823</v>
      </c>
      <c r="I24" s="257" t="s">
        <v>11</v>
      </c>
      <c r="J24" s="257" t="s">
        <v>4824</v>
      </c>
      <c r="M24" s="257" t="s">
        <v>5376</v>
      </c>
      <c r="N24" s="257" t="s">
        <v>4726</v>
      </c>
      <c r="O24" s="257">
        <v>15</v>
      </c>
      <c r="P24">
        <v>3070</v>
      </c>
      <c r="Q24" s="257" t="s">
        <v>4820</v>
      </c>
      <c r="R24" s="257" t="s">
        <v>4821</v>
      </c>
      <c r="S24" s="257" t="s">
        <v>4822</v>
      </c>
      <c r="T24" s="257" t="s">
        <v>4823</v>
      </c>
    </row>
    <row r="25" spans="1:20" ht="15.75" x14ac:dyDescent="0.25">
      <c r="A25" s="257" t="s">
        <v>4726</v>
      </c>
      <c r="B25" s="257">
        <v>15</v>
      </c>
      <c r="C25" s="257">
        <v>2</v>
      </c>
      <c r="D25" s="257" t="s">
        <v>369</v>
      </c>
      <c r="E25" s="257" t="s">
        <v>4825</v>
      </c>
      <c r="F25" s="257" t="s">
        <v>4826</v>
      </c>
      <c r="G25" s="257" t="s">
        <v>4827</v>
      </c>
      <c r="H25" s="257" t="s">
        <v>4828</v>
      </c>
      <c r="I25" s="257" t="s">
        <v>11</v>
      </c>
      <c r="J25" s="257" t="s">
        <v>4829</v>
      </c>
      <c r="M25" s="257" t="s">
        <v>5377</v>
      </c>
      <c r="N25" s="257" t="s">
        <v>4726</v>
      </c>
      <c r="O25" s="257">
        <v>15</v>
      </c>
      <c r="P25">
        <v>3071</v>
      </c>
      <c r="Q25" s="257" t="s">
        <v>4825</v>
      </c>
      <c r="R25" s="257" t="s">
        <v>4826</v>
      </c>
      <c r="S25" s="257" t="s">
        <v>4827</v>
      </c>
      <c r="T25" s="257" t="s">
        <v>4828</v>
      </c>
    </row>
    <row r="26" spans="1:20" ht="15.75" x14ac:dyDescent="0.25">
      <c r="A26" s="257" t="s">
        <v>4726</v>
      </c>
      <c r="B26" s="257">
        <v>15</v>
      </c>
      <c r="C26" s="257">
        <v>3</v>
      </c>
      <c r="D26" s="257" t="s">
        <v>370</v>
      </c>
      <c r="E26" s="257" t="s">
        <v>4830</v>
      </c>
      <c r="F26" s="257" t="s">
        <v>4831</v>
      </c>
      <c r="G26" s="257" t="s">
        <v>4832</v>
      </c>
      <c r="H26" s="257" t="s">
        <v>4833</v>
      </c>
      <c r="I26" s="257" t="s">
        <v>11</v>
      </c>
      <c r="J26" s="257" t="s">
        <v>4834</v>
      </c>
      <c r="M26" s="257" t="s">
        <v>5378</v>
      </c>
      <c r="N26" s="257" t="s">
        <v>4726</v>
      </c>
      <c r="O26" s="257">
        <v>15</v>
      </c>
      <c r="P26">
        <v>3072</v>
      </c>
      <c r="Q26" s="257" t="s">
        <v>4830</v>
      </c>
      <c r="R26" s="257" t="s">
        <v>4831</v>
      </c>
      <c r="S26" s="257" t="s">
        <v>4832</v>
      </c>
      <c r="T26" s="257" t="s">
        <v>4833</v>
      </c>
    </row>
    <row r="27" spans="1:20" ht="15.75" x14ac:dyDescent="0.25">
      <c r="A27" s="257" t="s">
        <v>4726</v>
      </c>
      <c r="B27" s="257">
        <v>15</v>
      </c>
      <c r="C27" s="257">
        <v>4</v>
      </c>
      <c r="D27" s="257" t="s">
        <v>371</v>
      </c>
      <c r="E27" s="257" t="s">
        <v>4835</v>
      </c>
      <c r="F27" s="257" t="s">
        <v>4836</v>
      </c>
      <c r="G27" s="257" t="s">
        <v>4837</v>
      </c>
      <c r="H27" s="257" t="s">
        <v>4838</v>
      </c>
      <c r="I27" s="257" t="s">
        <v>4839</v>
      </c>
      <c r="J27" s="257" t="s">
        <v>4840</v>
      </c>
      <c r="M27" s="257" t="s">
        <v>5379</v>
      </c>
      <c r="N27" s="257" t="s">
        <v>4726</v>
      </c>
      <c r="O27" s="257">
        <v>15</v>
      </c>
      <c r="P27">
        <v>3073</v>
      </c>
      <c r="Q27" s="257" t="s">
        <v>4835</v>
      </c>
      <c r="R27" s="257" t="s">
        <v>4836</v>
      </c>
      <c r="S27" s="257" t="s">
        <v>4837</v>
      </c>
      <c r="T27" s="257" t="s">
        <v>4838</v>
      </c>
    </row>
    <row r="28" spans="1:20" ht="15.75" x14ac:dyDescent="0.25">
      <c r="A28" s="257" t="s">
        <v>4726</v>
      </c>
      <c r="B28" s="257">
        <v>15</v>
      </c>
      <c r="C28" s="257">
        <v>5</v>
      </c>
      <c r="D28" s="257" t="s">
        <v>372</v>
      </c>
      <c r="E28" s="257" t="s">
        <v>4841</v>
      </c>
      <c r="F28" s="257" t="s">
        <v>4842</v>
      </c>
      <c r="G28" s="257" t="s">
        <v>47</v>
      </c>
      <c r="H28" s="257" t="s">
        <v>4843</v>
      </c>
      <c r="I28" s="257" t="s">
        <v>11</v>
      </c>
      <c r="J28" s="257" t="s">
        <v>4844</v>
      </c>
      <c r="M28" s="257" t="s">
        <v>5380</v>
      </c>
      <c r="N28" s="257" t="s">
        <v>4726</v>
      </c>
      <c r="O28" s="257">
        <v>15</v>
      </c>
      <c r="P28">
        <v>3074</v>
      </c>
      <c r="Q28" s="257" t="s">
        <v>4841</v>
      </c>
      <c r="R28" s="257" t="s">
        <v>4842</v>
      </c>
      <c r="S28" s="257" t="s">
        <v>47</v>
      </c>
      <c r="T28" s="257" t="s">
        <v>4843</v>
      </c>
    </row>
    <row r="29" spans="1:20" ht="15.75" x14ac:dyDescent="0.25">
      <c r="A29" s="257" t="s">
        <v>4726</v>
      </c>
      <c r="B29" s="257">
        <v>16</v>
      </c>
      <c r="C29" s="257">
        <v>1</v>
      </c>
      <c r="D29" s="257" t="s">
        <v>3048</v>
      </c>
      <c r="E29" s="257" t="s">
        <v>4845</v>
      </c>
      <c r="F29" s="257" t="s">
        <v>4846</v>
      </c>
      <c r="G29" s="257" t="s">
        <v>4819</v>
      </c>
      <c r="H29" s="257" t="s">
        <v>4847</v>
      </c>
      <c r="I29" s="257" t="s">
        <v>11</v>
      </c>
      <c r="J29" s="257" t="s">
        <v>4848</v>
      </c>
      <c r="M29" s="257" t="s">
        <v>5381</v>
      </c>
      <c r="N29" s="257" t="s">
        <v>4726</v>
      </c>
      <c r="O29" s="257">
        <v>16</v>
      </c>
      <c r="P29">
        <v>3075</v>
      </c>
      <c r="Q29" s="257" t="s">
        <v>4845</v>
      </c>
      <c r="R29" s="257" t="s">
        <v>4846</v>
      </c>
      <c r="S29" s="257" t="s">
        <v>4819</v>
      </c>
      <c r="T29" s="257" t="s">
        <v>4847</v>
      </c>
    </row>
    <row r="30" spans="1:20" ht="15.75" x14ac:dyDescent="0.25">
      <c r="A30" s="257" t="s">
        <v>4726</v>
      </c>
      <c r="B30" s="257">
        <v>16</v>
      </c>
      <c r="C30" s="257">
        <v>2</v>
      </c>
      <c r="D30" s="257" t="s">
        <v>3049</v>
      </c>
      <c r="E30" s="257" t="s">
        <v>4849</v>
      </c>
      <c r="F30" s="257" t="s">
        <v>4850</v>
      </c>
      <c r="G30" s="257" t="s">
        <v>4851</v>
      </c>
      <c r="H30" s="257" t="s">
        <v>4852</v>
      </c>
      <c r="I30" s="257" t="s">
        <v>11</v>
      </c>
      <c r="J30" s="257" t="s">
        <v>4853</v>
      </c>
      <c r="M30" s="257" t="s">
        <v>5382</v>
      </c>
      <c r="N30" s="257" t="s">
        <v>4726</v>
      </c>
      <c r="O30" s="257">
        <v>16</v>
      </c>
      <c r="P30">
        <v>3076</v>
      </c>
      <c r="Q30" s="257" t="s">
        <v>4849</v>
      </c>
      <c r="R30" s="257" t="s">
        <v>4850</v>
      </c>
      <c r="S30" s="257" t="s">
        <v>4851</v>
      </c>
      <c r="T30" s="257" t="s">
        <v>4852</v>
      </c>
    </row>
    <row r="31" spans="1:20" ht="15.75" x14ac:dyDescent="0.25">
      <c r="A31" s="257" t="s">
        <v>4726</v>
      </c>
      <c r="B31" s="257">
        <v>16</v>
      </c>
      <c r="C31" s="257">
        <v>3</v>
      </c>
      <c r="D31" s="257" t="s">
        <v>3050</v>
      </c>
      <c r="E31" s="257" t="s">
        <v>4854</v>
      </c>
      <c r="F31" s="257" t="s">
        <v>4855</v>
      </c>
      <c r="G31" s="257" t="s">
        <v>47</v>
      </c>
      <c r="H31" s="257" t="s">
        <v>4856</v>
      </c>
      <c r="I31" s="257" t="s">
        <v>11</v>
      </c>
      <c r="J31" s="257" t="s">
        <v>4857</v>
      </c>
      <c r="M31" s="257" t="s">
        <v>5383</v>
      </c>
      <c r="N31" s="257" t="s">
        <v>4726</v>
      </c>
      <c r="O31" s="257">
        <v>16</v>
      </c>
      <c r="P31">
        <v>3077</v>
      </c>
      <c r="Q31" s="257" t="s">
        <v>4854</v>
      </c>
      <c r="R31" s="257" t="s">
        <v>4855</v>
      </c>
      <c r="S31" s="257" t="s">
        <v>47</v>
      </c>
      <c r="T31" s="257" t="s">
        <v>4856</v>
      </c>
    </row>
    <row r="32" spans="1:20" ht="15.75" x14ac:dyDescent="0.25">
      <c r="A32" s="257" t="s">
        <v>4726</v>
      </c>
      <c r="B32" s="257">
        <v>16</v>
      </c>
      <c r="C32" s="257">
        <v>4</v>
      </c>
      <c r="D32" s="257" t="s">
        <v>3051</v>
      </c>
      <c r="E32" s="257" t="s">
        <v>4858</v>
      </c>
      <c r="F32" s="257" t="s">
        <v>4859</v>
      </c>
      <c r="G32" s="257" t="s">
        <v>4860</v>
      </c>
      <c r="H32" s="257" t="s">
        <v>4861</v>
      </c>
      <c r="I32" s="257" t="s">
        <v>11</v>
      </c>
      <c r="J32" s="257" t="s">
        <v>4862</v>
      </c>
      <c r="M32" s="257" t="s">
        <v>5384</v>
      </c>
      <c r="N32" s="257" t="s">
        <v>4726</v>
      </c>
      <c r="O32" s="257">
        <v>16</v>
      </c>
      <c r="P32">
        <v>3078</v>
      </c>
      <c r="Q32" s="257" t="s">
        <v>4858</v>
      </c>
      <c r="R32" s="257" t="s">
        <v>4859</v>
      </c>
      <c r="S32" s="257" t="s">
        <v>4860</v>
      </c>
      <c r="T32" s="257" t="s">
        <v>4861</v>
      </c>
    </row>
    <row r="33" spans="1:20" ht="15.75" x14ac:dyDescent="0.25">
      <c r="A33" s="257" t="s">
        <v>4726</v>
      </c>
      <c r="B33" s="257">
        <v>17</v>
      </c>
      <c r="C33" s="257">
        <v>1</v>
      </c>
      <c r="D33" s="257" t="s">
        <v>269</v>
      </c>
      <c r="E33" s="257" t="s">
        <v>4863</v>
      </c>
      <c r="F33" s="257" t="s">
        <v>4864</v>
      </c>
      <c r="G33" s="257" t="s">
        <v>4865</v>
      </c>
      <c r="H33" s="257" t="s">
        <v>4866</v>
      </c>
      <c r="I33" s="257" t="s">
        <v>11</v>
      </c>
      <c r="J33" s="257" t="s">
        <v>4867</v>
      </c>
      <c r="M33" s="257" t="s">
        <v>5385</v>
      </c>
      <c r="N33" s="257" t="s">
        <v>4726</v>
      </c>
      <c r="O33" s="257">
        <v>17</v>
      </c>
      <c r="P33">
        <v>3079</v>
      </c>
      <c r="Q33" s="257" t="s">
        <v>4863</v>
      </c>
      <c r="R33" s="257" t="s">
        <v>4864</v>
      </c>
      <c r="S33" s="257" t="s">
        <v>4865</v>
      </c>
      <c r="T33" s="257" t="s">
        <v>4866</v>
      </c>
    </row>
    <row r="34" spans="1:20" ht="15.75" x14ac:dyDescent="0.25">
      <c r="A34" s="257" t="s">
        <v>4726</v>
      </c>
      <c r="B34" s="257">
        <v>17</v>
      </c>
      <c r="C34" s="257">
        <v>2</v>
      </c>
      <c r="D34" s="257" t="s">
        <v>270</v>
      </c>
      <c r="E34" s="257" t="s">
        <v>4868</v>
      </c>
      <c r="F34" s="257" t="s">
        <v>4869</v>
      </c>
      <c r="G34" s="257" t="s">
        <v>4870</v>
      </c>
      <c r="H34" s="257" t="s">
        <v>4871</v>
      </c>
      <c r="I34" s="257" t="s">
        <v>11</v>
      </c>
      <c r="J34" s="257" t="s">
        <v>4872</v>
      </c>
      <c r="M34" s="257" t="s">
        <v>5386</v>
      </c>
      <c r="N34" s="257" t="s">
        <v>4726</v>
      </c>
      <c r="O34" s="257">
        <v>17</v>
      </c>
      <c r="P34">
        <v>3080</v>
      </c>
      <c r="Q34" s="257" t="s">
        <v>4868</v>
      </c>
      <c r="R34" s="257" t="s">
        <v>4869</v>
      </c>
      <c r="S34" s="257" t="s">
        <v>4870</v>
      </c>
      <c r="T34" s="257" t="s">
        <v>4871</v>
      </c>
    </row>
    <row r="35" spans="1:20" ht="15.75" x14ac:dyDescent="0.25">
      <c r="A35" s="257" t="s">
        <v>4726</v>
      </c>
      <c r="B35" s="257">
        <v>17</v>
      </c>
      <c r="C35" s="257">
        <v>3</v>
      </c>
      <c r="D35" s="257" t="s">
        <v>271</v>
      </c>
      <c r="E35" s="257" t="s">
        <v>4873</v>
      </c>
      <c r="F35" s="257" t="s">
        <v>4874</v>
      </c>
      <c r="G35" s="257" t="s">
        <v>4875</v>
      </c>
      <c r="H35" s="257" t="s">
        <v>4876</v>
      </c>
      <c r="I35" s="257" t="s">
        <v>11</v>
      </c>
      <c r="J35" s="257" t="s">
        <v>4877</v>
      </c>
      <c r="M35" s="257" t="s">
        <v>5387</v>
      </c>
      <c r="N35" s="257" t="s">
        <v>4726</v>
      </c>
      <c r="O35" s="257">
        <v>17</v>
      </c>
      <c r="P35">
        <v>3081</v>
      </c>
      <c r="Q35" s="257" t="s">
        <v>4873</v>
      </c>
      <c r="R35" s="257" t="s">
        <v>4874</v>
      </c>
      <c r="S35" s="257" t="s">
        <v>4875</v>
      </c>
      <c r="T35" s="257" t="s">
        <v>4876</v>
      </c>
    </row>
    <row r="36" spans="1:20" ht="15.75" x14ac:dyDescent="0.25">
      <c r="A36" s="257" t="s">
        <v>4726</v>
      </c>
      <c r="B36" s="257">
        <v>17</v>
      </c>
      <c r="C36" s="257">
        <v>4</v>
      </c>
      <c r="D36" s="257" t="s">
        <v>272</v>
      </c>
      <c r="E36" s="257" t="s">
        <v>4878</v>
      </c>
      <c r="F36" s="257" t="s">
        <v>4879</v>
      </c>
      <c r="G36" s="257" t="s">
        <v>47</v>
      </c>
      <c r="H36" s="257" t="s">
        <v>4880</v>
      </c>
      <c r="I36" s="257" t="s">
        <v>11</v>
      </c>
      <c r="J36" s="257" t="s">
        <v>4860</v>
      </c>
      <c r="M36" s="257" t="s">
        <v>5388</v>
      </c>
      <c r="N36" s="257" t="s">
        <v>4726</v>
      </c>
      <c r="O36" s="257">
        <v>17</v>
      </c>
      <c r="P36">
        <v>3082</v>
      </c>
      <c r="Q36" s="257" t="s">
        <v>4878</v>
      </c>
      <c r="R36" s="257" t="s">
        <v>4879</v>
      </c>
      <c r="S36" s="257" t="s">
        <v>47</v>
      </c>
      <c r="T36" s="257" t="s">
        <v>4880</v>
      </c>
    </row>
    <row r="37" spans="1:20" ht="15.75" x14ac:dyDescent="0.25">
      <c r="A37" s="257" t="s">
        <v>4726</v>
      </c>
      <c r="B37" s="257">
        <v>17</v>
      </c>
      <c r="C37" s="257">
        <v>5</v>
      </c>
      <c r="D37" s="257" t="s">
        <v>273</v>
      </c>
      <c r="E37" s="257" t="s">
        <v>4881</v>
      </c>
      <c r="F37" s="257" t="s">
        <v>4882</v>
      </c>
      <c r="G37" s="257" t="s">
        <v>47</v>
      </c>
      <c r="H37" s="257" t="s">
        <v>4883</v>
      </c>
      <c r="I37" s="257" t="s">
        <v>11</v>
      </c>
      <c r="J37" s="257" t="s">
        <v>4884</v>
      </c>
      <c r="M37" s="257" t="s">
        <v>5389</v>
      </c>
      <c r="N37" s="257" t="s">
        <v>4726</v>
      </c>
      <c r="O37" s="257">
        <v>17</v>
      </c>
      <c r="P37">
        <v>3083</v>
      </c>
      <c r="Q37" s="257" t="s">
        <v>4881</v>
      </c>
      <c r="R37" s="257" t="s">
        <v>4882</v>
      </c>
      <c r="S37" s="257" t="s">
        <v>47</v>
      </c>
      <c r="T37" s="257" t="s">
        <v>4883</v>
      </c>
    </row>
    <row r="38" spans="1:20" ht="15.75" x14ac:dyDescent="0.25">
      <c r="A38" s="257" t="s">
        <v>4726</v>
      </c>
      <c r="B38" s="257">
        <v>18</v>
      </c>
      <c r="C38" s="257">
        <v>1</v>
      </c>
      <c r="D38" s="257" t="s">
        <v>1058</v>
      </c>
      <c r="E38" s="257" t="s">
        <v>4885</v>
      </c>
      <c r="F38" s="257" t="s">
        <v>4886</v>
      </c>
      <c r="G38" s="257" t="s">
        <v>4887</v>
      </c>
      <c r="H38" s="257" t="s">
        <v>4888</v>
      </c>
      <c r="I38" s="257" t="s">
        <v>11</v>
      </c>
      <c r="J38" s="257" t="s">
        <v>4889</v>
      </c>
      <c r="M38" s="257" t="s">
        <v>5390</v>
      </c>
      <c r="N38" s="257" t="s">
        <v>4726</v>
      </c>
      <c r="O38" s="257">
        <v>18</v>
      </c>
      <c r="P38">
        <v>3084</v>
      </c>
      <c r="Q38" s="257" t="s">
        <v>4885</v>
      </c>
      <c r="R38" s="257" t="s">
        <v>4886</v>
      </c>
      <c r="S38" s="257" t="s">
        <v>4887</v>
      </c>
      <c r="T38" s="257" t="s">
        <v>4888</v>
      </c>
    </row>
    <row r="39" spans="1:20" ht="15.75" x14ac:dyDescent="0.25">
      <c r="A39" s="257" t="s">
        <v>4726</v>
      </c>
      <c r="B39" s="257">
        <v>18</v>
      </c>
      <c r="C39" s="257">
        <v>2</v>
      </c>
      <c r="D39" s="257" t="s">
        <v>1059</v>
      </c>
      <c r="E39" s="257" t="s">
        <v>4890</v>
      </c>
      <c r="F39" s="257" t="s">
        <v>4891</v>
      </c>
      <c r="G39" s="257" t="s">
        <v>4892</v>
      </c>
      <c r="H39" s="257" t="s">
        <v>4893</v>
      </c>
      <c r="I39" s="257" t="s">
        <v>4894</v>
      </c>
      <c r="J39" s="257" t="s">
        <v>4895</v>
      </c>
      <c r="M39" s="257" t="s">
        <v>5391</v>
      </c>
      <c r="N39" s="257" t="s">
        <v>4726</v>
      </c>
      <c r="O39" s="257">
        <v>18</v>
      </c>
      <c r="P39">
        <v>3085</v>
      </c>
      <c r="Q39" s="257" t="s">
        <v>4890</v>
      </c>
      <c r="R39" s="257" t="s">
        <v>4891</v>
      </c>
      <c r="S39" s="257" t="s">
        <v>4892</v>
      </c>
      <c r="T39" s="257" t="s">
        <v>4893</v>
      </c>
    </row>
    <row r="40" spans="1:20" ht="15.75" x14ac:dyDescent="0.25">
      <c r="A40" s="257" t="s">
        <v>4726</v>
      </c>
      <c r="B40" s="257">
        <v>18</v>
      </c>
      <c r="C40" s="257">
        <v>3</v>
      </c>
      <c r="D40" s="257" t="s">
        <v>1060</v>
      </c>
      <c r="E40" s="257" t="s">
        <v>1976</v>
      </c>
      <c r="F40" s="257" t="s">
        <v>4896</v>
      </c>
      <c r="G40" s="257" t="s">
        <v>4897</v>
      </c>
      <c r="H40" s="257" t="s">
        <v>4898</v>
      </c>
      <c r="I40" s="257" t="s">
        <v>11</v>
      </c>
      <c r="J40" s="257" t="s">
        <v>11</v>
      </c>
      <c r="M40" s="257" t="s">
        <v>5392</v>
      </c>
      <c r="N40" s="257" t="s">
        <v>4726</v>
      </c>
      <c r="O40" s="257">
        <v>18</v>
      </c>
      <c r="P40">
        <v>3086</v>
      </c>
      <c r="Q40" s="257" t="s">
        <v>1976</v>
      </c>
      <c r="R40" s="257" t="s">
        <v>4896</v>
      </c>
      <c r="S40" s="257" t="s">
        <v>4897</v>
      </c>
      <c r="T40" s="257" t="s">
        <v>4898</v>
      </c>
    </row>
    <row r="41" spans="1:20" s="262" customFormat="1" ht="16.5" thickBot="1" x14ac:dyDescent="0.3">
      <c r="A41" s="261" t="s">
        <v>4726</v>
      </c>
      <c r="B41" s="261">
        <v>18</v>
      </c>
      <c r="C41" s="261">
        <v>4</v>
      </c>
      <c r="D41" s="261" t="s">
        <v>1061</v>
      </c>
      <c r="E41" s="261" t="s">
        <v>1976</v>
      </c>
      <c r="F41" s="261" t="s">
        <v>4899</v>
      </c>
      <c r="G41" s="261" t="s">
        <v>4900</v>
      </c>
      <c r="H41" s="261" t="s">
        <v>4901</v>
      </c>
      <c r="I41" s="261" t="s">
        <v>11</v>
      </c>
      <c r="J41" s="261" t="s">
        <v>11</v>
      </c>
      <c r="M41" s="261" t="s">
        <v>5393</v>
      </c>
      <c r="N41" s="261" t="s">
        <v>4726</v>
      </c>
      <c r="O41" s="261">
        <v>18</v>
      </c>
      <c r="P41" s="262">
        <v>3087</v>
      </c>
      <c r="Q41" s="261" t="s">
        <v>1976</v>
      </c>
      <c r="R41" s="261" t="s">
        <v>4899</v>
      </c>
      <c r="S41" s="261" t="s">
        <v>4900</v>
      </c>
      <c r="T41" s="261" t="s">
        <v>4901</v>
      </c>
    </row>
    <row r="42" spans="1:20" ht="15.75" x14ac:dyDescent="0.25">
      <c r="A42" s="257" t="s">
        <v>2655</v>
      </c>
      <c r="B42" s="257">
        <v>7</v>
      </c>
      <c r="C42" s="257">
        <v>1</v>
      </c>
      <c r="D42" s="257" t="s">
        <v>338</v>
      </c>
      <c r="E42" s="257" t="s">
        <v>4902</v>
      </c>
      <c r="F42" s="257" t="s">
        <v>4903</v>
      </c>
      <c r="G42" s="257" t="s">
        <v>4904</v>
      </c>
      <c r="H42" s="257" t="s">
        <v>4905</v>
      </c>
      <c r="I42" s="257" t="s">
        <v>11</v>
      </c>
      <c r="J42" s="257" t="s">
        <v>4906</v>
      </c>
      <c r="M42" s="257" t="s">
        <v>5394</v>
      </c>
      <c r="N42" s="257" t="s">
        <v>2655</v>
      </c>
      <c r="O42" s="257">
        <v>7</v>
      </c>
      <c r="P42">
        <v>3088</v>
      </c>
      <c r="Q42" s="257" t="s">
        <v>4902</v>
      </c>
      <c r="R42" s="257" t="s">
        <v>4903</v>
      </c>
      <c r="S42" s="257" t="s">
        <v>4904</v>
      </c>
      <c r="T42" s="257" t="s">
        <v>4905</v>
      </c>
    </row>
    <row r="43" spans="1:20" ht="15.75" x14ac:dyDescent="0.25">
      <c r="A43" s="257" t="s">
        <v>2655</v>
      </c>
      <c r="B43" s="257">
        <v>7</v>
      </c>
      <c r="C43" s="257" t="s">
        <v>15</v>
      </c>
      <c r="D43" s="257" t="s">
        <v>339</v>
      </c>
      <c r="E43" s="257" t="s">
        <v>4907</v>
      </c>
      <c r="F43" s="257" t="s">
        <v>4908</v>
      </c>
      <c r="G43" s="257" t="s">
        <v>4909</v>
      </c>
      <c r="H43" s="257" t="s">
        <v>4910</v>
      </c>
      <c r="I43" s="257" t="s">
        <v>11</v>
      </c>
      <c r="J43" s="257" t="s">
        <v>4911</v>
      </c>
      <c r="M43" s="257" t="s">
        <v>5395</v>
      </c>
      <c r="N43" s="257" t="s">
        <v>2655</v>
      </c>
      <c r="O43" s="257">
        <v>7</v>
      </c>
      <c r="P43">
        <v>3089</v>
      </c>
      <c r="Q43" s="257" t="s">
        <v>4907</v>
      </c>
      <c r="R43" s="257" t="s">
        <v>4908</v>
      </c>
      <c r="S43" s="257" t="s">
        <v>4909</v>
      </c>
      <c r="T43" s="257" t="s">
        <v>4910</v>
      </c>
    </row>
    <row r="44" spans="1:20" ht="15.75" x14ac:dyDescent="0.25">
      <c r="A44" s="257" t="s">
        <v>2655</v>
      </c>
      <c r="B44" s="257">
        <v>7</v>
      </c>
      <c r="C44" s="257" t="s">
        <v>16</v>
      </c>
      <c r="D44" s="257" t="s">
        <v>340</v>
      </c>
      <c r="E44" s="257" t="s">
        <v>4912</v>
      </c>
      <c r="F44" s="257" t="s">
        <v>4913</v>
      </c>
      <c r="G44" s="257" t="s">
        <v>4914</v>
      </c>
      <c r="H44" s="257" t="s">
        <v>4915</v>
      </c>
      <c r="I44" s="257" t="s">
        <v>11</v>
      </c>
      <c r="J44" s="257" t="s">
        <v>4916</v>
      </c>
      <c r="M44" s="257" t="s">
        <v>5396</v>
      </c>
      <c r="N44" s="257" t="s">
        <v>2655</v>
      </c>
      <c r="O44" s="257">
        <v>7</v>
      </c>
      <c r="P44">
        <v>3090</v>
      </c>
      <c r="Q44" s="257" t="s">
        <v>4912</v>
      </c>
      <c r="R44" s="257" t="s">
        <v>4913</v>
      </c>
      <c r="S44" s="257" t="s">
        <v>4914</v>
      </c>
      <c r="T44" s="257" t="s">
        <v>4915</v>
      </c>
    </row>
    <row r="45" spans="1:20" ht="15.75" x14ac:dyDescent="0.25">
      <c r="A45" s="257" t="s">
        <v>2655</v>
      </c>
      <c r="B45" s="257">
        <v>7</v>
      </c>
      <c r="C45" s="257" t="s">
        <v>18</v>
      </c>
      <c r="D45" s="257" t="s">
        <v>341</v>
      </c>
      <c r="E45" s="257" t="s">
        <v>4917</v>
      </c>
      <c r="F45" s="257" t="s">
        <v>4918</v>
      </c>
      <c r="G45" s="257" t="s">
        <v>4919</v>
      </c>
      <c r="H45" s="257" t="s">
        <v>4920</v>
      </c>
      <c r="I45" s="257" t="s">
        <v>11</v>
      </c>
      <c r="J45" s="257" t="s">
        <v>4921</v>
      </c>
      <c r="M45" s="257" t="s">
        <v>5397</v>
      </c>
      <c r="N45" s="257" t="s">
        <v>2655</v>
      </c>
      <c r="O45" s="257">
        <v>7</v>
      </c>
      <c r="P45">
        <v>3091</v>
      </c>
      <c r="Q45" s="257" t="s">
        <v>4917</v>
      </c>
      <c r="R45" s="257" t="s">
        <v>4918</v>
      </c>
      <c r="S45" s="257" t="s">
        <v>4919</v>
      </c>
      <c r="T45" s="257" t="s">
        <v>4920</v>
      </c>
    </row>
    <row r="46" spans="1:20" ht="15.75" x14ac:dyDescent="0.25">
      <c r="A46" s="257" t="s">
        <v>2655</v>
      </c>
      <c r="B46" s="257">
        <v>7</v>
      </c>
      <c r="C46" s="257" t="s">
        <v>61</v>
      </c>
      <c r="D46" s="257" t="s">
        <v>342</v>
      </c>
      <c r="E46" s="257" t="s">
        <v>4922</v>
      </c>
      <c r="F46" s="257" t="s">
        <v>4923</v>
      </c>
      <c r="G46" s="257" t="s">
        <v>47</v>
      </c>
      <c r="H46" s="257" t="s">
        <v>4924</v>
      </c>
      <c r="I46" s="257" t="s">
        <v>11</v>
      </c>
      <c r="J46" s="257" t="s">
        <v>4770</v>
      </c>
      <c r="M46" s="257" t="s">
        <v>5398</v>
      </c>
      <c r="N46" s="257" t="s">
        <v>2655</v>
      </c>
      <c r="O46" s="257">
        <v>7</v>
      </c>
      <c r="P46">
        <v>3092</v>
      </c>
      <c r="Q46" s="257" t="s">
        <v>4922</v>
      </c>
      <c r="R46" s="257" t="s">
        <v>4923</v>
      </c>
      <c r="S46" s="257" t="s">
        <v>47</v>
      </c>
      <c r="T46" s="257" t="s">
        <v>4924</v>
      </c>
    </row>
    <row r="47" spans="1:20" ht="15.75" x14ac:dyDescent="0.25">
      <c r="A47" s="257" t="s">
        <v>2655</v>
      </c>
      <c r="B47" s="257">
        <v>7</v>
      </c>
      <c r="C47" s="257" t="s">
        <v>62</v>
      </c>
      <c r="D47" s="257" t="s">
        <v>343</v>
      </c>
      <c r="E47" s="257" t="s">
        <v>4925</v>
      </c>
      <c r="F47" s="257" t="s">
        <v>4926</v>
      </c>
      <c r="G47" s="257" t="s">
        <v>47</v>
      </c>
      <c r="H47" s="257" t="s">
        <v>4927</v>
      </c>
      <c r="I47" s="257" t="s">
        <v>11</v>
      </c>
      <c r="J47" s="257" t="s">
        <v>4928</v>
      </c>
      <c r="M47" s="257" t="s">
        <v>5399</v>
      </c>
      <c r="N47" s="257" t="s">
        <v>2655</v>
      </c>
      <c r="O47" s="257">
        <v>7</v>
      </c>
      <c r="P47">
        <v>3093</v>
      </c>
      <c r="Q47" s="257" t="s">
        <v>4925</v>
      </c>
      <c r="R47" s="257" t="s">
        <v>4926</v>
      </c>
      <c r="S47" s="257" t="s">
        <v>47</v>
      </c>
      <c r="T47" s="257" t="s">
        <v>4927</v>
      </c>
    </row>
    <row r="48" spans="1:20" ht="15.75" x14ac:dyDescent="0.25">
      <c r="A48" s="257" t="s">
        <v>2655</v>
      </c>
      <c r="B48" s="257">
        <v>8</v>
      </c>
      <c r="C48" s="257">
        <v>1</v>
      </c>
      <c r="D48" s="257" t="s">
        <v>1042</v>
      </c>
      <c r="E48" s="257" t="s">
        <v>4929</v>
      </c>
      <c r="F48" s="257" t="s">
        <v>4930</v>
      </c>
      <c r="G48" s="257" t="s">
        <v>4931</v>
      </c>
      <c r="H48" s="257" t="s">
        <v>4932</v>
      </c>
      <c r="I48" s="257" t="s">
        <v>11</v>
      </c>
      <c r="J48" s="257" t="s">
        <v>4933</v>
      </c>
      <c r="M48" s="257" t="s">
        <v>5400</v>
      </c>
      <c r="N48" s="257" t="s">
        <v>2655</v>
      </c>
      <c r="O48" s="257">
        <v>8</v>
      </c>
      <c r="P48">
        <v>3094</v>
      </c>
      <c r="Q48" s="257" t="s">
        <v>4929</v>
      </c>
      <c r="R48" s="257" t="s">
        <v>4930</v>
      </c>
      <c r="S48" s="257" t="s">
        <v>4931</v>
      </c>
      <c r="T48" s="257" t="s">
        <v>4932</v>
      </c>
    </row>
    <row r="49" spans="1:20" ht="15.75" x14ac:dyDescent="0.25">
      <c r="A49" s="257" t="s">
        <v>2655</v>
      </c>
      <c r="B49" s="257">
        <v>8</v>
      </c>
      <c r="C49" s="257">
        <v>2</v>
      </c>
      <c r="D49" s="257" t="s">
        <v>1043</v>
      </c>
      <c r="E49" s="257" t="s">
        <v>4934</v>
      </c>
      <c r="F49" s="257" t="s">
        <v>4935</v>
      </c>
      <c r="G49" s="257" t="s">
        <v>4936</v>
      </c>
      <c r="H49" s="257" t="s">
        <v>4937</v>
      </c>
      <c r="I49" s="257" t="s">
        <v>11</v>
      </c>
      <c r="J49" s="257" t="s">
        <v>4938</v>
      </c>
      <c r="M49" s="257" t="s">
        <v>5401</v>
      </c>
      <c r="N49" s="257" t="s">
        <v>2655</v>
      </c>
      <c r="O49" s="257">
        <v>8</v>
      </c>
      <c r="P49">
        <v>3095</v>
      </c>
      <c r="Q49" s="257" t="s">
        <v>4934</v>
      </c>
      <c r="R49" s="257" t="s">
        <v>4935</v>
      </c>
      <c r="S49" s="257" t="s">
        <v>4936</v>
      </c>
      <c r="T49" s="257" t="s">
        <v>4937</v>
      </c>
    </row>
    <row r="50" spans="1:20" ht="15.75" x14ac:dyDescent="0.25">
      <c r="A50" s="257" t="s">
        <v>2655</v>
      </c>
      <c r="B50" s="257">
        <v>8</v>
      </c>
      <c r="C50" s="257">
        <v>3</v>
      </c>
      <c r="D50" s="257" t="s">
        <v>1044</v>
      </c>
      <c r="E50" s="257" t="s">
        <v>4939</v>
      </c>
      <c r="F50" s="257" t="s">
        <v>4940</v>
      </c>
      <c r="G50" s="257" t="s">
        <v>4941</v>
      </c>
      <c r="H50" s="257" t="s">
        <v>4942</v>
      </c>
      <c r="I50" s="257" t="s">
        <v>11</v>
      </c>
      <c r="J50" s="257" t="s">
        <v>4943</v>
      </c>
      <c r="M50" s="257" t="s">
        <v>5402</v>
      </c>
      <c r="N50" s="257" t="s">
        <v>2655</v>
      </c>
      <c r="O50" s="257">
        <v>8</v>
      </c>
      <c r="P50">
        <v>3096</v>
      </c>
      <c r="Q50" s="257" t="s">
        <v>4939</v>
      </c>
      <c r="R50" s="257" t="s">
        <v>4940</v>
      </c>
      <c r="S50" s="257" t="s">
        <v>4941</v>
      </c>
      <c r="T50" s="257" t="s">
        <v>4942</v>
      </c>
    </row>
    <row r="51" spans="1:20" ht="15.75" x14ac:dyDescent="0.25">
      <c r="A51" s="257" t="s">
        <v>2655</v>
      </c>
      <c r="B51" s="257">
        <v>8</v>
      </c>
      <c r="C51" s="257" t="s">
        <v>16</v>
      </c>
      <c r="D51" s="257" t="s">
        <v>1045</v>
      </c>
      <c r="E51" s="257" t="s">
        <v>4944</v>
      </c>
      <c r="F51" s="257" t="s">
        <v>4945</v>
      </c>
      <c r="G51" s="257" t="s">
        <v>4946</v>
      </c>
      <c r="H51" s="257" t="s">
        <v>4947</v>
      </c>
      <c r="I51" s="257" t="s">
        <v>11</v>
      </c>
      <c r="J51" s="257" t="s">
        <v>4948</v>
      </c>
      <c r="M51" s="257" t="s">
        <v>5403</v>
      </c>
      <c r="N51" s="257" t="s">
        <v>2655</v>
      </c>
      <c r="O51" s="257">
        <v>8</v>
      </c>
      <c r="P51">
        <v>3097</v>
      </c>
      <c r="Q51" s="257" t="s">
        <v>4944</v>
      </c>
      <c r="R51" s="257" t="s">
        <v>4945</v>
      </c>
      <c r="S51" s="257" t="s">
        <v>4946</v>
      </c>
      <c r="T51" s="257" t="s">
        <v>4947</v>
      </c>
    </row>
    <row r="52" spans="1:20" ht="15.75" x14ac:dyDescent="0.25">
      <c r="A52" s="257" t="s">
        <v>2655</v>
      </c>
      <c r="B52" s="257">
        <v>8</v>
      </c>
      <c r="C52" s="257" t="s">
        <v>18</v>
      </c>
      <c r="D52" s="257" t="s">
        <v>1046</v>
      </c>
      <c r="E52" s="257" t="s">
        <v>4949</v>
      </c>
      <c r="F52" s="257" t="s">
        <v>4950</v>
      </c>
      <c r="G52" s="257" t="s">
        <v>4951</v>
      </c>
      <c r="H52" s="257" t="s">
        <v>4952</v>
      </c>
      <c r="I52" s="257" t="s">
        <v>11</v>
      </c>
      <c r="J52" s="257" t="s">
        <v>4839</v>
      </c>
      <c r="M52" s="257" t="s">
        <v>5404</v>
      </c>
      <c r="N52" s="257" t="s">
        <v>2655</v>
      </c>
      <c r="O52" s="257">
        <v>8</v>
      </c>
      <c r="P52">
        <v>3098</v>
      </c>
      <c r="Q52" s="257" t="s">
        <v>4949</v>
      </c>
      <c r="R52" s="257" t="s">
        <v>4950</v>
      </c>
      <c r="S52" s="257" t="s">
        <v>4951</v>
      </c>
      <c r="T52" s="257" t="s">
        <v>4952</v>
      </c>
    </row>
    <row r="53" spans="1:20" ht="15.75" x14ac:dyDescent="0.25">
      <c r="A53" s="257" t="s">
        <v>2655</v>
      </c>
      <c r="B53" s="257">
        <v>8</v>
      </c>
      <c r="C53" s="257" t="s">
        <v>19</v>
      </c>
      <c r="D53" s="257" t="s">
        <v>1047</v>
      </c>
      <c r="E53" s="257" t="s">
        <v>4953</v>
      </c>
      <c r="F53" s="257" t="s">
        <v>4954</v>
      </c>
      <c r="G53" s="257" t="s">
        <v>4955</v>
      </c>
      <c r="H53" s="257" t="s">
        <v>4956</v>
      </c>
      <c r="I53" s="257" t="s">
        <v>11</v>
      </c>
      <c r="J53" s="257" t="s">
        <v>4957</v>
      </c>
      <c r="M53" s="257" t="s">
        <v>5405</v>
      </c>
      <c r="N53" s="257" t="s">
        <v>2655</v>
      </c>
      <c r="O53" s="257">
        <v>8</v>
      </c>
      <c r="P53">
        <v>3099</v>
      </c>
      <c r="Q53" s="257" t="s">
        <v>4953</v>
      </c>
      <c r="R53" s="257" t="s">
        <v>4954</v>
      </c>
      <c r="S53" s="257" t="s">
        <v>4955</v>
      </c>
      <c r="T53" s="257" t="s">
        <v>4956</v>
      </c>
    </row>
    <row r="54" spans="1:20" ht="15.75" x14ac:dyDescent="0.25">
      <c r="A54" s="257" t="s">
        <v>2655</v>
      </c>
      <c r="B54" s="257">
        <v>11</v>
      </c>
      <c r="C54" s="257">
        <v>1</v>
      </c>
      <c r="D54" s="257" t="s">
        <v>263</v>
      </c>
      <c r="E54" s="257" t="s">
        <v>4958</v>
      </c>
      <c r="F54" s="257" t="s">
        <v>4959</v>
      </c>
      <c r="G54" s="257" t="s">
        <v>4960</v>
      </c>
      <c r="H54" s="257" t="s">
        <v>4961</v>
      </c>
      <c r="I54" s="257" t="s">
        <v>11</v>
      </c>
      <c r="J54" s="257" t="s">
        <v>4962</v>
      </c>
      <c r="M54" s="257" t="s">
        <v>5406</v>
      </c>
      <c r="N54" s="257" t="s">
        <v>2655</v>
      </c>
      <c r="O54" s="257">
        <v>11</v>
      </c>
      <c r="P54">
        <v>3100</v>
      </c>
      <c r="Q54" s="257" t="s">
        <v>4958</v>
      </c>
      <c r="R54" s="257" t="s">
        <v>4959</v>
      </c>
      <c r="S54" s="257" t="s">
        <v>4960</v>
      </c>
      <c r="T54" s="257" t="s">
        <v>4961</v>
      </c>
    </row>
    <row r="55" spans="1:20" ht="15.75" x14ac:dyDescent="0.25">
      <c r="A55" s="257" t="s">
        <v>2655</v>
      </c>
      <c r="B55" s="257">
        <v>11</v>
      </c>
      <c r="C55" s="257">
        <v>2</v>
      </c>
      <c r="D55" s="257" t="s">
        <v>264</v>
      </c>
      <c r="E55" s="257" t="s">
        <v>4963</v>
      </c>
      <c r="F55" s="257" t="s">
        <v>4964</v>
      </c>
      <c r="G55" s="257" t="s">
        <v>4965</v>
      </c>
      <c r="H55" s="257" t="s">
        <v>4966</v>
      </c>
      <c r="I55" s="257" t="s">
        <v>11</v>
      </c>
      <c r="J55" s="257" t="s">
        <v>4967</v>
      </c>
      <c r="M55" s="257" t="s">
        <v>5407</v>
      </c>
      <c r="N55" s="257" t="s">
        <v>2655</v>
      </c>
      <c r="O55" s="257">
        <v>11</v>
      </c>
      <c r="P55">
        <v>3101</v>
      </c>
      <c r="Q55" s="257" t="s">
        <v>4963</v>
      </c>
      <c r="R55" s="257" t="s">
        <v>4964</v>
      </c>
      <c r="S55" s="257" t="s">
        <v>4965</v>
      </c>
      <c r="T55" s="257" t="s">
        <v>4966</v>
      </c>
    </row>
    <row r="56" spans="1:20" ht="15.75" x14ac:dyDescent="0.25">
      <c r="A56" s="257" t="s">
        <v>2655</v>
      </c>
      <c r="B56" s="257">
        <v>11</v>
      </c>
      <c r="C56" s="257" t="s">
        <v>15</v>
      </c>
      <c r="D56" s="257" t="s">
        <v>265</v>
      </c>
      <c r="E56" s="257" t="s">
        <v>4968</v>
      </c>
      <c r="F56" s="257" t="s">
        <v>4969</v>
      </c>
      <c r="G56" s="257" t="s">
        <v>4970</v>
      </c>
      <c r="H56" s="257" t="s">
        <v>4971</v>
      </c>
      <c r="I56" s="257" t="s">
        <v>11</v>
      </c>
      <c r="J56" s="257" t="s">
        <v>4972</v>
      </c>
      <c r="M56" s="257" t="s">
        <v>5408</v>
      </c>
      <c r="N56" s="257" t="s">
        <v>2655</v>
      </c>
      <c r="O56" s="257">
        <v>11</v>
      </c>
      <c r="P56">
        <v>3102</v>
      </c>
      <c r="Q56" s="257" t="s">
        <v>4968</v>
      </c>
      <c r="R56" s="257" t="s">
        <v>4969</v>
      </c>
      <c r="S56" s="257" t="s">
        <v>4970</v>
      </c>
      <c r="T56" s="257" t="s">
        <v>4971</v>
      </c>
    </row>
    <row r="57" spans="1:20" ht="15.75" x14ac:dyDescent="0.25">
      <c r="A57" s="257" t="s">
        <v>2655</v>
      </c>
      <c r="B57" s="257">
        <v>11</v>
      </c>
      <c r="C57" s="257" t="s">
        <v>55</v>
      </c>
      <c r="D57" s="257" t="s">
        <v>266</v>
      </c>
      <c r="E57" s="257" t="s">
        <v>4973</v>
      </c>
      <c r="F57" s="257" t="s">
        <v>4974</v>
      </c>
      <c r="G57" s="257" t="s">
        <v>47</v>
      </c>
      <c r="H57" s="257" t="s">
        <v>4975</v>
      </c>
      <c r="I57" s="257" t="s">
        <v>11</v>
      </c>
      <c r="J57" s="257" t="s">
        <v>4976</v>
      </c>
      <c r="M57" s="257" t="s">
        <v>5409</v>
      </c>
      <c r="N57" s="257" t="s">
        <v>2655</v>
      </c>
      <c r="O57" s="257">
        <v>11</v>
      </c>
      <c r="P57">
        <v>3103</v>
      </c>
      <c r="Q57" s="257" t="s">
        <v>4973</v>
      </c>
      <c r="R57" s="257" t="s">
        <v>4974</v>
      </c>
      <c r="S57" s="257" t="s">
        <v>47</v>
      </c>
      <c r="T57" s="257" t="s">
        <v>4975</v>
      </c>
    </row>
    <row r="58" spans="1:20" ht="15.75" x14ac:dyDescent="0.25">
      <c r="A58" s="257" t="s">
        <v>2655</v>
      </c>
      <c r="B58" s="257">
        <v>11</v>
      </c>
      <c r="C58" s="257" t="s">
        <v>60</v>
      </c>
      <c r="D58" s="257" t="s">
        <v>267</v>
      </c>
      <c r="E58" s="257" t="s">
        <v>1976</v>
      </c>
      <c r="F58" s="257" t="s">
        <v>4977</v>
      </c>
      <c r="G58" s="257" t="s">
        <v>4978</v>
      </c>
      <c r="H58" s="257" t="s">
        <v>4979</v>
      </c>
      <c r="I58" s="257" t="s">
        <v>11</v>
      </c>
      <c r="J58" s="257" t="s">
        <v>11</v>
      </c>
      <c r="M58" s="257" t="s">
        <v>5410</v>
      </c>
      <c r="N58" s="257" t="s">
        <v>2655</v>
      </c>
      <c r="O58" s="257">
        <v>11</v>
      </c>
      <c r="P58">
        <v>3104</v>
      </c>
      <c r="Q58" s="257" t="s">
        <v>1976</v>
      </c>
      <c r="R58" s="257" t="s">
        <v>4977</v>
      </c>
      <c r="S58" s="257" t="s">
        <v>4978</v>
      </c>
      <c r="T58" s="257" t="s">
        <v>4979</v>
      </c>
    </row>
    <row r="59" spans="1:20" ht="15.75" x14ac:dyDescent="0.25">
      <c r="A59" s="257" t="s">
        <v>2655</v>
      </c>
      <c r="B59" s="257">
        <v>11</v>
      </c>
      <c r="C59" s="257" t="s">
        <v>61</v>
      </c>
      <c r="D59" s="257" t="s">
        <v>268</v>
      </c>
      <c r="E59" s="257" t="s">
        <v>11</v>
      </c>
      <c r="F59" s="257" t="s">
        <v>4980</v>
      </c>
      <c r="G59" s="257" t="s">
        <v>47</v>
      </c>
      <c r="H59" s="257" t="s">
        <v>4843</v>
      </c>
      <c r="I59" s="257" t="s">
        <v>11</v>
      </c>
      <c r="J59" s="257" t="s">
        <v>11</v>
      </c>
      <c r="M59" s="257" t="s">
        <v>5411</v>
      </c>
      <c r="N59" s="257" t="s">
        <v>2655</v>
      </c>
      <c r="O59" s="257">
        <v>11</v>
      </c>
      <c r="P59">
        <v>3105</v>
      </c>
      <c r="Q59" s="257" t="s">
        <v>11</v>
      </c>
      <c r="R59" s="257" t="s">
        <v>4980</v>
      </c>
      <c r="S59" s="257" t="s">
        <v>47</v>
      </c>
      <c r="T59" s="257" t="s">
        <v>4843</v>
      </c>
    </row>
    <row r="60" spans="1:20" ht="15.75" x14ac:dyDescent="0.25">
      <c r="A60" s="257" t="s">
        <v>2655</v>
      </c>
      <c r="B60" s="257">
        <v>12</v>
      </c>
      <c r="C60" s="257">
        <v>1</v>
      </c>
      <c r="D60" s="257" t="s">
        <v>350</v>
      </c>
      <c r="E60" s="257" t="s">
        <v>4981</v>
      </c>
      <c r="F60" s="257" t="s">
        <v>4982</v>
      </c>
      <c r="G60" s="257" t="s">
        <v>4983</v>
      </c>
      <c r="H60" s="257" t="s">
        <v>4984</v>
      </c>
      <c r="I60" s="257" t="s">
        <v>11</v>
      </c>
      <c r="J60" s="257" t="s">
        <v>4985</v>
      </c>
      <c r="M60" s="257" t="s">
        <v>5412</v>
      </c>
      <c r="N60" s="257" t="s">
        <v>2655</v>
      </c>
      <c r="O60" s="257">
        <v>12</v>
      </c>
      <c r="P60">
        <v>3106</v>
      </c>
      <c r="Q60" s="257" t="s">
        <v>4981</v>
      </c>
      <c r="R60" s="257" t="s">
        <v>4982</v>
      </c>
      <c r="S60" s="257" t="s">
        <v>4983</v>
      </c>
      <c r="T60" s="257" t="s">
        <v>4984</v>
      </c>
    </row>
    <row r="61" spans="1:20" ht="15.75" x14ac:dyDescent="0.25">
      <c r="A61" s="257" t="s">
        <v>2655</v>
      </c>
      <c r="B61" s="257">
        <v>12</v>
      </c>
      <c r="C61" s="257" t="s">
        <v>15</v>
      </c>
      <c r="D61" s="257" t="s">
        <v>351</v>
      </c>
      <c r="E61" s="257" t="s">
        <v>4986</v>
      </c>
      <c r="F61" s="257" t="s">
        <v>4987</v>
      </c>
      <c r="G61" s="257" t="s">
        <v>4988</v>
      </c>
      <c r="H61" s="257" t="s">
        <v>4989</v>
      </c>
      <c r="I61" s="257" t="s">
        <v>11</v>
      </c>
      <c r="J61" s="257" t="s">
        <v>4990</v>
      </c>
      <c r="M61" s="257" t="s">
        <v>5413</v>
      </c>
      <c r="N61" s="257" t="s">
        <v>2655</v>
      </c>
      <c r="O61" s="257">
        <v>12</v>
      </c>
      <c r="P61">
        <v>3107</v>
      </c>
      <c r="Q61" s="257" t="s">
        <v>4986</v>
      </c>
      <c r="R61" s="257" t="s">
        <v>4987</v>
      </c>
      <c r="S61" s="257" t="s">
        <v>4988</v>
      </c>
      <c r="T61" s="257" t="s">
        <v>4989</v>
      </c>
    </row>
    <row r="62" spans="1:20" ht="15.75" x14ac:dyDescent="0.25">
      <c r="A62" s="257" t="s">
        <v>2655</v>
      </c>
      <c r="B62" s="257">
        <v>12</v>
      </c>
      <c r="C62" s="257" t="s">
        <v>16</v>
      </c>
      <c r="D62" s="257" t="s">
        <v>352</v>
      </c>
      <c r="E62" s="257" t="s">
        <v>1976</v>
      </c>
      <c r="F62" s="257" t="s">
        <v>4991</v>
      </c>
      <c r="G62" s="257" t="s">
        <v>47</v>
      </c>
      <c r="H62" s="257" t="s">
        <v>4992</v>
      </c>
      <c r="I62" s="257" t="s">
        <v>11</v>
      </c>
      <c r="J62" s="257" t="s">
        <v>11</v>
      </c>
      <c r="M62" s="257" t="s">
        <v>5414</v>
      </c>
      <c r="N62" s="257" t="s">
        <v>2655</v>
      </c>
      <c r="O62" s="257">
        <v>12</v>
      </c>
      <c r="P62">
        <v>3108</v>
      </c>
      <c r="Q62" s="257" t="s">
        <v>1976</v>
      </c>
      <c r="R62" s="257" t="s">
        <v>4991</v>
      </c>
      <c r="S62" s="257" t="s">
        <v>47</v>
      </c>
      <c r="T62" s="257" t="s">
        <v>4992</v>
      </c>
    </row>
    <row r="63" spans="1:20" ht="15.75" x14ac:dyDescent="0.25">
      <c r="A63" s="257" t="s">
        <v>2655</v>
      </c>
      <c r="B63" s="257">
        <v>12</v>
      </c>
      <c r="C63" s="257" t="s">
        <v>54</v>
      </c>
      <c r="D63" s="257" t="s">
        <v>353</v>
      </c>
      <c r="E63" s="257" t="s">
        <v>4993</v>
      </c>
      <c r="F63" s="257" t="s">
        <v>4994</v>
      </c>
      <c r="G63" s="257" t="s">
        <v>47</v>
      </c>
      <c r="H63" s="257" t="s">
        <v>4995</v>
      </c>
      <c r="I63" s="257" t="s">
        <v>11</v>
      </c>
      <c r="J63" s="257" t="s">
        <v>4996</v>
      </c>
      <c r="M63" s="257" t="s">
        <v>5415</v>
      </c>
      <c r="N63" s="257" t="s">
        <v>2655</v>
      </c>
      <c r="O63" s="257">
        <v>12</v>
      </c>
      <c r="P63">
        <v>3109</v>
      </c>
      <c r="Q63" s="257" t="s">
        <v>4993</v>
      </c>
      <c r="R63" s="257" t="s">
        <v>4994</v>
      </c>
      <c r="S63" s="257" t="s">
        <v>47</v>
      </c>
      <c r="T63" s="257" t="s">
        <v>4995</v>
      </c>
    </row>
    <row r="64" spans="1:20" ht="15.75" x14ac:dyDescent="0.25">
      <c r="A64" s="257" t="s">
        <v>2655</v>
      </c>
      <c r="B64" s="257">
        <v>12</v>
      </c>
      <c r="C64" s="257" t="s">
        <v>61</v>
      </c>
      <c r="D64" s="257" t="s">
        <v>354</v>
      </c>
      <c r="E64" s="257" t="s">
        <v>4997</v>
      </c>
      <c r="F64" s="257" t="s">
        <v>4998</v>
      </c>
      <c r="G64" s="257" t="s">
        <v>4999</v>
      </c>
      <c r="H64" s="257" t="s">
        <v>5000</v>
      </c>
      <c r="I64" s="257" t="s">
        <v>11</v>
      </c>
      <c r="J64" s="257" t="s">
        <v>5001</v>
      </c>
      <c r="M64" s="257" t="s">
        <v>5416</v>
      </c>
      <c r="N64" s="257" t="s">
        <v>2655</v>
      </c>
      <c r="O64" s="257">
        <v>12</v>
      </c>
      <c r="P64">
        <v>3110</v>
      </c>
      <c r="Q64" s="257" t="s">
        <v>4997</v>
      </c>
      <c r="R64" s="257" t="s">
        <v>4998</v>
      </c>
      <c r="S64" s="257" t="s">
        <v>4999</v>
      </c>
      <c r="T64" s="257" t="s">
        <v>5000</v>
      </c>
    </row>
    <row r="65" spans="1:20" ht="15.75" x14ac:dyDescent="0.25">
      <c r="A65" s="257" t="s">
        <v>2655</v>
      </c>
      <c r="B65" s="257">
        <v>12</v>
      </c>
      <c r="C65" s="257" t="s">
        <v>62</v>
      </c>
      <c r="D65" s="257" t="s">
        <v>355</v>
      </c>
      <c r="E65" s="257" t="s">
        <v>5002</v>
      </c>
      <c r="F65" s="257" t="s">
        <v>5003</v>
      </c>
      <c r="G65" s="257" t="s">
        <v>5004</v>
      </c>
      <c r="H65" s="257" t="s">
        <v>5005</v>
      </c>
      <c r="I65" s="257" t="s">
        <v>11</v>
      </c>
      <c r="J65" s="257" t="s">
        <v>5006</v>
      </c>
      <c r="M65" s="257" t="s">
        <v>5417</v>
      </c>
      <c r="N65" s="257" t="s">
        <v>2655</v>
      </c>
      <c r="O65" s="257">
        <v>12</v>
      </c>
      <c r="P65">
        <v>3111</v>
      </c>
      <c r="Q65" s="257" t="s">
        <v>5002</v>
      </c>
      <c r="R65" s="257" t="s">
        <v>5003</v>
      </c>
      <c r="S65" s="257" t="s">
        <v>5004</v>
      </c>
      <c r="T65" s="257" t="s">
        <v>5005</v>
      </c>
    </row>
    <row r="66" spans="1:20" ht="15.75" x14ac:dyDescent="0.25">
      <c r="A66" s="257" t="s">
        <v>2655</v>
      </c>
      <c r="B66" s="257">
        <v>18</v>
      </c>
      <c r="C66" s="257">
        <v>1</v>
      </c>
      <c r="D66" s="257" t="s">
        <v>1058</v>
      </c>
      <c r="E66" s="257" t="s">
        <v>5007</v>
      </c>
      <c r="F66" s="257" t="s">
        <v>5008</v>
      </c>
      <c r="G66" s="257" t="s">
        <v>5009</v>
      </c>
      <c r="H66" s="257" t="s">
        <v>5010</v>
      </c>
      <c r="I66" s="257" t="s">
        <v>11</v>
      </c>
      <c r="J66" s="257" t="s">
        <v>5011</v>
      </c>
      <c r="M66" s="257" t="s">
        <v>5418</v>
      </c>
      <c r="N66" s="257" t="s">
        <v>2655</v>
      </c>
      <c r="O66" s="257">
        <v>18</v>
      </c>
      <c r="P66">
        <v>3112</v>
      </c>
      <c r="Q66" s="257" t="s">
        <v>5007</v>
      </c>
      <c r="R66" s="257" t="s">
        <v>5008</v>
      </c>
      <c r="S66" s="257" t="s">
        <v>5009</v>
      </c>
      <c r="T66" s="257" t="s">
        <v>5010</v>
      </c>
    </row>
    <row r="67" spans="1:20" ht="15.75" x14ac:dyDescent="0.25">
      <c r="A67" s="257" t="s">
        <v>2655</v>
      </c>
      <c r="B67" s="257">
        <v>18</v>
      </c>
      <c r="C67" s="257">
        <v>2</v>
      </c>
      <c r="D67" s="257" t="s">
        <v>1059</v>
      </c>
      <c r="E67" s="257" t="s">
        <v>5012</v>
      </c>
      <c r="F67" s="257" t="s">
        <v>5013</v>
      </c>
      <c r="G67" s="257" t="s">
        <v>5014</v>
      </c>
      <c r="H67" s="257" t="s">
        <v>5015</v>
      </c>
      <c r="I67" s="257" t="s">
        <v>11</v>
      </c>
      <c r="J67" s="257" t="s">
        <v>5016</v>
      </c>
      <c r="M67" s="257" t="s">
        <v>5419</v>
      </c>
      <c r="N67" s="257" t="s">
        <v>2655</v>
      </c>
      <c r="O67" s="257">
        <v>18</v>
      </c>
      <c r="P67">
        <v>3113</v>
      </c>
      <c r="Q67" s="257" t="s">
        <v>5012</v>
      </c>
      <c r="R67" s="257" t="s">
        <v>5013</v>
      </c>
      <c r="S67" s="257" t="s">
        <v>5014</v>
      </c>
      <c r="T67" s="257" t="s">
        <v>5015</v>
      </c>
    </row>
    <row r="68" spans="1:20" ht="15.75" x14ac:dyDescent="0.25">
      <c r="A68" s="257" t="s">
        <v>2655</v>
      </c>
      <c r="B68" s="257">
        <v>18</v>
      </c>
      <c r="C68" s="257" t="s">
        <v>17</v>
      </c>
      <c r="D68" s="257" t="s">
        <v>1060</v>
      </c>
      <c r="E68" s="257" t="s">
        <v>5017</v>
      </c>
      <c r="F68" s="257" t="s">
        <v>5018</v>
      </c>
      <c r="G68" s="257" t="s">
        <v>5019</v>
      </c>
      <c r="H68" s="257" t="s">
        <v>5020</v>
      </c>
      <c r="I68" s="257" t="s">
        <v>5021</v>
      </c>
      <c r="J68" s="257" t="s">
        <v>5022</v>
      </c>
      <c r="M68" s="257" t="s">
        <v>5420</v>
      </c>
      <c r="N68" s="257" t="s">
        <v>2655</v>
      </c>
      <c r="O68" s="257">
        <v>18</v>
      </c>
      <c r="P68">
        <v>3114</v>
      </c>
      <c r="Q68" s="257" t="s">
        <v>5017</v>
      </c>
      <c r="R68" s="257" t="s">
        <v>5018</v>
      </c>
      <c r="S68" s="257" t="s">
        <v>5019</v>
      </c>
      <c r="T68" s="257" t="s">
        <v>5020</v>
      </c>
    </row>
    <row r="69" spans="1:20" ht="15.75" x14ac:dyDescent="0.25">
      <c r="A69" s="257" t="s">
        <v>2655</v>
      </c>
      <c r="B69" s="257">
        <v>18</v>
      </c>
      <c r="C69" s="257" t="s">
        <v>54</v>
      </c>
      <c r="D69" s="257" t="s">
        <v>1061</v>
      </c>
      <c r="E69" s="257" t="s">
        <v>1976</v>
      </c>
      <c r="F69" s="257" t="s">
        <v>5023</v>
      </c>
      <c r="G69" s="257" t="s">
        <v>5024</v>
      </c>
      <c r="H69" s="257" t="s">
        <v>5025</v>
      </c>
      <c r="I69" s="257" t="s">
        <v>11</v>
      </c>
      <c r="J69" s="257" t="s">
        <v>11</v>
      </c>
      <c r="M69" s="257" t="s">
        <v>5421</v>
      </c>
      <c r="N69" s="257" t="s">
        <v>2655</v>
      </c>
      <c r="O69" s="257">
        <v>18</v>
      </c>
      <c r="P69">
        <v>3115</v>
      </c>
      <c r="Q69" s="257" t="s">
        <v>1976</v>
      </c>
      <c r="R69" s="257" t="s">
        <v>5023</v>
      </c>
      <c r="S69" s="257" t="s">
        <v>5024</v>
      </c>
      <c r="T69" s="257" t="s">
        <v>5025</v>
      </c>
    </row>
    <row r="70" spans="1:20" ht="15.75" x14ac:dyDescent="0.25">
      <c r="A70" s="257" t="s">
        <v>2655</v>
      </c>
      <c r="B70" s="257">
        <v>18</v>
      </c>
      <c r="C70" s="257" t="s">
        <v>59</v>
      </c>
      <c r="D70" s="257" t="s">
        <v>1062</v>
      </c>
      <c r="E70" s="257" t="s">
        <v>1976</v>
      </c>
      <c r="F70" s="257" t="s">
        <v>5026</v>
      </c>
      <c r="G70" s="257" t="s">
        <v>5027</v>
      </c>
      <c r="H70" s="257" t="s">
        <v>5028</v>
      </c>
      <c r="I70" s="257" t="s">
        <v>11</v>
      </c>
      <c r="J70" s="257" t="s">
        <v>11</v>
      </c>
      <c r="M70" s="257" t="s">
        <v>5422</v>
      </c>
      <c r="N70" s="257" t="s">
        <v>2655</v>
      </c>
      <c r="O70" s="257">
        <v>18</v>
      </c>
      <c r="P70">
        <v>3116</v>
      </c>
      <c r="Q70" s="257" t="s">
        <v>1976</v>
      </c>
      <c r="R70" s="257" t="s">
        <v>5026</v>
      </c>
      <c r="S70" s="257" t="s">
        <v>5027</v>
      </c>
      <c r="T70" s="257" t="s">
        <v>5028</v>
      </c>
    </row>
    <row r="71" spans="1:20" ht="15.75" x14ac:dyDescent="0.25">
      <c r="A71" s="257" t="s">
        <v>2655</v>
      </c>
      <c r="B71" s="257">
        <v>18</v>
      </c>
      <c r="C71" s="257" t="s">
        <v>60</v>
      </c>
      <c r="D71" s="257" t="s">
        <v>1073</v>
      </c>
      <c r="E71" s="257" t="s">
        <v>11</v>
      </c>
      <c r="F71" s="257" t="s">
        <v>5029</v>
      </c>
      <c r="G71" s="257" t="s">
        <v>5030</v>
      </c>
      <c r="H71" s="257" t="s">
        <v>5021</v>
      </c>
      <c r="I71" s="257" t="s">
        <v>11</v>
      </c>
      <c r="J71" s="257" t="s">
        <v>11</v>
      </c>
      <c r="M71" s="257" t="s">
        <v>5423</v>
      </c>
      <c r="N71" s="257" t="s">
        <v>2655</v>
      </c>
      <c r="O71" s="257">
        <v>18</v>
      </c>
      <c r="P71">
        <v>3117</v>
      </c>
      <c r="Q71" s="257" t="s">
        <v>11</v>
      </c>
      <c r="R71" s="257" t="s">
        <v>5029</v>
      </c>
      <c r="S71" s="257" t="s">
        <v>5030</v>
      </c>
      <c r="T71" s="257" t="s">
        <v>5021</v>
      </c>
    </row>
    <row r="72" spans="1:20" s="103" customFormat="1" ht="15.75" x14ac:dyDescent="0.25">
      <c r="A72" s="260" t="s">
        <v>2655</v>
      </c>
      <c r="B72" s="260">
        <v>29</v>
      </c>
      <c r="C72" s="260">
        <v>1</v>
      </c>
      <c r="D72" s="260" t="s">
        <v>5031</v>
      </c>
      <c r="E72" s="260" t="s">
        <v>5032</v>
      </c>
      <c r="F72" s="260" t="s">
        <v>5033</v>
      </c>
      <c r="G72" s="260" t="s">
        <v>5034</v>
      </c>
      <c r="H72" s="260" t="s">
        <v>5035</v>
      </c>
      <c r="I72" s="260" t="s">
        <v>11</v>
      </c>
      <c r="J72" s="260" t="s">
        <v>5036</v>
      </c>
      <c r="M72" s="260" t="s">
        <v>5348</v>
      </c>
      <c r="N72" s="260" t="s">
        <v>2655</v>
      </c>
      <c r="O72" s="260">
        <v>29</v>
      </c>
      <c r="P72" s="103">
        <v>4604</v>
      </c>
      <c r="Q72" s="260" t="s">
        <v>5032</v>
      </c>
      <c r="R72" s="260" t="s">
        <v>5033</v>
      </c>
      <c r="S72" s="260" t="s">
        <v>5034</v>
      </c>
      <c r="T72" s="260" t="s">
        <v>5035</v>
      </c>
    </row>
    <row r="73" spans="1:20" s="103" customFormat="1" ht="15.75" x14ac:dyDescent="0.25">
      <c r="A73" s="260" t="s">
        <v>2655</v>
      </c>
      <c r="B73" s="260">
        <v>29</v>
      </c>
      <c r="C73" s="260" t="s">
        <v>14</v>
      </c>
      <c r="D73" s="260" t="s">
        <v>5037</v>
      </c>
      <c r="E73" s="260" t="s">
        <v>5038</v>
      </c>
      <c r="F73" s="260" t="s">
        <v>5039</v>
      </c>
      <c r="G73" s="260" t="s">
        <v>5040</v>
      </c>
      <c r="H73" s="260" t="s">
        <v>5041</v>
      </c>
      <c r="I73" s="260" t="s">
        <v>11</v>
      </c>
      <c r="J73" s="260" t="s">
        <v>5042</v>
      </c>
      <c r="M73" s="260" t="s">
        <v>5349</v>
      </c>
      <c r="N73" s="260" t="s">
        <v>2655</v>
      </c>
      <c r="O73" s="260">
        <v>29</v>
      </c>
      <c r="P73" s="103">
        <v>4605</v>
      </c>
      <c r="Q73" s="260" t="s">
        <v>5038</v>
      </c>
      <c r="R73" s="260" t="s">
        <v>5039</v>
      </c>
      <c r="S73" s="260" t="s">
        <v>5040</v>
      </c>
      <c r="T73" s="260" t="s">
        <v>5041</v>
      </c>
    </row>
    <row r="74" spans="1:20" s="103" customFormat="1" ht="15.75" x14ac:dyDescent="0.25">
      <c r="A74" s="260" t="s">
        <v>2655</v>
      </c>
      <c r="B74" s="260">
        <v>29</v>
      </c>
      <c r="C74" s="260" t="s">
        <v>15</v>
      </c>
      <c r="D74" s="260" t="s">
        <v>5043</v>
      </c>
      <c r="E74" s="260" t="s">
        <v>5044</v>
      </c>
      <c r="F74" s="260" t="s">
        <v>5045</v>
      </c>
      <c r="G74" s="260" t="s">
        <v>5046</v>
      </c>
      <c r="H74" s="260" t="s">
        <v>5047</v>
      </c>
      <c r="I74" s="260" t="s">
        <v>11</v>
      </c>
      <c r="J74" s="260" t="s">
        <v>5048</v>
      </c>
      <c r="M74" s="260" t="s">
        <v>5350</v>
      </c>
      <c r="N74" s="260" t="s">
        <v>2655</v>
      </c>
      <c r="O74" s="260">
        <v>29</v>
      </c>
      <c r="P74" s="103">
        <v>4606</v>
      </c>
      <c r="Q74" s="260" t="s">
        <v>5044</v>
      </c>
      <c r="R74" s="260" t="s">
        <v>5045</v>
      </c>
      <c r="S74" s="260" t="s">
        <v>5046</v>
      </c>
      <c r="T74" s="260" t="s">
        <v>5047</v>
      </c>
    </row>
    <row r="75" spans="1:20" s="103" customFormat="1" ht="15.75" x14ac:dyDescent="0.25">
      <c r="A75" s="260" t="s">
        <v>2655</v>
      </c>
      <c r="B75" s="260">
        <v>29</v>
      </c>
      <c r="C75" s="260" t="s">
        <v>16</v>
      </c>
      <c r="D75" s="260" t="s">
        <v>5049</v>
      </c>
      <c r="E75" s="260" t="s">
        <v>5050</v>
      </c>
      <c r="F75" s="260" t="s">
        <v>5051</v>
      </c>
      <c r="G75" s="260" t="s">
        <v>5030</v>
      </c>
      <c r="H75" s="260" t="s">
        <v>5052</v>
      </c>
      <c r="I75" s="260" t="s">
        <v>11</v>
      </c>
      <c r="J75" s="260" t="s">
        <v>5053</v>
      </c>
      <c r="M75" s="260" t="s">
        <v>5351</v>
      </c>
      <c r="N75" s="260" t="s">
        <v>2655</v>
      </c>
      <c r="O75" s="260">
        <v>29</v>
      </c>
      <c r="P75" s="103">
        <v>4607</v>
      </c>
      <c r="Q75" s="260" t="s">
        <v>5050</v>
      </c>
      <c r="R75" s="260" t="s">
        <v>5051</v>
      </c>
      <c r="S75" s="260" t="s">
        <v>5030</v>
      </c>
      <c r="T75" s="260" t="s">
        <v>5052</v>
      </c>
    </row>
    <row r="76" spans="1:20" s="103" customFormat="1" ht="15.75" x14ac:dyDescent="0.25">
      <c r="A76" s="260" t="s">
        <v>2655</v>
      </c>
      <c r="B76" s="260">
        <v>29</v>
      </c>
      <c r="C76" s="260" t="s">
        <v>18</v>
      </c>
      <c r="D76" s="260" t="s">
        <v>5054</v>
      </c>
      <c r="E76" s="260" t="s">
        <v>1976</v>
      </c>
      <c r="F76" s="260" t="s">
        <v>5055</v>
      </c>
      <c r="G76" s="260" t="s">
        <v>5056</v>
      </c>
      <c r="H76" s="260" t="s">
        <v>4856</v>
      </c>
      <c r="I76" s="260" t="s">
        <v>11</v>
      </c>
      <c r="J76" s="260" t="s">
        <v>11</v>
      </c>
      <c r="M76" s="260" t="s">
        <v>5352</v>
      </c>
      <c r="N76" s="260" t="s">
        <v>2655</v>
      </c>
      <c r="O76" s="260">
        <v>29</v>
      </c>
      <c r="P76" s="103">
        <v>4608</v>
      </c>
      <c r="Q76" s="260" t="s">
        <v>1976</v>
      </c>
      <c r="R76" s="260" t="s">
        <v>5055</v>
      </c>
      <c r="S76" s="260" t="s">
        <v>5056</v>
      </c>
      <c r="T76" s="260" t="s">
        <v>4856</v>
      </c>
    </row>
    <row r="77" spans="1:20" s="103" customFormat="1" ht="15.75" x14ac:dyDescent="0.25">
      <c r="A77" s="260" t="s">
        <v>2655</v>
      </c>
      <c r="B77" s="260">
        <v>29</v>
      </c>
      <c r="C77" s="260" t="s">
        <v>19</v>
      </c>
      <c r="D77" s="260" t="s">
        <v>5057</v>
      </c>
      <c r="E77" s="260" t="s">
        <v>5058</v>
      </c>
      <c r="F77" s="260" t="s">
        <v>5059</v>
      </c>
      <c r="G77" s="260" t="s">
        <v>5060</v>
      </c>
      <c r="H77" s="260" t="s">
        <v>5061</v>
      </c>
      <c r="I77" s="260" t="s">
        <v>11</v>
      </c>
      <c r="J77" s="260" t="s">
        <v>5062</v>
      </c>
      <c r="M77" s="260" t="s">
        <v>5353</v>
      </c>
      <c r="N77" s="260" t="s">
        <v>2655</v>
      </c>
      <c r="O77" s="260">
        <v>29</v>
      </c>
      <c r="P77" s="103">
        <v>4609</v>
      </c>
      <c r="Q77" s="260" t="s">
        <v>5058</v>
      </c>
      <c r="R77" s="260" t="s">
        <v>5059</v>
      </c>
      <c r="S77" s="260" t="s">
        <v>5060</v>
      </c>
      <c r="T77" s="260" t="s">
        <v>5061</v>
      </c>
    </row>
    <row r="78" spans="1:20" ht="15.75" x14ac:dyDescent="0.25">
      <c r="A78" s="257" t="s">
        <v>2655</v>
      </c>
      <c r="B78" s="257">
        <v>32</v>
      </c>
      <c r="C78" s="257">
        <v>1</v>
      </c>
      <c r="D78" s="257" t="s">
        <v>3079</v>
      </c>
      <c r="E78" s="257" t="s">
        <v>5063</v>
      </c>
      <c r="F78" s="257" t="s">
        <v>5064</v>
      </c>
      <c r="G78" s="257" t="s">
        <v>5065</v>
      </c>
      <c r="H78" s="257" t="s">
        <v>5066</v>
      </c>
      <c r="I78" s="257" t="s">
        <v>11</v>
      </c>
      <c r="J78" s="257" t="s">
        <v>5067</v>
      </c>
      <c r="M78" s="257" t="s">
        <v>5424</v>
      </c>
      <c r="N78" s="257" t="s">
        <v>2655</v>
      </c>
      <c r="O78" s="257">
        <v>32</v>
      </c>
      <c r="P78">
        <v>3124</v>
      </c>
      <c r="Q78" s="257" t="s">
        <v>5063</v>
      </c>
      <c r="R78" s="257" t="s">
        <v>5064</v>
      </c>
      <c r="S78" s="257" t="s">
        <v>5065</v>
      </c>
      <c r="T78" s="257" t="s">
        <v>5066</v>
      </c>
    </row>
    <row r="79" spans="1:20" ht="15.75" x14ac:dyDescent="0.25">
      <c r="A79" s="257" t="s">
        <v>2655</v>
      </c>
      <c r="B79" s="257">
        <v>32</v>
      </c>
      <c r="C79" s="257">
        <v>2</v>
      </c>
      <c r="D79" s="257" t="s">
        <v>3080</v>
      </c>
      <c r="E79" s="257" t="s">
        <v>5068</v>
      </c>
      <c r="F79" s="257" t="s">
        <v>5069</v>
      </c>
      <c r="G79" s="257" t="s">
        <v>4995</v>
      </c>
      <c r="H79" s="257" t="s">
        <v>5070</v>
      </c>
      <c r="I79" s="257" t="s">
        <v>11</v>
      </c>
      <c r="J79" s="257" t="s">
        <v>5071</v>
      </c>
      <c r="M79" s="257" t="s">
        <v>5425</v>
      </c>
      <c r="N79" s="257" t="s">
        <v>2655</v>
      </c>
      <c r="O79" s="257">
        <v>32</v>
      </c>
      <c r="P79">
        <v>3125</v>
      </c>
      <c r="Q79" s="257" t="s">
        <v>5068</v>
      </c>
      <c r="R79" s="257" t="s">
        <v>5069</v>
      </c>
      <c r="S79" s="257" t="s">
        <v>4995</v>
      </c>
      <c r="T79" s="257" t="s">
        <v>5070</v>
      </c>
    </row>
    <row r="80" spans="1:20" ht="15.75" x14ac:dyDescent="0.25">
      <c r="A80" s="257" t="s">
        <v>2655</v>
      </c>
      <c r="B80" s="257">
        <v>32</v>
      </c>
      <c r="C80" s="257" t="s">
        <v>18</v>
      </c>
      <c r="D80" s="257" t="s">
        <v>3081</v>
      </c>
      <c r="E80" s="257" t="s">
        <v>5072</v>
      </c>
      <c r="F80" s="257" t="s">
        <v>5073</v>
      </c>
      <c r="G80" s="257" t="s">
        <v>5074</v>
      </c>
      <c r="H80" s="257" t="s">
        <v>5075</v>
      </c>
      <c r="I80" s="257" t="s">
        <v>11</v>
      </c>
      <c r="J80" s="257" t="s">
        <v>5076</v>
      </c>
      <c r="M80" s="257" t="s">
        <v>5426</v>
      </c>
      <c r="N80" s="257" t="s">
        <v>2655</v>
      </c>
      <c r="O80" s="257">
        <v>32</v>
      </c>
      <c r="P80">
        <v>3126</v>
      </c>
      <c r="Q80" s="257" t="s">
        <v>5072</v>
      </c>
      <c r="R80" s="257" t="s">
        <v>5073</v>
      </c>
      <c r="S80" s="257" t="s">
        <v>5074</v>
      </c>
      <c r="T80" s="257" t="s">
        <v>5075</v>
      </c>
    </row>
    <row r="81" spans="1:20" ht="15.75" x14ac:dyDescent="0.25">
      <c r="A81" s="257" t="s">
        <v>2655</v>
      </c>
      <c r="B81" s="257">
        <v>32</v>
      </c>
      <c r="C81" s="257" t="s">
        <v>55</v>
      </c>
      <c r="D81" s="257" t="s">
        <v>3082</v>
      </c>
      <c r="E81" s="257" t="s">
        <v>5077</v>
      </c>
      <c r="F81" s="257" t="s">
        <v>5078</v>
      </c>
      <c r="G81" s="257" t="s">
        <v>5079</v>
      </c>
      <c r="H81" s="257" t="s">
        <v>5080</v>
      </c>
      <c r="I81" s="257" t="s">
        <v>11</v>
      </c>
      <c r="J81" s="257" t="s">
        <v>5081</v>
      </c>
      <c r="M81" s="257" t="s">
        <v>5427</v>
      </c>
      <c r="N81" s="257" t="s">
        <v>2655</v>
      </c>
      <c r="O81" s="257">
        <v>32</v>
      </c>
      <c r="P81">
        <v>3127</v>
      </c>
      <c r="Q81" s="257" t="s">
        <v>5077</v>
      </c>
      <c r="R81" s="257" t="s">
        <v>5078</v>
      </c>
      <c r="S81" s="257" t="s">
        <v>5079</v>
      </c>
      <c r="T81" s="257" t="s">
        <v>5080</v>
      </c>
    </row>
    <row r="82" spans="1:20" ht="15.75" x14ac:dyDescent="0.25">
      <c r="A82" s="257" t="s">
        <v>2655</v>
      </c>
      <c r="B82" s="257">
        <v>32</v>
      </c>
      <c r="C82" s="257" t="s">
        <v>58</v>
      </c>
      <c r="D82" s="257" t="s">
        <v>3083</v>
      </c>
      <c r="E82" s="257" t="s">
        <v>5082</v>
      </c>
      <c r="F82" s="257" t="s">
        <v>5083</v>
      </c>
      <c r="G82" s="257" t="s">
        <v>5084</v>
      </c>
      <c r="H82" s="257" t="s">
        <v>5085</v>
      </c>
      <c r="I82" s="257" t="s">
        <v>11</v>
      </c>
      <c r="J82" s="257" t="s">
        <v>5086</v>
      </c>
      <c r="M82" s="257" t="s">
        <v>5428</v>
      </c>
      <c r="N82" s="257" t="s">
        <v>2655</v>
      </c>
      <c r="O82" s="257">
        <v>32</v>
      </c>
      <c r="P82">
        <v>3128</v>
      </c>
      <c r="Q82" s="257" t="s">
        <v>5082</v>
      </c>
      <c r="R82" s="257" t="s">
        <v>5083</v>
      </c>
      <c r="S82" s="257" t="s">
        <v>5084</v>
      </c>
      <c r="T82" s="257" t="s">
        <v>5085</v>
      </c>
    </row>
    <row r="83" spans="1:20" s="262" customFormat="1" ht="16.5" thickBot="1" x14ac:dyDescent="0.3">
      <c r="A83" s="261" t="s">
        <v>2655</v>
      </c>
      <c r="B83" s="261">
        <v>32</v>
      </c>
      <c r="C83" s="261" t="s">
        <v>59</v>
      </c>
      <c r="D83" s="261" t="s">
        <v>3084</v>
      </c>
      <c r="E83" s="261" t="s">
        <v>5087</v>
      </c>
      <c r="F83" s="261" t="s">
        <v>5088</v>
      </c>
      <c r="G83" s="261" t="s">
        <v>5089</v>
      </c>
      <c r="H83" s="261" t="s">
        <v>5090</v>
      </c>
      <c r="I83" s="261" t="s">
        <v>5091</v>
      </c>
      <c r="J83" s="261" t="s">
        <v>5092</v>
      </c>
      <c r="M83" s="261" t="s">
        <v>5429</v>
      </c>
      <c r="N83" s="261" t="s">
        <v>2655</v>
      </c>
      <c r="O83" s="261">
        <v>32</v>
      </c>
      <c r="P83" s="262">
        <v>3129</v>
      </c>
      <c r="Q83" s="261" t="s">
        <v>5087</v>
      </c>
      <c r="R83" s="261" t="s">
        <v>5088</v>
      </c>
      <c r="S83" s="261" t="s">
        <v>5089</v>
      </c>
      <c r="T83" s="261" t="s">
        <v>5090</v>
      </c>
    </row>
    <row r="84" spans="1:20" ht="15.75" x14ac:dyDescent="0.25">
      <c r="A84" s="257" t="s">
        <v>5093</v>
      </c>
      <c r="B84" s="257">
        <v>2</v>
      </c>
      <c r="C84" s="257">
        <v>1</v>
      </c>
      <c r="D84" s="259" t="s">
        <v>233</v>
      </c>
      <c r="E84" s="257" t="s">
        <v>5094</v>
      </c>
      <c r="F84" s="257" t="s">
        <v>5095</v>
      </c>
      <c r="G84" s="257" t="s">
        <v>5096</v>
      </c>
      <c r="H84" s="257" t="s">
        <v>5097</v>
      </c>
      <c r="I84" s="257" t="s">
        <v>11</v>
      </c>
      <c r="J84" s="257" t="s">
        <v>5098</v>
      </c>
      <c r="M84" s="257" t="s">
        <v>5430</v>
      </c>
      <c r="N84" s="257" t="s">
        <v>5093</v>
      </c>
      <c r="O84" s="257">
        <v>2</v>
      </c>
      <c r="P84">
        <v>3130</v>
      </c>
      <c r="Q84" s="257" t="s">
        <v>5094</v>
      </c>
      <c r="R84" s="257" t="s">
        <v>5095</v>
      </c>
      <c r="S84" s="257" t="s">
        <v>5096</v>
      </c>
      <c r="T84" s="257" t="s">
        <v>5097</v>
      </c>
    </row>
    <row r="85" spans="1:20" ht="15.75" x14ac:dyDescent="0.25">
      <c r="A85" s="257" t="s">
        <v>5093</v>
      </c>
      <c r="B85" s="257">
        <v>2</v>
      </c>
      <c r="C85" s="257" t="s">
        <v>14</v>
      </c>
      <c r="D85" s="257" t="s">
        <v>234</v>
      </c>
      <c r="E85" s="257" t="s">
        <v>5099</v>
      </c>
      <c r="F85" s="257" t="s">
        <v>4936</v>
      </c>
      <c r="G85" s="257" t="s">
        <v>5100</v>
      </c>
      <c r="H85" s="257" t="s">
        <v>5101</v>
      </c>
      <c r="I85" s="257" t="s">
        <v>11</v>
      </c>
      <c r="J85" s="257" t="s">
        <v>5102</v>
      </c>
      <c r="M85" s="257" t="s">
        <v>5431</v>
      </c>
      <c r="N85" s="257" t="s">
        <v>5093</v>
      </c>
      <c r="O85" s="257">
        <v>2</v>
      </c>
      <c r="P85">
        <v>3131</v>
      </c>
      <c r="Q85" s="257" t="s">
        <v>5099</v>
      </c>
      <c r="R85" s="257" t="s">
        <v>4936</v>
      </c>
      <c r="S85" s="257" t="s">
        <v>5100</v>
      </c>
      <c r="T85" s="257" t="s">
        <v>5101</v>
      </c>
    </row>
    <row r="86" spans="1:20" ht="15.75" x14ac:dyDescent="0.25">
      <c r="A86" s="257" t="s">
        <v>5093</v>
      </c>
      <c r="B86" s="257">
        <v>2</v>
      </c>
      <c r="C86" s="257" t="s">
        <v>15</v>
      </c>
      <c r="D86" s="257" t="s">
        <v>235</v>
      </c>
      <c r="E86" s="257" t="s">
        <v>5103</v>
      </c>
      <c r="F86" s="257" t="s">
        <v>5104</v>
      </c>
      <c r="G86" s="257" t="s">
        <v>5105</v>
      </c>
      <c r="H86" s="257" t="s">
        <v>5106</v>
      </c>
      <c r="I86" s="257" t="s">
        <v>11</v>
      </c>
      <c r="J86" s="257" t="s">
        <v>5107</v>
      </c>
      <c r="M86" s="257" t="s">
        <v>5432</v>
      </c>
      <c r="N86" s="257" t="s">
        <v>5093</v>
      </c>
      <c r="O86" s="257">
        <v>2</v>
      </c>
      <c r="P86">
        <v>3132</v>
      </c>
      <c r="Q86" s="257" t="s">
        <v>5103</v>
      </c>
      <c r="R86" s="257" t="s">
        <v>5104</v>
      </c>
      <c r="S86" s="257" t="s">
        <v>5105</v>
      </c>
      <c r="T86" s="257" t="s">
        <v>5106</v>
      </c>
    </row>
    <row r="87" spans="1:20" ht="15.75" x14ac:dyDescent="0.25">
      <c r="A87" s="257" t="s">
        <v>5093</v>
      </c>
      <c r="B87" s="257">
        <v>2</v>
      </c>
      <c r="C87" s="257" t="s">
        <v>16</v>
      </c>
      <c r="D87" s="257" t="s">
        <v>236</v>
      </c>
      <c r="E87" s="257" t="s">
        <v>5108</v>
      </c>
      <c r="F87" s="257" t="s">
        <v>5109</v>
      </c>
      <c r="G87" s="257" t="s">
        <v>5110</v>
      </c>
      <c r="H87" s="257" t="s">
        <v>5111</v>
      </c>
      <c r="I87" s="257" t="s">
        <v>11</v>
      </c>
      <c r="J87" s="257" t="s">
        <v>5112</v>
      </c>
      <c r="M87" s="257" t="s">
        <v>5433</v>
      </c>
      <c r="N87" s="257" t="s">
        <v>5093</v>
      </c>
      <c r="O87" s="257">
        <v>2</v>
      </c>
      <c r="P87">
        <v>3133</v>
      </c>
      <c r="Q87" s="257" t="s">
        <v>5108</v>
      </c>
      <c r="R87" s="257" t="s">
        <v>5109</v>
      </c>
      <c r="S87" s="257" t="s">
        <v>5110</v>
      </c>
      <c r="T87" s="257" t="s">
        <v>5111</v>
      </c>
    </row>
    <row r="88" spans="1:20" ht="15.75" x14ac:dyDescent="0.25">
      <c r="A88" s="257" t="s">
        <v>5093</v>
      </c>
      <c r="B88" s="257">
        <v>2</v>
      </c>
      <c r="C88" s="257" t="s">
        <v>19</v>
      </c>
      <c r="D88" s="257" t="s">
        <v>237</v>
      </c>
      <c r="E88" s="257" t="s">
        <v>5113</v>
      </c>
      <c r="F88" s="257" t="s">
        <v>5114</v>
      </c>
      <c r="G88" s="257" t="s">
        <v>5115</v>
      </c>
      <c r="H88" s="257" t="s">
        <v>5116</v>
      </c>
      <c r="I88" s="257" t="s">
        <v>5117</v>
      </c>
      <c r="J88" s="257" t="s">
        <v>5118</v>
      </c>
      <c r="M88" s="257" t="s">
        <v>5434</v>
      </c>
      <c r="N88" s="257" t="s">
        <v>5093</v>
      </c>
      <c r="O88" s="257">
        <v>2</v>
      </c>
      <c r="P88">
        <v>3134</v>
      </c>
      <c r="Q88" s="257" t="s">
        <v>5113</v>
      </c>
      <c r="R88" s="257" t="s">
        <v>5114</v>
      </c>
      <c r="S88" s="257" t="s">
        <v>5115</v>
      </c>
      <c r="T88" s="257" t="s">
        <v>5116</v>
      </c>
    </row>
    <row r="89" spans="1:20" ht="15.75" x14ac:dyDescent="0.25">
      <c r="A89" s="257" t="s">
        <v>5093</v>
      </c>
      <c r="B89" s="257">
        <v>2</v>
      </c>
      <c r="C89" s="257" t="s">
        <v>20</v>
      </c>
      <c r="D89" s="257" t="s">
        <v>238</v>
      </c>
      <c r="E89" s="257" t="s">
        <v>5119</v>
      </c>
      <c r="F89" s="257" t="s">
        <v>5120</v>
      </c>
      <c r="G89" s="257" t="s">
        <v>5121</v>
      </c>
      <c r="H89" s="257" t="s">
        <v>5122</v>
      </c>
      <c r="I89" s="257" t="s">
        <v>11</v>
      </c>
      <c r="J89" s="257" t="s">
        <v>4882</v>
      </c>
      <c r="M89" s="257" t="s">
        <v>5435</v>
      </c>
      <c r="N89" s="257" t="s">
        <v>5093</v>
      </c>
      <c r="O89" s="257">
        <v>2</v>
      </c>
      <c r="P89">
        <v>3135</v>
      </c>
      <c r="Q89" s="257" t="s">
        <v>5119</v>
      </c>
      <c r="R89" s="257" t="s">
        <v>5120</v>
      </c>
      <c r="S89" s="257" t="s">
        <v>5121</v>
      </c>
      <c r="T89" s="257" t="s">
        <v>5122</v>
      </c>
    </row>
    <row r="90" spans="1:20" ht="15.75" x14ac:dyDescent="0.25">
      <c r="A90" s="257" t="s">
        <v>5093</v>
      </c>
      <c r="B90" s="257">
        <v>4</v>
      </c>
      <c r="C90" s="257">
        <v>1</v>
      </c>
      <c r="D90" s="259" t="s">
        <v>245</v>
      </c>
      <c r="E90" s="257" t="s">
        <v>5123</v>
      </c>
      <c r="F90" s="257" t="s">
        <v>5124</v>
      </c>
      <c r="G90" s="257" t="s">
        <v>5125</v>
      </c>
      <c r="H90" s="257" t="s">
        <v>5126</v>
      </c>
      <c r="I90" s="257" t="s">
        <v>11</v>
      </c>
      <c r="J90" s="257" t="s">
        <v>5127</v>
      </c>
      <c r="M90" s="257" t="s">
        <v>5436</v>
      </c>
      <c r="N90" s="257" t="s">
        <v>5093</v>
      </c>
      <c r="O90" s="257">
        <v>4</v>
      </c>
      <c r="P90">
        <v>3136</v>
      </c>
      <c r="Q90" s="257" t="s">
        <v>5123</v>
      </c>
      <c r="R90" s="257" t="s">
        <v>5124</v>
      </c>
      <c r="S90" s="257" t="s">
        <v>5125</v>
      </c>
      <c r="T90" s="257" t="s">
        <v>5126</v>
      </c>
    </row>
    <row r="91" spans="1:20" ht="15.75" x14ac:dyDescent="0.25">
      <c r="A91" s="257" t="s">
        <v>5093</v>
      </c>
      <c r="B91" s="257">
        <v>4</v>
      </c>
      <c r="C91" s="257">
        <v>2</v>
      </c>
      <c r="D91" s="257" t="s">
        <v>246</v>
      </c>
      <c r="E91" s="257" t="s">
        <v>5128</v>
      </c>
      <c r="F91" s="257" t="s">
        <v>5129</v>
      </c>
      <c r="G91" s="257" t="s">
        <v>5130</v>
      </c>
      <c r="H91" s="257" t="s">
        <v>5131</v>
      </c>
      <c r="I91" s="257" t="s">
        <v>11</v>
      </c>
      <c r="J91" s="257" t="s">
        <v>5132</v>
      </c>
      <c r="M91" s="257" t="s">
        <v>5437</v>
      </c>
      <c r="N91" s="257" t="s">
        <v>5093</v>
      </c>
      <c r="O91" s="257">
        <v>4</v>
      </c>
      <c r="P91">
        <v>3137</v>
      </c>
      <c r="Q91" s="257" t="s">
        <v>5128</v>
      </c>
      <c r="R91" s="257" t="s">
        <v>5129</v>
      </c>
      <c r="S91" s="257" t="s">
        <v>5130</v>
      </c>
      <c r="T91" s="257" t="s">
        <v>5131</v>
      </c>
    </row>
    <row r="92" spans="1:20" ht="15.75" x14ac:dyDescent="0.25">
      <c r="A92" s="257" t="s">
        <v>5093</v>
      </c>
      <c r="B92" s="257">
        <v>4</v>
      </c>
      <c r="C92" s="257">
        <v>3</v>
      </c>
      <c r="D92" s="257" t="s">
        <v>247</v>
      </c>
      <c r="E92" s="257" t="s">
        <v>5133</v>
      </c>
      <c r="F92" s="257" t="s">
        <v>5134</v>
      </c>
      <c r="G92" s="257" t="s">
        <v>5135</v>
      </c>
      <c r="H92" s="257" t="s">
        <v>5136</v>
      </c>
      <c r="I92" s="257" t="s">
        <v>11</v>
      </c>
      <c r="J92" s="257" t="s">
        <v>5137</v>
      </c>
      <c r="M92" s="257" t="s">
        <v>5438</v>
      </c>
      <c r="N92" s="257" t="s">
        <v>5093</v>
      </c>
      <c r="O92" s="257">
        <v>4</v>
      </c>
      <c r="P92">
        <v>3138</v>
      </c>
      <c r="Q92" s="257" t="s">
        <v>5133</v>
      </c>
      <c r="R92" s="257" t="s">
        <v>5134</v>
      </c>
      <c r="S92" s="257" t="s">
        <v>5135</v>
      </c>
      <c r="T92" s="257" t="s">
        <v>5136</v>
      </c>
    </row>
    <row r="93" spans="1:20" ht="15.75" x14ac:dyDescent="0.25">
      <c r="A93" s="257" t="s">
        <v>5093</v>
      </c>
      <c r="B93" s="257">
        <v>4</v>
      </c>
      <c r="C93" s="257" t="s">
        <v>16</v>
      </c>
      <c r="D93" s="257" t="s">
        <v>248</v>
      </c>
      <c r="E93" s="257" t="s">
        <v>5138</v>
      </c>
      <c r="F93" s="257" t="s">
        <v>5139</v>
      </c>
      <c r="G93" s="257" t="s">
        <v>5140</v>
      </c>
      <c r="H93" s="257" t="s">
        <v>5141</v>
      </c>
      <c r="I93" s="257" t="s">
        <v>5142</v>
      </c>
      <c r="J93" s="257" t="s">
        <v>5143</v>
      </c>
      <c r="M93" s="257" t="s">
        <v>5439</v>
      </c>
      <c r="N93" s="257" t="s">
        <v>5093</v>
      </c>
      <c r="O93" s="257">
        <v>4</v>
      </c>
      <c r="P93">
        <v>3139</v>
      </c>
      <c r="Q93" s="257" t="s">
        <v>5138</v>
      </c>
      <c r="R93" s="257" t="s">
        <v>5139</v>
      </c>
      <c r="S93" s="257" t="s">
        <v>5140</v>
      </c>
      <c r="T93" s="257" t="s">
        <v>5141</v>
      </c>
    </row>
    <row r="94" spans="1:20" ht="15.75" x14ac:dyDescent="0.25">
      <c r="A94" s="257" t="s">
        <v>5093</v>
      </c>
      <c r="B94" s="257">
        <v>4</v>
      </c>
      <c r="C94" s="257" t="s">
        <v>18</v>
      </c>
      <c r="D94" s="257" t="s">
        <v>249</v>
      </c>
      <c r="E94" s="257" t="s">
        <v>5144</v>
      </c>
      <c r="F94" s="257" t="s">
        <v>5120</v>
      </c>
      <c r="G94" s="257" t="s">
        <v>5145</v>
      </c>
      <c r="H94" s="257" t="s">
        <v>5114</v>
      </c>
      <c r="I94" s="257" t="s">
        <v>11</v>
      </c>
      <c r="J94" s="257" t="s">
        <v>5146</v>
      </c>
      <c r="M94" s="257" t="s">
        <v>5440</v>
      </c>
      <c r="N94" s="257" t="s">
        <v>5093</v>
      </c>
      <c r="O94" s="257">
        <v>4</v>
      </c>
      <c r="P94">
        <v>3140</v>
      </c>
      <c r="Q94" s="257" t="s">
        <v>5144</v>
      </c>
      <c r="R94" s="257" t="s">
        <v>5120</v>
      </c>
      <c r="S94" s="257" t="s">
        <v>5145</v>
      </c>
      <c r="T94" s="257" t="s">
        <v>5114</v>
      </c>
    </row>
    <row r="95" spans="1:20" ht="15.75" x14ac:dyDescent="0.25">
      <c r="A95" s="257" t="s">
        <v>5093</v>
      </c>
      <c r="B95" s="257">
        <v>4</v>
      </c>
      <c r="C95" s="257" t="s">
        <v>19</v>
      </c>
      <c r="D95" s="257" t="s">
        <v>250</v>
      </c>
      <c r="E95" s="257" t="s">
        <v>5147</v>
      </c>
      <c r="F95" s="257" t="s">
        <v>5148</v>
      </c>
      <c r="G95" s="257" t="s">
        <v>5149</v>
      </c>
      <c r="H95" s="257" t="s">
        <v>5150</v>
      </c>
      <c r="I95" s="257" t="s">
        <v>11</v>
      </c>
      <c r="J95" s="257" t="s">
        <v>5151</v>
      </c>
      <c r="M95" s="257" t="s">
        <v>5441</v>
      </c>
      <c r="N95" s="257" t="s">
        <v>5093</v>
      </c>
      <c r="O95" s="257">
        <v>4</v>
      </c>
      <c r="P95">
        <v>3141</v>
      </c>
      <c r="Q95" s="257" t="s">
        <v>5147</v>
      </c>
      <c r="R95" s="257" t="s">
        <v>5148</v>
      </c>
      <c r="S95" s="257" t="s">
        <v>5149</v>
      </c>
      <c r="T95" s="257" t="s">
        <v>5150</v>
      </c>
    </row>
    <row r="96" spans="1:20" ht="15.75" x14ac:dyDescent="0.25">
      <c r="A96" s="257" t="s">
        <v>5093</v>
      </c>
      <c r="B96" s="257">
        <v>6</v>
      </c>
      <c r="C96" s="257">
        <v>2</v>
      </c>
      <c r="D96" s="257" t="s">
        <v>252</v>
      </c>
      <c r="E96" s="257" t="s">
        <v>5152</v>
      </c>
      <c r="F96" s="257" t="s">
        <v>5153</v>
      </c>
      <c r="G96" s="257" t="s">
        <v>5154</v>
      </c>
      <c r="H96" s="257" t="s">
        <v>5155</v>
      </c>
      <c r="I96" s="257" t="s">
        <v>11</v>
      </c>
      <c r="J96" s="257" t="s">
        <v>5156</v>
      </c>
      <c r="M96" s="257" t="s">
        <v>5442</v>
      </c>
      <c r="N96" s="257" t="s">
        <v>5093</v>
      </c>
      <c r="O96" s="257">
        <v>6</v>
      </c>
      <c r="P96">
        <v>3142</v>
      </c>
      <c r="Q96" s="257" t="s">
        <v>5152</v>
      </c>
      <c r="R96" s="257" t="s">
        <v>5153</v>
      </c>
      <c r="S96" s="257" t="s">
        <v>5154</v>
      </c>
      <c r="T96" s="257" t="s">
        <v>5155</v>
      </c>
    </row>
    <row r="97" spans="1:20" ht="15.75" x14ac:dyDescent="0.25">
      <c r="A97" s="257" t="s">
        <v>5093</v>
      </c>
      <c r="B97" s="257">
        <v>6</v>
      </c>
      <c r="C97" s="257">
        <v>3</v>
      </c>
      <c r="D97" s="257" t="s">
        <v>253</v>
      </c>
      <c r="E97" s="257" t="s">
        <v>5157</v>
      </c>
      <c r="F97" s="257" t="s">
        <v>4785</v>
      </c>
      <c r="G97" s="257" t="s">
        <v>5025</v>
      </c>
      <c r="H97" s="257" t="s">
        <v>5158</v>
      </c>
      <c r="I97" s="257" t="s">
        <v>11</v>
      </c>
      <c r="J97" s="257" t="s">
        <v>5159</v>
      </c>
      <c r="M97" s="257" t="s">
        <v>5443</v>
      </c>
      <c r="N97" s="257" t="s">
        <v>5093</v>
      </c>
      <c r="O97" s="257">
        <v>6</v>
      </c>
      <c r="P97">
        <v>3143</v>
      </c>
      <c r="Q97" s="257" t="s">
        <v>5157</v>
      </c>
      <c r="R97" s="257" t="s">
        <v>4785</v>
      </c>
      <c r="S97" s="257" t="s">
        <v>5025</v>
      </c>
      <c r="T97" s="257" t="s">
        <v>5158</v>
      </c>
    </row>
    <row r="98" spans="1:20" ht="15.75" x14ac:dyDescent="0.25">
      <c r="A98" s="257" t="s">
        <v>5093</v>
      </c>
      <c r="B98" s="257">
        <v>6</v>
      </c>
      <c r="C98" s="257" t="s">
        <v>16</v>
      </c>
      <c r="D98" s="257" t="s">
        <v>254</v>
      </c>
      <c r="E98" s="257" t="s">
        <v>5160</v>
      </c>
      <c r="F98" s="257" t="s">
        <v>5161</v>
      </c>
      <c r="G98" s="257" t="s">
        <v>4928</v>
      </c>
      <c r="H98" s="257" t="s">
        <v>5162</v>
      </c>
      <c r="I98" s="257" t="s">
        <v>11</v>
      </c>
      <c r="J98" s="257" t="s">
        <v>5163</v>
      </c>
      <c r="M98" s="257" t="s">
        <v>5444</v>
      </c>
      <c r="N98" s="257" t="s">
        <v>5093</v>
      </c>
      <c r="O98" s="257">
        <v>6</v>
      </c>
      <c r="P98">
        <v>3144</v>
      </c>
      <c r="Q98" s="257" t="s">
        <v>5160</v>
      </c>
      <c r="R98" s="257" t="s">
        <v>5161</v>
      </c>
      <c r="S98" s="257" t="s">
        <v>4928</v>
      </c>
      <c r="T98" s="257" t="s">
        <v>5162</v>
      </c>
    </row>
    <row r="99" spans="1:20" ht="15.75" x14ac:dyDescent="0.25">
      <c r="A99" s="257" t="s">
        <v>5093</v>
      </c>
      <c r="B99" s="257">
        <v>6</v>
      </c>
      <c r="C99" s="257" t="s">
        <v>18</v>
      </c>
      <c r="D99" s="257" t="s">
        <v>255</v>
      </c>
      <c r="E99" s="257" t="s">
        <v>5164</v>
      </c>
      <c r="F99" s="257" t="s">
        <v>5165</v>
      </c>
      <c r="G99" s="257" t="s">
        <v>4857</v>
      </c>
      <c r="H99" s="257" t="s">
        <v>5166</v>
      </c>
      <c r="I99" s="257" t="s">
        <v>11</v>
      </c>
      <c r="J99" s="257" t="s">
        <v>5167</v>
      </c>
      <c r="M99" s="257" t="s">
        <v>5445</v>
      </c>
      <c r="N99" s="257" t="s">
        <v>5093</v>
      </c>
      <c r="O99" s="257">
        <v>6</v>
      </c>
      <c r="P99">
        <v>3145</v>
      </c>
      <c r="Q99" s="257" t="s">
        <v>5164</v>
      </c>
      <c r="R99" s="257" t="s">
        <v>5165</v>
      </c>
      <c r="S99" s="257" t="s">
        <v>4857</v>
      </c>
      <c r="T99" s="257" t="s">
        <v>5166</v>
      </c>
    </row>
    <row r="100" spans="1:20" ht="15.75" x14ac:dyDescent="0.25">
      <c r="A100" s="257" t="s">
        <v>5093</v>
      </c>
      <c r="B100" s="257">
        <v>6</v>
      </c>
      <c r="C100" s="257" t="s">
        <v>19</v>
      </c>
      <c r="D100" s="257" t="s">
        <v>256</v>
      </c>
      <c r="E100" s="257" t="s">
        <v>5168</v>
      </c>
      <c r="F100" s="257" t="s">
        <v>5169</v>
      </c>
      <c r="G100" s="257" t="s">
        <v>5170</v>
      </c>
      <c r="H100" s="257" t="s">
        <v>5171</v>
      </c>
      <c r="I100" s="257" t="s">
        <v>11</v>
      </c>
      <c r="J100" s="257" t="s">
        <v>5172</v>
      </c>
      <c r="M100" s="257" t="s">
        <v>5446</v>
      </c>
      <c r="N100" s="257" t="s">
        <v>5093</v>
      </c>
      <c r="O100" s="257">
        <v>6</v>
      </c>
      <c r="P100">
        <v>3146</v>
      </c>
      <c r="Q100" s="257" t="s">
        <v>5168</v>
      </c>
      <c r="R100" s="257" t="s">
        <v>5169</v>
      </c>
      <c r="S100" s="257" t="s">
        <v>5170</v>
      </c>
      <c r="T100" s="257" t="s">
        <v>5171</v>
      </c>
    </row>
    <row r="101" spans="1:20" ht="15.75" x14ac:dyDescent="0.25">
      <c r="A101" s="257" t="s">
        <v>5093</v>
      </c>
      <c r="B101" s="257">
        <v>7</v>
      </c>
      <c r="C101" s="257">
        <v>1</v>
      </c>
      <c r="D101" s="257" t="s">
        <v>338</v>
      </c>
      <c r="E101" s="257" t="s">
        <v>5173</v>
      </c>
      <c r="F101" s="257" t="s">
        <v>5174</v>
      </c>
      <c r="G101" s="257" t="s">
        <v>5175</v>
      </c>
      <c r="H101" s="257" t="s">
        <v>5176</v>
      </c>
      <c r="I101" s="257" t="s">
        <v>11</v>
      </c>
      <c r="J101" s="257" t="s">
        <v>5177</v>
      </c>
      <c r="M101" s="257" t="s">
        <v>5447</v>
      </c>
      <c r="N101" s="257" t="s">
        <v>5093</v>
      </c>
      <c r="O101" s="257">
        <v>7</v>
      </c>
      <c r="P101">
        <v>3147</v>
      </c>
      <c r="Q101" s="257" t="s">
        <v>5173</v>
      </c>
      <c r="R101" s="257" t="s">
        <v>5174</v>
      </c>
      <c r="S101" s="257" t="s">
        <v>5175</v>
      </c>
      <c r="T101" s="257" t="s">
        <v>5176</v>
      </c>
    </row>
    <row r="102" spans="1:20" ht="15.75" x14ac:dyDescent="0.25">
      <c r="A102" s="257" t="s">
        <v>5093</v>
      </c>
      <c r="B102" s="257">
        <v>7</v>
      </c>
      <c r="C102" s="257">
        <v>2</v>
      </c>
      <c r="D102" s="257" t="s">
        <v>339</v>
      </c>
      <c r="E102" s="257" t="s">
        <v>5178</v>
      </c>
      <c r="F102" s="257" t="s">
        <v>5179</v>
      </c>
      <c r="G102" s="257" t="s">
        <v>5180</v>
      </c>
      <c r="H102" s="257" t="s">
        <v>5181</v>
      </c>
      <c r="I102" s="257" t="s">
        <v>11</v>
      </c>
      <c r="J102" s="257" t="s">
        <v>5182</v>
      </c>
      <c r="M102" s="257" t="s">
        <v>5448</v>
      </c>
      <c r="N102" s="257" t="s">
        <v>5093</v>
      </c>
      <c r="O102" s="257">
        <v>7</v>
      </c>
      <c r="P102">
        <v>3148</v>
      </c>
      <c r="Q102" s="257" t="s">
        <v>5178</v>
      </c>
      <c r="R102" s="257" t="s">
        <v>5179</v>
      </c>
      <c r="S102" s="257" t="s">
        <v>5180</v>
      </c>
      <c r="T102" s="257" t="s">
        <v>5181</v>
      </c>
    </row>
    <row r="103" spans="1:20" ht="15.75" x14ac:dyDescent="0.25">
      <c r="A103" s="257" t="s">
        <v>5093</v>
      </c>
      <c r="B103" s="257">
        <v>7</v>
      </c>
      <c r="C103" s="257">
        <v>3</v>
      </c>
      <c r="D103" s="257" t="s">
        <v>340</v>
      </c>
      <c r="E103" s="257" t="s">
        <v>5183</v>
      </c>
      <c r="F103" s="257" t="s">
        <v>5184</v>
      </c>
      <c r="G103" s="257" t="s">
        <v>5185</v>
      </c>
      <c r="H103" s="257" t="s">
        <v>4886</v>
      </c>
      <c r="I103" s="257" t="s">
        <v>11</v>
      </c>
      <c r="J103" s="257" t="s">
        <v>5186</v>
      </c>
      <c r="M103" s="257" t="s">
        <v>5449</v>
      </c>
      <c r="N103" s="257" t="s">
        <v>5093</v>
      </c>
      <c r="O103" s="257">
        <v>7</v>
      </c>
      <c r="P103">
        <v>3149</v>
      </c>
      <c r="Q103" s="257" t="s">
        <v>5183</v>
      </c>
      <c r="R103" s="257" t="s">
        <v>5184</v>
      </c>
      <c r="S103" s="257" t="s">
        <v>5185</v>
      </c>
      <c r="T103" s="257" t="s">
        <v>4886</v>
      </c>
    </row>
    <row r="104" spans="1:20" ht="15.75" x14ac:dyDescent="0.25">
      <c r="A104" s="257" t="s">
        <v>5093</v>
      </c>
      <c r="B104" s="257">
        <v>7</v>
      </c>
      <c r="C104" s="257">
        <v>4</v>
      </c>
      <c r="D104" s="257" t="s">
        <v>341</v>
      </c>
      <c r="E104" s="257" t="s">
        <v>5187</v>
      </c>
      <c r="F104" s="257" t="s">
        <v>5188</v>
      </c>
      <c r="G104" s="257" t="s">
        <v>5189</v>
      </c>
      <c r="H104" s="257" t="s">
        <v>4842</v>
      </c>
      <c r="I104" s="257" t="s">
        <v>4753</v>
      </c>
      <c r="J104" s="257" t="s">
        <v>5190</v>
      </c>
      <c r="M104" s="257" t="s">
        <v>5450</v>
      </c>
      <c r="N104" s="257" t="s">
        <v>5093</v>
      </c>
      <c r="O104" s="257">
        <v>7</v>
      </c>
      <c r="P104">
        <v>3150</v>
      </c>
      <c r="Q104" s="257" t="s">
        <v>5187</v>
      </c>
      <c r="R104" s="257" t="s">
        <v>5188</v>
      </c>
      <c r="S104" s="257" t="s">
        <v>5189</v>
      </c>
      <c r="T104" s="257" t="s">
        <v>4842</v>
      </c>
    </row>
    <row r="105" spans="1:20" ht="15.75" x14ac:dyDescent="0.25">
      <c r="A105" s="257" t="s">
        <v>5093</v>
      </c>
      <c r="B105" s="257">
        <v>7</v>
      </c>
      <c r="C105" s="257">
        <v>5</v>
      </c>
      <c r="D105" s="257" t="s">
        <v>342</v>
      </c>
      <c r="E105" s="257" t="s">
        <v>5191</v>
      </c>
      <c r="F105" s="257" t="s">
        <v>5192</v>
      </c>
      <c r="G105" s="257" t="s">
        <v>5193</v>
      </c>
      <c r="H105" s="257" t="s">
        <v>4798</v>
      </c>
      <c r="I105" s="257" t="s">
        <v>11</v>
      </c>
      <c r="J105" s="257" t="s">
        <v>5194</v>
      </c>
      <c r="M105" s="257" t="s">
        <v>5451</v>
      </c>
      <c r="N105" s="257" t="s">
        <v>5093</v>
      </c>
      <c r="O105" s="257">
        <v>7</v>
      </c>
      <c r="P105">
        <v>3151</v>
      </c>
      <c r="Q105" s="257" t="s">
        <v>5191</v>
      </c>
      <c r="R105" s="257" t="s">
        <v>5192</v>
      </c>
      <c r="S105" s="257" t="s">
        <v>5193</v>
      </c>
      <c r="T105" s="257" t="s">
        <v>4798</v>
      </c>
    </row>
    <row r="106" spans="1:20" ht="15.75" x14ac:dyDescent="0.25">
      <c r="A106" s="257" t="s">
        <v>5093</v>
      </c>
      <c r="B106" s="257">
        <v>8</v>
      </c>
      <c r="C106" s="257">
        <v>1</v>
      </c>
      <c r="D106" s="257" t="s">
        <v>1042</v>
      </c>
      <c r="E106" s="257" t="s">
        <v>5195</v>
      </c>
      <c r="F106" s="257" t="s">
        <v>5196</v>
      </c>
      <c r="G106" s="257" t="s">
        <v>4803</v>
      </c>
      <c r="H106" s="257" t="s">
        <v>5197</v>
      </c>
      <c r="I106" s="257" t="s">
        <v>11</v>
      </c>
      <c r="J106" s="257" t="s">
        <v>5198</v>
      </c>
      <c r="M106" s="257" t="s">
        <v>5452</v>
      </c>
      <c r="N106" s="257" t="s">
        <v>5093</v>
      </c>
      <c r="O106" s="257">
        <v>8</v>
      </c>
      <c r="P106">
        <v>3152</v>
      </c>
      <c r="Q106" s="257" t="s">
        <v>5195</v>
      </c>
      <c r="R106" s="257" t="s">
        <v>5196</v>
      </c>
      <c r="S106" s="257" t="s">
        <v>4803</v>
      </c>
      <c r="T106" s="257" t="s">
        <v>5197</v>
      </c>
    </row>
    <row r="107" spans="1:20" ht="15.75" x14ac:dyDescent="0.25">
      <c r="A107" s="257" t="s">
        <v>5093</v>
      </c>
      <c r="B107" s="257">
        <v>8</v>
      </c>
      <c r="C107" s="257">
        <v>2</v>
      </c>
      <c r="D107" s="257" t="s">
        <v>1043</v>
      </c>
      <c r="E107" s="257" t="s">
        <v>5199</v>
      </c>
      <c r="F107" s="257" t="s">
        <v>5191</v>
      </c>
      <c r="G107" s="257" t="s">
        <v>5200</v>
      </c>
      <c r="H107" s="257" t="s">
        <v>5201</v>
      </c>
      <c r="I107" s="257" t="s">
        <v>11</v>
      </c>
      <c r="J107" s="257" t="s">
        <v>5202</v>
      </c>
      <c r="M107" s="257" t="s">
        <v>5453</v>
      </c>
      <c r="N107" s="257" t="s">
        <v>5093</v>
      </c>
      <c r="O107" s="257">
        <v>8</v>
      </c>
      <c r="P107">
        <v>3153</v>
      </c>
      <c r="Q107" s="257" t="s">
        <v>5199</v>
      </c>
      <c r="R107" s="257" t="s">
        <v>5191</v>
      </c>
      <c r="S107" s="257" t="s">
        <v>5200</v>
      </c>
      <c r="T107" s="257" t="s">
        <v>5201</v>
      </c>
    </row>
    <row r="108" spans="1:20" ht="15.75" x14ac:dyDescent="0.25">
      <c r="A108" s="257" t="s">
        <v>5093</v>
      </c>
      <c r="B108" s="257">
        <v>8</v>
      </c>
      <c r="C108" s="257">
        <v>3</v>
      </c>
      <c r="D108" s="257" t="s">
        <v>1044</v>
      </c>
      <c r="E108" s="257" t="s">
        <v>5203</v>
      </c>
      <c r="F108" s="257" t="s">
        <v>5204</v>
      </c>
      <c r="G108" s="257" t="s">
        <v>5205</v>
      </c>
      <c r="H108" s="257" t="s">
        <v>5206</v>
      </c>
      <c r="I108" s="257" t="s">
        <v>11</v>
      </c>
      <c r="J108" s="257" t="s">
        <v>5207</v>
      </c>
      <c r="M108" s="257" t="s">
        <v>5454</v>
      </c>
      <c r="N108" s="257" t="s">
        <v>5093</v>
      </c>
      <c r="O108" s="257">
        <v>8</v>
      </c>
      <c r="P108">
        <v>3154</v>
      </c>
      <c r="Q108" s="257" t="s">
        <v>5203</v>
      </c>
      <c r="R108" s="257" t="s">
        <v>5204</v>
      </c>
      <c r="S108" s="257" t="s">
        <v>5205</v>
      </c>
      <c r="T108" s="257" t="s">
        <v>5206</v>
      </c>
    </row>
    <row r="109" spans="1:20" ht="15.75" x14ac:dyDescent="0.25">
      <c r="A109" s="257" t="s">
        <v>5093</v>
      </c>
      <c r="B109" s="257">
        <v>8</v>
      </c>
      <c r="C109" s="257">
        <v>4</v>
      </c>
      <c r="D109" s="257" t="s">
        <v>1045</v>
      </c>
      <c r="E109" s="257" t="s">
        <v>5208</v>
      </c>
      <c r="F109" s="257" t="s">
        <v>5209</v>
      </c>
      <c r="G109" s="257" t="s">
        <v>5091</v>
      </c>
      <c r="H109" s="257" t="s">
        <v>5210</v>
      </c>
      <c r="I109" s="257" t="s">
        <v>11</v>
      </c>
      <c r="J109" s="257" t="s">
        <v>5211</v>
      </c>
      <c r="M109" s="257" t="s">
        <v>5455</v>
      </c>
      <c r="N109" s="257" t="s">
        <v>5093</v>
      </c>
      <c r="O109" s="257">
        <v>8</v>
      </c>
      <c r="P109">
        <v>3155</v>
      </c>
      <c r="Q109" s="257" t="s">
        <v>5208</v>
      </c>
      <c r="R109" s="257" t="s">
        <v>5209</v>
      </c>
      <c r="S109" s="257" t="s">
        <v>5091</v>
      </c>
      <c r="T109" s="257" t="s">
        <v>5210</v>
      </c>
    </row>
    <row r="110" spans="1:20" ht="15.75" x14ac:dyDescent="0.25">
      <c r="A110" s="257" t="s">
        <v>5093</v>
      </c>
      <c r="B110" s="257">
        <v>8</v>
      </c>
      <c r="C110" s="257">
        <v>5</v>
      </c>
      <c r="D110" s="257" t="s">
        <v>1046</v>
      </c>
      <c r="E110" s="257" t="s">
        <v>5212</v>
      </c>
      <c r="F110" s="257" t="s">
        <v>5213</v>
      </c>
      <c r="G110" s="257" t="s">
        <v>5214</v>
      </c>
      <c r="H110" s="257" t="s">
        <v>5215</v>
      </c>
      <c r="I110" s="257" t="s">
        <v>11</v>
      </c>
      <c r="J110" s="257" t="s">
        <v>4783</v>
      </c>
      <c r="M110" s="257" t="s">
        <v>5456</v>
      </c>
      <c r="N110" s="257" t="s">
        <v>5093</v>
      </c>
      <c r="O110" s="257">
        <v>8</v>
      </c>
      <c r="P110">
        <v>3156</v>
      </c>
      <c r="Q110" s="257" t="s">
        <v>5212</v>
      </c>
      <c r="R110" s="257" t="s">
        <v>5213</v>
      </c>
      <c r="S110" s="257" t="s">
        <v>5214</v>
      </c>
      <c r="T110" s="257" t="s">
        <v>5215</v>
      </c>
    </row>
    <row r="111" spans="1:20" ht="15.75" x14ac:dyDescent="0.25">
      <c r="A111" s="257" t="s">
        <v>5093</v>
      </c>
      <c r="B111" s="257">
        <v>19</v>
      </c>
      <c r="C111" s="257">
        <v>1</v>
      </c>
      <c r="D111" s="257" t="s">
        <v>1063</v>
      </c>
      <c r="E111" s="257" t="s">
        <v>5216</v>
      </c>
      <c r="F111" s="257" t="s">
        <v>5217</v>
      </c>
      <c r="G111" s="257" t="s">
        <v>4898</v>
      </c>
      <c r="H111" s="257" t="s">
        <v>5218</v>
      </c>
      <c r="I111" s="257" t="s">
        <v>11</v>
      </c>
      <c r="J111" s="257" t="s">
        <v>5219</v>
      </c>
      <c r="M111" s="257" t="s">
        <v>5457</v>
      </c>
      <c r="N111" s="257" t="s">
        <v>5093</v>
      </c>
      <c r="O111" s="257">
        <v>19</v>
      </c>
      <c r="P111">
        <v>3157</v>
      </c>
      <c r="Q111" s="257" t="s">
        <v>5216</v>
      </c>
      <c r="R111" s="257" t="s">
        <v>5217</v>
      </c>
      <c r="S111" s="257" t="s">
        <v>4898</v>
      </c>
      <c r="T111" s="257" t="s">
        <v>5218</v>
      </c>
    </row>
    <row r="112" spans="1:20" ht="15.75" x14ac:dyDescent="0.25">
      <c r="A112" s="257" t="s">
        <v>5093</v>
      </c>
      <c r="B112" s="257">
        <v>19</v>
      </c>
      <c r="C112" s="257">
        <v>2</v>
      </c>
      <c r="D112" s="257" t="s">
        <v>1064</v>
      </c>
      <c r="E112" s="257" t="s">
        <v>5220</v>
      </c>
      <c r="F112" s="257" t="s">
        <v>5221</v>
      </c>
      <c r="G112" s="257" t="s">
        <v>4857</v>
      </c>
      <c r="H112" s="257" t="s">
        <v>5222</v>
      </c>
      <c r="I112" s="257" t="s">
        <v>11</v>
      </c>
      <c r="J112" s="257" t="s">
        <v>5223</v>
      </c>
      <c r="M112" s="257" t="s">
        <v>5458</v>
      </c>
      <c r="N112" s="257" t="s">
        <v>5093</v>
      </c>
      <c r="O112" s="257">
        <v>19</v>
      </c>
      <c r="P112">
        <v>3158</v>
      </c>
      <c r="Q112" s="257" t="s">
        <v>5220</v>
      </c>
      <c r="R112" s="257" t="s">
        <v>5221</v>
      </c>
      <c r="S112" s="257" t="s">
        <v>4857</v>
      </c>
      <c r="T112" s="257" t="s">
        <v>5222</v>
      </c>
    </row>
    <row r="113" spans="1:20" ht="15.75" x14ac:dyDescent="0.25">
      <c r="A113" s="257" t="s">
        <v>5093</v>
      </c>
      <c r="B113" s="257">
        <v>19</v>
      </c>
      <c r="C113" s="257">
        <v>3</v>
      </c>
      <c r="D113" s="257" t="s">
        <v>1065</v>
      </c>
      <c r="E113" s="257" t="s">
        <v>5224</v>
      </c>
      <c r="F113" s="257" t="s">
        <v>4775</v>
      </c>
      <c r="G113" s="257" t="s">
        <v>5225</v>
      </c>
      <c r="H113" s="257" t="s">
        <v>5226</v>
      </c>
      <c r="I113" s="257" t="s">
        <v>11</v>
      </c>
      <c r="J113" s="257" t="s">
        <v>5227</v>
      </c>
      <c r="M113" s="257" t="s">
        <v>5459</v>
      </c>
      <c r="N113" s="257" t="s">
        <v>5093</v>
      </c>
      <c r="O113" s="257">
        <v>19</v>
      </c>
      <c r="P113">
        <v>3159</v>
      </c>
      <c r="Q113" s="257" t="s">
        <v>5224</v>
      </c>
      <c r="R113" s="257" t="s">
        <v>4775</v>
      </c>
      <c r="S113" s="257" t="s">
        <v>5225</v>
      </c>
      <c r="T113" s="257" t="s">
        <v>5226</v>
      </c>
    </row>
    <row r="114" spans="1:20" ht="15.75" x14ac:dyDescent="0.25">
      <c r="A114" s="257" t="s">
        <v>5093</v>
      </c>
      <c r="B114" s="257">
        <v>19</v>
      </c>
      <c r="C114" s="257">
        <v>4</v>
      </c>
      <c r="D114" s="257" t="s">
        <v>1066</v>
      </c>
      <c r="E114" s="257" t="s">
        <v>5228</v>
      </c>
      <c r="F114" s="257" t="s">
        <v>5229</v>
      </c>
      <c r="G114" s="257" t="s">
        <v>5230</v>
      </c>
      <c r="H114" s="257" t="s">
        <v>5231</v>
      </c>
      <c r="I114" s="257" t="s">
        <v>11</v>
      </c>
      <c r="J114" s="257" t="s">
        <v>5232</v>
      </c>
      <c r="M114" s="257" t="s">
        <v>5460</v>
      </c>
      <c r="N114" s="257" t="s">
        <v>5093</v>
      </c>
      <c r="O114" s="257">
        <v>19</v>
      </c>
      <c r="P114">
        <v>3160</v>
      </c>
      <c r="Q114" s="257" t="s">
        <v>5228</v>
      </c>
      <c r="R114" s="257" t="s">
        <v>5229</v>
      </c>
      <c r="S114" s="257" t="s">
        <v>5230</v>
      </c>
      <c r="T114" s="257" t="s">
        <v>5231</v>
      </c>
    </row>
    <row r="115" spans="1:20" ht="15.75" x14ac:dyDescent="0.25">
      <c r="A115" s="257" t="s">
        <v>5093</v>
      </c>
      <c r="B115" s="257">
        <v>20</v>
      </c>
      <c r="C115" s="257">
        <v>1</v>
      </c>
      <c r="D115" s="257" t="s">
        <v>1050</v>
      </c>
      <c r="E115" s="257" t="s">
        <v>5233</v>
      </c>
      <c r="F115" s="257" t="s">
        <v>5234</v>
      </c>
      <c r="G115" s="257" t="s">
        <v>5235</v>
      </c>
      <c r="H115" s="257" t="s">
        <v>5236</v>
      </c>
      <c r="I115" s="257" t="s">
        <v>11</v>
      </c>
      <c r="J115" s="257" t="s">
        <v>5237</v>
      </c>
      <c r="M115" s="257" t="s">
        <v>5461</v>
      </c>
      <c r="N115" s="257" t="s">
        <v>5093</v>
      </c>
      <c r="O115" s="257">
        <v>20</v>
      </c>
      <c r="P115">
        <v>3161</v>
      </c>
      <c r="Q115" s="257" t="s">
        <v>5233</v>
      </c>
      <c r="R115" s="257" t="s">
        <v>5234</v>
      </c>
      <c r="S115" s="257" t="s">
        <v>5235</v>
      </c>
      <c r="T115" s="257" t="s">
        <v>5236</v>
      </c>
    </row>
    <row r="116" spans="1:20" ht="15.75" x14ac:dyDescent="0.25">
      <c r="A116" s="257" t="s">
        <v>5093</v>
      </c>
      <c r="B116" s="257">
        <v>20</v>
      </c>
      <c r="C116" s="257">
        <v>2</v>
      </c>
      <c r="D116" s="257" t="s">
        <v>1051</v>
      </c>
      <c r="E116" s="257" t="s">
        <v>5238</v>
      </c>
      <c r="F116" s="257" t="s">
        <v>5239</v>
      </c>
      <c r="G116" s="257" t="s">
        <v>5240</v>
      </c>
      <c r="H116" s="257" t="s">
        <v>5241</v>
      </c>
      <c r="I116" s="257" t="s">
        <v>11</v>
      </c>
      <c r="J116" s="257" t="s">
        <v>5242</v>
      </c>
      <c r="M116" s="257" t="s">
        <v>5462</v>
      </c>
      <c r="N116" s="257" t="s">
        <v>5093</v>
      </c>
      <c r="O116" s="257">
        <v>20</v>
      </c>
      <c r="P116">
        <v>3162</v>
      </c>
      <c r="Q116" s="257" t="s">
        <v>5238</v>
      </c>
      <c r="R116" s="257" t="s">
        <v>5239</v>
      </c>
      <c r="S116" s="257" t="s">
        <v>5240</v>
      </c>
      <c r="T116" s="257" t="s">
        <v>5241</v>
      </c>
    </row>
    <row r="117" spans="1:20" ht="15.75" x14ac:dyDescent="0.25">
      <c r="A117" s="257" t="s">
        <v>5093</v>
      </c>
      <c r="B117" s="257">
        <v>20</v>
      </c>
      <c r="C117" s="257">
        <v>3</v>
      </c>
      <c r="D117" s="257" t="s">
        <v>1052</v>
      </c>
      <c r="E117" s="257" t="s">
        <v>5243</v>
      </c>
      <c r="F117" s="257" t="s">
        <v>5244</v>
      </c>
      <c r="G117" s="257" t="s">
        <v>5245</v>
      </c>
      <c r="H117" s="257" t="s">
        <v>5246</v>
      </c>
      <c r="I117" s="257" t="s">
        <v>11</v>
      </c>
      <c r="J117" s="257" t="s">
        <v>5247</v>
      </c>
      <c r="M117" s="257" t="s">
        <v>5463</v>
      </c>
      <c r="N117" s="257" t="s">
        <v>5093</v>
      </c>
      <c r="O117" s="257">
        <v>20</v>
      </c>
      <c r="P117">
        <v>3163</v>
      </c>
      <c r="Q117" s="257" t="s">
        <v>5243</v>
      </c>
      <c r="R117" s="257" t="s">
        <v>5244</v>
      </c>
      <c r="S117" s="257" t="s">
        <v>5245</v>
      </c>
      <c r="T117" s="257" t="s">
        <v>5246</v>
      </c>
    </row>
    <row r="118" spans="1:20" s="262" customFormat="1" ht="16.5" thickBot="1" x14ac:dyDescent="0.3">
      <c r="A118" s="261" t="s">
        <v>5093</v>
      </c>
      <c r="B118" s="261">
        <v>20</v>
      </c>
      <c r="C118" s="261">
        <v>4</v>
      </c>
      <c r="D118" s="261" t="s">
        <v>1053</v>
      </c>
      <c r="E118" s="261" t="s">
        <v>5248</v>
      </c>
      <c r="F118" s="261" t="s">
        <v>5249</v>
      </c>
      <c r="G118" s="261" t="s">
        <v>5250</v>
      </c>
      <c r="H118" s="261" t="s">
        <v>5251</v>
      </c>
      <c r="I118" s="261" t="s">
        <v>11</v>
      </c>
      <c r="J118" s="261" t="s">
        <v>5252</v>
      </c>
      <c r="M118" s="257" t="s">
        <v>5464</v>
      </c>
      <c r="N118" s="261" t="s">
        <v>5093</v>
      </c>
      <c r="O118" s="261">
        <v>20</v>
      </c>
      <c r="P118">
        <v>3164</v>
      </c>
      <c r="Q118" s="261" t="s">
        <v>5248</v>
      </c>
      <c r="R118" s="261" t="s">
        <v>5249</v>
      </c>
      <c r="S118" s="261" t="s">
        <v>5250</v>
      </c>
      <c r="T118" s="261" t="s">
        <v>5251</v>
      </c>
    </row>
    <row r="119" spans="1:20" ht="15.75" x14ac:dyDescent="0.25">
      <c r="A119" s="257" t="s">
        <v>2321</v>
      </c>
      <c r="B119" s="257">
        <v>11</v>
      </c>
      <c r="C119" s="257">
        <v>1</v>
      </c>
      <c r="D119" s="257" t="s">
        <v>263</v>
      </c>
      <c r="E119" s="257" t="s">
        <v>5253</v>
      </c>
      <c r="F119" s="257" t="s">
        <v>5254</v>
      </c>
      <c r="G119" s="257" t="s">
        <v>5255</v>
      </c>
      <c r="H119" s="257" t="s">
        <v>5256</v>
      </c>
      <c r="I119" s="257" t="s">
        <v>11</v>
      </c>
      <c r="J119" s="257" t="s">
        <v>5257</v>
      </c>
      <c r="M119" s="257" t="s">
        <v>5465</v>
      </c>
      <c r="N119" s="257" t="s">
        <v>2321</v>
      </c>
      <c r="O119" s="257">
        <v>11</v>
      </c>
      <c r="P119">
        <v>3165</v>
      </c>
      <c r="Q119" s="257" t="s">
        <v>5253</v>
      </c>
      <c r="R119" s="257" t="s">
        <v>5254</v>
      </c>
      <c r="S119" s="257" t="s">
        <v>5255</v>
      </c>
      <c r="T119" s="257" t="s">
        <v>5256</v>
      </c>
    </row>
    <row r="120" spans="1:20" ht="15.75" x14ac:dyDescent="0.25">
      <c r="A120" s="257" t="s">
        <v>2321</v>
      </c>
      <c r="B120" s="257">
        <v>11</v>
      </c>
      <c r="C120" s="257">
        <v>2</v>
      </c>
      <c r="D120" s="257" t="s">
        <v>264</v>
      </c>
      <c r="E120" s="257" t="s">
        <v>5258</v>
      </c>
      <c r="F120" s="257" t="s">
        <v>5259</v>
      </c>
      <c r="G120" s="257" t="s">
        <v>5260</v>
      </c>
      <c r="H120" s="257" t="s">
        <v>5261</v>
      </c>
      <c r="I120" s="257" t="s">
        <v>11</v>
      </c>
      <c r="J120" s="257" t="s">
        <v>5262</v>
      </c>
      <c r="M120" s="257" t="s">
        <v>5466</v>
      </c>
      <c r="N120" s="257" t="s">
        <v>2321</v>
      </c>
      <c r="O120" s="257">
        <v>11</v>
      </c>
      <c r="P120">
        <v>3166</v>
      </c>
      <c r="Q120" s="257" t="s">
        <v>5258</v>
      </c>
      <c r="R120" s="257" t="s">
        <v>5259</v>
      </c>
      <c r="S120" s="257" t="s">
        <v>5260</v>
      </c>
      <c r="T120" s="257" t="s">
        <v>5261</v>
      </c>
    </row>
    <row r="121" spans="1:20" ht="15.75" x14ac:dyDescent="0.25">
      <c r="A121" s="257" t="s">
        <v>2321</v>
      </c>
      <c r="B121" s="257">
        <v>11</v>
      </c>
      <c r="C121" s="257">
        <v>3</v>
      </c>
      <c r="D121" s="257" t="s">
        <v>265</v>
      </c>
      <c r="E121" s="257" t="s">
        <v>5263</v>
      </c>
      <c r="F121" s="257" t="s">
        <v>5264</v>
      </c>
      <c r="G121" s="257" t="s">
        <v>5265</v>
      </c>
      <c r="H121" s="257" t="s">
        <v>5266</v>
      </c>
      <c r="I121" s="257" t="s">
        <v>11</v>
      </c>
      <c r="J121" s="257" t="s">
        <v>5267</v>
      </c>
      <c r="M121" s="257" t="s">
        <v>5467</v>
      </c>
      <c r="N121" s="257" t="s">
        <v>2321</v>
      </c>
      <c r="O121" s="257">
        <v>11</v>
      </c>
      <c r="P121">
        <v>3167</v>
      </c>
      <c r="Q121" s="257" t="s">
        <v>5263</v>
      </c>
      <c r="R121" s="257" t="s">
        <v>5264</v>
      </c>
      <c r="S121" s="257" t="s">
        <v>5265</v>
      </c>
      <c r="T121" s="257" t="s">
        <v>5266</v>
      </c>
    </row>
    <row r="122" spans="1:20" ht="15.75" x14ac:dyDescent="0.25">
      <c r="A122" s="257" t="s">
        <v>2321</v>
      </c>
      <c r="B122" s="257">
        <v>11</v>
      </c>
      <c r="C122" s="257" t="s">
        <v>16</v>
      </c>
      <c r="D122" s="257" t="s">
        <v>266</v>
      </c>
      <c r="E122" s="257" t="s">
        <v>5268</v>
      </c>
      <c r="F122" s="257" t="s">
        <v>5269</v>
      </c>
      <c r="G122" s="257" t="s">
        <v>5193</v>
      </c>
      <c r="H122" s="257" t="s">
        <v>5270</v>
      </c>
      <c r="I122" s="257" t="s">
        <v>11</v>
      </c>
      <c r="J122" s="257" t="s">
        <v>5271</v>
      </c>
      <c r="M122" s="257" t="s">
        <v>5468</v>
      </c>
      <c r="N122" s="257" t="s">
        <v>2321</v>
      </c>
      <c r="O122" s="257">
        <v>11</v>
      </c>
      <c r="P122">
        <v>3168</v>
      </c>
      <c r="Q122" s="257" t="s">
        <v>5268</v>
      </c>
      <c r="R122" s="257" t="s">
        <v>5269</v>
      </c>
      <c r="S122" s="257" t="s">
        <v>5193</v>
      </c>
      <c r="T122" s="257" t="s">
        <v>5270</v>
      </c>
    </row>
    <row r="123" spans="1:20" ht="15.75" x14ac:dyDescent="0.25">
      <c r="A123" s="257" t="s">
        <v>2321</v>
      </c>
      <c r="B123" s="257">
        <v>11</v>
      </c>
      <c r="C123" s="257" t="s">
        <v>21</v>
      </c>
      <c r="D123" s="257" t="s">
        <v>267</v>
      </c>
      <c r="E123" s="257" t="s">
        <v>5272</v>
      </c>
      <c r="F123" s="257" t="s">
        <v>5273</v>
      </c>
      <c r="G123" s="257" t="s">
        <v>47</v>
      </c>
      <c r="H123" s="257" t="s">
        <v>5274</v>
      </c>
      <c r="I123" s="257" t="s">
        <v>11</v>
      </c>
      <c r="J123" s="257" t="s">
        <v>4858</v>
      </c>
      <c r="M123" s="257" t="s">
        <v>5469</v>
      </c>
      <c r="N123" s="257" t="s">
        <v>2321</v>
      </c>
      <c r="O123" s="257">
        <v>11</v>
      </c>
      <c r="P123">
        <v>3169</v>
      </c>
      <c r="Q123" s="257" t="s">
        <v>5272</v>
      </c>
      <c r="R123" s="257" t="s">
        <v>5273</v>
      </c>
      <c r="S123" s="257" t="s">
        <v>47</v>
      </c>
      <c r="T123" s="257" t="s">
        <v>5274</v>
      </c>
    </row>
    <row r="124" spans="1:20" ht="15.75" x14ac:dyDescent="0.25">
      <c r="A124" s="257" t="s">
        <v>2321</v>
      </c>
      <c r="B124" s="257">
        <v>11</v>
      </c>
      <c r="C124" s="257" t="s">
        <v>53</v>
      </c>
      <c r="D124" s="257" t="s">
        <v>268</v>
      </c>
      <c r="E124" s="257" t="s">
        <v>5050</v>
      </c>
      <c r="F124" s="257" t="s">
        <v>5275</v>
      </c>
      <c r="G124" s="257" t="s">
        <v>47</v>
      </c>
      <c r="H124" s="257" t="s">
        <v>5276</v>
      </c>
      <c r="I124" s="257" t="s">
        <v>11</v>
      </c>
      <c r="J124" s="257" t="s">
        <v>5053</v>
      </c>
      <c r="M124" s="257" t="s">
        <v>5470</v>
      </c>
      <c r="N124" s="257" t="s">
        <v>2321</v>
      </c>
      <c r="O124" s="257">
        <v>11</v>
      </c>
      <c r="P124">
        <v>3170</v>
      </c>
      <c r="Q124" s="257" t="s">
        <v>5050</v>
      </c>
      <c r="R124" s="257" t="s">
        <v>5275</v>
      </c>
      <c r="S124" s="257" t="s">
        <v>47</v>
      </c>
      <c r="T124" s="257" t="s">
        <v>5276</v>
      </c>
    </row>
    <row r="125" spans="1:20" ht="15.75" x14ac:dyDescent="0.25">
      <c r="A125" s="257" t="s">
        <v>2321</v>
      </c>
      <c r="B125" s="257">
        <v>15</v>
      </c>
      <c r="C125" s="257">
        <v>1</v>
      </c>
      <c r="D125" s="257" t="s">
        <v>368</v>
      </c>
      <c r="E125" s="257" t="s">
        <v>5277</v>
      </c>
      <c r="F125" s="257" t="s">
        <v>5278</v>
      </c>
      <c r="G125" s="257" t="s">
        <v>5276</v>
      </c>
      <c r="H125" s="257" t="s">
        <v>5279</v>
      </c>
      <c r="I125" s="257" t="s">
        <v>11</v>
      </c>
      <c r="J125" s="257" t="s">
        <v>5280</v>
      </c>
      <c r="M125" s="257" t="s">
        <v>5471</v>
      </c>
      <c r="N125" s="257" t="s">
        <v>2321</v>
      </c>
      <c r="O125" s="257">
        <v>15</v>
      </c>
      <c r="P125">
        <v>3171</v>
      </c>
      <c r="Q125" s="257" t="s">
        <v>5277</v>
      </c>
      <c r="R125" s="257" t="s">
        <v>5278</v>
      </c>
      <c r="S125" s="257" t="s">
        <v>5276</v>
      </c>
      <c r="T125" s="257" t="s">
        <v>5279</v>
      </c>
    </row>
    <row r="126" spans="1:20" ht="15.75" x14ac:dyDescent="0.25">
      <c r="A126" s="257" t="s">
        <v>2321</v>
      </c>
      <c r="B126" s="257">
        <v>15</v>
      </c>
      <c r="C126" s="257">
        <v>2</v>
      </c>
      <c r="D126" s="257" t="s">
        <v>369</v>
      </c>
      <c r="E126" s="257" t="s">
        <v>5281</v>
      </c>
      <c r="F126" s="257" t="s">
        <v>5282</v>
      </c>
      <c r="G126" s="257" t="s">
        <v>5240</v>
      </c>
      <c r="H126" s="257" t="s">
        <v>5283</v>
      </c>
      <c r="I126" s="257" t="s">
        <v>11</v>
      </c>
      <c r="J126" s="257" t="s">
        <v>5284</v>
      </c>
      <c r="M126" s="257" t="s">
        <v>5472</v>
      </c>
      <c r="N126" s="257" t="s">
        <v>2321</v>
      </c>
      <c r="O126" s="257">
        <v>15</v>
      </c>
      <c r="P126">
        <v>3172</v>
      </c>
      <c r="Q126" s="257" t="s">
        <v>5281</v>
      </c>
      <c r="R126" s="257" t="s">
        <v>5282</v>
      </c>
      <c r="S126" s="257" t="s">
        <v>5240</v>
      </c>
      <c r="T126" s="257" t="s">
        <v>5283</v>
      </c>
    </row>
    <row r="127" spans="1:20" ht="15.75" x14ac:dyDescent="0.25">
      <c r="A127" s="257" t="s">
        <v>2321</v>
      </c>
      <c r="B127" s="257">
        <v>15</v>
      </c>
      <c r="C127" s="257" t="s">
        <v>15</v>
      </c>
      <c r="D127" s="257" t="s">
        <v>370</v>
      </c>
      <c r="E127" s="257" t="s">
        <v>5285</v>
      </c>
      <c r="F127" s="257" t="s">
        <v>5286</v>
      </c>
      <c r="G127" s="257" t="s">
        <v>5185</v>
      </c>
      <c r="H127" s="257" t="s">
        <v>5287</v>
      </c>
      <c r="I127" s="257" t="s">
        <v>11</v>
      </c>
      <c r="J127" s="257" t="s">
        <v>5288</v>
      </c>
      <c r="M127" s="257" t="s">
        <v>5473</v>
      </c>
      <c r="N127" s="257" t="s">
        <v>2321</v>
      </c>
      <c r="O127" s="257">
        <v>15</v>
      </c>
      <c r="P127">
        <v>3173</v>
      </c>
      <c r="Q127" s="257" t="s">
        <v>5285</v>
      </c>
      <c r="R127" s="257" t="s">
        <v>5286</v>
      </c>
      <c r="S127" s="257" t="s">
        <v>5185</v>
      </c>
      <c r="T127" s="257" t="s">
        <v>5287</v>
      </c>
    </row>
    <row r="128" spans="1:20" ht="15.75" x14ac:dyDescent="0.25">
      <c r="A128" s="257" t="s">
        <v>2321</v>
      </c>
      <c r="B128" s="257">
        <v>15</v>
      </c>
      <c r="C128" s="257" t="s">
        <v>21</v>
      </c>
      <c r="D128" s="257" t="s">
        <v>371</v>
      </c>
      <c r="E128" s="257" t="s">
        <v>5105</v>
      </c>
      <c r="F128" s="257" t="s">
        <v>5289</v>
      </c>
      <c r="G128" s="257" t="s">
        <v>5149</v>
      </c>
      <c r="H128" s="257" t="s">
        <v>5139</v>
      </c>
      <c r="I128" s="257" t="s">
        <v>11</v>
      </c>
      <c r="J128" s="257" t="s">
        <v>5290</v>
      </c>
      <c r="M128" s="257" t="s">
        <v>5474</v>
      </c>
      <c r="N128" s="257" t="s">
        <v>2321</v>
      </c>
      <c r="O128" s="257">
        <v>15</v>
      </c>
      <c r="P128">
        <v>3174</v>
      </c>
      <c r="Q128" s="257" t="s">
        <v>5105</v>
      </c>
      <c r="R128" s="257" t="s">
        <v>5289</v>
      </c>
      <c r="S128" s="257" t="s">
        <v>5149</v>
      </c>
      <c r="T128" s="257" t="s">
        <v>5139</v>
      </c>
    </row>
    <row r="129" spans="1:20" ht="15.75" x14ac:dyDescent="0.25">
      <c r="A129" s="257" t="s">
        <v>2321</v>
      </c>
      <c r="B129" s="257">
        <v>15</v>
      </c>
      <c r="C129" s="257" t="s">
        <v>58</v>
      </c>
      <c r="D129" s="257" t="s">
        <v>372</v>
      </c>
      <c r="E129" s="257" t="s">
        <v>1976</v>
      </c>
      <c r="F129" s="257" t="s">
        <v>5291</v>
      </c>
      <c r="G129" s="257" t="s">
        <v>5292</v>
      </c>
      <c r="H129" s="257" t="s">
        <v>5293</v>
      </c>
      <c r="I129" s="257" t="s">
        <v>11</v>
      </c>
      <c r="J129" s="257" t="s">
        <v>11</v>
      </c>
      <c r="M129" s="257" t="s">
        <v>5475</v>
      </c>
      <c r="N129" s="257" t="s">
        <v>2321</v>
      </c>
      <c r="O129" s="257">
        <v>15</v>
      </c>
      <c r="P129">
        <v>3175</v>
      </c>
      <c r="Q129" s="257" t="s">
        <v>1976</v>
      </c>
      <c r="R129" s="257" t="s">
        <v>5291</v>
      </c>
      <c r="S129" s="257" t="s">
        <v>5292</v>
      </c>
      <c r="T129" s="257" t="s">
        <v>5293</v>
      </c>
    </row>
    <row r="130" spans="1:20" ht="15.75" x14ac:dyDescent="0.25">
      <c r="A130" s="257" t="s">
        <v>2321</v>
      </c>
      <c r="B130" s="257">
        <v>15</v>
      </c>
      <c r="C130" s="257" t="s">
        <v>59</v>
      </c>
      <c r="D130" s="257" t="s">
        <v>373</v>
      </c>
      <c r="E130" s="257" t="s">
        <v>1976</v>
      </c>
      <c r="F130" s="257" t="s">
        <v>5294</v>
      </c>
      <c r="G130" s="257" t="s">
        <v>5295</v>
      </c>
      <c r="H130" s="257" t="s">
        <v>5296</v>
      </c>
      <c r="I130" s="257" t="s">
        <v>11</v>
      </c>
      <c r="J130" s="257" t="s">
        <v>11</v>
      </c>
      <c r="M130" s="257" t="s">
        <v>5476</v>
      </c>
      <c r="N130" s="257" t="s">
        <v>2321</v>
      </c>
      <c r="O130" s="257">
        <v>15</v>
      </c>
      <c r="P130">
        <v>3176</v>
      </c>
      <c r="Q130" s="257" t="s">
        <v>1976</v>
      </c>
      <c r="R130" s="257" t="s">
        <v>5294</v>
      </c>
      <c r="S130" s="257" t="s">
        <v>5295</v>
      </c>
      <c r="T130" s="257" t="s">
        <v>5296</v>
      </c>
    </row>
    <row r="131" spans="1:20" ht="15.75" x14ac:dyDescent="0.25">
      <c r="A131" s="257" t="s">
        <v>2321</v>
      </c>
      <c r="B131" s="257">
        <v>19</v>
      </c>
      <c r="C131" s="257">
        <v>1</v>
      </c>
      <c r="D131" s="257" t="s">
        <v>1063</v>
      </c>
      <c r="E131" s="257" t="s">
        <v>5297</v>
      </c>
      <c r="F131" s="257" t="s">
        <v>5092</v>
      </c>
      <c r="G131" s="257" t="s">
        <v>5298</v>
      </c>
      <c r="H131" s="257" t="s">
        <v>5299</v>
      </c>
      <c r="I131" s="257" t="s">
        <v>11</v>
      </c>
      <c r="J131" s="257" t="s">
        <v>5300</v>
      </c>
      <c r="M131" s="257" t="s">
        <v>5477</v>
      </c>
      <c r="N131" s="257" t="s">
        <v>2321</v>
      </c>
      <c r="O131" s="257">
        <v>19</v>
      </c>
      <c r="P131">
        <v>3177</v>
      </c>
      <c r="Q131" s="257" t="s">
        <v>5297</v>
      </c>
      <c r="R131" s="257" t="s">
        <v>5092</v>
      </c>
      <c r="S131" s="257" t="s">
        <v>5298</v>
      </c>
      <c r="T131" s="257" t="s">
        <v>5299</v>
      </c>
    </row>
    <row r="132" spans="1:20" ht="15.75" x14ac:dyDescent="0.25">
      <c r="A132" s="257" t="s">
        <v>2321</v>
      </c>
      <c r="B132" s="257">
        <v>19</v>
      </c>
      <c r="C132" s="257">
        <v>2</v>
      </c>
      <c r="D132" s="257" t="s">
        <v>1064</v>
      </c>
      <c r="E132" s="257" t="s">
        <v>5301</v>
      </c>
      <c r="F132" s="257" t="s">
        <v>5302</v>
      </c>
      <c r="G132" s="257" t="s">
        <v>5303</v>
      </c>
      <c r="H132" s="257" t="s">
        <v>5304</v>
      </c>
      <c r="I132" s="257" t="s">
        <v>11</v>
      </c>
      <c r="J132" s="257" t="s">
        <v>5305</v>
      </c>
      <c r="M132" s="257" t="s">
        <v>5478</v>
      </c>
      <c r="N132" s="257" t="s">
        <v>2321</v>
      </c>
      <c r="O132" s="257">
        <v>19</v>
      </c>
      <c r="P132">
        <v>3178</v>
      </c>
      <c r="Q132" s="257" t="s">
        <v>5301</v>
      </c>
      <c r="R132" s="257" t="s">
        <v>5302</v>
      </c>
      <c r="S132" s="257" t="s">
        <v>5303</v>
      </c>
      <c r="T132" s="257" t="s">
        <v>5304</v>
      </c>
    </row>
    <row r="133" spans="1:20" ht="15.75" x14ac:dyDescent="0.25">
      <c r="A133" s="257" t="s">
        <v>2321</v>
      </c>
      <c r="B133" s="257">
        <v>19</v>
      </c>
      <c r="C133" s="257" t="s">
        <v>16</v>
      </c>
      <c r="D133" s="257" t="s">
        <v>1065</v>
      </c>
      <c r="E133" s="257" t="s">
        <v>5306</v>
      </c>
      <c r="F133" s="257" t="s">
        <v>5307</v>
      </c>
      <c r="G133" s="257" t="s">
        <v>5308</v>
      </c>
      <c r="H133" s="257" t="s">
        <v>5309</v>
      </c>
      <c r="I133" s="257" t="s">
        <v>11</v>
      </c>
      <c r="J133" s="257" t="s">
        <v>5310</v>
      </c>
      <c r="M133" s="257" t="s">
        <v>5479</v>
      </c>
      <c r="N133" s="257" t="s">
        <v>2321</v>
      </c>
      <c r="O133" s="257">
        <v>19</v>
      </c>
      <c r="P133">
        <v>3179</v>
      </c>
      <c r="Q133" s="257" t="s">
        <v>5306</v>
      </c>
      <c r="R133" s="257" t="s">
        <v>5307</v>
      </c>
      <c r="S133" s="257" t="s">
        <v>5308</v>
      </c>
      <c r="T133" s="257" t="s">
        <v>5309</v>
      </c>
    </row>
    <row r="134" spans="1:20" ht="15.75" x14ac:dyDescent="0.25">
      <c r="A134" s="257" t="s">
        <v>2321</v>
      </c>
      <c r="B134" s="257">
        <v>19</v>
      </c>
      <c r="C134" s="257" t="s">
        <v>21</v>
      </c>
      <c r="D134" s="257" t="s">
        <v>1066</v>
      </c>
      <c r="E134" s="257" t="s">
        <v>5311</v>
      </c>
      <c r="F134" s="257" t="s">
        <v>5312</v>
      </c>
      <c r="G134" s="257" t="s">
        <v>4887</v>
      </c>
      <c r="H134" s="257" t="s">
        <v>5313</v>
      </c>
      <c r="I134" s="257" t="s">
        <v>11</v>
      </c>
      <c r="J134" s="257" t="s">
        <v>5314</v>
      </c>
      <c r="M134" s="257" t="s">
        <v>5480</v>
      </c>
      <c r="N134" s="257" t="s">
        <v>2321</v>
      </c>
      <c r="O134" s="257">
        <v>19</v>
      </c>
      <c r="P134">
        <v>3180</v>
      </c>
      <c r="Q134" s="257" t="s">
        <v>5311</v>
      </c>
      <c r="R134" s="257" t="s">
        <v>5312</v>
      </c>
      <c r="S134" s="257" t="s">
        <v>4887</v>
      </c>
      <c r="T134" s="257" t="s">
        <v>5313</v>
      </c>
    </row>
    <row r="135" spans="1:20" ht="15.75" x14ac:dyDescent="0.25">
      <c r="A135" s="257" t="s">
        <v>2321</v>
      </c>
      <c r="B135" s="257">
        <v>19</v>
      </c>
      <c r="C135" s="257" t="s">
        <v>58</v>
      </c>
      <c r="D135" s="257" t="s">
        <v>1067</v>
      </c>
      <c r="E135" s="257" t="s">
        <v>11</v>
      </c>
      <c r="F135" s="257" t="s">
        <v>5315</v>
      </c>
      <c r="G135" s="257" t="s">
        <v>5316</v>
      </c>
      <c r="H135" s="257" t="s">
        <v>5317</v>
      </c>
      <c r="I135" s="257" t="s">
        <v>11</v>
      </c>
      <c r="J135" s="257" t="s">
        <v>11</v>
      </c>
      <c r="M135" s="257" t="s">
        <v>5481</v>
      </c>
      <c r="N135" s="257" t="s">
        <v>2321</v>
      </c>
      <c r="O135" s="257">
        <v>19</v>
      </c>
      <c r="P135">
        <v>3181</v>
      </c>
      <c r="Q135" s="257" t="s">
        <v>11</v>
      </c>
      <c r="R135" s="257" t="s">
        <v>5315</v>
      </c>
      <c r="S135" s="257" t="s">
        <v>5316</v>
      </c>
      <c r="T135" s="257" t="s">
        <v>5317</v>
      </c>
    </row>
    <row r="136" spans="1:20" ht="15.75" x14ac:dyDescent="0.25">
      <c r="A136" s="257" t="s">
        <v>2321</v>
      </c>
      <c r="B136" s="257">
        <v>19</v>
      </c>
      <c r="C136" s="257" t="s">
        <v>59</v>
      </c>
      <c r="D136" s="257" t="s">
        <v>3121</v>
      </c>
      <c r="E136" s="257" t="s">
        <v>1976</v>
      </c>
      <c r="F136" s="257" t="s">
        <v>5318</v>
      </c>
      <c r="G136" s="257" t="s">
        <v>5319</v>
      </c>
      <c r="H136" s="257" t="s">
        <v>5320</v>
      </c>
      <c r="I136" s="257" t="s">
        <v>11</v>
      </c>
      <c r="J136" s="257" t="s">
        <v>11</v>
      </c>
      <c r="M136" s="257" t="s">
        <v>5482</v>
      </c>
      <c r="N136" s="257" t="s">
        <v>2321</v>
      </c>
      <c r="O136" s="257">
        <v>19</v>
      </c>
      <c r="P136">
        <v>3182</v>
      </c>
      <c r="Q136" s="257" t="s">
        <v>1976</v>
      </c>
      <c r="R136" s="257" t="s">
        <v>5318</v>
      </c>
      <c r="S136" s="257" t="s">
        <v>5319</v>
      </c>
      <c r="T136" s="257" t="s">
        <v>5320</v>
      </c>
    </row>
    <row r="137" spans="1:20" ht="15.75" x14ac:dyDescent="0.25">
      <c r="A137" s="257" t="s">
        <v>2321</v>
      </c>
      <c r="B137" s="257">
        <v>21</v>
      </c>
      <c r="C137" s="257">
        <v>1</v>
      </c>
      <c r="D137" s="257" t="s">
        <v>1068</v>
      </c>
      <c r="E137" s="257" t="s">
        <v>5321</v>
      </c>
      <c r="F137" s="257" t="s">
        <v>5322</v>
      </c>
      <c r="G137" s="257" t="s">
        <v>5323</v>
      </c>
      <c r="H137" s="257" t="s">
        <v>5324</v>
      </c>
      <c r="I137" s="257" t="s">
        <v>11</v>
      </c>
      <c r="J137" s="257" t="s">
        <v>5325</v>
      </c>
      <c r="M137" s="257" t="s">
        <v>5483</v>
      </c>
      <c r="N137" s="257" t="s">
        <v>2321</v>
      </c>
      <c r="O137" s="257">
        <v>21</v>
      </c>
      <c r="P137">
        <v>3183</v>
      </c>
      <c r="Q137" s="257" t="s">
        <v>5321</v>
      </c>
      <c r="R137" s="257" t="s">
        <v>5322</v>
      </c>
      <c r="S137" s="257" t="s">
        <v>5323</v>
      </c>
      <c r="T137" s="257" t="s">
        <v>5324</v>
      </c>
    </row>
    <row r="138" spans="1:20" ht="15.75" x14ac:dyDescent="0.25">
      <c r="A138" s="257" t="s">
        <v>2321</v>
      </c>
      <c r="B138" s="257">
        <v>21</v>
      </c>
      <c r="C138" s="257">
        <v>2</v>
      </c>
      <c r="D138" s="257" t="s">
        <v>1069</v>
      </c>
      <c r="E138" s="257" t="s">
        <v>5326</v>
      </c>
      <c r="F138" s="257" t="s">
        <v>5327</v>
      </c>
      <c r="G138" s="257" t="s">
        <v>4752</v>
      </c>
      <c r="H138" s="257" t="s">
        <v>5328</v>
      </c>
      <c r="I138" s="257" t="s">
        <v>11</v>
      </c>
      <c r="J138" s="257" t="s">
        <v>5329</v>
      </c>
      <c r="M138" s="257" t="s">
        <v>5484</v>
      </c>
      <c r="N138" s="257" t="s">
        <v>2321</v>
      </c>
      <c r="O138" s="257">
        <v>21</v>
      </c>
      <c r="P138">
        <v>3184</v>
      </c>
      <c r="Q138" s="257" t="s">
        <v>5326</v>
      </c>
      <c r="R138" s="257" t="s">
        <v>5327</v>
      </c>
      <c r="S138" s="257" t="s">
        <v>4752</v>
      </c>
      <c r="T138" s="257" t="s">
        <v>5328</v>
      </c>
    </row>
    <row r="139" spans="1:20" ht="15.75" x14ac:dyDescent="0.25">
      <c r="A139" s="257" t="s">
        <v>2321</v>
      </c>
      <c r="B139" s="257">
        <v>21</v>
      </c>
      <c r="C139" s="257">
        <v>3</v>
      </c>
      <c r="D139" s="257" t="s">
        <v>1070</v>
      </c>
      <c r="E139" s="257" t="s">
        <v>5330</v>
      </c>
      <c r="F139" s="257" t="s">
        <v>5331</v>
      </c>
      <c r="G139" s="257" t="s">
        <v>5332</v>
      </c>
      <c r="H139" s="257" t="s">
        <v>5333</v>
      </c>
      <c r="I139" s="257" t="s">
        <v>11</v>
      </c>
      <c r="J139" s="257" t="s">
        <v>5334</v>
      </c>
      <c r="M139" s="257" t="s">
        <v>5485</v>
      </c>
      <c r="N139" s="257" t="s">
        <v>2321</v>
      </c>
      <c r="O139" s="257">
        <v>21</v>
      </c>
      <c r="P139">
        <v>3185</v>
      </c>
      <c r="Q139" s="257" t="s">
        <v>5330</v>
      </c>
      <c r="R139" s="257" t="s">
        <v>5331</v>
      </c>
      <c r="S139" s="257" t="s">
        <v>5332</v>
      </c>
      <c r="T139" s="257" t="s">
        <v>5333</v>
      </c>
    </row>
    <row r="140" spans="1:20" ht="15.75" x14ac:dyDescent="0.25">
      <c r="A140" s="257" t="s">
        <v>2321</v>
      </c>
      <c r="B140" s="257">
        <v>21</v>
      </c>
      <c r="C140" s="257" t="s">
        <v>17</v>
      </c>
      <c r="D140" s="257" t="s">
        <v>1071</v>
      </c>
      <c r="E140" s="257" t="s">
        <v>5335</v>
      </c>
      <c r="F140" s="257" t="s">
        <v>5336</v>
      </c>
      <c r="G140" s="257" t="s">
        <v>5030</v>
      </c>
      <c r="H140" s="257" t="s">
        <v>5337</v>
      </c>
      <c r="I140" s="257" t="s">
        <v>11</v>
      </c>
      <c r="J140" s="257" t="s">
        <v>5338</v>
      </c>
      <c r="M140" s="257" t="s">
        <v>5486</v>
      </c>
      <c r="N140" s="257" t="s">
        <v>2321</v>
      </c>
      <c r="O140" s="257">
        <v>21</v>
      </c>
      <c r="P140">
        <v>3186</v>
      </c>
      <c r="Q140" s="257" t="s">
        <v>5335</v>
      </c>
      <c r="R140" s="257" t="s">
        <v>5336</v>
      </c>
      <c r="S140" s="257" t="s">
        <v>5030</v>
      </c>
      <c r="T140" s="257" t="s">
        <v>5337</v>
      </c>
    </row>
    <row r="141" spans="1:20" ht="15.75" x14ac:dyDescent="0.25">
      <c r="A141" s="257" t="s">
        <v>2321</v>
      </c>
      <c r="B141" s="257">
        <v>21</v>
      </c>
      <c r="C141" s="257" t="s">
        <v>20</v>
      </c>
      <c r="D141" s="257" t="s">
        <v>1074</v>
      </c>
      <c r="E141" s="257" t="s">
        <v>5339</v>
      </c>
      <c r="F141" s="257" t="s">
        <v>5340</v>
      </c>
      <c r="G141" s="257" t="s">
        <v>5341</v>
      </c>
      <c r="H141" s="257" t="s">
        <v>5342</v>
      </c>
      <c r="I141" s="257" t="s">
        <v>11</v>
      </c>
      <c r="J141" s="257" t="s">
        <v>5343</v>
      </c>
      <c r="M141" s="257" t="s">
        <v>5487</v>
      </c>
      <c r="N141" s="257" t="s">
        <v>2321</v>
      </c>
      <c r="O141" s="257">
        <v>21</v>
      </c>
      <c r="P141">
        <v>3187</v>
      </c>
      <c r="Q141" s="257" t="s">
        <v>5339</v>
      </c>
      <c r="R141" s="257" t="s">
        <v>5340</v>
      </c>
      <c r="S141" s="257" t="s">
        <v>5341</v>
      </c>
      <c r="T141" s="257" t="s">
        <v>5342</v>
      </c>
    </row>
    <row r="142" spans="1:20" ht="15.75" x14ac:dyDescent="0.25">
      <c r="A142" s="257" t="s">
        <v>2321</v>
      </c>
      <c r="B142" s="257">
        <v>21</v>
      </c>
      <c r="C142" s="257" t="s">
        <v>21</v>
      </c>
      <c r="D142" s="257" t="s">
        <v>1075</v>
      </c>
      <c r="E142" s="257" t="s">
        <v>5344</v>
      </c>
      <c r="F142" s="257" t="s">
        <v>5345</v>
      </c>
      <c r="G142" s="257" t="s">
        <v>4878</v>
      </c>
      <c r="H142" s="257" t="s">
        <v>5346</v>
      </c>
      <c r="I142" s="257" t="s">
        <v>11</v>
      </c>
      <c r="J142" s="257" t="s">
        <v>5347</v>
      </c>
      <c r="M142" s="257" t="s">
        <v>5488</v>
      </c>
      <c r="N142" s="257" t="s">
        <v>2321</v>
      </c>
      <c r="O142" s="257">
        <v>21</v>
      </c>
      <c r="P142">
        <v>3188</v>
      </c>
      <c r="Q142" s="257" t="s">
        <v>5344</v>
      </c>
      <c r="R142" s="257" t="s">
        <v>5345</v>
      </c>
      <c r="S142" s="257" t="s">
        <v>4878</v>
      </c>
      <c r="T142" s="257" t="s">
        <v>5346</v>
      </c>
    </row>
  </sheetData>
  <phoneticPr fontId="35" type="noConversion"/>
  <conditionalFormatting sqref="R1:T1">
    <cfRule type="containsText" dxfId="12" priority="1" operator="containsText" text="&lt;">
      <formula>NOT(ISERROR(SEARCH("&lt;",R1)))</formula>
    </cfRule>
  </conditionalFormatting>
  <conditionalFormatting sqref="W1:Y1">
    <cfRule type="containsText" dxfId="11" priority="3" operator="containsText" text="&lt;">
      <formula>NOT(ISERROR(SEARCH("&lt;",W1)))</formula>
    </cfRule>
  </conditionalFormatting>
  <pageMargins left="0.7" right="0.7" top="0.75" bottom="0.75" header="0.3" footer="0.3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Q703"/>
  <sheetViews>
    <sheetView topLeftCell="A277" workbookViewId="0">
      <selection activeCell="I704" sqref="I704"/>
    </sheetView>
  </sheetViews>
  <sheetFormatPr defaultColWidth="12.5703125" defaultRowHeight="15.75" x14ac:dyDescent="0.25"/>
  <cols>
    <col min="1" max="1" width="12.5703125" style="5"/>
    <col min="2" max="2" width="14.28515625" style="5" customWidth="1"/>
    <col min="3" max="4" width="12.5703125" style="213" bestFit="1" customWidth="1"/>
    <col min="5" max="5" width="13.28515625" style="213" bestFit="1" customWidth="1"/>
    <col min="6" max="6" width="12.5703125" style="5"/>
    <col min="7" max="7" width="21" style="5" customWidth="1"/>
    <col min="8" max="8" width="12.42578125" style="5" customWidth="1"/>
    <col min="9" max="16384" width="12.5703125" style="5"/>
  </cols>
  <sheetData>
    <row r="1" spans="1:13" x14ac:dyDescent="0.25">
      <c r="A1" s="5" t="s">
        <v>23</v>
      </c>
      <c r="C1" s="5"/>
      <c r="D1" s="5"/>
      <c r="E1" s="5"/>
      <c r="G1" s="5" t="s">
        <v>24</v>
      </c>
      <c r="H1" s="5" t="s">
        <v>25</v>
      </c>
      <c r="I1" s="5" t="s">
        <v>26</v>
      </c>
    </row>
    <row r="2" spans="1:13" x14ac:dyDescent="0.25">
      <c r="A2" s="5" t="s">
        <v>27</v>
      </c>
      <c r="C2" s="5"/>
      <c r="D2" s="5"/>
      <c r="E2" s="5"/>
      <c r="F2" s="188" t="s">
        <v>28</v>
      </c>
      <c r="G2" s="198">
        <v>788</v>
      </c>
      <c r="H2" s="199">
        <v>26</v>
      </c>
      <c r="I2" s="200">
        <f>H2*G2</f>
        <v>20488</v>
      </c>
    </row>
    <row r="3" spans="1:13" x14ac:dyDescent="0.25">
      <c r="A3" s="5" t="s">
        <v>29</v>
      </c>
      <c r="C3" s="5"/>
      <c r="D3" s="5"/>
      <c r="E3" s="5"/>
      <c r="F3" s="188" t="s">
        <v>30</v>
      </c>
      <c r="G3" s="198">
        <v>0</v>
      </c>
      <c r="H3" s="199">
        <f>H2/3</f>
        <v>8.6666666666666661</v>
      </c>
      <c r="I3" s="170">
        <f>H3*G3</f>
        <v>0</v>
      </c>
    </row>
    <row r="4" spans="1:13" x14ac:dyDescent="0.25">
      <c r="A4" s="5" t="s">
        <v>1967</v>
      </c>
      <c r="C4" s="5"/>
      <c r="D4" s="5"/>
      <c r="E4" s="5"/>
      <c r="F4" s="188" t="s">
        <v>32</v>
      </c>
      <c r="G4" s="198">
        <v>0</v>
      </c>
      <c r="H4" s="199">
        <v>26</v>
      </c>
      <c r="I4" s="170">
        <f>H4*G4</f>
        <v>0</v>
      </c>
    </row>
    <row r="5" spans="1:13" x14ac:dyDescent="0.25">
      <c r="A5" s="5" t="s">
        <v>1488</v>
      </c>
      <c r="C5" s="5"/>
      <c r="D5" s="5"/>
      <c r="E5" s="5"/>
      <c r="F5" s="188" t="s">
        <v>34</v>
      </c>
      <c r="G5" s="198">
        <v>0</v>
      </c>
      <c r="H5" s="199">
        <v>16</v>
      </c>
      <c r="I5" s="170">
        <f>H5*G5</f>
        <v>0</v>
      </c>
    </row>
    <row r="6" spans="1:13" x14ac:dyDescent="0.25">
      <c r="A6" s="5" t="s">
        <v>1489</v>
      </c>
      <c r="C6" s="5"/>
      <c r="D6" s="5"/>
      <c r="E6" s="5"/>
      <c r="F6" s="188" t="s">
        <v>1490</v>
      </c>
      <c r="G6" s="198">
        <v>0</v>
      </c>
      <c r="H6" s="199">
        <v>16</v>
      </c>
      <c r="I6" s="170">
        <f>H6*G6</f>
        <v>0</v>
      </c>
    </row>
    <row r="7" spans="1:13" x14ac:dyDescent="0.25">
      <c r="C7" s="5"/>
      <c r="D7" s="5"/>
      <c r="E7" s="5"/>
      <c r="F7" s="19" t="s">
        <v>1491</v>
      </c>
      <c r="G7" s="19"/>
      <c r="H7" s="19"/>
      <c r="I7" s="201">
        <f>SUM(I2:I6)</f>
        <v>20488</v>
      </c>
    </row>
    <row r="8" spans="1:13" ht="16.5" thickBot="1" x14ac:dyDescent="0.3">
      <c r="C8" s="5"/>
      <c r="D8" s="5"/>
      <c r="E8" s="5"/>
      <c r="H8" s="202" t="s">
        <v>1968</v>
      </c>
      <c r="I8" s="203">
        <f>I7*0.6504</f>
        <v>13325.395199999999</v>
      </c>
    </row>
    <row r="9" spans="1:13" ht="16.5" thickBot="1" x14ac:dyDescent="0.3">
      <c r="C9" s="5"/>
      <c r="D9" s="122"/>
      <c r="E9" s="5"/>
      <c r="F9" s="204" t="s">
        <v>36</v>
      </c>
      <c r="G9" s="205"/>
      <c r="H9" s="205"/>
      <c r="I9" s="206">
        <f>SUM(I7:I8)</f>
        <v>33813.395199999999</v>
      </c>
    </row>
    <row r="10" spans="1:13" x14ac:dyDescent="0.25">
      <c r="A10" s="5" t="s">
        <v>37</v>
      </c>
      <c r="C10" s="5"/>
      <c r="D10" s="5"/>
      <c r="E10" s="5"/>
    </row>
    <row r="11" spans="1:13" x14ac:dyDescent="0.25">
      <c r="A11" s="5" t="s">
        <v>38</v>
      </c>
      <c r="C11" s="5"/>
      <c r="D11" s="5"/>
      <c r="E11" s="123"/>
      <c r="F11" s="123"/>
      <c r="G11" s="123"/>
      <c r="H11" s="123"/>
      <c r="I11" s="120"/>
      <c r="J11" s="120"/>
    </row>
    <row r="12" spans="1:13" x14ac:dyDescent="0.25">
      <c r="A12" s="5" t="s">
        <v>39</v>
      </c>
      <c r="C12" s="5"/>
      <c r="D12" s="5"/>
      <c r="E12" s="122"/>
      <c r="F12" s="212"/>
      <c r="G12" s="212"/>
      <c r="H12" s="212"/>
      <c r="I12" s="123"/>
      <c r="J12" s="123"/>
      <c r="K12" s="120"/>
    </row>
    <row r="13" spans="1:13" x14ac:dyDescent="0.25">
      <c r="A13" s="208" t="s">
        <v>1969</v>
      </c>
      <c r="B13" s="208"/>
      <c r="C13" s="208"/>
      <c r="D13" s="208"/>
      <c r="E13" s="208"/>
      <c r="F13" s="208"/>
      <c r="G13" s="208"/>
      <c r="H13" s="208"/>
      <c r="I13" s="208"/>
      <c r="J13" s="208"/>
      <c r="K13" s="208"/>
      <c r="L13" s="208"/>
      <c r="M13" s="208"/>
    </row>
    <row r="14" spans="1:13" x14ac:dyDescent="0.25">
      <c r="A14" s="208" t="s">
        <v>1970</v>
      </c>
      <c r="B14" s="208"/>
      <c r="C14" s="208"/>
      <c r="D14" s="208"/>
      <c r="E14" s="208"/>
      <c r="F14" s="208"/>
      <c r="G14" s="208"/>
      <c r="H14" s="208"/>
      <c r="I14" s="208"/>
      <c r="J14" s="208"/>
      <c r="K14" s="208"/>
      <c r="L14" s="208"/>
      <c r="M14" s="208"/>
    </row>
    <row r="15" spans="1:13" x14ac:dyDescent="0.25">
      <c r="C15" s="5"/>
      <c r="D15" s="5"/>
      <c r="E15" s="5"/>
    </row>
    <row r="16" spans="1:13" x14ac:dyDescent="0.25">
      <c r="C16" s="5"/>
      <c r="D16" s="5"/>
      <c r="E16" s="5"/>
      <c r="L16" s="103" t="s">
        <v>3124</v>
      </c>
    </row>
    <row r="17" spans="1:17" x14ac:dyDescent="0.25">
      <c r="A17" s="161"/>
      <c r="B17" s="161"/>
      <c r="C17" s="161" t="s">
        <v>0</v>
      </c>
      <c r="D17" s="161" t="s">
        <v>0</v>
      </c>
      <c r="E17" s="161" t="s">
        <v>0</v>
      </c>
      <c r="F17" s="161" t="s">
        <v>0</v>
      </c>
      <c r="G17" s="161"/>
    </row>
    <row r="18" spans="1:17" x14ac:dyDescent="0.25">
      <c r="A18" s="161"/>
      <c r="B18" s="161" t="s">
        <v>1971</v>
      </c>
      <c r="C18" s="161" t="s">
        <v>1</v>
      </c>
      <c r="D18" s="161" t="s">
        <v>1</v>
      </c>
      <c r="E18" s="161" t="s">
        <v>1</v>
      </c>
      <c r="F18" s="161" t="s">
        <v>1</v>
      </c>
      <c r="G18" s="122"/>
    </row>
    <row r="19" spans="1:17" ht="31.5" x14ac:dyDescent="0.25">
      <c r="A19" s="192" t="s">
        <v>2</v>
      </c>
      <c r="B19" s="192" t="s">
        <v>873</v>
      </c>
      <c r="C19" s="192" t="s">
        <v>480</v>
      </c>
      <c r="D19" s="192" t="s">
        <v>4</v>
      </c>
      <c r="E19" s="192" t="s">
        <v>5</v>
      </c>
      <c r="F19" s="192" t="s">
        <v>6</v>
      </c>
      <c r="G19" s="192" t="s">
        <v>41</v>
      </c>
      <c r="I19" s="100" t="s">
        <v>376</v>
      </c>
      <c r="J19" s="76" t="s">
        <v>8</v>
      </c>
      <c r="K19" s="76" t="s">
        <v>9</v>
      </c>
      <c r="L19" s="100" t="s">
        <v>375</v>
      </c>
      <c r="M19" s="48" t="s">
        <v>225</v>
      </c>
      <c r="N19" s="76" t="s">
        <v>4</v>
      </c>
      <c r="O19" s="76" t="s">
        <v>5</v>
      </c>
      <c r="P19" s="76" t="s">
        <v>6</v>
      </c>
      <c r="Q19" s="76" t="s">
        <v>7</v>
      </c>
    </row>
    <row r="20" spans="1:17" x14ac:dyDescent="0.25">
      <c r="A20" s="5" t="s">
        <v>1972</v>
      </c>
      <c r="B20" s="5" t="s">
        <v>1973</v>
      </c>
      <c r="C20" s="122" t="s">
        <v>11</v>
      </c>
      <c r="D20" s="24">
        <v>0.23512602178112579</v>
      </c>
      <c r="E20" s="24">
        <v>0.18015924567836561</v>
      </c>
      <c r="F20" s="24">
        <v>0.38240918009908154</v>
      </c>
      <c r="G20" s="5" t="s">
        <v>1974</v>
      </c>
      <c r="H20" s="122"/>
      <c r="I20" s="197" t="s">
        <v>2349</v>
      </c>
      <c r="J20" s="197" t="s">
        <v>1973</v>
      </c>
      <c r="K20" s="197">
        <v>1</v>
      </c>
      <c r="L20" s="5">
        <v>2365</v>
      </c>
      <c r="M20" s="216" t="s">
        <v>11</v>
      </c>
      <c r="N20" s="24">
        <v>0.23512602178112579</v>
      </c>
      <c r="O20" s="24">
        <v>0.18015924567836561</v>
      </c>
      <c r="P20" s="24">
        <v>0.38240918009908154</v>
      </c>
      <c r="Q20" s="5" t="s">
        <v>1974</v>
      </c>
    </row>
    <row r="21" spans="1:17" x14ac:dyDescent="0.25">
      <c r="A21" s="5" t="s">
        <v>1975</v>
      </c>
      <c r="B21" s="5" t="s">
        <v>1973</v>
      </c>
      <c r="C21" s="122" t="s">
        <v>1976</v>
      </c>
      <c r="D21" s="24">
        <v>0.23612231848358817</v>
      </c>
      <c r="E21" s="24">
        <v>0.17660680984808796</v>
      </c>
      <c r="F21" s="24">
        <v>0.32436097315472501</v>
      </c>
      <c r="H21" s="122"/>
      <c r="I21" s="197" t="s">
        <v>2350</v>
      </c>
      <c r="J21" s="197" t="s">
        <v>1973</v>
      </c>
      <c r="K21" s="197">
        <v>1</v>
      </c>
      <c r="L21" s="5" t="s">
        <v>1975</v>
      </c>
      <c r="M21" s="216" t="s">
        <v>1976</v>
      </c>
      <c r="N21" s="24">
        <v>0.23612231848358817</v>
      </c>
      <c r="O21" s="24">
        <v>0.17660680984808796</v>
      </c>
      <c r="P21" s="24">
        <v>0.32436097315472501</v>
      </c>
    </row>
    <row r="22" spans="1:17" x14ac:dyDescent="0.25">
      <c r="A22" s="5" t="s">
        <v>1977</v>
      </c>
      <c r="B22" s="5" t="s">
        <v>1973</v>
      </c>
      <c r="C22" s="122" t="s">
        <v>1976</v>
      </c>
      <c r="D22" s="24">
        <v>0.40051127438988376</v>
      </c>
      <c r="E22" s="24">
        <v>0.26389523310633833</v>
      </c>
      <c r="F22" s="24">
        <v>0.30575009764584732</v>
      </c>
      <c r="H22" s="122"/>
      <c r="I22" s="197" t="s">
        <v>2351</v>
      </c>
      <c r="J22" s="197" t="s">
        <v>1973</v>
      </c>
      <c r="K22" s="197">
        <v>1</v>
      </c>
      <c r="L22" s="5" t="s">
        <v>1977</v>
      </c>
      <c r="M22" s="216" t="s">
        <v>1976</v>
      </c>
      <c r="N22" s="24">
        <v>0.40051127438988376</v>
      </c>
      <c r="O22" s="24">
        <v>0.26389523310633833</v>
      </c>
      <c r="P22" s="24">
        <v>0.30575009764584732</v>
      </c>
    </row>
    <row r="23" spans="1:17" x14ac:dyDescent="0.25">
      <c r="A23" s="5" t="s">
        <v>1978</v>
      </c>
      <c r="B23" s="5" t="s">
        <v>1973</v>
      </c>
      <c r="C23" s="122" t="s">
        <v>11</v>
      </c>
      <c r="D23" s="24">
        <v>0.23761676353728178</v>
      </c>
      <c r="E23" s="24">
        <v>0.22735589313776844</v>
      </c>
      <c r="F23" s="24">
        <v>0.32347474098763562</v>
      </c>
      <c r="H23" s="122"/>
      <c r="I23" s="197" t="s">
        <v>2352</v>
      </c>
      <c r="J23" s="197" t="s">
        <v>1973</v>
      </c>
      <c r="K23" s="197">
        <v>1</v>
      </c>
      <c r="L23" s="5" t="s">
        <v>1978</v>
      </c>
      <c r="M23" s="216" t="s">
        <v>11</v>
      </c>
      <c r="N23" s="24">
        <v>0.23761676353728178</v>
      </c>
      <c r="O23" s="24">
        <v>0.22735589313776844</v>
      </c>
      <c r="P23" s="24">
        <v>0.32347474098763562</v>
      </c>
    </row>
    <row r="24" spans="1:17" x14ac:dyDescent="0.25">
      <c r="A24" s="5" t="s">
        <v>1979</v>
      </c>
      <c r="B24" s="5" t="s">
        <v>1973</v>
      </c>
      <c r="C24" s="122" t="s">
        <v>1976</v>
      </c>
      <c r="D24" s="24">
        <v>0.23114083497127622</v>
      </c>
      <c r="E24" s="24">
        <v>0.17660680984808796</v>
      </c>
      <c r="F24" s="24">
        <v>0.31018125848129441</v>
      </c>
      <c r="H24" s="122"/>
      <c r="I24" s="197" t="s">
        <v>2353</v>
      </c>
      <c r="J24" s="197" t="s">
        <v>1973</v>
      </c>
      <c r="K24" s="197">
        <v>1</v>
      </c>
      <c r="L24" s="5" t="s">
        <v>1979</v>
      </c>
      <c r="M24" s="216" t="s">
        <v>1976</v>
      </c>
      <c r="N24" s="24">
        <v>0.23114083497127622</v>
      </c>
      <c r="O24" s="24">
        <v>0.17660680984808796</v>
      </c>
      <c r="P24" s="24">
        <v>0.31018125848129441</v>
      </c>
    </row>
    <row r="25" spans="1:17" x14ac:dyDescent="0.25">
      <c r="A25" s="5" t="s">
        <v>1980</v>
      </c>
      <c r="B25" s="5" t="s">
        <v>1973</v>
      </c>
      <c r="C25" s="122" t="s">
        <v>1976</v>
      </c>
      <c r="D25" s="24">
        <v>0.22615935145896424</v>
      </c>
      <c r="E25" s="24">
        <v>0.30043457307490828</v>
      </c>
      <c r="F25" s="24">
        <v>0.29157038297241678</v>
      </c>
      <c r="H25" s="122"/>
      <c r="I25" s="197" t="s">
        <v>2354</v>
      </c>
      <c r="J25" s="197" t="s">
        <v>1973</v>
      </c>
      <c r="K25" s="197">
        <v>1</v>
      </c>
      <c r="L25" s="5" t="s">
        <v>1980</v>
      </c>
      <c r="M25" s="216" t="s">
        <v>1976</v>
      </c>
      <c r="N25" s="24">
        <v>0.22615935145896424</v>
      </c>
      <c r="O25" s="24">
        <v>0.30043457307490828</v>
      </c>
      <c r="P25" s="24">
        <v>0.29157038297241678</v>
      </c>
    </row>
    <row r="26" spans="1:17" x14ac:dyDescent="0.25">
      <c r="A26" s="5" t="s">
        <v>1981</v>
      </c>
      <c r="B26" s="5" t="s">
        <v>1973</v>
      </c>
      <c r="C26" s="122" t="s">
        <v>1976</v>
      </c>
      <c r="D26" s="24">
        <v>0.27198899977223451</v>
      </c>
      <c r="E26" s="24">
        <v>0.2141611314824515</v>
      </c>
      <c r="F26" s="24">
        <v>0.32524720532181445</v>
      </c>
      <c r="H26" s="122"/>
      <c r="I26" s="197" t="s">
        <v>2355</v>
      </c>
      <c r="J26" s="197" t="s">
        <v>1973</v>
      </c>
      <c r="K26" s="197">
        <v>1</v>
      </c>
      <c r="L26" s="5" t="s">
        <v>1981</v>
      </c>
      <c r="M26" s="216" t="s">
        <v>1976</v>
      </c>
      <c r="N26" s="24">
        <v>0.27198899977223451</v>
      </c>
      <c r="O26" s="24">
        <v>0.2141611314824515</v>
      </c>
      <c r="P26" s="24">
        <v>0.32524720532181445</v>
      </c>
    </row>
    <row r="27" spans="1:17" x14ac:dyDescent="0.25">
      <c r="A27" s="5" t="s">
        <v>1982</v>
      </c>
      <c r="B27" s="5" t="s">
        <v>1973</v>
      </c>
      <c r="C27" s="122" t="s">
        <v>1976</v>
      </c>
      <c r="D27" s="24">
        <v>0.22018157124418983</v>
      </c>
      <c r="E27" s="24">
        <v>0.23649072812991093</v>
      </c>
      <c r="F27" s="24">
        <v>0.28979791863823795</v>
      </c>
      <c r="H27" s="122"/>
      <c r="I27" s="197" t="s">
        <v>2356</v>
      </c>
      <c r="J27" s="197" t="s">
        <v>1973</v>
      </c>
      <c r="K27" s="197">
        <v>1</v>
      </c>
      <c r="L27" s="5" t="s">
        <v>1982</v>
      </c>
      <c r="M27" s="216" t="s">
        <v>1976</v>
      </c>
      <c r="N27" s="24">
        <v>0.22018157124418983</v>
      </c>
      <c r="O27" s="24">
        <v>0.23649072812991093</v>
      </c>
      <c r="P27" s="24">
        <v>0.28979791863823795</v>
      </c>
    </row>
    <row r="28" spans="1:17" x14ac:dyDescent="0.25">
      <c r="A28" s="5" t="s">
        <v>1983</v>
      </c>
      <c r="B28" s="5" t="s">
        <v>1973</v>
      </c>
      <c r="C28" s="122" t="s">
        <v>1976</v>
      </c>
      <c r="D28" s="24">
        <v>0.19278341192647391</v>
      </c>
      <c r="E28" s="24">
        <v>7.1048716605552634E-2</v>
      </c>
      <c r="F28" s="24">
        <v>0.57516467644102875</v>
      </c>
      <c r="H28" s="122"/>
      <c r="I28" s="197" t="s">
        <v>2357</v>
      </c>
      <c r="J28" s="197" t="s">
        <v>1973</v>
      </c>
      <c r="K28" s="197">
        <v>2</v>
      </c>
      <c r="L28" s="5" t="s">
        <v>1983</v>
      </c>
      <c r="M28" s="216" t="s">
        <v>1976</v>
      </c>
      <c r="N28" s="24">
        <v>0.19278341192647391</v>
      </c>
      <c r="O28" s="24">
        <v>7.1048716605552634E-2</v>
      </c>
      <c r="P28" s="24">
        <v>0.57516467644102875</v>
      </c>
    </row>
    <row r="29" spans="1:17" x14ac:dyDescent="0.25">
      <c r="A29" s="5" t="s">
        <v>1984</v>
      </c>
      <c r="B29" s="5" t="s">
        <v>1973</v>
      </c>
      <c r="C29" s="122" t="s">
        <v>1976</v>
      </c>
      <c r="D29" s="24">
        <v>0.27995937339193372</v>
      </c>
      <c r="E29" s="24">
        <v>0.1573221581980094</v>
      </c>
      <c r="F29" s="24">
        <v>0.52908060375237931</v>
      </c>
      <c r="G29" s="5" t="s">
        <v>1974</v>
      </c>
      <c r="H29" s="122"/>
      <c r="I29" s="197" t="s">
        <v>2358</v>
      </c>
      <c r="J29" s="197" t="s">
        <v>1973</v>
      </c>
      <c r="K29" s="197">
        <v>2</v>
      </c>
      <c r="L29" s="5" t="s">
        <v>1984</v>
      </c>
      <c r="M29" s="216" t="s">
        <v>1976</v>
      </c>
      <c r="N29" s="24">
        <v>0.27995937339193372</v>
      </c>
      <c r="O29" s="24">
        <v>0.1573221581980094</v>
      </c>
      <c r="P29" s="24">
        <v>0.52908060375237931</v>
      </c>
      <c r="Q29" s="5" t="s">
        <v>1974</v>
      </c>
    </row>
    <row r="30" spans="1:17" x14ac:dyDescent="0.25">
      <c r="A30" s="5" t="s">
        <v>1985</v>
      </c>
      <c r="B30" s="5" t="s">
        <v>1973</v>
      </c>
      <c r="C30" s="122" t="s">
        <v>1976</v>
      </c>
      <c r="D30" s="24">
        <v>0.60774098850206237</v>
      </c>
      <c r="E30" s="24">
        <v>8.0183551597695121E-2</v>
      </c>
      <c r="F30" s="24">
        <v>0.93497493627933026</v>
      </c>
      <c r="H30" s="122"/>
      <c r="I30" s="197" t="s">
        <v>2359</v>
      </c>
      <c r="J30" s="197" t="s">
        <v>1973</v>
      </c>
      <c r="K30" s="197">
        <v>2</v>
      </c>
      <c r="L30" s="5" t="s">
        <v>1985</v>
      </c>
      <c r="M30" s="216" t="s">
        <v>1976</v>
      </c>
      <c r="N30" s="24">
        <v>0.60774098850206237</v>
      </c>
      <c r="O30" s="24">
        <v>8.0183551597695121E-2</v>
      </c>
      <c r="P30" s="24">
        <v>0.93497493627933026</v>
      </c>
    </row>
    <row r="31" spans="1:17" x14ac:dyDescent="0.25">
      <c r="A31" s="5" t="s">
        <v>1986</v>
      </c>
      <c r="B31" s="5" t="s">
        <v>1973</v>
      </c>
      <c r="C31" s="122" t="s">
        <v>1976</v>
      </c>
      <c r="D31" s="24">
        <v>0.56888541710602891</v>
      </c>
      <c r="E31" s="24">
        <v>0.16138208486118383</v>
      </c>
      <c r="F31" s="24">
        <v>0.93143000761097261</v>
      </c>
      <c r="H31" s="122"/>
      <c r="I31" s="197" t="s">
        <v>2360</v>
      </c>
      <c r="J31" s="197" t="s">
        <v>1973</v>
      </c>
      <c r="K31" s="197">
        <v>2</v>
      </c>
      <c r="L31" s="5" t="s">
        <v>1986</v>
      </c>
      <c r="M31" s="216" t="s">
        <v>1976</v>
      </c>
      <c r="N31" s="24">
        <v>0.56888541710602891</v>
      </c>
      <c r="O31" s="24">
        <v>0.16138208486118383</v>
      </c>
      <c r="P31" s="24">
        <v>0.93143000761097261</v>
      </c>
    </row>
    <row r="32" spans="1:17" x14ac:dyDescent="0.25">
      <c r="A32" s="5" t="s">
        <v>1987</v>
      </c>
      <c r="B32" s="5" t="s">
        <v>1973</v>
      </c>
      <c r="C32" s="122" t="s">
        <v>1976</v>
      </c>
      <c r="D32" s="24">
        <v>0.45431129632285322</v>
      </c>
      <c r="E32" s="24">
        <v>9.0333368255631194E-2</v>
      </c>
      <c r="F32" s="24">
        <v>0.82774084406151149</v>
      </c>
      <c r="H32" s="122"/>
      <c r="I32" s="197" t="s">
        <v>2361</v>
      </c>
      <c r="J32" s="197" t="s">
        <v>1973</v>
      </c>
      <c r="K32" s="197">
        <v>2</v>
      </c>
      <c r="L32" s="5" t="s">
        <v>1987</v>
      </c>
      <c r="M32" s="216" t="s">
        <v>1976</v>
      </c>
      <c r="N32" s="24">
        <v>0.45431129632285322</v>
      </c>
      <c r="O32" s="24">
        <v>9.0333368255631194E-2</v>
      </c>
      <c r="P32" s="24">
        <v>0.82774084406151149</v>
      </c>
    </row>
    <row r="33" spans="1:17" x14ac:dyDescent="0.25">
      <c r="A33" s="5" t="s">
        <v>1988</v>
      </c>
      <c r="B33" s="5" t="s">
        <v>1973</v>
      </c>
      <c r="C33" s="122" t="s">
        <v>1976</v>
      </c>
      <c r="D33" s="24">
        <v>0.44036314248837966</v>
      </c>
      <c r="E33" s="24">
        <v>0.17660680984808796</v>
      </c>
      <c r="F33" s="24">
        <v>0.8330582370640478</v>
      </c>
      <c r="G33" s="5" t="s">
        <v>1974</v>
      </c>
      <c r="H33" s="122"/>
      <c r="I33" s="197" t="s">
        <v>2362</v>
      </c>
      <c r="J33" s="197" t="s">
        <v>1973</v>
      </c>
      <c r="K33" s="197">
        <v>2</v>
      </c>
      <c r="L33" s="5" t="s">
        <v>1988</v>
      </c>
      <c r="M33" s="216" t="s">
        <v>1976</v>
      </c>
      <c r="N33" s="24">
        <v>0.44036314248837966</v>
      </c>
      <c r="O33" s="24">
        <v>0.17660680984808796</v>
      </c>
      <c r="P33" s="24">
        <v>0.8330582370640478</v>
      </c>
      <c r="Q33" s="5" t="s">
        <v>1974</v>
      </c>
    </row>
    <row r="34" spans="1:17" x14ac:dyDescent="0.25">
      <c r="A34" s="5" t="s">
        <v>1989</v>
      </c>
      <c r="B34" s="5" t="s">
        <v>1973</v>
      </c>
      <c r="C34" s="122" t="s">
        <v>1976</v>
      </c>
      <c r="D34" s="24">
        <v>0.35169273596922629</v>
      </c>
      <c r="E34" s="24">
        <v>6.089889994761654E-2</v>
      </c>
      <c r="F34" s="24">
        <v>0.60706903445624771</v>
      </c>
      <c r="H34" s="122"/>
      <c r="I34" s="197" t="s">
        <v>2363</v>
      </c>
      <c r="J34" s="197" t="s">
        <v>1973</v>
      </c>
      <c r="K34" s="197">
        <v>2</v>
      </c>
      <c r="L34" s="5" t="s">
        <v>1989</v>
      </c>
      <c r="M34" s="216" t="s">
        <v>1976</v>
      </c>
      <c r="N34" s="24">
        <v>0.35169273596922629</v>
      </c>
      <c r="O34" s="24">
        <v>6.089889994761654E-2</v>
      </c>
      <c r="P34" s="24">
        <v>0.60706903445624771</v>
      </c>
    </row>
    <row r="35" spans="1:17" x14ac:dyDescent="0.25">
      <c r="A35" s="5" t="s">
        <v>1990</v>
      </c>
      <c r="B35" s="5" t="s">
        <v>1973</v>
      </c>
      <c r="C35" s="122" t="s">
        <v>1976</v>
      </c>
      <c r="D35" s="24">
        <v>0.45231870291792847</v>
      </c>
      <c r="E35" s="24">
        <v>5.8868936616029328E-2</v>
      </c>
      <c r="F35" s="24">
        <v>0.61504512396005229</v>
      </c>
      <c r="H35" s="122"/>
      <c r="I35" s="197" t="s">
        <v>2364</v>
      </c>
      <c r="J35" s="197" t="s">
        <v>1973</v>
      </c>
      <c r="K35" s="197">
        <v>2</v>
      </c>
      <c r="L35" s="5" t="s">
        <v>1990</v>
      </c>
      <c r="M35" s="216" t="s">
        <v>1976</v>
      </c>
      <c r="N35" s="24">
        <v>0.45231870291792847</v>
      </c>
      <c r="O35" s="24">
        <v>5.8868936616029328E-2</v>
      </c>
      <c r="P35" s="24">
        <v>0.61504512396005229</v>
      </c>
    </row>
    <row r="36" spans="1:17" x14ac:dyDescent="0.25">
      <c r="A36" s="5" t="s">
        <v>1991</v>
      </c>
      <c r="B36" s="5" t="s">
        <v>1973</v>
      </c>
      <c r="C36" s="122" t="s">
        <v>1976</v>
      </c>
      <c r="D36" s="24">
        <v>0.5449742962469315</v>
      </c>
      <c r="E36" s="24">
        <v>0.20299633315872181</v>
      </c>
      <c r="F36" s="24">
        <v>0.58624257852964656</v>
      </c>
      <c r="H36" s="122"/>
      <c r="I36" s="197" t="s">
        <v>2365</v>
      </c>
      <c r="J36" s="197" t="s">
        <v>1973</v>
      </c>
      <c r="K36" s="197">
        <v>2</v>
      </c>
      <c r="L36" s="5" t="s">
        <v>1991</v>
      </c>
      <c r="M36" s="216" t="s">
        <v>1976</v>
      </c>
      <c r="N36" s="24">
        <v>0.5449742962469315</v>
      </c>
      <c r="O36" s="24">
        <v>0.20299633315872181</v>
      </c>
      <c r="P36" s="24">
        <v>0.58624257852964656</v>
      </c>
    </row>
    <row r="37" spans="1:17" x14ac:dyDescent="0.25">
      <c r="A37" s="5" t="s">
        <v>1992</v>
      </c>
      <c r="B37" s="5" t="s">
        <v>1973</v>
      </c>
      <c r="C37" s="122" t="s">
        <v>1976</v>
      </c>
      <c r="D37" s="24" t="s">
        <v>48</v>
      </c>
      <c r="E37" s="24">
        <v>7.7138606600314283E-2</v>
      </c>
      <c r="F37" s="24">
        <v>0.62036251696258882</v>
      </c>
      <c r="H37" s="122"/>
      <c r="I37" s="197" t="s">
        <v>2366</v>
      </c>
      <c r="J37" s="197" t="s">
        <v>1973</v>
      </c>
      <c r="K37" s="197">
        <v>2</v>
      </c>
      <c r="L37" s="5" t="s">
        <v>1992</v>
      </c>
      <c r="M37" s="216" t="s">
        <v>1976</v>
      </c>
      <c r="N37" s="150" t="s">
        <v>48</v>
      </c>
      <c r="O37" s="24">
        <v>7.7138606600314283E-2</v>
      </c>
      <c r="P37" s="24">
        <v>0.62036251696258882</v>
      </c>
    </row>
    <row r="38" spans="1:17" x14ac:dyDescent="0.25">
      <c r="A38" s="5" t="s">
        <v>1993</v>
      </c>
      <c r="B38" s="5" t="s">
        <v>1973</v>
      </c>
      <c r="C38" s="24">
        <v>2.6686806481057457</v>
      </c>
      <c r="D38" s="24" t="s">
        <v>48</v>
      </c>
      <c r="E38" s="24">
        <v>0.22126600314300676</v>
      </c>
      <c r="F38" s="24">
        <v>0.96953799079581748</v>
      </c>
      <c r="H38" s="122"/>
      <c r="I38" s="197" t="s">
        <v>2367</v>
      </c>
      <c r="J38" s="197" t="s">
        <v>1973</v>
      </c>
      <c r="K38" s="197">
        <v>5</v>
      </c>
      <c r="L38" s="5" t="s">
        <v>1993</v>
      </c>
      <c r="M38" s="24">
        <v>2.6686806481057457</v>
      </c>
      <c r="N38" s="150" t="s">
        <v>48</v>
      </c>
      <c r="O38" s="24">
        <v>0.22126600314300676</v>
      </c>
      <c r="P38" s="24">
        <v>0.96953799079581748</v>
      </c>
    </row>
    <row r="39" spans="1:17" x14ac:dyDescent="0.25">
      <c r="A39" s="5" t="s">
        <v>1994</v>
      </c>
      <c r="B39" s="5" t="s">
        <v>1973</v>
      </c>
      <c r="C39" s="24">
        <v>2.6617128135153911</v>
      </c>
      <c r="D39" s="24" t="s">
        <v>48</v>
      </c>
      <c r="E39" s="24">
        <v>0.3628559455212152</v>
      </c>
      <c r="F39" s="24">
        <v>0.94738218661858209</v>
      </c>
      <c r="H39" s="122"/>
      <c r="I39" s="197" t="s">
        <v>2368</v>
      </c>
      <c r="J39" s="197" t="s">
        <v>1973</v>
      </c>
      <c r="K39" s="197">
        <v>5</v>
      </c>
      <c r="L39" s="5" t="s">
        <v>1994</v>
      </c>
      <c r="M39" s="24">
        <v>2.6617128135153911</v>
      </c>
      <c r="N39" s="150" t="s">
        <v>48</v>
      </c>
      <c r="O39" s="24">
        <v>0.3628559455212152</v>
      </c>
      <c r="P39" s="24">
        <v>0.94738218661858209</v>
      </c>
    </row>
    <row r="40" spans="1:17" x14ac:dyDescent="0.25">
      <c r="A40" s="5" t="s">
        <v>1995</v>
      </c>
      <c r="B40" s="5" t="s">
        <v>1973</v>
      </c>
      <c r="C40" s="24">
        <v>2.6676852431642666</v>
      </c>
      <c r="D40" s="24" t="s">
        <v>48</v>
      </c>
      <c r="E40" s="24">
        <v>0.33494394971189101</v>
      </c>
      <c r="F40" s="24">
        <v>0.97131045512999636</v>
      </c>
      <c r="H40" s="122"/>
      <c r="I40" s="197" t="s">
        <v>2369</v>
      </c>
      <c r="J40" s="197" t="s">
        <v>1973</v>
      </c>
      <c r="K40" s="197">
        <v>5</v>
      </c>
      <c r="L40" s="5" t="s">
        <v>1995</v>
      </c>
      <c r="M40" s="24">
        <v>2.6676852431642666</v>
      </c>
      <c r="N40" s="150" t="s">
        <v>48</v>
      </c>
      <c r="O40" s="24">
        <v>0.33494394971189101</v>
      </c>
      <c r="P40" s="24">
        <v>0.97131045512999636</v>
      </c>
    </row>
    <row r="41" spans="1:17" x14ac:dyDescent="0.25">
      <c r="A41" s="5" t="s">
        <v>1996</v>
      </c>
      <c r="B41" s="5" t="s">
        <v>1973</v>
      </c>
      <c r="C41" s="24">
        <v>2.6587265986909534</v>
      </c>
      <c r="D41" s="24" t="s">
        <v>48</v>
      </c>
      <c r="E41" s="24">
        <v>0.36133347302252478</v>
      </c>
      <c r="F41" s="24">
        <v>0.95535827612238688</v>
      </c>
      <c r="H41" s="122"/>
      <c r="I41" s="197" t="s">
        <v>2370</v>
      </c>
      <c r="J41" s="197" t="s">
        <v>1973</v>
      </c>
      <c r="K41" s="197">
        <v>5</v>
      </c>
      <c r="L41" s="5" t="s">
        <v>1996</v>
      </c>
      <c r="M41" s="24">
        <v>2.6587265986909534</v>
      </c>
      <c r="N41" s="150" t="s">
        <v>48</v>
      </c>
      <c r="O41" s="24">
        <v>0.36133347302252478</v>
      </c>
      <c r="P41" s="24">
        <v>0.95535827612238688</v>
      </c>
    </row>
    <row r="42" spans="1:17" x14ac:dyDescent="0.25">
      <c r="A42" s="5" t="s">
        <v>1997</v>
      </c>
      <c r="B42" s="5" t="s">
        <v>1973</v>
      </c>
      <c r="C42" s="24">
        <v>2.6268736405636188</v>
      </c>
      <c r="D42" s="24" t="s">
        <v>48</v>
      </c>
      <c r="E42" s="24">
        <v>0.24968548978522781</v>
      </c>
      <c r="F42" s="24">
        <v>1.0023285809781257</v>
      </c>
      <c r="H42" s="122"/>
      <c r="I42" s="197" t="s">
        <v>2371</v>
      </c>
      <c r="J42" s="197" t="s">
        <v>1973</v>
      </c>
      <c r="K42" s="197">
        <v>5</v>
      </c>
      <c r="L42" s="5" t="s">
        <v>1997</v>
      </c>
      <c r="M42" s="24">
        <v>2.6268736405636188</v>
      </c>
      <c r="N42" s="150" t="s">
        <v>48</v>
      </c>
      <c r="O42" s="24">
        <v>0.24968548978522781</v>
      </c>
      <c r="P42" s="24">
        <v>1.0023285809781257</v>
      </c>
    </row>
    <row r="43" spans="1:17" x14ac:dyDescent="0.25">
      <c r="A43" s="5" t="s">
        <v>1998</v>
      </c>
      <c r="B43" s="5" t="s">
        <v>1973</v>
      </c>
      <c r="C43" s="24">
        <v>2.6189104010317852</v>
      </c>
      <c r="D43" s="24" t="s">
        <v>48</v>
      </c>
      <c r="E43" s="24">
        <v>0.36539339968569923</v>
      </c>
      <c r="F43" s="24">
        <v>0.95801697262365504</v>
      </c>
      <c r="H43" s="122"/>
      <c r="I43" s="197" t="s">
        <v>2372</v>
      </c>
      <c r="J43" s="197" t="s">
        <v>1973</v>
      </c>
      <c r="K43" s="197">
        <v>5</v>
      </c>
      <c r="L43" s="5" t="s">
        <v>1998</v>
      </c>
      <c r="M43" s="24">
        <v>2.6189104010317852</v>
      </c>
      <c r="N43" s="150" t="s">
        <v>48</v>
      </c>
      <c r="O43" s="24">
        <v>0.36539339968569923</v>
      </c>
      <c r="P43" s="24">
        <v>0.95801697262365504</v>
      </c>
    </row>
    <row r="44" spans="1:17" x14ac:dyDescent="0.25">
      <c r="A44" s="5" t="s">
        <v>1999</v>
      </c>
      <c r="B44" s="5" t="s">
        <v>1973</v>
      </c>
      <c r="C44" s="24">
        <v>2.684607127169413</v>
      </c>
      <c r="D44" s="24" t="s">
        <v>48</v>
      </c>
      <c r="E44" s="24">
        <v>0.38873797799895227</v>
      </c>
      <c r="F44" s="24">
        <v>0.94649595445149282</v>
      </c>
      <c r="H44" s="122"/>
      <c r="I44" s="197" t="s">
        <v>2373</v>
      </c>
      <c r="J44" s="197" t="s">
        <v>1973</v>
      </c>
      <c r="K44" s="197">
        <v>5</v>
      </c>
      <c r="L44" s="5" t="s">
        <v>1999</v>
      </c>
      <c r="M44" s="24">
        <v>2.684607127169413</v>
      </c>
      <c r="N44" s="150" t="s">
        <v>48</v>
      </c>
      <c r="O44" s="24">
        <v>0.38873797799895227</v>
      </c>
      <c r="P44" s="24">
        <v>0.94649595445149282</v>
      </c>
    </row>
    <row r="45" spans="1:17" x14ac:dyDescent="0.25">
      <c r="A45" s="5" t="s">
        <v>2000</v>
      </c>
      <c r="B45" s="5" t="s">
        <v>1973</v>
      </c>
      <c r="C45" s="24">
        <v>2.6408093097443279</v>
      </c>
      <c r="D45" s="24">
        <v>8.9666703221615768E-2</v>
      </c>
      <c r="E45" s="24">
        <v>0.40091775798847556</v>
      </c>
      <c r="F45" s="24">
        <v>0.94295102578313517</v>
      </c>
      <c r="H45" s="122"/>
      <c r="I45" s="197" t="s">
        <v>2374</v>
      </c>
      <c r="J45" s="197" t="s">
        <v>1973</v>
      </c>
      <c r="K45" s="197">
        <v>5</v>
      </c>
      <c r="L45" s="5" t="s">
        <v>2000</v>
      </c>
      <c r="M45" s="24">
        <v>2.6408093097443279</v>
      </c>
      <c r="N45" s="24">
        <v>8.9666703221615768E-2</v>
      </c>
      <c r="O45" s="24">
        <v>0.40091775798847556</v>
      </c>
      <c r="P45" s="24">
        <v>0.94295102578313517</v>
      </c>
    </row>
    <row r="46" spans="1:17" x14ac:dyDescent="0.25">
      <c r="A46" s="5" t="s">
        <v>2001</v>
      </c>
      <c r="B46" s="5" t="s">
        <v>1973</v>
      </c>
      <c r="C46" s="24">
        <v>2.5343009810060528</v>
      </c>
      <c r="D46" s="24">
        <v>5.3800021932969462E-2</v>
      </c>
      <c r="E46" s="24">
        <v>0.20807124148768985</v>
      </c>
      <c r="F46" s="24">
        <v>0.95447204395529739</v>
      </c>
      <c r="H46" s="122"/>
      <c r="I46" s="197" t="s">
        <v>2375</v>
      </c>
      <c r="J46" s="197" t="s">
        <v>1973</v>
      </c>
      <c r="K46" s="197">
        <v>5</v>
      </c>
      <c r="L46" s="5" t="s">
        <v>2001</v>
      </c>
      <c r="M46" s="24">
        <v>2.5343009810060528</v>
      </c>
      <c r="N46" s="24">
        <v>5.3800021932969462E-2</v>
      </c>
      <c r="O46" s="24">
        <v>0.20807124148768985</v>
      </c>
      <c r="P46" s="24">
        <v>0.95447204395529739</v>
      </c>
    </row>
    <row r="47" spans="1:17" ht="16.5" thickBot="1" x14ac:dyDescent="0.3">
      <c r="A47" s="5" t="s">
        <v>2002</v>
      </c>
      <c r="B47" s="5" t="s">
        <v>1973</v>
      </c>
      <c r="C47" s="24">
        <v>2.6009931120851597</v>
      </c>
      <c r="D47" s="24">
        <v>0.12453708780779968</v>
      </c>
      <c r="E47" s="24">
        <v>0.25577537977998949</v>
      </c>
      <c r="F47" s="24">
        <v>1.0816463599326283</v>
      </c>
      <c r="H47" s="122"/>
      <c r="I47" s="214" t="s">
        <v>2376</v>
      </c>
      <c r="J47" s="197" t="s">
        <v>1973</v>
      </c>
      <c r="K47" s="214">
        <v>5</v>
      </c>
      <c r="L47" s="5" t="s">
        <v>2002</v>
      </c>
      <c r="M47" s="24">
        <v>2.6009931120851597</v>
      </c>
      <c r="N47" s="24">
        <v>0.12453708780779968</v>
      </c>
      <c r="O47" s="24">
        <v>0.25577537977998949</v>
      </c>
      <c r="P47" s="24">
        <v>1.0816463599326283</v>
      </c>
      <c r="Q47" s="5" t="s">
        <v>2449</v>
      </c>
    </row>
    <row r="48" spans="1:17" x14ac:dyDescent="0.25">
      <c r="A48" s="5" t="s">
        <v>2003</v>
      </c>
      <c r="B48" s="5" t="s">
        <v>1973</v>
      </c>
      <c r="C48" s="24">
        <v>4.0184497487515456</v>
      </c>
      <c r="D48" s="24" t="s">
        <v>48</v>
      </c>
      <c r="E48" s="24">
        <v>0.19487647983237294</v>
      </c>
      <c r="F48" s="24">
        <v>2.3644674217945529</v>
      </c>
      <c r="H48" s="122"/>
      <c r="I48" s="215" t="s">
        <v>2377</v>
      </c>
      <c r="J48" s="197" t="s">
        <v>1973</v>
      </c>
      <c r="K48" s="215">
        <v>6</v>
      </c>
      <c r="L48" s="5" t="s">
        <v>2003</v>
      </c>
      <c r="M48" s="24">
        <v>4.0184497487515456</v>
      </c>
      <c r="N48" s="150" t="s">
        <v>48</v>
      </c>
      <c r="O48" s="24">
        <v>0.19487647983237294</v>
      </c>
      <c r="P48" s="24">
        <v>2.3644674217945529</v>
      </c>
    </row>
    <row r="49" spans="1:17" x14ac:dyDescent="0.25">
      <c r="A49" s="5" t="s">
        <v>2004</v>
      </c>
      <c r="B49" s="5" t="s">
        <v>1973</v>
      </c>
      <c r="C49" s="24">
        <v>4.0084956993367538</v>
      </c>
      <c r="D49" s="24">
        <v>0.13450005483242367</v>
      </c>
      <c r="E49" s="24">
        <v>0.36640838135149284</v>
      </c>
      <c r="F49" s="24">
        <v>3.1558727470053984</v>
      </c>
      <c r="H49" s="122"/>
      <c r="I49" s="197" t="s">
        <v>2378</v>
      </c>
      <c r="J49" s="197" t="s">
        <v>1973</v>
      </c>
      <c r="K49" s="197">
        <v>6</v>
      </c>
      <c r="L49" s="5" t="s">
        <v>2004</v>
      </c>
      <c r="M49" s="24">
        <v>4.0084956993367538</v>
      </c>
      <c r="N49" s="24">
        <v>0.13450005483242367</v>
      </c>
      <c r="O49" s="24">
        <v>0.36640838135149284</v>
      </c>
      <c r="P49" s="24">
        <v>3.1558727470053984</v>
      </c>
    </row>
    <row r="50" spans="1:17" x14ac:dyDescent="0.25">
      <c r="A50" s="5" t="s">
        <v>2005</v>
      </c>
      <c r="B50" s="5" t="s">
        <v>1973</v>
      </c>
      <c r="C50" s="24">
        <v>4.0134727240441501</v>
      </c>
      <c r="D50" s="24">
        <v>0.27697048328454649</v>
      </c>
      <c r="E50" s="24">
        <v>0.16645699319015189</v>
      </c>
      <c r="F50" s="24">
        <v>2.2953413127615785</v>
      </c>
      <c r="G50" s="5" t="s">
        <v>1974</v>
      </c>
      <c r="H50" s="122"/>
      <c r="I50" s="197" t="s">
        <v>2379</v>
      </c>
      <c r="J50" s="197" t="s">
        <v>1973</v>
      </c>
      <c r="K50" s="197">
        <v>6</v>
      </c>
      <c r="L50" s="5" t="s">
        <v>2005</v>
      </c>
      <c r="M50" s="24">
        <v>4.0134727240441501</v>
      </c>
      <c r="N50" s="24">
        <v>0.27697048328454649</v>
      </c>
      <c r="O50" s="24">
        <v>0.16645699319015189</v>
      </c>
      <c r="P50" s="24">
        <v>2.2953413127615785</v>
      </c>
      <c r="Q50" s="5" t="s">
        <v>1974</v>
      </c>
    </row>
    <row r="51" spans="1:17" x14ac:dyDescent="0.25">
      <c r="A51" s="5" t="s">
        <v>2006</v>
      </c>
      <c r="B51" s="5" t="s">
        <v>1973</v>
      </c>
      <c r="C51" s="24">
        <v>3.9756473362679405</v>
      </c>
      <c r="D51" s="24">
        <v>5.3800021932969462E-2</v>
      </c>
      <c r="E51" s="24">
        <v>0.4039627029858564</v>
      </c>
      <c r="F51" s="24">
        <v>2.2864789910906849</v>
      </c>
      <c r="H51" s="122"/>
      <c r="I51" s="197" t="s">
        <v>2380</v>
      </c>
      <c r="J51" s="197" t="s">
        <v>1973</v>
      </c>
      <c r="K51" s="197">
        <v>6</v>
      </c>
      <c r="L51" s="5" t="s">
        <v>2006</v>
      </c>
      <c r="M51" s="24">
        <v>3.9756473362679405</v>
      </c>
      <c r="N51" s="24">
        <v>5.3800021932969462E-2</v>
      </c>
      <c r="O51" s="24">
        <v>0.4039627029858564</v>
      </c>
      <c r="P51" s="24">
        <v>2.2864789910906849</v>
      </c>
    </row>
    <row r="52" spans="1:17" x14ac:dyDescent="0.25">
      <c r="A52" s="5" t="s">
        <v>2007</v>
      </c>
      <c r="B52" s="5" t="s">
        <v>1973</v>
      </c>
      <c r="C52" s="24">
        <v>3.9492691053187414</v>
      </c>
      <c r="D52" s="24">
        <v>0.21221119762449064</v>
      </c>
      <c r="E52" s="24">
        <v>0.22481843897328441</v>
      </c>
      <c r="F52" s="24">
        <v>2.3143953043540009</v>
      </c>
      <c r="H52" s="122"/>
      <c r="I52" s="197" t="s">
        <v>2381</v>
      </c>
      <c r="J52" s="197" t="s">
        <v>1973</v>
      </c>
      <c r="K52" s="197">
        <v>6</v>
      </c>
      <c r="L52" s="5" t="s">
        <v>2007</v>
      </c>
      <c r="M52" s="24">
        <v>3.9492691053187414</v>
      </c>
      <c r="N52" s="24">
        <v>0.21221119762449064</v>
      </c>
      <c r="O52" s="24">
        <v>0.22481843897328441</v>
      </c>
      <c r="P52" s="24">
        <v>2.3143953043540009</v>
      </c>
    </row>
    <row r="53" spans="1:17" x14ac:dyDescent="0.25">
      <c r="A53" s="5" t="s">
        <v>2008</v>
      </c>
      <c r="B53" s="5" t="s">
        <v>1973</v>
      </c>
      <c r="C53" s="24">
        <v>3.999537054863441</v>
      </c>
      <c r="D53" s="24">
        <v>0.24807787891313696</v>
      </c>
      <c r="E53" s="24">
        <v>0.3136293347302252</v>
      </c>
      <c r="F53" s="24">
        <v>2.2563470974096447</v>
      </c>
      <c r="G53" s="5" t="s">
        <v>1974</v>
      </c>
      <c r="H53" s="122"/>
      <c r="I53" s="197" t="s">
        <v>2382</v>
      </c>
      <c r="J53" s="197" t="s">
        <v>1973</v>
      </c>
      <c r="K53" s="197">
        <v>6</v>
      </c>
      <c r="L53" s="5" t="s">
        <v>2008</v>
      </c>
      <c r="M53" s="24">
        <v>3.999537054863441</v>
      </c>
      <c r="N53" s="24">
        <v>0.24807787891313696</v>
      </c>
      <c r="O53" s="24">
        <v>0.3136293347302252</v>
      </c>
      <c r="P53" s="24">
        <v>2.2563470974096447</v>
      </c>
      <c r="Q53" s="5" t="s">
        <v>1974</v>
      </c>
    </row>
    <row r="54" spans="1:17" x14ac:dyDescent="0.25">
      <c r="A54" s="5" t="s">
        <v>2009</v>
      </c>
      <c r="B54" s="5" t="s">
        <v>1973</v>
      </c>
      <c r="C54" s="24">
        <v>3.9587254522627937</v>
      </c>
      <c r="D54" s="24">
        <v>0.16837414271614518</v>
      </c>
      <c r="E54" s="24">
        <v>0.39381288632792033</v>
      </c>
      <c r="F54" s="24">
        <v>2.2891376875919529</v>
      </c>
      <c r="H54" s="122"/>
      <c r="I54" s="197" t="s">
        <v>2383</v>
      </c>
      <c r="J54" s="197" t="s">
        <v>1973</v>
      </c>
      <c r="K54" s="197">
        <v>6</v>
      </c>
      <c r="L54" s="5" t="s">
        <v>2009</v>
      </c>
      <c r="M54" s="24">
        <v>3.9587254522627937</v>
      </c>
      <c r="N54" s="24">
        <v>0.16837414271614518</v>
      </c>
      <c r="O54" s="24">
        <v>0.39381288632792033</v>
      </c>
      <c r="P54" s="24">
        <v>2.2891376875919529</v>
      </c>
    </row>
    <row r="55" spans="1:17" x14ac:dyDescent="0.25">
      <c r="A55" s="5" t="s">
        <v>2010</v>
      </c>
      <c r="B55" s="5" t="s">
        <v>1973</v>
      </c>
      <c r="C55" s="24">
        <v>3.9403104608454287</v>
      </c>
      <c r="D55" s="24">
        <v>7.8707439494529408E-2</v>
      </c>
      <c r="E55" s="24">
        <v>0.36133347302252483</v>
      </c>
      <c r="F55" s="24">
        <v>2.2612213743286365</v>
      </c>
      <c r="H55" s="122"/>
      <c r="I55" s="197" t="s">
        <v>2384</v>
      </c>
      <c r="J55" s="197" t="s">
        <v>1973</v>
      </c>
      <c r="K55" s="197">
        <v>6</v>
      </c>
      <c r="L55" s="5" t="s">
        <v>2010</v>
      </c>
      <c r="M55" s="24">
        <v>3.9403104608454287</v>
      </c>
      <c r="N55" s="24">
        <v>7.8707439494529408E-2</v>
      </c>
      <c r="O55" s="24">
        <v>0.36133347302252483</v>
      </c>
      <c r="P55" s="24">
        <v>2.2612213743286365</v>
      </c>
    </row>
    <row r="56" spans="1:17" x14ac:dyDescent="0.25">
      <c r="A56" s="5" t="s">
        <v>2011</v>
      </c>
      <c r="B56" s="5" t="s">
        <v>1973</v>
      </c>
      <c r="C56" s="24">
        <v>3.9218954694280632</v>
      </c>
      <c r="D56" s="24">
        <v>9.7637076841314951E-2</v>
      </c>
      <c r="E56" s="24">
        <v>0.35625856469355677</v>
      </c>
      <c r="F56" s="24">
        <v>5.3306864850428166</v>
      </c>
      <c r="H56" s="122"/>
      <c r="I56" s="197" t="s">
        <v>2385</v>
      </c>
      <c r="J56" s="197" t="s">
        <v>1973</v>
      </c>
      <c r="K56" s="197">
        <v>6</v>
      </c>
      <c r="L56" s="5" t="s">
        <v>2011</v>
      </c>
      <c r="M56" s="24">
        <v>3.9218954694280632</v>
      </c>
      <c r="N56" s="24">
        <v>9.7637076841314951E-2</v>
      </c>
      <c r="O56" s="24">
        <v>0.35625856469355677</v>
      </c>
      <c r="P56" s="24">
        <v>5.3306864850428166</v>
      </c>
    </row>
    <row r="57" spans="1:17" x14ac:dyDescent="0.25">
      <c r="A57" s="5" t="s">
        <v>2012</v>
      </c>
      <c r="B57" s="5" t="s">
        <v>1973</v>
      </c>
      <c r="C57" s="24">
        <v>3.9905784103901287</v>
      </c>
      <c r="D57" s="24">
        <v>0.23512602178112579</v>
      </c>
      <c r="E57" s="24">
        <v>0.22126600314300676</v>
      </c>
      <c r="F57" s="24">
        <v>2.3077485631008305</v>
      </c>
      <c r="G57" s="5" t="s">
        <v>1974</v>
      </c>
      <c r="H57" s="122"/>
      <c r="I57" s="197" t="s">
        <v>2386</v>
      </c>
      <c r="J57" s="197" t="s">
        <v>1973</v>
      </c>
      <c r="K57" s="197">
        <v>6</v>
      </c>
      <c r="L57" s="5" t="s">
        <v>2012</v>
      </c>
      <c r="M57" s="24">
        <v>3.9905784103901287</v>
      </c>
      <c r="N57" s="24">
        <v>0.23512602178112579</v>
      </c>
      <c r="O57" s="24">
        <v>0.22126600314300676</v>
      </c>
      <c r="P57" s="24">
        <v>2.3077485631008305</v>
      </c>
      <c r="Q57" s="5" t="s">
        <v>1974</v>
      </c>
    </row>
    <row r="58" spans="1:17" x14ac:dyDescent="0.25">
      <c r="A58" s="5" t="s">
        <v>2013</v>
      </c>
      <c r="B58" s="5" t="s">
        <v>1973</v>
      </c>
      <c r="C58" s="24">
        <v>4.4345290142898532</v>
      </c>
      <c r="D58" s="24">
        <v>0.10760004386593892</v>
      </c>
      <c r="E58" s="24">
        <v>8.8303404924043982E-2</v>
      </c>
      <c r="F58" s="24">
        <v>1.9319861242549197</v>
      </c>
      <c r="H58" s="122"/>
      <c r="I58" s="197" t="s">
        <v>2387</v>
      </c>
      <c r="J58" s="197" t="s">
        <v>1973</v>
      </c>
      <c r="K58" s="197">
        <v>7</v>
      </c>
      <c r="L58" s="5" t="s">
        <v>2013</v>
      </c>
      <c r="M58" s="24">
        <v>4.4345290142898532</v>
      </c>
      <c r="N58" s="24">
        <v>0.10760004386593892</v>
      </c>
      <c r="O58" s="24">
        <v>8.8303404924043982E-2</v>
      </c>
      <c r="P58" s="24">
        <v>1.9319861242549197</v>
      </c>
    </row>
    <row r="59" spans="1:17" x14ac:dyDescent="0.25">
      <c r="A59" s="5" t="s">
        <v>2014</v>
      </c>
      <c r="B59" s="5" t="s">
        <v>1973</v>
      </c>
      <c r="C59" s="24">
        <v>4.4016806512210396</v>
      </c>
      <c r="D59" s="24">
        <v>6.6751879064980632E-2</v>
      </c>
      <c r="E59" s="24">
        <v>6.5973808276584583E-2</v>
      </c>
      <c r="F59" s="24">
        <v>2.6595827334353275</v>
      </c>
      <c r="H59" s="122"/>
      <c r="I59" s="197" t="s">
        <v>2388</v>
      </c>
      <c r="J59" s="197" t="s">
        <v>1973</v>
      </c>
      <c r="K59" s="197">
        <v>7</v>
      </c>
      <c r="L59" s="5" t="s">
        <v>2014</v>
      </c>
      <c r="M59" s="24">
        <v>4.4016806512210396</v>
      </c>
      <c r="N59" s="24">
        <v>6.6751879064980632E-2</v>
      </c>
      <c r="O59" s="24">
        <v>6.5973808276584583E-2</v>
      </c>
      <c r="P59" s="24">
        <v>2.6595827334353275</v>
      </c>
    </row>
    <row r="60" spans="1:17" x14ac:dyDescent="0.25">
      <c r="A60" s="5" t="s">
        <v>2015</v>
      </c>
      <c r="B60" s="5" t="s">
        <v>1973</v>
      </c>
      <c r="C60" s="24">
        <v>24.098753633211526</v>
      </c>
      <c r="D60" s="24">
        <v>0.2286500932151202</v>
      </c>
      <c r="E60" s="24">
        <v>0.75057894185437379</v>
      </c>
      <c r="F60" s="24">
        <v>13.460094153754</v>
      </c>
      <c r="H60" s="122"/>
      <c r="I60" s="197" t="s">
        <v>2389</v>
      </c>
      <c r="J60" s="197" t="s">
        <v>1973</v>
      </c>
      <c r="K60" s="197">
        <v>7</v>
      </c>
      <c r="L60" s="5" t="s">
        <v>2015</v>
      </c>
      <c r="M60" s="24">
        <v>24.098753633211526</v>
      </c>
      <c r="N60" s="24">
        <v>0.2286500932151202</v>
      </c>
      <c r="O60" s="24">
        <v>0.75057894185437379</v>
      </c>
      <c r="P60" s="24">
        <v>13.460094153754</v>
      </c>
    </row>
    <row r="61" spans="1:17" x14ac:dyDescent="0.25">
      <c r="A61" s="5" t="s">
        <v>2016</v>
      </c>
      <c r="B61" s="5" t="s">
        <v>1973</v>
      </c>
      <c r="C61" s="24">
        <v>24.389411876123454</v>
      </c>
      <c r="D61" s="24">
        <v>0.17136303282353235</v>
      </c>
      <c r="E61" s="24">
        <v>2.0472180199057095</v>
      </c>
      <c r="F61" s="24">
        <v>13.517699244614811</v>
      </c>
      <c r="H61" s="122"/>
      <c r="I61" s="197" t="s">
        <v>2390</v>
      </c>
      <c r="J61" s="197" t="s">
        <v>1973</v>
      </c>
      <c r="K61" s="197">
        <v>7</v>
      </c>
      <c r="L61" s="5" t="s">
        <v>2016</v>
      </c>
      <c r="M61" s="24">
        <v>24.389411876123454</v>
      </c>
      <c r="N61" s="24">
        <v>0.17136303282353235</v>
      </c>
      <c r="O61" s="24">
        <v>2.0472180199057095</v>
      </c>
      <c r="P61" s="24">
        <v>13.517699244614811</v>
      </c>
    </row>
    <row r="62" spans="1:17" x14ac:dyDescent="0.25">
      <c r="A62" s="5" t="s">
        <v>2017</v>
      </c>
      <c r="B62" s="5" t="s">
        <v>1973</v>
      </c>
      <c r="C62" s="24">
        <v>16.983599111518178</v>
      </c>
      <c r="D62" s="24">
        <v>3.2877791181259115E-2</v>
      </c>
      <c r="E62" s="24">
        <v>0.74804148768988987</v>
      </c>
      <c r="F62" s="24">
        <v>7.1687319995862593</v>
      </c>
      <c r="H62" s="122"/>
      <c r="I62" s="197" t="s">
        <v>2391</v>
      </c>
      <c r="J62" s="197" t="s">
        <v>1973</v>
      </c>
      <c r="K62" s="197">
        <v>7</v>
      </c>
      <c r="L62" s="5" t="s">
        <v>2017</v>
      </c>
      <c r="M62" s="24">
        <v>16.983599111518178</v>
      </c>
      <c r="N62" s="24">
        <v>3.2877791181259115E-2</v>
      </c>
      <c r="O62" s="24">
        <v>0.74804148768988987</v>
      </c>
      <c r="P62" s="24">
        <v>7.1687319995862593</v>
      </c>
    </row>
    <row r="63" spans="1:17" x14ac:dyDescent="0.25">
      <c r="A63" s="5" t="s">
        <v>2018</v>
      </c>
      <c r="B63" s="5" t="s">
        <v>1973</v>
      </c>
      <c r="C63" s="24">
        <v>16.867136733365111</v>
      </c>
      <c r="D63" s="24">
        <v>0.1912889668727803</v>
      </c>
      <c r="E63" s="24">
        <v>0.41208255631220531</v>
      </c>
      <c r="F63" s="24">
        <v>7.2289957869483388</v>
      </c>
      <c r="H63" s="122"/>
      <c r="I63" s="197" t="s">
        <v>2392</v>
      </c>
      <c r="J63" s="197" t="s">
        <v>1973</v>
      </c>
      <c r="K63" s="197">
        <v>7</v>
      </c>
      <c r="L63" s="5" t="s">
        <v>2018</v>
      </c>
      <c r="M63" s="24">
        <v>16.867136733365111</v>
      </c>
      <c r="N63" s="24">
        <v>0.1912889668727803</v>
      </c>
      <c r="O63" s="24">
        <v>0.41208255631220531</v>
      </c>
      <c r="P63" s="24">
        <v>7.2289957869483388</v>
      </c>
    </row>
    <row r="64" spans="1:17" x14ac:dyDescent="0.25">
      <c r="A64" s="5" t="s">
        <v>2019</v>
      </c>
      <c r="B64" s="5" t="s">
        <v>1973</v>
      </c>
      <c r="C64" s="24">
        <v>8.7167610725333873</v>
      </c>
      <c r="D64" s="24">
        <v>3.5866681288646306E-2</v>
      </c>
      <c r="E64" s="24">
        <v>0.40497768465165002</v>
      </c>
      <c r="F64" s="24">
        <v>3.8178881758211896</v>
      </c>
      <c r="H64" s="122"/>
      <c r="I64" s="197" t="s">
        <v>2393</v>
      </c>
      <c r="J64" s="197" t="s">
        <v>1973</v>
      </c>
      <c r="K64" s="197">
        <v>7</v>
      </c>
      <c r="L64" s="5" t="s">
        <v>2019</v>
      </c>
      <c r="M64" s="24">
        <v>8.7167610725333873</v>
      </c>
      <c r="N64" s="24">
        <v>3.5866681288646306E-2</v>
      </c>
      <c r="O64" s="24">
        <v>0.40497768465165002</v>
      </c>
      <c r="P64" s="24">
        <v>3.8178881758211896</v>
      </c>
    </row>
    <row r="65" spans="1:17" x14ac:dyDescent="0.25">
      <c r="A65" s="5" t="s">
        <v>2020</v>
      </c>
      <c r="B65" s="5" t="s">
        <v>1973</v>
      </c>
      <c r="C65" s="24">
        <v>8.7595634850169954</v>
      </c>
      <c r="D65" s="24">
        <v>0.15442598888167161</v>
      </c>
      <c r="E65" s="24">
        <v>0.1918315348349921</v>
      </c>
      <c r="F65" s="24">
        <v>3.8710621058465549</v>
      </c>
      <c r="H65" s="122"/>
      <c r="I65" s="197" t="s">
        <v>2394</v>
      </c>
      <c r="J65" s="197" t="s">
        <v>1973</v>
      </c>
      <c r="K65" s="197">
        <v>7</v>
      </c>
      <c r="L65" s="5" t="s">
        <v>2020</v>
      </c>
      <c r="M65" s="24">
        <v>8.7595634850169954</v>
      </c>
      <c r="N65" s="24">
        <v>0.15442598888167161</v>
      </c>
      <c r="O65" s="24">
        <v>0.1918315348349921</v>
      </c>
      <c r="P65" s="24">
        <v>3.8710621058465549</v>
      </c>
    </row>
    <row r="66" spans="1:17" x14ac:dyDescent="0.25">
      <c r="A66" s="5" t="s">
        <v>2021</v>
      </c>
      <c r="B66" s="5" t="s">
        <v>1973</v>
      </c>
      <c r="C66" s="24">
        <v>5.2577289008931549</v>
      </c>
      <c r="D66" s="24">
        <v>5.2803725230507061E-2</v>
      </c>
      <c r="E66" s="24">
        <v>0.27911995809324253</v>
      </c>
      <c r="F66" s="24">
        <v>2.3307905994451552</v>
      </c>
      <c r="H66" s="122"/>
      <c r="I66" s="197" t="s">
        <v>2395</v>
      </c>
      <c r="J66" s="197" t="s">
        <v>1973</v>
      </c>
      <c r="K66" s="197">
        <v>7</v>
      </c>
      <c r="L66" s="5" t="s">
        <v>2021</v>
      </c>
      <c r="M66" s="24">
        <v>5.2577289008931549</v>
      </c>
      <c r="N66" s="24">
        <v>5.2803725230507061E-2</v>
      </c>
      <c r="O66" s="24">
        <v>0.27911995809324253</v>
      </c>
      <c r="P66" s="24">
        <v>2.3307905994451552</v>
      </c>
    </row>
    <row r="67" spans="1:17" x14ac:dyDescent="0.25">
      <c r="A67" s="5" t="s">
        <v>2022</v>
      </c>
      <c r="B67" s="5" t="s">
        <v>1973</v>
      </c>
      <c r="C67" s="24">
        <v>5.2527518761857594</v>
      </c>
      <c r="D67" s="24">
        <v>8.3688923006841387E-2</v>
      </c>
      <c r="E67" s="24">
        <v>0.26288025144054478</v>
      </c>
      <c r="F67" s="24">
        <v>2.3316768316122447</v>
      </c>
      <c r="H67" s="122"/>
      <c r="I67" s="197" t="s">
        <v>2396</v>
      </c>
      <c r="J67" s="197" t="s">
        <v>1973</v>
      </c>
      <c r="K67" s="197">
        <v>7</v>
      </c>
      <c r="L67" s="5" t="s">
        <v>2022</v>
      </c>
      <c r="M67" s="24">
        <v>5.2527518761857594</v>
      </c>
      <c r="N67" s="24">
        <v>8.3688923006841387E-2</v>
      </c>
      <c r="O67" s="24">
        <v>0.26288025144054478</v>
      </c>
      <c r="P67" s="24">
        <v>2.3316768316122447</v>
      </c>
    </row>
    <row r="68" spans="1:17" x14ac:dyDescent="0.25">
      <c r="A68" s="5" t="s">
        <v>2023</v>
      </c>
      <c r="B68" s="5" t="s">
        <v>1973</v>
      </c>
      <c r="C68" s="24">
        <v>4.6341077050564339</v>
      </c>
      <c r="D68" s="24">
        <v>0.16040376909644599</v>
      </c>
      <c r="E68" s="24">
        <v>0.33240649554740698</v>
      </c>
      <c r="F68" s="24">
        <v>2.1083463255057131</v>
      </c>
      <c r="H68" s="122"/>
      <c r="I68" s="197" t="s">
        <v>2397</v>
      </c>
      <c r="J68" s="197" t="s">
        <v>1973</v>
      </c>
      <c r="K68" s="197">
        <v>7</v>
      </c>
      <c r="L68" s="5" t="s">
        <v>2023</v>
      </c>
      <c r="M68" s="24">
        <v>4.6341077050564339</v>
      </c>
      <c r="N68" s="24">
        <v>0.16040376909644599</v>
      </c>
      <c r="O68" s="24">
        <v>0.33240649554740698</v>
      </c>
      <c r="P68" s="24">
        <v>2.1083463255057131</v>
      </c>
    </row>
    <row r="69" spans="1:17" x14ac:dyDescent="0.25">
      <c r="A69" s="5" t="s">
        <v>2024</v>
      </c>
      <c r="B69" s="5" t="s">
        <v>1973</v>
      </c>
      <c r="C69" s="24">
        <v>4.519138434315586</v>
      </c>
      <c r="D69" s="24">
        <v>0.20125193389740428</v>
      </c>
      <c r="E69" s="24">
        <v>0.16341204819277105</v>
      </c>
      <c r="F69" s="24">
        <v>1.9940223759511784</v>
      </c>
      <c r="H69" s="122"/>
      <c r="I69" s="197" t="s">
        <v>2398</v>
      </c>
      <c r="J69" s="197" t="s">
        <v>1973</v>
      </c>
      <c r="K69" s="197">
        <v>7</v>
      </c>
      <c r="L69" s="5" t="s">
        <v>2024</v>
      </c>
      <c r="M69" s="24">
        <v>4.519138434315586</v>
      </c>
      <c r="N69" s="24">
        <v>0.20125193389740428</v>
      </c>
      <c r="O69" s="24">
        <v>0.16341204819277105</v>
      </c>
      <c r="P69" s="24">
        <v>1.9940223759511784</v>
      </c>
    </row>
    <row r="70" spans="1:17" x14ac:dyDescent="0.25">
      <c r="A70" s="5" t="s">
        <v>2025</v>
      </c>
      <c r="B70" s="5" t="s">
        <v>1973</v>
      </c>
      <c r="C70" s="24">
        <v>4.407653080869915</v>
      </c>
      <c r="D70" s="24">
        <v>0.17036673612106998</v>
      </c>
      <c r="E70" s="24">
        <v>0.10251314824515452</v>
      </c>
      <c r="F70" s="24">
        <v>1.9505969997637973</v>
      </c>
      <c r="H70" s="122"/>
      <c r="I70" s="197" t="s">
        <v>2399</v>
      </c>
      <c r="J70" s="197" t="s">
        <v>1973</v>
      </c>
      <c r="K70" s="197">
        <v>7</v>
      </c>
      <c r="L70" s="5" t="s">
        <v>2025</v>
      </c>
      <c r="M70" s="24">
        <v>4.407653080869915</v>
      </c>
      <c r="N70" s="24">
        <v>0.17036673612106998</v>
      </c>
      <c r="O70" s="24">
        <v>0.10251314824515452</v>
      </c>
      <c r="P70" s="24">
        <v>1.9505969997637973</v>
      </c>
    </row>
    <row r="71" spans="1:17" x14ac:dyDescent="0.25">
      <c r="A71" s="5" t="s">
        <v>2026</v>
      </c>
      <c r="B71" s="5" t="s">
        <v>1973</v>
      </c>
      <c r="C71" s="24">
        <v>4.4151186179310091</v>
      </c>
      <c r="D71" s="24">
        <v>0.11258152737825092</v>
      </c>
      <c r="E71" s="24">
        <v>0.15630717653221579</v>
      </c>
      <c r="F71" s="24">
        <v>1.9497107675967078</v>
      </c>
      <c r="H71" s="122"/>
      <c r="I71" s="197" t="s">
        <v>2400</v>
      </c>
      <c r="J71" s="197" t="s">
        <v>1973</v>
      </c>
      <c r="K71" s="197">
        <v>7</v>
      </c>
      <c r="L71" s="5" t="s">
        <v>2026</v>
      </c>
      <c r="M71" s="24">
        <v>4.4151186179310091</v>
      </c>
      <c r="N71" s="24">
        <v>0.11258152737825092</v>
      </c>
      <c r="O71" s="24">
        <v>0.15630717653221579</v>
      </c>
      <c r="P71" s="24">
        <v>1.9497107675967078</v>
      </c>
    </row>
    <row r="72" spans="1:17" x14ac:dyDescent="0.25">
      <c r="A72" s="5" t="s">
        <v>2027</v>
      </c>
      <c r="B72" s="5" t="s">
        <v>1973</v>
      </c>
      <c r="C72" s="24">
        <v>4.4743452119490215</v>
      </c>
      <c r="D72" s="24">
        <v>0.13250746142749886</v>
      </c>
      <c r="E72" s="24">
        <v>9.236333158721842E-2</v>
      </c>
      <c r="F72" s="24">
        <v>3.4297184866360273</v>
      </c>
      <c r="H72" s="122"/>
      <c r="I72" s="197" t="s">
        <v>2401</v>
      </c>
      <c r="J72" s="197" t="s">
        <v>1973</v>
      </c>
      <c r="K72" s="197">
        <v>7</v>
      </c>
      <c r="L72" s="5" t="s">
        <v>2027</v>
      </c>
      <c r="M72" s="24">
        <v>4.4743452119490215</v>
      </c>
      <c r="N72" s="24">
        <v>0.13250746142749886</v>
      </c>
      <c r="O72" s="24">
        <v>9.236333158721842E-2</v>
      </c>
      <c r="P72" s="24">
        <v>3.4297184866360273</v>
      </c>
    </row>
    <row r="73" spans="1:17" ht="16.5" thickBot="1" x14ac:dyDescent="0.3">
      <c r="A73" s="5" t="s">
        <v>2028</v>
      </c>
      <c r="B73" s="5" t="s">
        <v>1973</v>
      </c>
      <c r="C73" s="24">
        <v>4.4096438907528732</v>
      </c>
      <c r="D73" s="24">
        <v>0.18431488995554351</v>
      </c>
      <c r="E73" s="24">
        <v>8.119853326348872E-2</v>
      </c>
      <c r="F73" s="24">
        <v>1.9869325186144631</v>
      </c>
      <c r="H73" s="122"/>
      <c r="I73" s="214" t="s">
        <v>2402</v>
      </c>
      <c r="J73" s="197" t="s">
        <v>1973</v>
      </c>
      <c r="K73" s="214">
        <v>7</v>
      </c>
      <c r="L73" s="5" t="s">
        <v>2028</v>
      </c>
      <c r="M73" s="24">
        <v>4.4096438907528732</v>
      </c>
      <c r="N73" s="24">
        <v>0.18431488995554351</v>
      </c>
      <c r="O73" s="24">
        <v>8.119853326348872E-2</v>
      </c>
      <c r="P73" s="24">
        <v>1.9869325186144631</v>
      </c>
      <c r="Q73" s="5" t="s">
        <v>2449</v>
      </c>
    </row>
    <row r="74" spans="1:17" x14ac:dyDescent="0.25">
      <c r="A74" s="5" t="s">
        <v>2029</v>
      </c>
      <c r="B74" s="5" t="s">
        <v>1973</v>
      </c>
      <c r="C74" s="24">
        <v>22.045730941410667</v>
      </c>
      <c r="D74" s="24">
        <v>9.2157444977771757E-2</v>
      </c>
      <c r="E74" s="24">
        <v>1.3022214772132004</v>
      </c>
      <c r="F74" s="24">
        <v>13.257590103574069</v>
      </c>
      <c r="H74" s="122"/>
      <c r="I74" s="215" t="s">
        <v>2403</v>
      </c>
      <c r="J74" s="197" t="s">
        <v>1973</v>
      </c>
      <c r="K74" s="215">
        <v>10</v>
      </c>
      <c r="L74" s="5" t="s">
        <v>2029</v>
      </c>
      <c r="M74" s="24">
        <v>22.045730941410667</v>
      </c>
      <c r="N74" s="24">
        <v>9.2157444977771757E-2</v>
      </c>
      <c r="O74" s="24">
        <v>1.3022214772132004</v>
      </c>
      <c r="P74" s="24">
        <v>13.257590103574069</v>
      </c>
    </row>
    <row r="75" spans="1:17" x14ac:dyDescent="0.25">
      <c r="A75" s="5" t="s">
        <v>2030</v>
      </c>
      <c r="B75" s="5" t="s">
        <v>1973</v>
      </c>
      <c r="C75" s="24">
        <v>21.823257936990064</v>
      </c>
      <c r="D75" s="24">
        <v>0.15641858228659639</v>
      </c>
      <c r="E75" s="24">
        <v>1.3072963855421684</v>
      </c>
      <c r="F75" s="24">
        <v>14.393296625699151</v>
      </c>
      <c r="H75" s="122"/>
      <c r="I75" s="197" t="s">
        <v>2404</v>
      </c>
      <c r="J75" s="197" t="s">
        <v>1973</v>
      </c>
      <c r="K75" s="197">
        <v>10</v>
      </c>
      <c r="L75" s="5" t="s">
        <v>2030</v>
      </c>
      <c r="M75" s="24">
        <v>21.823257936990064</v>
      </c>
      <c r="N75" s="24">
        <v>0.15641858228659639</v>
      </c>
      <c r="O75" s="24">
        <v>1.3072963855421684</v>
      </c>
      <c r="P75" s="24">
        <v>14.393296625699151</v>
      </c>
    </row>
    <row r="76" spans="1:17" x14ac:dyDescent="0.25">
      <c r="A76" s="5" t="s">
        <v>2031</v>
      </c>
      <c r="B76" s="5" t="s">
        <v>1973</v>
      </c>
      <c r="C76" s="24">
        <v>23.927543983277104</v>
      </c>
      <c r="D76" s="24" t="s">
        <v>48</v>
      </c>
      <c r="E76" s="24">
        <v>1.5458170770036666</v>
      </c>
      <c r="F76" s="24">
        <v>12.464855430112589</v>
      </c>
      <c r="H76" s="122"/>
      <c r="I76" s="197" t="s">
        <v>2405</v>
      </c>
      <c r="J76" s="197" t="s">
        <v>1973</v>
      </c>
      <c r="K76" s="197">
        <v>10</v>
      </c>
      <c r="L76" s="5" t="s">
        <v>2031</v>
      </c>
      <c r="M76" s="24">
        <v>23.927543983277104</v>
      </c>
      <c r="N76" s="150" t="s">
        <v>48</v>
      </c>
      <c r="O76" s="24">
        <v>1.5458170770036666</v>
      </c>
      <c r="P76" s="24">
        <v>12.464855430112589</v>
      </c>
    </row>
    <row r="77" spans="1:17" x14ac:dyDescent="0.25">
      <c r="A77" s="5" t="s">
        <v>2032</v>
      </c>
      <c r="B77" s="5" t="s">
        <v>1973</v>
      </c>
      <c r="C77" s="24">
        <v>20.250020426982182</v>
      </c>
      <c r="D77" s="24">
        <v>0.45231870291792842</v>
      </c>
      <c r="E77" s="24">
        <v>0.9048561550550025</v>
      </c>
      <c r="F77" s="24">
        <v>12.205632521238936</v>
      </c>
      <c r="H77" s="122"/>
      <c r="I77" s="197" t="s">
        <v>2406</v>
      </c>
      <c r="J77" s="197" t="s">
        <v>1973</v>
      </c>
      <c r="K77" s="197">
        <v>10</v>
      </c>
      <c r="L77" s="5" t="s">
        <v>2032</v>
      </c>
      <c r="M77" s="24">
        <v>20.250020426982182</v>
      </c>
      <c r="N77" s="24">
        <v>0.45231870291792842</v>
      </c>
      <c r="O77" s="24">
        <v>0.9048561550550025</v>
      </c>
      <c r="P77" s="24">
        <v>12.205632521238936</v>
      </c>
    </row>
    <row r="78" spans="1:17" x14ac:dyDescent="0.25">
      <c r="A78" s="5" t="s">
        <v>2033</v>
      </c>
      <c r="B78" s="5" t="s">
        <v>1973</v>
      </c>
      <c r="C78" s="24">
        <v>6.8862113851531328</v>
      </c>
      <c r="D78" s="24">
        <v>3.4870384586183911E-2</v>
      </c>
      <c r="E78" s="24">
        <v>0.28825479308538493</v>
      </c>
      <c r="F78" s="24">
        <v>3.2551307497194126</v>
      </c>
      <c r="H78" s="122"/>
      <c r="I78" s="197" t="s">
        <v>2407</v>
      </c>
      <c r="J78" s="197" t="s">
        <v>1973</v>
      </c>
      <c r="K78" s="197">
        <v>10</v>
      </c>
      <c r="L78" s="5" t="s">
        <v>2033</v>
      </c>
      <c r="M78" s="24">
        <v>6.8862113851531328</v>
      </c>
      <c r="N78" s="24">
        <v>3.4870384586183911E-2</v>
      </c>
      <c r="O78" s="24">
        <v>0.28825479308538493</v>
      </c>
      <c r="P78" s="24">
        <v>3.2551307497194126</v>
      </c>
    </row>
    <row r="79" spans="1:17" x14ac:dyDescent="0.25">
      <c r="A79" s="5" t="s">
        <v>2034</v>
      </c>
      <c r="B79" s="5" t="s">
        <v>1973</v>
      </c>
      <c r="C79" s="24">
        <v>7.0126278127209911</v>
      </c>
      <c r="D79" s="24">
        <v>0.19726674708755471</v>
      </c>
      <c r="E79" s="24">
        <v>0.32276416972236766</v>
      </c>
      <c r="F79" s="24">
        <v>3.5910127410462995</v>
      </c>
      <c r="H79" s="122"/>
      <c r="I79" s="197" t="s">
        <v>2408</v>
      </c>
      <c r="J79" s="197" t="s">
        <v>1973</v>
      </c>
      <c r="K79" s="197">
        <v>10</v>
      </c>
      <c r="L79" s="5" t="s">
        <v>2034</v>
      </c>
      <c r="M79" s="24">
        <v>7.0126278127209911</v>
      </c>
      <c r="N79" s="24">
        <v>0.19726674708755471</v>
      </c>
      <c r="O79" s="24">
        <v>0.32276416972236766</v>
      </c>
      <c r="P79" s="24">
        <v>3.5910127410462995</v>
      </c>
    </row>
    <row r="80" spans="1:17" x14ac:dyDescent="0.25">
      <c r="A80" s="5" t="s">
        <v>2035</v>
      </c>
      <c r="B80" s="5" t="s">
        <v>1973</v>
      </c>
      <c r="C80" s="24">
        <v>5.4030580223491187</v>
      </c>
      <c r="D80" s="24">
        <v>0.32080753819289198</v>
      </c>
      <c r="E80" s="24">
        <v>0.2689701414353064</v>
      </c>
      <c r="F80" s="24">
        <v>2.3892819224730566</v>
      </c>
      <c r="H80" s="122"/>
      <c r="I80" s="197" t="s">
        <v>2409</v>
      </c>
      <c r="J80" s="197" t="s">
        <v>1973</v>
      </c>
      <c r="K80" s="197">
        <v>10</v>
      </c>
      <c r="L80" s="5" t="s">
        <v>2035</v>
      </c>
      <c r="M80" s="24">
        <v>5.4030580223491187</v>
      </c>
      <c r="N80" s="24">
        <v>0.32080753819289198</v>
      </c>
      <c r="O80" s="24">
        <v>0.2689701414353064</v>
      </c>
      <c r="P80" s="24">
        <v>2.3892819224730566</v>
      </c>
    </row>
    <row r="81" spans="1:17" x14ac:dyDescent="0.25">
      <c r="A81" s="5" t="s">
        <v>2036</v>
      </c>
      <c r="B81" s="5" t="s">
        <v>1973</v>
      </c>
      <c r="C81" s="24">
        <v>5.3512969653922005</v>
      </c>
      <c r="D81" s="24">
        <v>2.3911120859097537E-2</v>
      </c>
      <c r="E81" s="24">
        <v>0.1674719748559455</v>
      </c>
      <c r="F81" s="24">
        <v>2.4495457098351365</v>
      </c>
      <c r="H81" s="122"/>
      <c r="I81" s="197" t="s">
        <v>2410</v>
      </c>
      <c r="J81" s="197" t="s">
        <v>1973</v>
      </c>
      <c r="K81" s="197">
        <v>10</v>
      </c>
      <c r="L81" s="5" t="s">
        <v>2036</v>
      </c>
      <c r="M81" s="24">
        <v>5.3512969653922005</v>
      </c>
      <c r="N81" s="24">
        <v>2.3911120859097537E-2</v>
      </c>
      <c r="O81" s="24">
        <v>0.1674719748559455</v>
      </c>
      <c r="P81" s="24">
        <v>2.4495457098351365</v>
      </c>
    </row>
    <row r="82" spans="1:17" x14ac:dyDescent="0.25">
      <c r="A82" s="5" t="s">
        <v>2037</v>
      </c>
      <c r="B82" s="5" t="s">
        <v>1973</v>
      </c>
      <c r="C82" s="24">
        <v>5.0815422262513366</v>
      </c>
      <c r="D82" s="24" t="s">
        <v>48</v>
      </c>
      <c r="E82" s="24">
        <v>0.25171545311681504</v>
      </c>
      <c r="F82" s="24">
        <v>2.3649105378780977</v>
      </c>
      <c r="H82" s="122"/>
      <c r="I82" s="197" t="s">
        <v>2411</v>
      </c>
      <c r="J82" s="197" t="s">
        <v>1973</v>
      </c>
      <c r="K82" s="197">
        <v>10</v>
      </c>
      <c r="L82" s="5" t="s">
        <v>2037</v>
      </c>
      <c r="M82" s="24">
        <v>5.0815422262513366</v>
      </c>
      <c r="N82" s="150" t="s">
        <v>48</v>
      </c>
      <c r="O82" s="24">
        <v>0.25171545311681504</v>
      </c>
      <c r="P82" s="24">
        <v>2.3649105378780977</v>
      </c>
    </row>
    <row r="83" spans="1:17" x14ac:dyDescent="0.25">
      <c r="A83" s="5" t="s">
        <v>2038</v>
      </c>
      <c r="B83" s="5" t="s">
        <v>1973</v>
      </c>
      <c r="C83" s="24">
        <v>5.0566571027143556</v>
      </c>
      <c r="D83" s="24">
        <v>8.6677813114228577E-2</v>
      </c>
      <c r="E83" s="24">
        <v>0.28419486642221053</v>
      </c>
      <c r="F83" s="24">
        <v>2.2607782582450917</v>
      </c>
      <c r="H83" s="122"/>
      <c r="I83" s="197" t="s">
        <v>2412</v>
      </c>
      <c r="J83" s="197" t="s">
        <v>1973</v>
      </c>
      <c r="K83" s="197">
        <v>10</v>
      </c>
      <c r="L83" s="5" t="s">
        <v>2038</v>
      </c>
      <c r="M83" s="24">
        <v>5.0566571027143556</v>
      </c>
      <c r="N83" s="24">
        <v>8.6677813114228577E-2</v>
      </c>
      <c r="O83" s="24">
        <v>0.28419486642221053</v>
      </c>
      <c r="P83" s="24">
        <v>2.2607782582450917</v>
      </c>
    </row>
    <row r="84" spans="1:17" x14ac:dyDescent="0.25">
      <c r="A84" s="5" t="s">
        <v>2039</v>
      </c>
      <c r="B84" s="5" t="s">
        <v>1973</v>
      </c>
      <c r="C84" s="24">
        <v>4.6475456717664025</v>
      </c>
      <c r="D84" s="24" t="s">
        <v>48</v>
      </c>
      <c r="E84" s="24">
        <v>0.26998512310110001</v>
      </c>
      <c r="F84" s="24">
        <v>2.1154361828424282</v>
      </c>
      <c r="H84" s="122"/>
      <c r="I84" s="197" t="s">
        <v>2413</v>
      </c>
      <c r="J84" s="197" t="s">
        <v>1973</v>
      </c>
      <c r="K84" s="197">
        <v>10</v>
      </c>
      <c r="L84" s="5" t="s">
        <v>2039</v>
      </c>
      <c r="M84" s="24">
        <v>4.6475456717664025</v>
      </c>
      <c r="N84" s="150" t="s">
        <v>48</v>
      </c>
      <c r="O84" s="24">
        <v>0.26998512310110001</v>
      </c>
      <c r="P84" s="24">
        <v>2.1154361828424282</v>
      </c>
    </row>
    <row r="85" spans="1:17" x14ac:dyDescent="0.25">
      <c r="A85" s="5" t="s">
        <v>2040</v>
      </c>
      <c r="B85" s="5" t="s">
        <v>1973</v>
      </c>
      <c r="C85" s="24">
        <v>4.665462960713028</v>
      </c>
      <c r="D85" s="24" t="s">
        <v>48</v>
      </c>
      <c r="E85" s="24">
        <v>0.25729785227867991</v>
      </c>
      <c r="F85" s="24">
        <v>2.080873128325941</v>
      </c>
      <c r="H85" s="122"/>
      <c r="I85" s="197" t="s">
        <v>2414</v>
      </c>
      <c r="J85" s="197" t="s">
        <v>1973</v>
      </c>
      <c r="K85" s="197">
        <v>10</v>
      </c>
      <c r="L85" s="5" t="s">
        <v>2040</v>
      </c>
      <c r="M85" s="24">
        <v>4.665462960713028</v>
      </c>
      <c r="N85" s="150" t="s">
        <v>48</v>
      </c>
      <c r="O85" s="24">
        <v>0.25729785227867991</v>
      </c>
      <c r="P85" s="24">
        <v>2.080873128325941</v>
      </c>
    </row>
    <row r="86" spans="1:17" x14ac:dyDescent="0.25">
      <c r="A86" s="5" t="s">
        <v>2041</v>
      </c>
      <c r="B86" s="5" t="s">
        <v>1973</v>
      </c>
      <c r="C86" s="24">
        <v>4.6395824322345689</v>
      </c>
      <c r="D86" s="24" t="s">
        <v>48</v>
      </c>
      <c r="E86" s="24">
        <v>0.10758805657412256</v>
      </c>
      <c r="F86" s="24">
        <v>4.3469687795735696</v>
      </c>
      <c r="H86" s="122"/>
      <c r="I86" s="197" t="s">
        <v>2415</v>
      </c>
      <c r="J86" s="197" t="s">
        <v>1973</v>
      </c>
      <c r="K86" s="197">
        <v>10</v>
      </c>
      <c r="L86" s="5" t="s">
        <v>2041</v>
      </c>
      <c r="M86" s="24">
        <v>4.6395824322345689</v>
      </c>
      <c r="N86" s="150" t="s">
        <v>48</v>
      </c>
      <c r="O86" s="24">
        <v>0.10758805657412256</v>
      </c>
      <c r="P86" s="24">
        <v>4.3469687795735696</v>
      </c>
    </row>
    <row r="87" spans="1:17" ht="16.5" thickBot="1" x14ac:dyDescent="0.3">
      <c r="A87" s="5" t="s">
        <v>2042</v>
      </c>
      <c r="B87" s="5" t="s">
        <v>1973</v>
      </c>
      <c r="C87" s="24">
        <v>4.6286329778782989</v>
      </c>
      <c r="D87" s="24">
        <v>3.8855571396033503E-2</v>
      </c>
      <c r="E87" s="24">
        <v>0.16239706652697744</v>
      </c>
      <c r="F87" s="24">
        <v>2.3449703141185858</v>
      </c>
      <c r="H87" s="122"/>
      <c r="I87" s="214" t="s">
        <v>2416</v>
      </c>
      <c r="J87" s="197" t="s">
        <v>1973</v>
      </c>
      <c r="K87" s="214">
        <v>10</v>
      </c>
      <c r="L87" s="5" t="s">
        <v>2042</v>
      </c>
      <c r="M87" s="24">
        <v>4.6286329778782989</v>
      </c>
      <c r="N87" s="24">
        <v>3.8855571396033503E-2</v>
      </c>
      <c r="O87" s="24">
        <v>0.16239706652697744</v>
      </c>
      <c r="P87" s="24">
        <v>2.3449703141185858</v>
      </c>
      <c r="Q87" s="5" t="s">
        <v>2449</v>
      </c>
    </row>
    <row r="88" spans="1:17" x14ac:dyDescent="0.25">
      <c r="A88" s="5" t="s">
        <v>2043</v>
      </c>
      <c r="B88" s="5" t="s">
        <v>1973</v>
      </c>
      <c r="C88" s="24">
        <v>0.11048994850419164</v>
      </c>
      <c r="D88" s="24">
        <v>0.61870025222914882</v>
      </c>
      <c r="E88" s="24">
        <v>0.24461058145625977</v>
      </c>
      <c r="F88" s="24">
        <v>2.0693521101537784</v>
      </c>
      <c r="H88" s="122"/>
      <c r="I88" s="215" t="s">
        <v>2417</v>
      </c>
      <c r="J88" s="197" t="s">
        <v>1973</v>
      </c>
      <c r="K88" s="215">
        <v>12</v>
      </c>
      <c r="L88" s="5" t="s">
        <v>2043</v>
      </c>
      <c r="M88" s="24">
        <v>0.11048994850419164</v>
      </c>
      <c r="N88" s="24">
        <v>0.61870025222914882</v>
      </c>
      <c r="O88" s="24">
        <v>0.24461058145625977</v>
      </c>
      <c r="P88" s="24">
        <v>2.0693521101537784</v>
      </c>
    </row>
    <row r="89" spans="1:17" x14ac:dyDescent="0.25">
      <c r="A89" s="5" t="s">
        <v>2044</v>
      </c>
      <c r="B89" s="5" t="s">
        <v>1973</v>
      </c>
      <c r="C89" s="24">
        <v>0.11496927074084805</v>
      </c>
      <c r="D89" s="24">
        <v>0.63713174122470317</v>
      </c>
      <c r="E89" s="24">
        <v>0.11672289156626504</v>
      </c>
      <c r="F89" s="24">
        <v>1.2079344437428694</v>
      </c>
      <c r="H89" s="122"/>
      <c r="I89" s="197" t="s">
        <v>2418</v>
      </c>
      <c r="J89" s="197" t="s">
        <v>1973</v>
      </c>
      <c r="K89" s="197">
        <v>12</v>
      </c>
      <c r="L89" s="5" t="s">
        <v>2044</v>
      </c>
      <c r="M89" s="24">
        <v>0.11496927074084805</v>
      </c>
      <c r="N89" s="24">
        <v>0.63713174122470317</v>
      </c>
      <c r="O89" s="24">
        <v>0.11672289156626504</v>
      </c>
      <c r="P89" s="24">
        <v>1.2079344437428694</v>
      </c>
    </row>
    <row r="90" spans="1:17" x14ac:dyDescent="0.25">
      <c r="A90" s="5" t="s">
        <v>2045</v>
      </c>
      <c r="B90" s="5" t="s">
        <v>1973</v>
      </c>
      <c r="C90" s="24">
        <v>0.15926479063667262</v>
      </c>
      <c r="D90" s="24">
        <v>0.67548916426950556</v>
      </c>
      <c r="E90" s="24">
        <v>0.11773787323205866</v>
      </c>
      <c r="F90" s="24">
        <v>1.1848924073985447</v>
      </c>
      <c r="G90" s="5" t="s">
        <v>1974</v>
      </c>
      <c r="H90" s="122"/>
      <c r="I90" s="197" t="s">
        <v>2419</v>
      </c>
      <c r="J90" s="197" t="s">
        <v>1973</v>
      </c>
      <c r="K90" s="197">
        <v>12</v>
      </c>
      <c r="L90" s="5" t="s">
        <v>2045</v>
      </c>
      <c r="M90" s="24">
        <v>0.15926479063667262</v>
      </c>
      <c r="N90" s="24">
        <v>0.67548916426950556</v>
      </c>
      <c r="O90" s="24">
        <v>0.11773787323205866</v>
      </c>
      <c r="P90" s="24">
        <v>1.1848924073985447</v>
      </c>
      <c r="Q90" s="5" t="s">
        <v>1974</v>
      </c>
    </row>
    <row r="91" spans="1:17" x14ac:dyDescent="0.25">
      <c r="A91" s="5" t="s">
        <v>2046</v>
      </c>
      <c r="B91" s="5" t="s">
        <v>1973</v>
      </c>
      <c r="C91" s="24">
        <v>0.15727398075371421</v>
      </c>
      <c r="D91" s="24">
        <v>0.67947435107935505</v>
      </c>
      <c r="E91" s="24">
        <v>0.15529219486642218</v>
      </c>
      <c r="F91" s="24">
        <v>1.1715989248922036</v>
      </c>
      <c r="H91" s="122"/>
      <c r="I91" s="197" t="s">
        <v>2420</v>
      </c>
      <c r="J91" s="197" t="s">
        <v>1973</v>
      </c>
      <c r="K91" s="197">
        <v>12</v>
      </c>
      <c r="L91" s="5" t="s">
        <v>2046</v>
      </c>
      <c r="M91" s="24">
        <v>0.15727398075371421</v>
      </c>
      <c r="N91" s="24">
        <v>0.67947435107935505</v>
      </c>
      <c r="O91" s="24">
        <v>0.15529219486642218</v>
      </c>
      <c r="P91" s="24">
        <v>1.1715989248922036</v>
      </c>
    </row>
    <row r="92" spans="1:17" x14ac:dyDescent="0.25">
      <c r="A92" s="5" t="s">
        <v>2047</v>
      </c>
      <c r="B92" s="5" t="s">
        <v>1973</v>
      </c>
      <c r="C92" s="24">
        <v>0.21600287230098725</v>
      </c>
      <c r="D92" s="24">
        <v>0.9434929772318903</v>
      </c>
      <c r="E92" s="24">
        <v>0.28926977475117854</v>
      </c>
      <c r="F92" s="24">
        <v>3.0707944589648148</v>
      </c>
      <c r="H92" s="122"/>
      <c r="I92" s="197" t="s">
        <v>2421</v>
      </c>
      <c r="J92" s="197" t="s">
        <v>1973</v>
      </c>
      <c r="K92" s="197">
        <v>12</v>
      </c>
      <c r="L92" s="5" t="s">
        <v>2047</v>
      </c>
      <c r="M92" s="24">
        <v>0.21600287230098725</v>
      </c>
      <c r="N92" s="24">
        <v>0.9434929772318903</v>
      </c>
      <c r="O92" s="24">
        <v>0.28926977475117854</v>
      </c>
      <c r="P92" s="24">
        <v>3.0707944589648148</v>
      </c>
    </row>
    <row r="93" spans="1:17" x14ac:dyDescent="0.25">
      <c r="A93" s="5" t="s">
        <v>2048</v>
      </c>
      <c r="B93" s="5" t="s">
        <v>1973</v>
      </c>
      <c r="C93" s="24">
        <v>0.24138569830870693</v>
      </c>
      <c r="D93" s="24">
        <v>0.90862259264570655</v>
      </c>
      <c r="E93" s="24">
        <v>0.26694017810371917</v>
      </c>
      <c r="F93" s="24">
        <v>1.1312753612896351</v>
      </c>
      <c r="H93" s="122"/>
      <c r="I93" s="197" t="s">
        <v>2422</v>
      </c>
      <c r="J93" s="197" t="s">
        <v>1973</v>
      </c>
      <c r="K93" s="197">
        <v>12</v>
      </c>
      <c r="L93" s="5" t="s">
        <v>2048</v>
      </c>
      <c r="M93" s="24">
        <v>0.24138569830870693</v>
      </c>
      <c r="N93" s="24">
        <v>0.90862259264570655</v>
      </c>
      <c r="O93" s="24">
        <v>0.26694017810371917</v>
      </c>
      <c r="P93" s="24">
        <v>1.1312753612896351</v>
      </c>
    </row>
    <row r="94" spans="1:17" x14ac:dyDescent="0.25">
      <c r="A94" s="5" t="s">
        <v>2049</v>
      </c>
      <c r="B94" s="5" t="s">
        <v>1973</v>
      </c>
      <c r="C94" s="24">
        <v>0.28568121820453152</v>
      </c>
      <c r="D94" s="24">
        <v>0.83688923006841376</v>
      </c>
      <c r="E94" s="24">
        <v>0.85258459926663155</v>
      </c>
      <c r="F94" s="24">
        <v>2.7508646466455371</v>
      </c>
      <c r="H94" s="122"/>
      <c r="I94" s="197" t="s">
        <v>2423</v>
      </c>
      <c r="J94" s="197" t="s">
        <v>1973</v>
      </c>
      <c r="K94" s="197">
        <v>12</v>
      </c>
      <c r="L94" s="5" t="s">
        <v>2049</v>
      </c>
      <c r="M94" s="24">
        <v>0.28568121820453152</v>
      </c>
      <c r="N94" s="24">
        <v>0.83688923006841376</v>
      </c>
      <c r="O94" s="24">
        <v>0.85258459926663155</v>
      </c>
      <c r="P94" s="24">
        <v>2.7508646466455371</v>
      </c>
    </row>
    <row r="95" spans="1:17" x14ac:dyDescent="0.25">
      <c r="A95" s="5" t="s">
        <v>2050</v>
      </c>
      <c r="B95" s="5" t="s">
        <v>1973</v>
      </c>
      <c r="C95" s="24">
        <v>0.24785583042832177</v>
      </c>
      <c r="D95" s="24">
        <v>0.83390033996102664</v>
      </c>
      <c r="E95" s="24">
        <v>0.28419486642221053</v>
      </c>
      <c r="F95" s="24">
        <v>1.0944967263554246</v>
      </c>
      <c r="H95" s="122"/>
      <c r="I95" s="197" t="s">
        <v>2424</v>
      </c>
      <c r="J95" s="197" t="s">
        <v>1973</v>
      </c>
      <c r="K95" s="197">
        <v>12</v>
      </c>
      <c r="L95" s="5" t="s">
        <v>2050</v>
      </c>
      <c r="M95" s="24">
        <v>0.24785583042832177</v>
      </c>
      <c r="N95" s="24">
        <v>0.83390033996102664</v>
      </c>
      <c r="O95" s="24">
        <v>0.28419486642221053</v>
      </c>
      <c r="P95" s="24">
        <v>1.0944967263554246</v>
      </c>
    </row>
    <row r="96" spans="1:17" x14ac:dyDescent="0.25">
      <c r="A96" s="5" t="s">
        <v>2051</v>
      </c>
      <c r="B96" s="5" t="s">
        <v>1973</v>
      </c>
      <c r="C96" s="24">
        <v>0.41807007542126562</v>
      </c>
      <c r="D96" s="24">
        <v>0.87375220805952258</v>
      </c>
      <c r="E96" s="24">
        <v>0.16239706652697744</v>
      </c>
      <c r="F96" s="24">
        <v>1.080317011681994</v>
      </c>
      <c r="G96" s="5" t="s">
        <v>1974</v>
      </c>
      <c r="H96" s="122"/>
      <c r="I96" s="197" t="s">
        <v>2425</v>
      </c>
      <c r="J96" s="197" t="s">
        <v>1973</v>
      </c>
      <c r="K96" s="197">
        <v>12</v>
      </c>
      <c r="L96" s="5" t="s">
        <v>2051</v>
      </c>
      <c r="M96" s="24">
        <v>0.41807007542126562</v>
      </c>
      <c r="N96" s="24">
        <v>0.87375220805952258</v>
      </c>
      <c r="O96" s="24">
        <v>0.16239706652697744</v>
      </c>
      <c r="P96" s="24">
        <v>1.080317011681994</v>
      </c>
      <c r="Q96" s="5" t="s">
        <v>1974</v>
      </c>
    </row>
    <row r="97" spans="1:16" x14ac:dyDescent="0.25">
      <c r="A97" s="5" t="s">
        <v>2052</v>
      </c>
      <c r="B97" s="5" t="s">
        <v>1973</v>
      </c>
      <c r="C97" s="24">
        <v>0.45290924837303781</v>
      </c>
      <c r="D97" s="24">
        <v>0.82493366963886505</v>
      </c>
      <c r="E97" s="24">
        <v>0.18777160817181768</v>
      </c>
      <c r="F97" s="24">
        <v>1.0812032438490835</v>
      </c>
      <c r="H97" s="122"/>
      <c r="I97" s="197" t="s">
        <v>2426</v>
      </c>
      <c r="J97" s="197" t="s">
        <v>1973</v>
      </c>
      <c r="K97" s="197">
        <v>12</v>
      </c>
      <c r="L97" s="5" t="s">
        <v>2052</v>
      </c>
      <c r="M97" s="24">
        <v>0.45290924837303781</v>
      </c>
      <c r="N97" s="24">
        <v>0.82493366963886505</v>
      </c>
      <c r="O97" s="24">
        <v>0.18777160817181768</v>
      </c>
      <c r="P97" s="24">
        <v>1.0812032438490835</v>
      </c>
    </row>
    <row r="98" spans="1:16" x14ac:dyDescent="0.25">
      <c r="A98" s="5" t="s">
        <v>2053</v>
      </c>
      <c r="B98" s="5" t="s">
        <v>1973</v>
      </c>
      <c r="C98" s="24" t="s">
        <v>11</v>
      </c>
      <c r="D98" s="24">
        <v>0.21221119762449064</v>
      </c>
      <c r="E98" s="24">
        <v>0.22075851231010996</v>
      </c>
      <c r="F98" s="24">
        <v>0.20206093409638609</v>
      </c>
      <c r="H98" s="122"/>
      <c r="I98" s="197" t="s">
        <v>2427</v>
      </c>
      <c r="J98" s="197" t="s">
        <v>1973</v>
      </c>
      <c r="K98" s="197">
        <v>13</v>
      </c>
      <c r="L98" s="5" t="s">
        <v>2053</v>
      </c>
      <c r="M98" s="150" t="s">
        <v>11</v>
      </c>
      <c r="N98" s="24">
        <v>0.21221119762449064</v>
      </c>
      <c r="O98" s="24">
        <v>0.22075851231010996</v>
      </c>
      <c r="P98" s="24">
        <v>0.20206093409638609</v>
      </c>
    </row>
    <row r="99" spans="1:16" x14ac:dyDescent="0.25">
      <c r="A99" s="5" t="s">
        <v>2054</v>
      </c>
      <c r="B99" s="5" t="s">
        <v>1973</v>
      </c>
      <c r="C99" s="24" t="s">
        <v>1976</v>
      </c>
      <c r="D99" s="24">
        <v>0.22914824156635141</v>
      </c>
      <c r="E99" s="24">
        <v>0.19792142482975378</v>
      </c>
      <c r="F99" s="24">
        <v>0.17192904041534607</v>
      </c>
      <c r="H99" s="122"/>
      <c r="I99" s="197" t="s">
        <v>2428</v>
      </c>
      <c r="J99" s="197" t="s">
        <v>1973</v>
      </c>
      <c r="K99" s="197">
        <v>13</v>
      </c>
      <c r="L99" s="5" t="s">
        <v>2054</v>
      </c>
      <c r="M99" s="150" t="s">
        <v>1976</v>
      </c>
      <c r="N99" s="24">
        <v>0.22914824156635141</v>
      </c>
      <c r="O99" s="24">
        <v>0.19792142482975378</v>
      </c>
      <c r="P99" s="24">
        <v>0.17192904041534607</v>
      </c>
    </row>
    <row r="100" spans="1:16" x14ac:dyDescent="0.25">
      <c r="A100" s="5" t="s">
        <v>2055</v>
      </c>
      <c r="B100" s="5" t="s">
        <v>1973</v>
      </c>
      <c r="C100" s="24" t="s">
        <v>1976</v>
      </c>
      <c r="D100" s="24">
        <v>0.12652968121272448</v>
      </c>
      <c r="E100" s="24">
        <v>0.19487647983237294</v>
      </c>
      <c r="F100" s="24">
        <v>0.16395295091154133</v>
      </c>
      <c r="H100" s="122"/>
      <c r="I100" s="197" t="s">
        <v>2429</v>
      </c>
      <c r="J100" s="197" t="s">
        <v>1973</v>
      </c>
      <c r="K100" s="197">
        <v>13</v>
      </c>
      <c r="L100" s="5" t="s">
        <v>2055</v>
      </c>
      <c r="M100" s="150" t="s">
        <v>1976</v>
      </c>
      <c r="N100" s="24">
        <v>0.12652968121272448</v>
      </c>
      <c r="O100" s="24">
        <v>0.19487647983237294</v>
      </c>
      <c r="P100" s="24">
        <v>0.16395295091154133</v>
      </c>
    </row>
    <row r="101" spans="1:16" x14ac:dyDescent="0.25">
      <c r="A101" s="5" t="s">
        <v>2056</v>
      </c>
      <c r="B101" s="5" t="s">
        <v>1973</v>
      </c>
      <c r="C101" s="24" t="s">
        <v>11</v>
      </c>
      <c r="D101" s="24">
        <v>0.13051486802257406</v>
      </c>
      <c r="E101" s="24">
        <v>0.30500199057097949</v>
      </c>
      <c r="F101" s="24">
        <v>0.14844388798747665</v>
      </c>
      <c r="H101" s="122"/>
      <c r="I101" s="197" t="s">
        <v>2430</v>
      </c>
      <c r="J101" s="197" t="s">
        <v>1973</v>
      </c>
      <c r="K101" s="197">
        <v>13</v>
      </c>
      <c r="L101" s="5" t="s">
        <v>2056</v>
      </c>
      <c r="M101" s="150" t="s">
        <v>11</v>
      </c>
      <c r="N101" s="24">
        <v>0.13051486802257406</v>
      </c>
      <c r="O101" s="24">
        <v>0.30500199057097949</v>
      </c>
      <c r="P101" s="24">
        <v>0.14844388798747665</v>
      </c>
    </row>
    <row r="102" spans="1:16" x14ac:dyDescent="0.25">
      <c r="A102" s="5" t="s">
        <v>2057</v>
      </c>
      <c r="B102" s="5" t="s">
        <v>1973</v>
      </c>
      <c r="C102" s="24" t="s">
        <v>1976</v>
      </c>
      <c r="D102" s="24">
        <v>0.23412972507866339</v>
      </c>
      <c r="E102" s="24">
        <v>0.33900387637506546</v>
      </c>
      <c r="F102" s="24">
        <v>6.0839838270688178</v>
      </c>
      <c r="H102" s="122"/>
      <c r="I102" s="197" t="s">
        <v>2431</v>
      </c>
      <c r="J102" s="197" t="s">
        <v>1973</v>
      </c>
      <c r="K102" s="197">
        <v>13</v>
      </c>
      <c r="L102" s="5" t="s">
        <v>2057</v>
      </c>
      <c r="M102" s="150" t="s">
        <v>1976</v>
      </c>
      <c r="N102" s="24">
        <v>0.23412972507866339</v>
      </c>
      <c r="O102" s="24">
        <v>0.33900387637506546</v>
      </c>
      <c r="P102" s="24">
        <v>6.0839838270688178</v>
      </c>
    </row>
    <row r="103" spans="1:16" x14ac:dyDescent="0.25">
      <c r="A103" s="5" t="s">
        <v>2058</v>
      </c>
      <c r="B103" s="5" t="s">
        <v>1973</v>
      </c>
      <c r="C103" s="24" t="s">
        <v>1976</v>
      </c>
      <c r="D103" s="24">
        <v>0.27099270306977213</v>
      </c>
      <c r="E103" s="24">
        <v>0.15123226820324775</v>
      </c>
      <c r="F103" s="24">
        <v>0.19762977326093903</v>
      </c>
      <c r="H103" s="122"/>
      <c r="I103" s="197" t="s">
        <v>2432</v>
      </c>
      <c r="J103" s="197" t="s">
        <v>1973</v>
      </c>
      <c r="K103" s="197">
        <v>13</v>
      </c>
      <c r="L103" s="5" t="s">
        <v>2058</v>
      </c>
      <c r="M103" s="150" t="s">
        <v>1976</v>
      </c>
      <c r="N103" s="24">
        <v>0.27099270306977213</v>
      </c>
      <c r="O103" s="24">
        <v>0.15123226820324775</v>
      </c>
      <c r="P103" s="24">
        <v>0.19762977326093903</v>
      </c>
    </row>
    <row r="104" spans="1:16" x14ac:dyDescent="0.25">
      <c r="A104" s="5" t="s">
        <v>2059</v>
      </c>
      <c r="B104" s="5" t="s">
        <v>1973</v>
      </c>
      <c r="C104" s="24" t="s">
        <v>1976</v>
      </c>
      <c r="D104" s="24">
        <v>0.18929637346785552</v>
      </c>
      <c r="E104" s="24">
        <v>0.16544201152435828</v>
      </c>
      <c r="F104" s="24">
        <v>3.8861280526870745</v>
      </c>
      <c r="H104" s="122"/>
      <c r="I104" s="197" t="s">
        <v>2433</v>
      </c>
      <c r="J104" s="197" t="s">
        <v>1973</v>
      </c>
      <c r="K104" s="197">
        <v>13</v>
      </c>
      <c r="L104" s="5" t="s">
        <v>2059</v>
      </c>
      <c r="M104" s="150" t="s">
        <v>1976</v>
      </c>
      <c r="N104" s="24">
        <v>0.18929637346785552</v>
      </c>
      <c r="O104" s="24">
        <v>0.16544201152435828</v>
      </c>
      <c r="P104" s="24">
        <v>3.8861280526870745</v>
      </c>
    </row>
    <row r="105" spans="1:16" x14ac:dyDescent="0.25">
      <c r="A105" s="5" t="s">
        <v>2060</v>
      </c>
      <c r="B105" s="5" t="s">
        <v>1973</v>
      </c>
      <c r="C105" s="24" t="s">
        <v>1976</v>
      </c>
      <c r="D105" s="24">
        <v>0.25405565912791134</v>
      </c>
      <c r="E105" s="24">
        <v>0.17356186485070715</v>
      </c>
      <c r="F105" s="24">
        <v>0.22776166694197905</v>
      </c>
      <c r="H105" s="122"/>
      <c r="I105" s="197" t="s">
        <v>2434</v>
      </c>
      <c r="J105" s="197" t="s">
        <v>1973</v>
      </c>
      <c r="K105" s="197">
        <v>13</v>
      </c>
      <c r="L105" s="5" t="s">
        <v>2060</v>
      </c>
      <c r="M105" s="150" t="s">
        <v>1976</v>
      </c>
      <c r="N105" s="24">
        <v>0.25405565912791134</v>
      </c>
      <c r="O105" s="24">
        <v>0.17356186485070715</v>
      </c>
      <c r="P105" s="24">
        <v>0.22776166694197905</v>
      </c>
    </row>
    <row r="106" spans="1:16" x14ac:dyDescent="0.25">
      <c r="A106" s="5" t="s">
        <v>2061</v>
      </c>
      <c r="B106" s="5" t="s">
        <v>1973</v>
      </c>
      <c r="C106" s="24" t="s">
        <v>11</v>
      </c>
      <c r="D106" s="24">
        <v>0.19826304379001708</v>
      </c>
      <c r="E106" s="24">
        <v>0.16138208486118383</v>
      </c>
      <c r="F106" s="24">
        <v>0.19984535367866257</v>
      </c>
      <c r="H106" s="122"/>
      <c r="I106" s="197" t="s">
        <v>2435</v>
      </c>
      <c r="J106" s="197" t="s">
        <v>1973</v>
      </c>
      <c r="K106" s="197">
        <v>14</v>
      </c>
      <c r="L106" s="5" t="s">
        <v>2061</v>
      </c>
      <c r="M106" s="150" t="s">
        <v>11</v>
      </c>
      <c r="N106" s="24">
        <v>0.19826304379001708</v>
      </c>
      <c r="O106" s="24">
        <v>0.16138208486118383</v>
      </c>
      <c r="P106" s="24">
        <v>0.19984535367866257</v>
      </c>
    </row>
    <row r="107" spans="1:16" x14ac:dyDescent="0.25">
      <c r="A107" s="5" t="s">
        <v>2062</v>
      </c>
      <c r="B107" s="5" t="s">
        <v>1973</v>
      </c>
      <c r="C107" s="24" t="s">
        <v>1976</v>
      </c>
      <c r="D107" s="24">
        <v>0.28195196679685847</v>
      </c>
      <c r="E107" s="24">
        <v>0.41005259298061808</v>
      </c>
      <c r="F107" s="24">
        <v>0.23042036344324729</v>
      </c>
      <c r="H107" s="122"/>
      <c r="I107" s="197" t="s">
        <v>2436</v>
      </c>
      <c r="J107" s="197" t="s">
        <v>1973</v>
      </c>
      <c r="K107" s="197">
        <v>14</v>
      </c>
      <c r="L107" s="5" t="s">
        <v>2062</v>
      </c>
      <c r="M107" s="150" t="s">
        <v>1976</v>
      </c>
      <c r="N107" s="24">
        <v>0.28195196679685847</v>
      </c>
      <c r="O107" s="24">
        <v>0.41005259298061808</v>
      </c>
      <c r="P107" s="24">
        <v>0.23042036344324729</v>
      </c>
    </row>
    <row r="108" spans="1:16" x14ac:dyDescent="0.25">
      <c r="A108" s="5" t="s">
        <v>2063</v>
      </c>
      <c r="B108" s="5" t="s">
        <v>1973</v>
      </c>
      <c r="C108" s="24" t="s">
        <v>1976</v>
      </c>
      <c r="D108" s="24">
        <v>0.71733362577292614</v>
      </c>
      <c r="E108" s="24">
        <v>5.9883918281822927E-2</v>
      </c>
      <c r="F108" s="24">
        <v>0.56896105127140295</v>
      </c>
      <c r="H108" s="122"/>
      <c r="I108" s="197" t="s">
        <v>2437</v>
      </c>
      <c r="J108" s="197" t="s">
        <v>1973</v>
      </c>
      <c r="K108" s="197">
        <v>14</v>
      </c>
      <c r="L108" s="5" t="s">
        <v>2063</v>
      </c>
      <c r="M108" s="150" t="s">
        <v>1976</v>
      </c>
      <c r="N108" s="24">
        <v>0.71733362577292614</v>
      </c>
      <c r="O108" s="24">
        <v>5.9883918281822927E-2</v>
      </c>
      <c r="P108" s="24">
        <v>0.56896105127140295</v>
      </c>
    </row>
    <row r="109" spans="1:16" x14ac:dyDescent="0.25">
      <c r="A109" s="5" t="s">
        <v>2064</v>
      </c>
      <c r="B109" s="5" t="s">
        <v>1973</v>
      </c>
      <c r="C109" s="24" t="s">
        <v>1976</v>
      </c>
      <c r="D109" s="24">
        <v>0.29091863711902005</v>
      </c>
      <c r="E109" s="24">
        <v>0.11266296490309061</v>
      </c>
      <c r="F109" s="24">
        <v>2.8208769878456001</v>
      </c>
      <c r="H109" s="122"/>
      <c r="I109" s="197" t="s">
        <v>2438</v>
      </c>
      <c r="J109" s="197" t="s">
        <v>1973</v>
      </c>
      <c r="K109" s="197">
        <v>14</v>
      </c>
      <c r="L109" s="5" t="s">
        <v>2064</v>
      </c>
      <c r="M109" s="150" t="s">
        <v>1976</v>
      </c>
      <c r="N109" s="24">
        <v>0.29091863711902005</v>
      </c>
      <c r="O109" s="24">
        <v>0.11266296490309061</v>
      </c>
      <c r="P109" s="24">
        <v>2.8208769878456001</v>
      </c>
    </row>
    <row r="110" spans="1:16" x14ac:dyDescent="0.25">
      <c r="A110" s="5" t="s">
        <v>2065</v>
      </c>
      <c r="B110" s="5" t="s">
        <v>1973</v>
      </c>
      <c r="C110" s="24" t="s">
        <v>11</v>
      </c>
      <c r="D110" s="24">
        <v>0.29340937887517604</v>
      </c>
      <c r="E110" s="24">
        <v>3.044944997380827E-2</v>
      </c>
      <c r="F110" s="24">
        <v>0.19231238025840255</v>
      </c>
      <c r="H110" s="122"/>
      <c r="I110" s="197" t="s">
        <v>2439</v>
      </c>
      <c r="J110" s="197" t="s">
        <v>1973</v>
      </c>
      <c r="K110" s="197">
        <v>14</v>
      </c>
      <c r="L110" s="5" t="s">
        <v>2065</v>
      </c>
      <c r="M110" s="150" t="s">
        <v>11</v>
      </c>
      <c r="N110" s="24">
        <v>0.29340937887517604</v>
      </c>
      <c r="O110" s="24">
        <v>3.044944997380827E-2</v>
      </c>
      <c r="P110" s="24">
        <v>0.19231238025840255</v>
      </c>
    </row>
    <row r="111" spans="1:16" x14ac:dyDescent="0.25">
      <c r="A111" s="5" t="s">
        <v>2066</v>
      </c>
      <c r="B111" s="5" t="s">
        <v>1973</v>
      </c>
      <c r="C111" s="24" t="s">
        <v>1976</v>
      </c>
      <c r="D111" s="24">
        <v>0.30187790084610644</v>
      </c>
      <c r="E111" s="24">
        <v>0.13702252488213723</v>
      </c>
      <c r="F111" s="24">
        <v>0.1834500585875084</v>
      </c>
      <c r="H111" s="122"/>
      <c r="I111" s="197" t="s">
        <v>2440</v>
      </c>
      <c r="J111" s="197" t="s">
        <v>1973</v>
      </c>
      <c r="K111" s="197">
        <v>14</v>
      </c>
      <c r="L111" s="5" t="s">
        <v>2066</v>
      </c>
      <c r="M111" s="150" t="s">
        <v>1976</v>
      </c>
      <c r="N111" s="24">
        <v>0.30187790084610644</v>
      </c>
      <c r="O111" s="24">
        <v>0.13702252488213723</v>
      </c>
      <c r="P111" s="24">
        <v>0.1834500585875084</v>
      </c>
    </row>
    <row r="112" spans="1:16" x14ac:dyDescent="0.25">
      <c r="A112" s="5" t="s">
        <v>2067</v>
      </c>
      <c r="B112" s="5" t="s">
        <v>1973</v>
      </c>
      <c r="C112" s="24">
        <v>9.7549684264961981E-2</v>
      </c>
      <c r="D112" s="24">
        <v>0.68943731810397901</v>
      </c>
      <c r="E112" s="24">
        <v>0.2567903614457831</v>
      </c>
      <c r="F112" s="24">
        <v>1.0492988858338645</v>
      </c>
      <c r="H112" s="122"/>
      <c r="I112" s="197" t="s">
        <v>2441</v>
      </c>
      <c r="J112" s="197" t="s">
        <v>1973</v>
      </c>
      <c r="K112" s="197">
        <v>17</v>
      </c>
      <c r="L112" s="5" t="s">
        <v>2067</v>
      </c>
      <c r="M112" s="24">
        <v>9.7549684264961981E-2</v>
      </c>
      <c r="N112" s="24">
        <v>0.68943731810397901</v>
      </c>
      <c r="O112" s="24">
        <v>0.2567903614457831</v>
      </c>
      <c r="P112" s="24">
        <v>1.0492988858338645</v>
      </c>
    </row>
    <row r="113" spans="1:17" x14ac:dyDescent="0.25">
      <c r="A113" s="5" t="s">
        <v>2068</v>
      </c>
      <c r="B113" s="5" t="s">
        <v>1973</v>
      </c>
      <c r="C113" s="24">
        <v>8.759563485016994E-2</v>
      </c>
      <c r="D113" s="24">
        <v>0.52106317538783387</v>
      </c>
      <c r="E113" s="24">
        <v>0.21314614981665789</v>
      </c>
      <c r="F113" s="24">
        <v>0.86319013074508788</v>
      </c>
      <c r="G113" s="5" t="s">
        <v>2069</v>
      </c>
      <c r="H113" s="122"/>
      <c r="I113" s="197" t="s">
        <v>2442</v>
      </c>
      <c r="J113" s="197" t="s">
        <v>1973</v>
      </c>
      <c r="K113" s="197">
        <v>17</v>
      </c>
      <c r="L113" s="5" t="s">
        <v>2068</v>
      </c>
      <c r="M113" s="24">
        <v>8.759563485016994E-2</v>
      </c>
      <c r="N113" s="24">
        <v>0.52106317538783387</v>
      </c>
      <c r="O113" s="24">
        <v>0.21314614981665789</v>
      </c>
      <c r="P113" s="24">
        <v>0.86319013074508788</v>
      </c>
      <c r="Q113" s="5" t="s">
        <v>2069</v>
      </c>
    </row>
    <row r="114" spans="1:17" x14ac:dyDescent="0.25">
      <c r="A114" s="5" t="s">
        <v>2070</v>
      </c>
      <c r="B114" s="5" t="s">
        <v>1973</v>
      </c>
      <c r="C114" s="24">
        <v>9.2572659557565967E-2</v>
      </c>
      <c r="D114" s="24">
        <v>0.49316686771888674</v>
      </c>
      <c r="E114" s="24">
        <v>7.9168569931901508E-2</v>
      </c>
      <c r="F114" s="24">
        <v>0.85698650557546197</v>
      </c>
      <c r="H114" s="122"/>
      <c r="I114" s="197" t="s">
        <v>2443</v>
      </c>
      <c r="J114" s="197" t="s">
        <v>1973</v>
      </c>
      <c r="K114" s="197">
        <v>17</v>
      </c>
      <c r="L114" s="5" t="s">
        <v>2070</v>
      </c>
      <c r="M114" s="24">
        <v>9.2572659557565967E-2</v>
      </c>
      <c r="N114" s="24">
        <v>0.49316686771888674</v>
      </c>
      <c r="O114" s="24">
        <v>7.9168569931901508E-2</v>
      </c>
      <c r="P114" s="24">
        <v>0.85698650557546197</v>
      </c>
    </row>
    <row r="115" spans="1:17" x14ac:dyDescent="0.25">
      <c r="A115" s="5" t="s">
        <v>2071</v>
      </c>
      <c r="B115" s="5" t="s">
        <v>1973</v>
      </c>
      <c r="C115" s="24">
        <v>0.10949454356271243</v>
      </c>
      <c r="D115" s="24">
        <v>0.59080394456020169</v>
      </c>
      <c r="E115" s="24">
        <v>0.181681718177056</v>
      </c>
      <c r="F115" s="24">
        <v>4.6385391625459862</v>
      </c>
      <c r="H115" s="122"/>
      <c r="I115" s="197" t="s">
        <v>2444</v>
      </c>
      <c r="J115" s="197" t="s">
        <v>1973</v>
      </c>
      <c r="K115" s="197">
        <v>17</v>
      </c>
      <c r="L115" s="5" t="s">
        <v>2071</v>
      </c>
      <c r="M115" s="24">
        <v>0.10949454356271243</v>
      </c>
      <c r="N115" s="24">
        <v>0.59080394456020169</v>
      </c>
      <c r="O115" s="24">
        <v>0.181681718177056</v>
      </c>
      <c r="P115" s="24">
        <v>4.6385391625459862</v>
      </c>
    </row>
    <row r="116" spans="1:17" x14ac:dyDescent="0.25">
      <c r="A116" s="5" t="s">
        <v>2072</v>
      </c>
      <c r="B116" s="5" t="s">
        <v>1973</v>
      </c>
      <c r="C116" s="24" t="s">
        <v>11</v>
      </c>
      <c r="D116" s="24">
        <v>0.51608169187552189</v>
      </c>
      <c r="E116" s="24">
        <v>0.23344578313253009</v>
      </c>
      <c r="F116" s="24">
        <v>0.86895063983116905</v>
      </c>
      <c r="H116" s="122"/>
      <c r="I116" s="197" t="s">
        <v>2445</v>
      </c>
      <c r="J116" s="197" t="s">
        <v>1973</v>
      </c>
      <c r="K116" s="197">
        <v>17</v>
      </c>
      <c r="L116" s="5" t="s">
        <v>2072</v>
      </c>
      <c r="M116" s="150" t="s">
        <v>11</v>
      </c>
      <c r="N116" s="24">
        <v>0.51608169187552189</v>
      </c>
      <c r="O116" s="24">
        <v>0.23344578313253009</v>
      </c>
      <c r="P116" s="24">
        <v>0.86895063983116905</v>
      </c>
    </row>
    <row r="117" spans="1:17" x14ac:dyDescent="0.25">
      <c r="A117" s="5" t="s">
        <v>2073</v>
      </c>
      <c r="B117" s="5" t="s">
        <v>1973</v>
      </c>
      <c r="C117" s="24" t="s">
        <v>1976</v>
      </c>
      <c r="D117" s="24">
        <v>0.48320390069426272</v>
      </c>
      <c r="E117" s="24">
        <v>0.18574164484023045</v>
      </c>
      <c r="F117" s="24">
        <v>0.8693937559147138</v>
      </c>
      <c r="H117" s="122"/>
      <c r="I117" s="197" t="s">
        <v>2446</v>
      </c>
      <c r="J117" s="197" t="s">
        <v>1973</v>
      </c>
      <c r="K117" s="197">
        <v>17</v>
      </c>
      <c r="L117" s="5" t="s">
        <v>2073</v>
      </c>
      <c r="M117" s="150" t="s">
        <v>1976</v>
      </c>
      <c r="N117" s="24">
        <v>0.48320390069426272</v>
      </c>
      <c r="O117" s="24">
        <v>0.18574164484023045</v>
      </c>
      <c r="P117" s="24">
        <v>0.8693937559147138</v>
      </c>
    </row>
    <row r="118" spans="1:17" x14ac:dyDescent="0.25">
      <c r="A118" s="5" t="s">
        <v>2074</v>
      </c>
      <c r="B118" s="5" t="s">
        <v>1973</v>
      </c>
      <c r="C118" s="24" t="s">
        <v>1976</v>
      </c>
      <c r="D118" s="24">
        <v>0.60375580169221288</v>
      </c>
      <c r="E118" s="24">
        <v>0.16950193818753273</v>
      </c>
      <c r="F118" s="24">
        <v>1.3213721611303144</v>
      </c>
      <c r="H118" s="122"/>
      <c r="I118" s="197" t="s">
        <v>2447</v>
      </c>
      <c r="J118" s="197" t="s">
        <v>1973</v>
      </c>
      <c r="K118" s="197">
        <v>17</v>
      </c>
      <c r="L118" s="5" t="s">
        <v>2074</v>
      </c>
      <c r="M118" s="150" t="s">
        <v>1976</v>
      </c>
      <c r="N118" s="24">
        <v>0.60375580169221288</v>
      </c>
      <c r="O118" s="24">
        <v>0.16950193818753273</v>
      </c>
      <c r="P118" s="24">
        <v>1.3213721611303144</v>
      </c>
    </row>
    <row r="119" spans="1:17" x14ac:dyDescent="0.25">
      <c r="A119" s="5" t="s">
        <v>2075</v>
      </c>
      <c r="B119" s="5" t="s">
        <v>1973</v>
      </c>
      <c r="C119" s="24" t="s">
        <v>1976</v>
      </c>
      <c r="D119" s="24">
        <v>0.5280372523050707</v>
      </c>
      <c r="E119" s="24">
        <v>0.35625856469355677</v>
      </c>
      <c r="F119" s="24">
        <v>0.8330582370640478</v>
      </c>
      <c r="H119" s="122"/>
      <c r="I119" s="197" t="s">
        <v>2448</v>
      </c>
      <c r="J119" s="197" t="s">
        <v>1973</v>
      </c>
      <c r="K119" s="197">
        <v>17</v>
      </c>
      <c r="L119" s="5" t="s">
        <v>2075</v>
      </c>
      <c r="M119" s="150" t="s">
        <v>1976</v>
      </c>
      <c r="N119" s="24">
        <v>0.5280372523050707</v>
      </c>
      <c r="O119" s="24">
        <v>0.35625856469355677</v>
      </c>
      <c r="P119" s="24">
        <v>0.8330582370640478</v>
      </c>
    </row>
    <row r="120" spans="1:17" x14ac:dyDescent="0.25">
      <c r="A120" s="5" t="s">
        <v>2076</v>
      </c>
      <c r="B120" s="5" t="s">
        <v>2077</v>
      </c>
      <c r="C120" s="24" t="s">
        <v>11</v>
      </c>
      <c r="D120" s="24">
        <v>0.2067487938434216</v>
      </c>
      <c r="E120" s="24">
        <v>0.21035011308562196</v>
      </c>
      <c r="F120" s="24">
        <v>3.3053218013888079</v>
      </c>
      <c r="H120" s="122"/>
      <c r="I120" s="197" t="s">
        <v>2450</v>
      </c>
      <c r="J120" s="197" t="s">
        <v>2451</v>
      </c>
      <c r="K120" s="197">
        <v>1</v>
      </c>
      <c r="L120" s="5">
        <v>2508</v>
      </c>
      <c r="M120" s="150" t="s">
        <v>11</v>
      </c>
      <c r="N120" s="24">
        <v>0.2067487938434216</v>
      </c>
      <c r="O120" s="24">
        <v>0.21035011308562196</v>
      </c>
      <c r="P120" s="24">
        <v>3.3053218013888079</v>
      </c>
    </row>
    <row r="121" spans="1:17" x14ac:dyDescent="0.25">
      <c r="A121" s="5" t="s">
        <v>573</v>
      </c>
      <c r="B121" s="5" t="s">
        <v>2077</v>
      </c>
      <c r="C121" s="24" t="s">
        <v>1976</v>
      </c>
      <c r="D121" s="24">
        <v>0.11186408169305904</v>
      </c>
      <c r="E121" s="24">
        <v>9.7161718901453961E-2</v>
      </c>
      <c r="F121" s="24">
        <v>3.2596844121966999</v>
      </c>
      <c r="H121" s="122"/>
      <c r="I121" s="197" t="s">
        <v>2452</v>
      </c>
      <c r="J121" s="197" t="s">
        <v>2451</v>
      </c>
      <c r="K121" s="197">
        <v>1</v>
      </c>
      <c r="L121" s="5">
        <f>A121+2000</f>
        <v>2509</v>
      </c>
      <c r="M121" s="150" t="s">
        <v>1976</v>
      </c>
      <c r="N121" s="24">
        <v>0.11186408169305904</v>
      </c>
      <c r="O121" s="24">
        <v>9.7161718901453961E-2</v>
      </c>
      <c r="P121" s="24">
        <v>3.2596844121966999</v>
      </c>
    </row>
    <row r="122" spans="1:17" x14ac:dyDescent="0.25">
      <c r="A122" s="5" t="s">
        <v>574</v>
      </c>
      <c r="B122" s="5" t="s">
        <v>2077</v>
      </c>
      <c r="C122" s="24" t="s">
        <v>1976</v>
      </c>
      <c r="D122" s="24">
        <v>0.11486044102412313</v>
      </c>
      <c r="E122" s="24">
        <v>0.10517505654281099</v>
      </c>
      <c r="F122" s="24">
        <v>3.1702170551666269</v>
      </c>
      <c r="H122" s="122"/>
      <c r="I122" s="197" t="s">
        <v>2453</v>
      </c>
      <c r="J122" s="197" t="s">
        <v>2451</v>
      </c>
      <c r="K122" s="197">
        <v>1</v>
      </c>
      <c r="L122" s="5">
        <f t="shared" ref="L122:L185" si="0">A122+2000</f>
        <v>2510</v>
      </c>
      <c r="M122" s="150" t="s">
        <v>1976</v>
      </c>
      <c r="N122" s="24">
        <v>0.11486044102412313</v>
      </c>
      <c r="O122" s="24">
        <v>0.10517505654281099</v>
      </c>
      <c r="P122" s="24">
        <v>3.1702170551666269</v>
      </c>
    </row>
    <row r="123" spans="1:17" x14ac:dyDescent="0.25">
      <c r="A123" s="5" t="s">
        <v>575</v>
      </c>
      <c r="B123" s="5" t="s">
        <v>2077</v>
      </c>
      <c r="C123" s="24" t="s">
        <v>11</v>
      </c>
      <c r="D123" s="24">
        <v>0.12484830546100339</v>
      </c>
      <c r="E123" s="24">
        <v>7.4624206785137315E-2</v>
      </c>
      <c r="F123" s="24">
        <v>3.1837727153226987</v>
      </c>
      <c r="H123" s="122"/>
      <c r="I123" s="197" t="s">
        <v>2454</v>
      </c>
      <c r="J123" s="197" t="s">
        <v>2451</v>
      </c>
      <c r="K123" s="197">
        <v>1</v>
      </c>
      <c r="L123" s="5">
        <f t="shared" si="0"/>
        <v>2511</v>
      </c>
      <c r="M123" s="150" t="s">
        <v>11</v>
      </c>
      <c r="N123" s="24">
        <v>0.12484830546100339</v>
      </c>
      <c r="O123" s="24">
        <v>7.4624206785137315E-2</v>
      </c>
      <c r="P123" s="24">
        <v>3.1837727153226987</v>
      </c>
    </row>
    <row r="124" spans="1:17" x14ac:dyDescent="0.25">
      <c r="A124" s="5" t="s">
        <v>576</v>
      </c>
      <c r="B124" s="5" t="s">
        <v>2077</v>
      </c>
      <c r="C124" s="24" t="s">
        <v>1976</v>
      </c>
      <c r="D124" s="24">
        <v>0.35456918750924965</v>
      </c>
      <c r="E124" s="24">
        <v>0.10617672374798062</v>
      </c>
      <c r="F124" s="24">
        <v>2.6930578176729041</v>
      </c>
      <c r="H124" s="122"/>
      <c r="I124" s="197" t="s">
        <v>2455</v>
      </c>
      <c r="J124" s="197" t="s">
        <v>2451</v>
      </c>
      <c r="K124" s="197">
        <v>1</v>
      </c>
      <c r="L124" s="5">
        <f t="shared" si="0"/>
        <v>2512</v>
      </c>
      <c r="M124" s="150" t="s">
        <v>1976</v>
      </c>
      <c r="N124" s="24">
        <v>0.35456918750924965</v>
      </c>
      <c r="O124" s="24">
        <v>0.10617672374798062</v>
      </c>
      <c r="P124" s="24">
        <v>2.6930578176729041</v>
      </c>
    </row>
    <row r="125" spans="1:17" x14ac:dyDescent="0.25">
      <c r="A125" s="5" t="s">
        <v>577</v>
      </c>
      <c r="B125" s="5" t="s">
        <v>2077</v>
      </c>
      <c r="C125" s="24" t="s">
        <v>1976</v>
      </c>
      <c r="D125" s="24" t="s">
        <v>48</v>
      </c>
      <c r="E125" s="24">
        <v>3.8063353796445883E-2</v>
      </c>
      <c r="F125" s="24">
        <v>3.0409864283454104</v>
      </c>
      <c r="H125" s="122"/>
      <c r="I125" s="197" t="s">
        <v>2456</v>
      </c>
      <c r="J125" s="197" t="s">
        <v>2451</v>
      </c>
      <c r="K125" s="197">
        <v>1</v>
      </c>
      <c r="L125" s="5">
        <f t="shared" si="0"/>
        <v>2513</v>
      </c>
      <c r="M125" s="150" t="s">
        <v>1976</v>
      </c>
      <c r="N125" s="150" t="s">
        <v>48</v>
      </c>
      <c r="O125" s="24">
        <v>3.8063353796445883E-2</v>
      </c>
      <c r="P125" s="24">
        <v>3.0409864283454104</v>
      </c>
    </row>
    <row r="126" spans="1:17" x14ac:dyDescent="0.25">
      <c r="A126" s="5" t="s">
        <v>578</v>
      </c>
      <c r="B126" s="5" t="s">
        <v>2077</v>
      </c>
      <c r="C126" s="24" t="s">
        <v>1976</v>
      </c>
      <c r="D126" s="24">
        <v>0.12584709190469143</v>
      </c>
      <c r="E126" s="24">
        <v>3.8063353796445883E-2</v>
      </c>
      <c r="F126" s="24">
        <v>3.9663861616665694</v>
      </c>
      <c r="H126" s="122"/>
      <c r="I126" s="197" t="s">
        <v>2457</v>
      </c>
      <c r="J126" s="197" t="s">
        <v>2451</v>
      </c>
      <c r="K126" s="197">
        <v>1</v>
      </c>
      <c r="L126" s="5">
        <f t="shared" si="0"/>
        <v>2514</v>
      </c>
      <c r="M126" s="150" t="s">
        <v>1976</v>
      </c>
      <c r="N126" s="24">
        <v>0.12584709190469143</v>
      </c>
      <c r="O126" s="24">
        <v>3.8063353796445883E-2</v>
      </c>
      <c r="P126" s="24">
        <v>3.9663861616665694</v>
      </c>
    </row>
    <row r="127" spans="1:17" x14ac:dyDescent="0.25">
      <c r="A127" s="5" t="s">
        <v>579</v>
      </c>
      <c r="B127" s="5" t="s">
        <v>2077</v>
      </c>
      <c r="C127" s="24" t="s">
        <v>1976</v>
      </c>
      <c r="D127" s="24">
        <v>0.17079248187065266</v>
      </c>
      <c r="E127" s="24">
        <v>2.5041680129240712E-2</v>
      </c>
      <c r="F127" s="24">
        <v>2.7264951127245474</v>
      </c>
      <c r="H127" s="122"/>
      <c r="I127" s="197" t="s">
        <v>2458</v>
      </c>
      <c r="J127" s="197" t="s">
        <v>2451</v>
      </c>
      <c r="K127" s="197">
        <v>1</v>
      </c>
      <c r="L127" s="5">
        <f t="shared" si="0"/>
        <v>2515</v>
      </c>
      <c r="M127" s="150" t="s">
        <v>1976</v>
      </c>
      <c r="N127" s="24">
        <v>0.17079248187065266</v>
      </c>
      <c r="O127" s="24">
        <v>2.5041680129240712E-2</v>
      </c>
      <c r="P127" s="24">
        <v>2.7264951127245474</v>
      </c>
    </row>
    <row r="128" spans="1:17" x14ac:dyDescent="0.25">
      <c r="A128" s="5" t="s">
        <v>580</v>
      </c>
      <c r="B128" s="5" t="s">
        <v>2077</v>
      </c>
      <c r="C128" s="24">
        <v>0.70806100392997506</v>
      </c>
      <c r="D128" s="24">
        <v>1.9331511617581767</v>
      </c>
      <c r="E128" s="24">
        <v>0.46527441680129245</v>
      </c>
      <c r="F128" s="24">
        <v>7.4059089986004869</v>
      </c>
      <c r="H128" s="122"/>
      <c r="I128" s="197" t="s">
        <v>2459</v>
      </c>
      <c r="J128" s="197" t="s">
        <v>2451</v>
      </c>
      <c r="K128" s="197">
        <v>2</v>
      </c>
      <c r="L128" s="5">
        <f t="shared" si="0"/>
        <v>2516</v>
      </c>
      <c r="M128" s="24">
        <v>0.70806100392997506</v>
      </c>
      <c r="N128" s="24">
        <v>1.9331511617581767</v>
      </c>
      <c r="O128" s="24">
        <v>0.46527441680129245</v>
      </c>
      <c r="P128" s="24">
        <v>7.4059089986004869</v>
      </c>
    </row>
    <row r="129" spans="1:16" x14ac:dyDescent="0.25">
      <c r="A129" s="5" t="s">
        <v>581</v>
      </c>
      <c r="B129" s="5" t="s">
        <v>2077</v>
      </c>
      <c r="C129" s="24">
        <v>0.53239889246159355</v>
      </c>
      <c r="D129" s="24">
        <v>1.7229066153618469</v>
      </c>
      <c r="E129" s="24">
        <v>0.46677691760904688</v>
      </c>
      <c r="F129" s="24">
        <v>9.2015821139414467</v>
      </c>
      <c r="H129" s="122"/>
      <c r="I129" s="197" t="s">
        <v>2460</v>
      </c>
      <c r="J129" s="197" t="s">
        <v>2451</v>
      </c>
      <c r="K129" s="197">
        <v>2</v>
      </c>
      <c r="L129" s="5">
        <f t="shared" si="0"/>
        <v>2517</v>
      </c>
      <c r="M129" s="24">
        <v>0.53239889246159355</v>
      </c>
      <c r="N129" s="24">
        <v>1.7229066153618469</v>
      </c>
      <c r="O129" s="24">
        <v>0.46677691760904688</v>
      </c>
      <c r="P129" s="24">
        <v>9.2015821139414467</v>
      </c>
    </row>
    <row r="130" spans="1:16" x14ac:dyDescent="0.25">
      <c r="A130" s="5" t="s">
        <v>582</v>
      </c>
      <c r="B130" s="5" t="s">
        <v>2077</v>
      </c>
      <c r="C130" s="24">
        <v>0.37789496248660243</v>
      </c>
      <c r="D130" s="24">
        <v>1.6749648660648215</v>
      </c>
      <c r="E130" s="24">
        <v>0.46176858158319878</v>
      </c>
      <c r="F130" s="24">
        <v>7.4700724566725594</v>
      </c>
      <c r="H130" s="122"/>
      <c r="I130" s="197" t="s">
        <v>2461</v>
      </c>
      <c r="J130" s="197" t="s">
        <v>2451</v>
      </c>
      <c r="K130" s="197">
        <v>2</v>
      </c>
      <c r="L130" s="5">
        <f t="shared" si="0"/>
        <v>2518</v>
      </c>
      <c r="M130" s="24">
        <v>0.37789496248660243</v>
      </c>
      <c r="N130" s="24">
        <v>1.6749648660648215</v>
      </c>
      <c r="O130" s="24">
        <v>0.46176858158319878</v>
      </c>
      <c r="P130" s="24">
        <v>7.4700724566725594</v>
      </c>
    </row>
    <row r="131" spans="1:16" x14ac:dyDescent="0.25">
      <c r="A131" s="5" t="s">
        <v>583</v>
      </c>
      <c r="B131" s="5" t="s">
        <v>2077</v>
      </c>
      <c r="C131" s="24">
        <v>0.38872007859949986</v>
      </c>
      <c r="D131" s="24">
        <v>1.654989137191061</v>
      </c>
      <c r="E131" s="24">
        <v>0.47479025525040386</v>
      </c>
      <c r="F131" s="24">
        <v>7.6923852832321344</v>
      </c>
      <c r="H131" s="122"/>
      <c r="I131" s="197" t="s">
        <v>2462</v>
      </c>
      <c r="J131" s="197" t="s">
        <v>2451</v>
      </c>
      <c r="K131" s="197">
        <v>2</v>
      </c>
      <c r="L131" s="5">
        <f t="shared" si="0"/>
        <v>2519</v>
      </c>
      <c r="M131" s="24">
        <v>0.38872007859949986</v>
      </c>
      <c r="N131" s="24">
        <v>1.654989137191061</v>
      </c>
      <c r="O131" s="24">
        <v>0.47479025525040386</v>
      </c>
      <c r="P131" s="24">
        <v>7.6923852832321344</v>
      </c>
    </row>
    <row r="132" spans="1:16" x14ac:dyDescent="0.25">
      <c r="A132" s="5" t="s">
        <v>2078</v>
      </c>
      <c r="B132" s="5" t="s">
        <v>2077</v>
      </c>
      <c r="C132" s="24">
        <v>0.13679010360843161</v>
      </c>
      <c r="D132" s="24">
        <v>1.3084102412313157</v>
      </c>
      <c r="E132" s="24">
        <v>0.39065021001615513</v>
      </c>
      <c r="F132" s="24">
        <v>7.2188408884466977</v>
      </c>
      <c r="H132" s="122"/>
      <c r="I132" s="197" t="s">
        <v>2463</v>
      </c>
      <c r="J132" s="197" t="s">
        <v>2451</v>
      </c>
      <c r="K132" s="197">
        <v>2</v>
      </c>
      <c r="L132" s="5">
        <f t="shared" si="0"/>
        <v>2520</v>
      </c>
      <c r="M132" s="24">
        <v>0.13679010360843161</v>
      </c>
      <c r="N132" s="24">
        <v>1.3084102412313157</v>
      </c>
      <c r="O132" s="24">
        <v>0.39065021001615513</v>
      </c>
      <c r="P132" s="24">
        <v>7.2188408884466977</v>
      </c>
    </row>
    <row r="133" spans="1:16" x14ac:dyDescent="0.25">
      <c r="A133" s="5" t="s">
        <v>584</v>
      </c>
      <c r="B133" s="5" t="s">
        <v>2077</v>
      </c>
      <c r="C133" s="24">
        <v>0.12498088603072527</v>
      </c>
      <c r="D133" s="24">
        <v>1.1575934882344234</v>
      </c>
      <c r="E133" s="24">
        <v>0.40267021647819068</v>
      </c>
      <c r="F133" s="24">
        <v>6.3684491413224684</v>
      </c>
      <c r="H133" s="122"/>
      <c r="I133" s="197" t="s">
        <v>2464</v>
      </c>
      <c r="J133" s="197" t="s">
        <v>2451</v>
      </c>
      <c r="K133" s="197">
        <v>2</v>
      </c>
      <c r="L133" s="5">
        <f t="shared" si="0"/>
        <v>2521</v>
      </c>
      <c r="M133" s="24">
        <v>0.12498088603072527</v>
      </c>
      <c r="N133" s="24">
        <v>1.1575934882344234</v>
      </c>
      <c r="O133" s="24">
        <v>0.40267021647819068</v>
      </c>
      <c r="P133" s="24">
        <v>6.3684491413224684</v>
      </c>
    </row>
    <row r="134" spans="1:16" x14ac:dyDescent="0.25">
      <c r="A134" s="5" t="s">
        <v>585</v>
      </c>
      <c r="B134" s="5" t="s">
        <v>2077</v>
      </c>
      <c r="C134" s="24" t="s">
        <v>1976</v>
      </c>
      <c r="D134" s="24">
        <v>0.15181553944058013</v>
      </c>
      <c r="E134" s="24">
        <v>0.10517505654281099</v>
      </c>
      <c r="F134" s="24">
        <v>2.9723044168879809</v>
      </c>
      <c r="H134" s="122"/>
      <c r="I134" s="197" t="s">
        <v>2465</v>
      </c>
      <c r="J134" s="197" t="s">
        <v>2451</v>
      </c>
      <c r="K134" s="197">
        <v>2</v>
      </c>
      <c r="L134" s="5">
        <f t="shared" si="0"/>
        <v>2522</v>
      </c>
      <c r="M134" s="150" t="s">
        <v>1976</v>
      </c>
      <c r="N134" s="24">
        <v>0.15181553944058013</v>
      </c>
      <c r="O134" s="24">
        <v>0.10517505654281099</v>
      </c>
      <c r="P134" s="24">
        <v>2.9723044168879809</v>
      </c>
    </row>
    <row r="135" spans="1:16" x14ac:dyDescent="0.25">
      <c r="A135" s="5" t="s">
        <v>586</v>
      </c>
      <c r="B135" s="5" t="s">
        <v>2077</v>
      </c>
      <c r="C135" s="24" t="s">
        <v>1976</v>
      </c>
      <c r="D135" s="24">
        <v>0.10087743081249075</v>
      </c>
      <c r="E135" s="24">
        <v>0.16727842326332798</v>
      </c>
      <c r="F135" s="24">
        <v>2.9451930965758373</v>
      </c>
      <c r="H135" s="122"/>
      <c r="I135" s="197" t="s">
        <v>2466</v>
      </c>
      <c r="J135" s="197" t="s">
        <v>2451</v>
      </c>
      <c r="K135" s="197">
        <v>2</v>
      </c>
      <c r="L135" s="5">
        <f t="shared" si="0"/>
        <v>2523</v>
      </c>
      <c r="M135" s="150" t="s">
        <v>1976</v>
      </c>
      <c r="N135" s="24">
        <v>0.10087743081249075</v>
      </c>
      <c r="O135" s="24">
        <v>0.16727842326332798</v>
      </c>
      <c r="P135" s="24">
        <v>2.9451930965758373</v>
      </c>
    </row>
    <row r="136" spans="1:16" x14ac:dyDescent="0.25">
      <c r="A136" s="5" t="s">
        <v>2079</v>
      </c>
      <c r="B136" s="5" t="s">
        <v>2077</v>
      </c>
      <c r="C136" s="24" t="s">
        <v>11</v>
      </c>
      <c r="D136" s="24">
        <v>3.2959952641704898E-2</v>
      </c>
      <c r="E136" s="24">
        <v>4.3572523424878842E-2</v>
      </c>
      <c r="F136" s="24">
        <v>1.3749957951642027</v>
      </c>
      <c r="H136" s="122"/>
      <c r="I136" s="197" t="s">
        <v>2467</v>
      </c>
      <c r="J136" s="197" t="s">
        <v>2451</v>
      </c>
      <c r="K136" s="197">
        <v>2</v>
      </c>
      <c r="L136" s="5">
        <f t="shared" si="0"/>
        <v>2524</v>
      </c>
      <c r="M136" s="150" t="s">
        <v>11</v>
      </c>
      <c r="N136" s="24">
        <v>3.2959952641704898E-2</v>
      </c>
      <c r="O136" s="24">
        <v>4.3572523424878842E-2</v>
      </c>
      <c r="P136" s="24">
        <v>1.3749957951642027</v>
      </c>
    </row>
    <row r="137" spans="1:16" x14ac:dyDescent="0.25">
      <c r="A137" s="5" t="s">
        <v>2080</v>
      </c>
      <c r="B137" s="5" t="s">
        <v>2077</v>
      </c>
      <c r="C137" s="24" t="s">
        <v>1976</v>
      </c>
      <c r="D137" s="24">
        <v>7.8904129051354147E-2</v>
      </c>
      <c r="E137" s="24">
        <v>2.1035011308562199E-2</v>
      </c>
      <c r="F137" s="24">
        <v>1.2877877148268082</v>
      </c>
      <c r="H137" s="122"/>
      <c r="I137" s="197" t="s">
        <v>2468</v>
      </c>
      <c r="J137" s="197" t="s">
        <v>2451</v>
      </c>
      <c r="K137" s="197">
        <v>2</v>
      </c>
      <c r="L137" s="5">
        <f t="shared" si="0"/>
        <v>2525</v>
      </c>
      <c r="M137" s="150" t="s">
        <v>1976</v>
      </c>
      <c r="N137" s="24">
        <v>7.8904129051354147E-2</v>
      </c>
      <c r="O137" s="24">
        <v>2.1035011308562199E-2</v>
      </c>
      <c r="P137" s="24">
        <v>1.2877877148268082</v>
      </c>
    </row>
    <row r="138" spans="1:16" x14ac:dyDescent="0.25">
      <c r="A138" s="5" t="s">
        <v>2081</v>
      </c>
      <c r="B138" s="5" t="s">
        <v>2077</v>
      </c>
      <c r="C138" s="24">
        <v>6.6928740621650595</v>
      </c>
      <c r="D138" s="24">
        <v>4.4945389965961223E-2</v>
      </c>
      <c r="E138" s="24">
        <v>0.39565854604200329</v>
      </c>
      <c r="F138" s="24">
        <v>7.3896422064132006</v>
      </c>
      <c r="H138" s="122"/>
      <c r="I138" s="197" t="s">
        <v>2469</v>
      </c>
      <c r="J138" s="197" t="s">
        <v>2451</v>
      </c>
      <c r="K138" s="197">
        <v>5</v>
      </c>
      <c r="L138" s="5">
        <f t="shared" si="0"/>
        <v>2526</v>
      </c>
      <c r="M138" s="24">
        <v>6.6928740621650595</v>
      </c>
      <c r="N138" s="24">
        <v>4.4945389965961223E-2</v>
      </c>
      <c r="O138" s="24">
        <v>0.39565854604200329</v>
      </c>
      <c r="P138" s="24">
        <v>7.3896422064132006</v>
      </c>
    </row>
    <row r="139" spans="1:16" x14ac:dyDescent="0.25">
      <c r="A139" s="5" t="s">
        <v>2082</v>
      </c>
      <c r="B139" s="5" t="s">
        <v>2077</v>
      </c>
      <c r="C139" s="24">
        <v>6.6815568953197575</v>
      </c>
      <c r="D139" s="24">
        <v>5.7430220512061564E-2</v>
      </c>
      <c r="E139" s="24">
        <v>0.39165187722132477</v>
      </c>
      <c r="F139" s="24">
        <v>7.4013904452151298</v>
      </c>
      <c r="H139" s="122"/>
      <c r="I139" s="197" t="s">
        <v>2470</v>
      </c>
      <c r="J139" s="197" t="s">
        <v>2451</v>
      </c>
      <c r="K139" s="197">
        <v>5</v>
      </c>
      <c r="L139" s="5">
        <f t="shared" si="0"/>
        <v>2527</v>
      </c>
      <c r="M139" s="24">
        <v>6.6815568953197575</v>
      </c>
      <c r="N139" s="24">
        <v>5.7430220512061564E-2</v>
      </c>
      <c r="O139" s="24">
        <v>0.39165187722132477</v>
      </c>
      <c r="P139" s="24">
        <v>7.4013904452151298</v>
      </c>
    </row>
    <row r="140" spans="1:16" x14ac:dyDescent="0.25">
      <c r="A140" s="5" t="s">
        <v>2083</v>
      </c>
      <c r="B140" s="5" t="s">
        <v>2077</v>
      </c>
      <c r="C140" s="24">
        <v>4.0850051804215797</v>
      </c>
      <c r="D140" s="24">
        <v>0.49240171673819738</v>
      </c>
      <c r="E140" s="24">
        <v>0.33555851373182555</v>
      </c>
      <c r="F140" s="24">
        <v>5.470160728313453</v>
      </c>
      <c r="H140" s="122"/>
      <c r="I140" s="197" t="s">
        <v>2471</v>
      </c>
      <c r="J140" s="197" t="s">
        <v>2451</v>
      </c>
      <c r="K140" s="197">
        <v>5</v>
      </c>
      <c r="L140" s="5">
        <f t="shared" si="0"/>
        <v>2528</v>
      </c>
      <c r="M140" s="24">
        <v>4.0850051804215797</v>
      </c>
      <c r="N140" s="24">
        <v>0.49240171673819738</v>
      </c>
      <c r="O140" s="24">
        <v>0.33555851373182555</v>
      </c>
      <c r="P140" s="24">
        <v>5.470160728313453</v>
      </c>
    </row>
    <row r="141" spans="1:16" x14ac:dyDescent="0.25">
      <c r="A141" s="5" t="s">
        <v>2084</v>
      </c>
      <c r="B141" s="5" t="s">
        <v>2077</v>
      </c>
      <c r="C141" s="24">
        <v>4.122401036084316</v>
      </c>
      <c r="D141" s="24">
        <v>0.59327914755068811</v>
      </c>
      <c r="E141" s="24">
        <v>0.5409002907915994</v>
      </c>
      <c r="F141" s="24">
        <v>9.5251105363330222</v>
      </c>
      <c r="H141" s="122"/>
      <c r="I141" s="197" t="s">
        <v>2472</v>
      </c>
      <c r="J141" s="197" t="s">
        <v>2451</v>
      </c>
      <c r="K141" s="197">
        <v>5</v>
      </c>
      <c r="L141" s="5">
        <f t="shared" si="0"/>
        <v>2529</v>
      </c>
      <c r="M141" s="24">
        <v>4.122401036084316</v>
      </c>
      <c r="N141" s="24">
        <v>0.59327914755068811</v>
      </c>
      <c r="O141" s="24">
        <v>0.5409002907915994</v>
      </c>
      <c r="P141" s="24">
        <v>9.5251105363330222</v>
      </c>
    </row>
    <row r="142" spans="1:16" x14ac:dyDescent="0.25">
      <c r="A142" s="5" t="s">
        <v>2085</v>
      </c>
      <c r="B142" s="5" t="s">
        <v>2077</v>
      </c>
      <c r="C142" s="24">
        <v>2.3667640228653091</v>
      </c>
      <c r="D142" s="24">
        <v>0.8269951753736865</v>
      </c>
      <c r="E142" s="24">
        <v>0.32053350565428113</v>
      </c>
      <c r="F142" s="24">
        <v>4.4616196127017211</v>
      </c>
      <c r="H142" s="122"/>
      <c r="I142" s="197" t="s">
        <v>2473</v>
      </c>
      <c r="J142" s="197" t="s">
        <v>2451</v>
      </c>
      <c r="K142" s="197">
        <v>5</v>
      </c>
      <c r="L142" s="5">
        <f t="shared" si="0"/>
        <v>2530</v>
      </c>
      <c r="M142" s="24">
        <v>2.3667640228653091</v>
      </c>
      <c r="N142" s="24">
        <v>0.8269951753736865</v>
      </c>
      <c r="O142" s="24">
        <v>0.32053350565428113</v>
      </c>
      <c r="P142" s="24">
        <v>4.4616196127017211</v>
      </c>
    </row>
    <row r="143" spans="1:16" x14ac:dyDescent="0.25">
      <c r="A143" s="5" t="s">
        <v>2086</v>
      </c>
      <c r="B143" s="5" t="s">
        <v>2077</v>
      </c>
      <c r="C143" s="24">
        <v>2.3844778492318688</v>
      </c>
      <c r="D143" s="24">
        <v>0.85496119579695118</v>
      </c>
      <c r="E143" s="24">
        <v>0.33756184814216483</v>
      </c>
      <c r="F143" s="24">
        <v>4.4616196127017211</v>
      </c>
      <c r="H143" s="122"/>
      <c r="I143" s="197" t="s">
        <v>2474</v>
      </c>
      <c r="J143" s="197" t="s">
        <v>2451</v>
      </c>
      <c r="K143" s="197">
        <v>5</v>
      </c>
      <c r="L143" s="5">
        <f t="shared" si="0"/>
        <v>2531</v>
      </c>
      <c r="M143" s="24">
        <v>2.3844778492318688</v>
      </c>
      <c r="N143" s="24">
        <v>0.85496119579695118</v>
      </c>
      <c r="O143" s="24">
        <v>0.33756184814216483</v>
      </c>
      <c r="P143" s="24">
        <v>4.4616196127017211</v>
      </c>
    </row>
    <row r="144" spans="1:16" x14ac:dyDescent="0.25">
      <c r="A144" s="5" t="s">
        <v>2087</v>
      </c>
      <c r="B144" s="5" t="s">
        <v>2077</v>
      </c>
      <c r="C144" s="24" t="s">
        <v>11</v>
      </c>
      <c r="D144" s="24">
        <v>0.10986650880568299</v>
      </c>
      <c r="E144" s="24">
        <v>0.18330509854604204</v>
      </c>
      <c r="F144" s="24">
        <v>2.799243822228799</v>
      </c>
      <c r="H144" s="122"/>
      <c r="I144" s="197" t="s">
        <v>2475</v>
      </c>
      <c r="J144" s="197" t="s">
        <v>2451</v>
      </c>
      <c r="K144" s="197">
        <v>5</v>
      </c>
      <c r="L144" s="5">
        <f t="shared" si="0"/>
        <v>2532</v>
      </c>
      <c r="M144" s="150" t="s">
        <v>11</v>
      </c>
      <c r="N144" s="24">
        <v>0.10986650880568299</v>
      </c>
      <c r="O144" s="24">
        <v>0.18330509854604204</v>
      </c>
      <c r="P144" s="24">
        <v>2.799243822228799</v>
      </c>
    </row>
    <row r="145" spans="1:16" x14ac:dyDescent="0.25">
      <c r="A145" s="5" t="s">
        <v>2088</v>
      </c>
      <c r="B145" s="5" t="s">
        <v>2077</v>
      </c>
      <c r="C145" s="24">
        <v>5.117327617006074E-2</v>
      </c>
      <c r="D145" s="24">
        <v>0.16080461743377239</v>
      </c>
      <c r="E145" s="24">
        <v>0.22938178998384492</v>
      </c>
      <c r="F145" s="24">
        <v>2.5565975054351164</v>
      </c>
      <c r="H145" s="122"/>
      <c r="I145" s="197" t="s">
        <v>2476</v>
      </c>
      <c r="J145" s="197" t="s">
        <v>2451</v>
      </c>
      <c r="K145" s="197">
        <v>5</v>
      </c>
      <c r="L145" s="5">
        <f t="shared" si="0"/>
        <v>2533</v>
      </c>
      <c r="M145" s="24">
        <v>5.117327617006074E-2</v>
      </c>
      <c r="N145" s="24">
        <v>0.16080461743377239</v>
      </c>
      <c r="O145" s="24">
        <v>0.22938178998384492</v>
      </c>
      <c r="P145" s="24">
        <v>2.5565975054351164</v>
      </c>
    </row>
    <row r="146" spans="1:16" x14ac:dyDescent="0.25">
      <c r="A146" s="5" t="s">
        <v>2089</v>
      </c>
      <c r="B146" s="5" t="s">
        <v>2077</v>
      </c>
      <c r="C146" s="24" t="s">
        <v>1976</v>
      </c>
      <c r="D146" s="24">
        <v>6.9915051058161912E-2</v>
      </c>
      <c r="E146" s="24" t="s">
        <v>47</v>
      </c>
      <c r="F146" s="24">
        <v>0.58831565077351033</v>
      </c>
      <c r="H146" s="122"/>
      <c r="I146" s="197" t="s">
        <v>2477</v>
      </c>
      <c r="J146" s="197" t="s">
        <v>2451</v>
      </c>
      <c r="K146" s="197">
        <v>5</v>
      </c>
      <c r="L146" s="5">
        <f t="shared" si="0"/>
        <v>2534</v>
      </c>
      <c r="M146" s="150" t="s">
        <v>1976</v>
      </c>
      <c r="N146" s="24">
        <v>6.9915051058161912E-2</v>
      </c>
      <c r="O146" s="150" t="s">
        <v>47</v>
      </c>
      <c r="P146" s="24">
        <v>0.58831565077351033</v>
      </c>
    </row>
    <row r="147" spans="1:16" x14ac:dyDescent="0.25">
      <c r="A147" s="5" t="s">
        <v>2090</v>
      </c>
      <c r="B147" s="5" t="s">
        <v>2077</v>
      </c>
      <c r="C147" s="24" t="s">
        <v>11</v>
      </c>
      <c r="D147" s="24">
        <v>7.7905342607666128E-2</v>
      </c>
      <c r="E147" s="24" t="s">
        <v>47</v>
      </c>
      <c r="F147" s="24">
        <v>2.0925420727589295</v>
      </c>
      <c r="H147" s="122"/>
      <c r="I147" s="197" t="s">
        <v>2478</v>
      </c>
      <c r="J147" s="197" t="s">
        <v>2451</v>
      </c>
      <c r="K147" s="197">
        <v>5</v>
      </c>
      <c r="L147" s="5">
        <f t="shared" si="0"/>
        <v>2535</v>
      </c>
      <c r="M147" s="150" t="s">
        <v>11</v>
      </c>
      <c r="N147" s="24">
        <v>7.7905342607666128E-2</v>
      </c>
      <c r="O147" s="150" t="s">
        <v>47</v>
      </c>
      <c r="P147" s="24">
        <v>2.0925420727589295</v>
      </c>
    </row>
    <row r="148" spans="1:16" x14ac:dyDescent="0.25">
      <c r="A148" s="5" t="s">
        <v>2091</v>
      </c>
      <c r="B148" s="5" t="s">
        <v>2077</v>
      </c>
      <c r="C148" s="24" t="s">
        <v>1976</v>
      </c>
      <c r="D148" s="24">
        <v>5.792961373390558E-2</v>
      </c>
      <c r="E148" s="24" t="s">
        <v>47</v>
      </c>
      <c r="F148" s="24">
        <v>0.73652420181322709</v>
      </c>
      <c r="H148" s="122"/>
      <c r="I148" s="197" t="s">
        <v>2479</v>
      </c>
      <c r="J148" s="197" t="s">
        <v>2451</v>
      </c>
      <c r="K148" s="197">
        <v>5</v>
      </c>
      <c r="L148" s="5">
        <f t="shared" si="0"/>
        <v>2536</v>
      </c>
      <c r="M148" s="150" t="s">
        <v>1976</v>
      </c>
      <c r="N148" s="24">
        <v>5.792961373390558E-2</v>
      </c>
      <c r="O148" s="150" t="s">
        <v>47</v>
      </c>
      <c r="P148" s="24">
        <v>0.73652420181322709</v>
      </c>
    </row>
    <row r="149" spans="1:16" x14ac:dyDescent="0.25">
      <c r="A149" s="5" t="s">
        <v>2092</v>
      </c>
      <c r="B149" s="5" t="s">
        <v>2077</v>
      </c>
      <c r="C149" s="24" t="s">
        <v>1976</v>
      </c>
      <c r="D149" s="24">
        <v>0.15281432588426816</v>
      </c>
      <c r="E149" s="24" t="s">
        <v>47</v>
      </c>
      <c r="F149" s="24">
        <v>0.72296854165715552</v>
      </c>
      <c r="H149" s="122"/>
      <c r="I149" s="197" t="s">
        <v>2480</v>
      </c>
      <c r="J149" s="197" t="s">
        <v>2451</v>
      </c>
      <c r="K149" s="197">
        <v>5</v>
      </c>
      <c r="L149" s="5">
        <f t="shared" si="0"/>
        <v>2537</v>
      </c>
      <c r="M149" s="150" t="s">
        <v>1976</v>
      </c>
      <c r="N149" s="24">
        <v>0.15281432588426816</v>
      </c>
      <c r="O149" s="150" t="s">
        <v>47</v>
      </c>
      <c r="P149" s="24">
        <v>0.72296854165715552</v>
      </c>
    </row>
    <row r="150" spans="1:16" x14ac:dyDescent="0.25">
      <c r="A150" s="5" t="s">
        <v>2093</v>
      </c>
      <c r="B150" s="5" t="s">
        <v>2077</v>
      </c>
      <c r="C150" s="24">
        <v>6.1565387638442308</v>
      </c>
      <c r="D150" s="24">
        <v>0.30962379754328839</v>
      </c>
      <c r="E150" s="24">
        <v>0.28247015185783519</v>
      </c>
      <c r="F150" s="24">
        <v>5.6617473918525985</v>
      </c>
      <c r="H150" s="122"/>
      <c r="I150" s="197" t="s">
        <v>2481</v>
      </c>
      <c r="J150" s="197" t="s">
        <v>2451</v>
      </c>
      <c r="K150" s="197">
        <v>7</v>
      </c>
      <c r="L150" s="5">
        <f t="shared" si="0"/>
        <v>2538</v>
      </c>
      <c r="M150" s="24">
        <v>6.1565387638442308</v>
      </c>
      <c r="N150" s="24">
        <v>0.30962379754328839</v>
      </c>
      <c r="O150" s="24">
        <v>0.28247015185783519</v>
      </c>
      <c r="P150" s="24">
        <v>5.6617473918525985</v>
      </c>
    </row>
    <row r="151" spans="1:16" x14ac:dyDescent="0.25">
      <c r="A151" s="5" t="s">
        <v>2094</v>
      </c>
      <c r="B151" s="5" t="s">
        <v>2077</v>
      </c>
      <c r="C151" s="24">
        <v>6.1348885316184356</v>
      </c>
      <c r="D151" s="24">
        <v>5.3934467959153465E-2</v>
      </c>
      <c r="E151" s="24">
        <v>0.32454017447495964</v>
      </c>
      <c r="F151" s="24">
        <v>5.6165618579990264</v>
      </c>
      <c r="H151" s="122"/>
      <c r="I151" s="197" t="s">
        <v>2482</v>
      </c>
      <c r="J151" s="197" t="s">
        <v>2451</v>
      </c>
      <c r="K151" s="197">
        <v>7</v>
      </c>
      <c r="L151" s="5">
        <f t="shared" si="0"/>
        <v>2539</v>
      </c>
      <c r="M151" s="24">
        <v>6.1348885316184356</v>
      </c>
      <c r="N151" s="24">
        <v>5.3934467959153465E-2</v>
      </c>
      <c r="O151" s="24">
        <v>0.32454017447495964</v>
      </c>
      <c r="P151" s="24">
        <v>5.6165618579990264</v>
      </c>
    </row>
    <row r="152" spans="1:16" x14ac:dyDescent="0.25">
      <c r="A152" s="5" t="s">
        <v>2095</v>
      </c>
      <c r="B152" s="5" t="s">
        <v>2077</v>
      </c>
      <c r="C152" s="24">
        <v>5.9439728474455169</v>
      </c>
      <c r="D152" s="24">
        <v>5.9427793399437615E-2</v>
      </c>
      <c r="E152" s="24">
        <v>0.32403934087237485</v>
      </c>
      <c r="F152" s="24">
        <v>4.0725721662224643</v>
      </c>
      <c r="H152" s="122"/>
      <c r="I152" s="197" t="s">
        <v>2483</v>
      </c>
      <c r="J152" s="197" t="s">
        <v>2451</v>
      </c>
      <c r="K152" s="197">
        <v>7</v>
      </c>
      <c r="L152" s="5">
        <f t="shared" si="0"/>
        <v>2540</v>
      </c>
      <c r="M152" s="24">
        <v>5.9439728474455169</v>
      </c>
      <c r="N152" s="24">
        <v>5.9427793399437615E-2</v>
      </c>
      <c r="O152" s="24">
        <v>0.32403934087237485</v>
      </c>
      <c r="P152" s="24">
        <v>4.0725721662224643</v>
      </c>
    </row>
    <row r="153" spans="1:16" x14ac:dyDescent="0.25">
      <c r="A153" s="5" t="s">
        <v>2096</v>
      </c>
      <c r="B153" s="5" t="s">
        <v>2077</v>
      </c>
      <c r="C153" s="24">
        <v>5.5296661307609867</v>
      </c>
      <c r="D153" s="24">
        <v>0.31162137043066446</v>
      </c>
      <c r="E153" s="24">
        <v>0.42971523101777059</v>
      </c>
      <c r="F153" s="24">
        <v>3.7666661020337804</v>
      </c>
      <c r="H153" s="122"/>
      <c r="I153" s="197" t="s">
        <v>2484</v>
      </c>
      <c r="J153" s="197" t="s">
        <v>2451</v>
      </c>
      <c r="K153" s="197">
        <v>7</v>
      </c>
      <c r="L153" s="5">
        <f t="shared" si="0"/>
        <v>2541</v>
      </c>
      <c r="M153" s="24">
        <v>5.5296661307609867</v>
      </c>
      <c r="N153" s="24">
        <v>0.31162137043066446</v>
      </c>
      <c r="O153" s="24">
        <v>0.42971523101777059</v>
      </c>
      <c r="P153" s="24">
        <v>3.7666661020337804</v>
      </c>
    </row>
    <row r="154" spans="1:16" x14ac:dyDescent="0.25">
      <c r="A154" s="5" t="s">
        <v>2097</v>
      </c>
      <c r="B154" s="5" t="s">
        <v>2077</v>
      </c>
      <c r="C154" s="24">
        <v>2.8401168274383712</v>
      </c>
      <c r="D154" s="24">
        <v>0.25568932958413498</v>
      </c>
      <c r="E154" s="24">
        <v>0.32854684329563816</v>
      </c>
      <c r="F154" s="24">
        <v>1.5390192830526699</v>
      </c>
      <c r="H154" s="122"/>
      <c r="I154" s="197" t="s">
        <v>2485</v>
      </c>
      <c r="J154" s="197" t="s">
        <v>2451</v>
      </c>
      <c r="K154" s="197">
        <v>7</v>
      </c>
      <c r="L154" s="5">
        <f t="shared" si="0"/>
        <v>2542</v>
      </c>
      <c r="M154" s="24">
        <v>2.8401168274383712</v>
      </c>
      <c r="N154" s="24">
        <v>0.25568932958413498</v>
      </c>
      <c r="O154" s="24">
        <v>0.32854684329563816</v>
      </c>
      <c r="P154" s="24">
        <v>1.5390192830526699</v>
      </c>
    </row>
    <row r="155" spans="1:16" x14ac:dyDescent="0.25">
      <c r="A155" s="5" t="s">
        <v>2098</v>
      </c>
      <c r="B155" s="5" t="s">
        <v>2077</v>
      </c>
      <c r="C155" s="24">
        <v>2.6428044837441949</v>
      </c>
      <c r="D155" s="24">
        <v>0.28665170933846379</v>
      </c>
      <c r="E155" s="24">
        <v>0.29048348949919223</v>
      </c>
      <c r="F155" s="24">
        <v>1.4341888445123823</v>
      </c>
      <c r="H155" s="122"/>
      <c r="I155" s="197" t="s">
        <v>2486</v>
      </c>
      <c r="J155" s="197" t="s">
        <v>2451</v>
      </c>
      <c r="K155" s="197">
        <v>7</v>
      </c>
      <c r="L155" s="5">
        <f t="shared" si="0"/>
        <v>2543</v>
      </c>
      <c r="M155" s="24">
        <v>2.6428044837441949</v>
      </c>
      <c r="N155" s="24">
        <v>0.28665170933846379</v>
      </c>
      <c r="O155" s="24">
        <v>0.29048348949919223</v>
      </c>
      <c r="P155" s="24">
        <v>1.4341888445123823</v>
      </c>
    </row>
    <row r="156" spans="1:16" x14ac:dyDescent="0.25">
      <c r="A156" s="5" t="s">
        <v>2099</v>
      </c>
      <c r="B156" s="5" t="s">
        <v>2077</v>
      </c>
      <c r="C156" s="24">
        <v>1.0598772775991425</v>
      </c>
      <c r="D156" s="24">
        <v>0.1767852005327808</v>
      </c>
      <c r="E156" s="24">
        <v>0.27145181260096934</v>
      </c>
      <c r="F156" s="24">
        <v>1.7794063231536741</v>
      </c>
      <c r="H156" s="122"/>
      <c r="I156" s="197" t="s">
        <v>2487</v>
      </c>
      <c r="J156" s="197" t="s">
        <v>2451</v>
      </c>
      <c r="K156" s="197">
        <v>7</v>
      </c>
      <c r="L156" s="5">
        <f t="shared" si="0"/>
        <v>2544</v>
      </c>
      <c r="M156" s="24">
        <v>1.0598772775991425</v>
      </c>
      <c r="N156" s="24">
        <v>0.1767852005327808</v>
      </c>
      <c r="O156" s="24">
        <v>0.27145181260096934</v>
      </c>
      <c r="P156" s="24">
        <v>1.7794063231536741</v>
      </c>
    </row>
    <row r="157" spans="1:16" x14ac:dyDescent="0.25">
      <c r="A157" s="5" t="s">
        <v>2100</v>
      </c>
      <c r="B157" s="5" t="s">
        <v>2077</v>
      </c>
      <c r="C157" s="24">
        <v>1.1523828152911755</v>
      </c>
      <c r="D157" s="24">
        <v>0.16679733609590056</v>
      </c>
      <c r="E157" s="24">
        <v>0.26544180936995154</v>
      </c>
      <c r="F157" s="24">
        <v>1.7504875814873877</v>
      </c>
      <c r="H157" s="122"/>
      <c r="I157" s="197" t="s">
        <v>2488</v>
      </c>
      <c r="J157" s="197" t="s">
        <v>2451</v>
      </c>
      <c r="K157" s="197">
        <v>7</v>
      </c>
      <c r="L157" s="5">
        <f t="shared" si="0"/>
        <v>2545</v>
      </c>
      <c r="M157" s="24">
        <v>1.1523828152911755</v>
      </c>
      <c r="N157" s="24">
        <v>0.16679733609590056</v>
      </c>
      <c r="O157" s="24">
        <v>0.26544180936995154</v>
      </c>
      <c r="P157" s="24">
        <v>1.7504875814873877</v>
      </c>
    </row>
    <row r="158" spans="1:16" x14ac:dyDescent="0.25">
      <c r="A158" s="5" t="s">
        <v>2101</v>
      </c>
      <c r="B158" s="5" t="s">
        <v>2077</v>
      </c>
      <c r="C158" s="24" t="s">
        <v>1976</v>
      </c>
      <c r="D158" s="24">
        <v>0.13883131567263579</v>
      </c>
      <c r="E158" s="24">
        <v>4.0066688206785141E-2</v>
      </c>
      <c r="F158" s="24">
        <v>2.1273349338261802</v>
      </c>
      <c r="H158" s="122"/>
      <c r="I158" s="197" t="s">
        <v>2489</v>
      </c>
      <c r="J158" s="197" t="s">
        <v>2451</v>
      </c>
      <c r="K158" s="197">
        <v>7</v>
      </c>
      <c r="L158" s="5">
        <f t="shared" si="0"/>
        <v>2546</v>
      </c>
      <c r="M158" s="150" t="s">
        <v>1976</v>
      </c>
      <c r="N158" s="24">
        <v>0.13883131567263579</v>
      </c>
      <c r="O158" s="24">
        <v>4.0066688206785141E-2</v>
      </c>
      <c r="P158" s="24">
        <v>2.1273349338261802</v>
      </c>
    </row>
    <row r="159" spans="1:16" x14ac:dyDescent="0.25">
      <c r="A159" s="5" t="s">
        <v>2102</v>
      </c>
      <c r="B159" s="5" t="s">
        <v>2077</v>
      </c>
      <c r="C159" s="24" t="s">
        <v>1976</v>
      </c>
      <c r="D159" s="24">
        <v>0.12085315968625128</v>
      </c>
      <c r="E159" s="24" t="s">
        <v>47</v>
      </c>
      <c r="F159" s="24">
        <v>0.88473275285294406</v>
      </c>
      <c r="H159" s="122"/>
      <c r="I159" s="197" t="s">
        <v>2490</v>
      </c>
      <c r="J159" s="197" t="s">
        <v>2451</v>
      </c>
      <c r="K159" s="197">
        <v>7</v>
      </c>
      <c r="L159" s="5">
        <f t="shared" si="0"/>
        <v>2547</v>
      </c>
      <c r="M159" s="150" t="s">
        <v>1976</v>
      </c>
      <c r="N159" s="24">
        <v>0.12085315968625128</v>
      </c>
      <c r="O159" s="150" t="s">
        <v>47</v>
      </c>
      <c r="P159" s="24">
        <v>0.88473275285294406</v>
      </c>
    </row>
    <row r="160" spans="1:16" x14ac:dyDescent="0.25">
      <c r="A160" s="5" t="s">
        <v>2103</v>
      </c>
      <c r="B160" s="5" t="s">
        <v>2077</v>
      </c>
      <c r="C160" s="24" t="s">
        <v>11</v>
      </c>
      <c r="D160" s="24">
        <v>8.9890779931922446E-2</v>
      </c>
      <c r="E160" s="24" t="s">
        <v>47</v>
      </c>
      <c r="F160" s="24">
        <v>0.32895068645400571</v>
      </c>
      <c r="H160" s="122"/>
      <c r="I160" s="197" t="s">
        <v>2491</v>
      </c>
      <c r="J160" s="197" t="s">
        <v>2451</v>
      </c>
      <c r="K160" s="197">
        <v>7</v>
      </c>
      <c r="L160" s="5">
        <f t="shared" si="0"/>
        <v>2548</v>
      </c>
      <c r="M160" s="150" t="s">
        <v>11</v>
      </c>
      <c r="N160" s="24">
        <v>8.9890779931922446E-2</v>
      </c>
      <c r="O160" s="150" t="s">
        <v>47</v>
      </c>
      <c r="P160" s="24">
        <v>0.32895068645400571</v>
      </c>
    </row>
    <row r="161" spans="1:16" x14ac:dyDescent="0.25">
      <c r="A161" s="5" t="s">
        <v>2104</v>
      </c>
      <c r="B161" s="5" t="s">
        <v>2077</v>
      </c>
      <c r="C161" s="24" t="s">
        <v>1976</v>
      </c>
      <c r="D161" s="24">
        <v>2.9963593310640815E-2</v>
      </c>
      <c r="E161" s="24" t="s">
        <v>47</v>
      </c>
      <c r="F161" s="24">
        <v>1.5796862635208848</v>
      </c>
      <c r="H161" s="122"/>
      <c r="I161" s="197" t="s">
        <v>2492</v>
      </c>
      <c r="J161" s="197" t="s">
        <v>2451</v>
      </c>
      <c r="K161" s="197">
        <v>7</v>
      </c>
      <c r="L161" s="5">
        <f t="shared" si="0"/>
        <v>2549</v>
      </c>
      <c r="M161" s="150" t="s">
        <v>1976</v>
      </c>
      <c r="N161" s="24">
        <v>2.9963593310640815E-2</v>
      </c>
      <c r="O161" s="150" t="s">
        <v>47</v>
      </c>
      <c r="P161" s="24">
        <v>1.5796862635208848</v>
      </c>
    </row>
    <row r="162" spans="1:16" x14ac:dyDescent="0.25">
      <c r="A162" s="5" t="s">
        <v>2105</v>
      </c>
      <c r="B162" s="5" t="s">
        <v>2077</v>
      </c>
      <c r="C162" s="24">
        <v>22.171806002143626</v>
      </c>
      <c r="D162" s="24">
        <v>0.32260802131123278</v>
      </c>
      <c r="E162" s="24">
        <v>1.2130189854604201</v>
      </c>
      <c r="F162" s="24">
        <v>16.011945776351851</v>
      </c>
      <c r="H162" s="122"/>
      <c r="I162" s="197" t="s">
        <v>2493</v>
      </c>
      <c r="J162" s="197" t="s">
        <v>2451</v>
      </c>
      <c r="K162" s="197">
        <v>8</v>
      </c>
      <c r="L162" s="5">
        <f t="shared" si="0"/>
        <v>2550</v>
      </c>
      <c r="M162" s="24">
        <v>22.171806002143626</v>
      </c>
      <c r="N162" s="24">
        <v>0.32260802131123278</v>
      </c>
      <c r="O162" s="24">
        <v>1.2130189854604201</v>
      </c>
      <c r="P162" s="24">
        <v>16.011945776351851</v>
      </c>
    </row>
    <row r="163" spans="1:16" x14ac:dyDescent="0.25">
      <c r="A163" s="5" t="s">
        <v>2106</v>
      </c>
      <c r="B163" s="5" t="s">
        <v>2077</v>
      </c>
      <c r="C163" s="24">
        <v>22.898072883172564</v>
      </c>
      <c r="D163" s="24">
        <v>8.939138671007843E-2</v>
      </c>
      <c r="E163" s="24">
        <v>1.3161907075928918</v>
      </c>
      <c r="F163" s="24">
        <v>14.334206904368715</v>
      </c>
      <c r="H163" s="122"/>
      <c r="I163" s="197" t="s">
        <v>2494</v>
      </c>
      <c r="J163" s="197" t="s">
        <v>2451</v>
      </c>
      <c r="K163" s="197">
        <v>8</v>
      </c>
      <c r="L163" s="5">
        <f t="shared" si="0"/>
        <v>2551</v>
      </c>
      <c r="M163" s="24">
        <v>22.898072883172564</v>
      </c>
      <c r="N163" s="24">
        <v>8.939138671007843E-2</v>
      </c>
      <c r="O163" s="24">
        <v>1.3161907075928918</v>
      </c>
      <c r="P163" s="24">
        <v>14.334206904368715</v>
      </c>
    </row>
    <row r="164" spans="1:16" x14ac:dyDescent="0.25">
      <c r="A164" s="5" t="s">
        <v>2107</v>
      </c>
      <c r="B164" s="5" t="s">
        <v>2077</v>
      </c>
      <c r="C164" s="24">
        <v>24.96665416220079</v>
      </c>
      <c r="D164" s="24" t="s">
        <v>48</v>
      </c>
      <c r="E164" s="24">
        <v>1.3963240840064619</v>
      </c>
      <c r="F164" s="24">
        <v>15.284458681309339</v>
      </c>
      <c r="H164" s="122"/>
      <c r="I164" s="197" t="s">
        <v>2495</v>
      </c>
      <c r="J164" s="197" t="s">
        <v>2451</v>
      </c>
      <c r="K164" s="197">
        <v>8</v>
      </c>
      <c r="L164" s="5">
        <f t="shared" si="0"/>
        <v>2552</v>
      </c>
      <c r="M164" s="24">
        <v>24.96665416220079</v>
      </c>
      <c r="N164" s="150" t="s">
        <v>48</v>
      </c>
      <c r="O164" s="24">
        <v>1.3963240840064619</v>
      </c>
      <c r="P164" s="24">
        <v>15.284458681309339</v>
      </c>
    </row>
    <row r="165" spans="1:16" x14ac:dyDescent="0.25">
      <c r="A165" s="5" t="s">
        <v>2108</v>
      </c>
      <c r="B165" s="5" t="s">
        <v>2077</v>
      </c>
      <c r="C165" s="24">
        <v>24.771802072168633</v>
      </c>
      <c r="D165" s="24" t="s">
        <v>48</v>
      </c>
      <c r="E165" s="24">
        <v>1.4273757673667207</v>
      </c>
      <c r="F165" s="24">
        <v>13.452637138885521</v>
      </c>
      <c r="H165" s="122"/>
      <c r="I165" s="197" t="s">
        <v>2496</v>
      </c>
      <c r="J165" s="197" t="s">
        <v>2451</v>
      </c>
      <c r="K165" s="197">
        <v>8</v>
      </c>
      <c r="L165" s="5">
        <f t="shared" si="0"/>
        <v>2553</v>
      </c>
      <c r="M165" s="24">
        <v>24.771802072168633</v>
      </c>
      <c r="N165" s="150" t="s">
        <v>48</v>
      </c>
      <c r="O165" s="24">
        <v>1.4273757673667207</v>
      </c>
      <c r="P165" s="24">
        <v>13.452637138885521</v>
      </c>
    </row>
    <row r="166" spans="1:16" x14ac:dyDescent="0.25">
      <c r="A166" s="5" t="s">
        <v>2109</v>
      </c>
      <c r="B166" s="5" t="s">
        <v>2077</v>
      </c>
      <c r="C166" s="24">
        <v>10.332081279028227</v>
      </c>
      <c r="D166" s="24" t="s">
        <v>48</v>
      </c>
      <c r="E166" s="24">
        <v>0.52086694668820688</v>
      </c>
      <c r="F166" s="24">
        <v>3.949215658802212</v>
      </c>
      <c r="H166" s="122"/>
      <c r="I166" s="197" t="s">
        <v>2497</v>
      </c>
      <c r="J166" s="197" t="s">
        <v>2451</v>
      </c>
      <c r="K166" s="197">
        <v>8</v>
      </c>
      <c r="L166" s="5">
        <f t="shared" si="0"/>
        <v>2554</v>
      </c>
      <c r="M166" s="24">
        <v>10.332081279028227</v>
      </c>
      <c r="N166" s="150" t="s">
        <v>48</v>
      </c>
      <c r="O166" s="24">
        <v>0.52086694668820688</v>
      </c>
      <c r="P166" s="24">
        <v>3.949215658802212</v>
      </c>
    </row>
    <row r="167" spans="1:16" x14ac:dyDescent="0.25">
      <c r="A167" s="5" t="s">
        <v>2110</v>
      </c>
      <c r="B167" s="5" t="s">
        <v>2077</v>
      </c>
      <c r="C167" s="24">
        <v>9.0310991425509108</v>
      </c>
      <c r="D167" s="24">
        <v>0.12984223767944353</v>
      </c>
      <c r="E167" s="24">
        <v>0.43873023586429727</v>
      </c>
      <c r="F167" s="24">
        <v>3.4268708874549167</v>
      </c>
      <c r="H167" s="122"/>
      <c r="I167" s="197" t="s">
        <v>2498</v>
      </c>
      <c r="J167" s="197" t="s">
        <v>2451</v>
      </c>
      <c r="K167" s="197">
        <v>8</v>
      </c>
      <c r="L167" s="5">
        <f t="shared" si="0"/>
        <v>2555</v>
      </c>
      <c r="M167" s="24">
        <v>9.0310991425509108</v>
      </c>
      <c r="N167" s="24">
        <v>0.12984223767944353</v>
      </c>
      <c r="O167" s="24">
        <v>0.43873023586429727</v>
      </c>
      <c r="P167" s="24">
        <v>3.4268708874549167</v>
      </c>
    </row>
    <row r="168" spans="1:16" x14ac:dyDescent="0.25">
      <c r="A168" s="5" t="s">
        <v>2111</v>
      </c>
      <c r="B168" s="5" t="s">
        <v>2077</v>
      </c>
      <c r="C168" s="24">
        <v>9.293362182922472</v>
      </c>
      <c r="D168" s="24">
        <v>5.6930827290217548E-2</v>
      </c>
      <c r="E168" s="24">
        <v>0.44073357027463655</v>
      </c>
      <c r="F168" s="24">
        <v>3.4268708874549167</v>
      </c>
      <c r="H168" s="122"/>
      <c r="I168" s="197" t="s">
        <v>2499</v>
      </c>
      <c r="J168" s="197" t="s">
        <v>2451</v>
      </c>
      <c r="K168" s="197">
        <v>8</v>
      </c>
      <c r="L168" s="5">
        <f t="shared" si="0"/>
        <v>2556</v>
      </c>
      <c r="M168" s="24">
        <v>9.293362182922472</v>
      </c>
      <c r="N168" s="24">
        <v>5.6930827290217548E-2</v>
      </c>
      <c r="O168" s="24">
        <v>0.44073357027463655</v>
      </c>
      <c r="P168" s="24">
        <v>3.4268708874549167</v>
      </c>
    </row>
    <row r="169" spans="1:16" x14ac:dyDescent="0.25">
      <c r="A169" s="5" t="s">
        <v>2112</v>
      </c>
      <c r="B169" s="5" t="s">
        <v>2077</v>
      </c>
      <c r="C169" s="24">
        <v>10.075230796713113</v>
      </c>
      <c r="D169" s="24" t="s">
        <v>48</v>
      </c>
      <c r="E169" s="24">
        <v>0.51085027463651056</v>
      </c>
      <c r="F169" s="24">
        <v>3.8091405038561379</v>
      </c>
      <c r="H169" s="122"/>
      <c r="I169" s="197" t="s">
        <v>2500</v>
      </c>
      <c r="J169" s="197" t="s">
        <v>2451</v>
      </c>
      <c r="K169" s="197">
        <v>8</v>
      </c>
      <c r="L169" s="5">
        <f t="shared" si="0"/>
        <v>2557</v>
      </c>
      <c r="M169" s="24">
        <v>10.075230796713113</v>
      </c>
      <c r="N169" s="150" t="s">
        <v>48</v>
      </c>
      <c r="O169" s="24">
        <v>0.51085027463651056</v>
      </c>
      <c r="P169" s="24">
        <v>3.8091405038561379</v>
      </c>
    </row>
    <row r="170" spans="1:16" x14ac:dyDescent="0.25">
      <c r="A170" s="5" t="s">
        <v>2113</v>
      </c>
      <c r="B170" s="5" t="s">
        <v>2077</v>
      </c>
      <c r="C170" s="24">
        <v>7.9781105752054309</v>
      </c>
      <c r="D170" s="24" t="s">
        <v>48</v>
      </c>
      <c r="E170" s="24">
        <v>0.40567521809369955</v>
      </c>
      <c r="F170" s="24">
        <v>3.0364678749600529</v>
      </c>
      <c r="H170" s="122"/>
      <c r="I170" s="197" t="s">
        <v>2501</v>
      </c>
      <c r="J170" s="197" t="s">
        <v>2451</v>
      </c>
      <c r="K170" s="197">
        <v>8</v>
      </c>
      <c r="L170" s="5">
        <f t="shared" si="0"/>
        <v>2558</v>
      </c>
      <c r="M170" s="24">
        <v>7.9781105752054309</v>
      </c>
      <c r="N170" s="150" t="s">
        <v>48</v>
      </c>
      <c r="O170" s="24">
        <v>0.40567521809369955</v>
      </c>
      <c r="P170" s="24">
        <v>3.0364678749600529</v>
      </c>
    </row>
    <row r="171" spans="1:16" x14ac:dyDescent="0.25">
      <c r="A171" s="5" t="s">
        <v>2114</v>
      </c>
      <c r="B171" s="5" t="s">
        <v>2077</v>
      </c>
      <c r="C171" s="24">
        <v>7.7876869417649166</v>
      </c>
      <c r="D171" s="24" t="s">
        <v>48</v>
      </c>
      <c r="E171" s="24">
        <v>0.38163520516962846</v>
      </c>
      <c r="F171" s="24">
        <v>3.3798779322472017</v>
      </c>
      <c r="H171" s="122"/>
      <c r="I171" s="197" t="s">
        <v>2502</v>
      </c>
      <c r="J171" s="197" t="s">
        <v>2451</v>
      </c>
      <c r="K171" s="197">
        <v>8</v>
      </c>
      <c r="L171" s="5">
        <f t="shared" si="0"/>
        <v>2559</v>
      </c>
      <c r="M171" s="24">
        <v>7.7876869417649166</v>
      </c>
      <c r="N171" s="150" t="s">
        <v>48</v>
      </c>
      <c r="O171" s="24">
        <v>0.38163520516962846</v>
      </c>
      <c r="P171" s="24">
        <v>3.3798779322472017</v>
      </c>
    </row>
    <row r="172" spans="1:16" x14ac:dyDescent="0.25">
      <c r="A172" s="5" t="s">
        <v>2115</v>
      </c>
      <c r="B172" s="5" t="s">
        <v>2077</v>
      </c>
      <c r="C172" s="24">
        <v>2.9532884958913899</v>
      </c>
      <c r="D172" s="24">
        <v>5.1936895071777407E-2</v>
      </c>
      <c r="E172" s="24">
        <v>0.15325508239095315</v>
      </c>
      <c r="F172" s="24">
        <v>2.228550529658182</v>
      </c>
      <c r="H172" s="122"/>
      <c r="I172" s="197" t="s">
        <v>2503</v>
      </c>
      <c r="J172" s="197" t="s">
        <v>2451</v>
      </c>
      <c r="K172" s="197">
        <v>8</v>
      </c>
      <c r="L172" s="5">
        <f t="shared" si="0"/>
        <v>2560</v>
      </c>
      <c r="M172" s="24">
        <v>2.9532884958913899</v>
      </c>
      <c r="N172" s="24">
        <v>5.1936895071777407E-2</v>
      </c>
      <c r="O172" s="24">
        <v>0.15325508239095315</v>
      </c>
      <c r="P172" s="24">
        <v>2.228550529658182</v>
      </c>
    </row>
    <row r="173" spans="1:16" x14ac:dyDescent="0.25">
      <c r="A173" s="5" t="s">
        <v>2116</v>
      </c>
      <c r="B173" s="5" t="s">
        <v>2077</v>
      </c>
      <c r="C173" s="24">
        <v>2.6334555198285106</v>
      </c>
      <c r="D173" s="24">
        <v>0.24370389225987862</v>
      </c>
      <c r="E173" s="24">
        <v>0.13121840387722133</v>
      </c>
      <c r="F173" s="24">
        <v>2.0089488351298206</v>
      </c>
      <c r="H173" s="122"/>
      <c r="I173" s="197" t="s">
        <v>2504</v>
      </c>
      <c r="J173" s="197" t="s">
        <v>2451</v>
      </c>
      <c r="K173" s="197">
        <v>8</v>
      </c>
      <c r="L173" s="5">
        <f t="shared" si="0"/>
        <v>2561</v>
      </c>
      <c r="M173" s="24">
        <v>2.6334555198285106</v>
      </c>
      <c r="N173" s="24">
        <v>0.24370389225987862</v>
      </c>
      <c r="O173" s="24">
        <v>0.13121840387722133</v>
      </c>
      <c r="P173" s="24">
        <v>2.0089488351298206</v>
      </c>
    </row>
    <row r="174" spans="1:16" x14ac:dyDescent="0.25">
      <c r="A174" s="5" t="s">
        <v>2117</v>
      </c>
      <c r="B174" s="5" t="s">
        <v>2077</v>
      </c>
      <c r="C174" s="24">
        <v>2.0538197570560919</v>
      </c>
      <c r="D174" s="24">
        <v>0.12834405801391149</v>
      </c>
      <c r="E174" s="24">
        <v>0.15325508239095315</v>
      </c>
      <c r="F174" s="24">
        <v>2.0455491175512144</v>
      </c>
      <c r="H174" s="122"/>
      <c r="I174" s="197" t="s">
        <v>2505</v>
      </c>
      <c r="J174" s="197" t="s">
        <v>2451</v>
      </c>
      <c r="K174" s="197">
        <v>8</v>
      </c>
      <c r="L174" s="5">
        <f t="shared" si="0"/>
        <v>2562</v>
      </c>
      <c r="M174" s="24">
        <v>2.0538197570560919</v>
      </c>
      <c r="N174" s="24">
        <v>0.12834405801391149</v>
      </c>
      <c r="O174" s="24">
        <v>0.15325508239095315</v>
      </c>
      <c r="P174" s="24">
        <v>2.0455491175512144</v>
      </c>
    </row>
    <row r="175" spans="1:16" x14ac:dyDescent="0.25">
      <c r="A175" s="5" t="s">
        <v>2118</v>
      </c>
      <c r="B175" s="5" t="s">
        <v>2077</v>
      </c>
      <c r="C175" s="24">
        <v>2.1994667738478029</v>
      </c>
      <c r="D175" s="24">
        <v>7.1912623945537948E-2</v>
      </c>
      <c r="E175" s="24">
        <v>0.17729509531502424</v>
      </c>
      <c r="F175" s="24">
        <v>2.1417943046593231</v>
      </c>
      <c r="H175" s="122"/>
      <c r="I175" s="197" t="s">
        <v>2506</v>
      </c>
      <c r="J175" s="197" t="s">
        <v>2451</v>
      </c>
      <c r="K175" s="197">
        <v>8</v>
      </c>
      <c r="L175" s="5">
        <f t="shared" si="0"/>
        <v>2563</v>
      </c>
      <c r="M175" s="24">
        <v>2.1994667738478029</v>
      </c>
      <c r="N175" s="24">
        <v>7.1912623945537948E-2</v>
      </c>
      <c r="O175" s="24">
        <v>0.17729509531502424</v>
      </c>
      <c r="P175" s="24">
        <v>2.1417943046593231</v>
      </c>
    </row>
    <row r="176" spans="1:16" x14ac:dyDescent="0.25">
      <c r="A176" s="5" t="s">
        <v>2119</v>
      </c>
      <c r="B176" s="5" t="s">
        <v>2077</v>
      </c>
      <c r="C176" s="24">
        <v>5.904608788853162E-2</v>
      </c>
      <c r="D176" s="24">
        <v>0.13583495634157169</v>
      </c>
      <c r="E176" s="24" t="s">
        <v>47</v>
      </c>
      <c r="F176" s="24">
        <v>0.76725036483365627</v>
      </c>
      <c r="H176" s="122"/>
      <c r="I176" s="197" t="s">
        <v>2507</v>
      </c>
      <c r="J176" s="197" t="s">
        <v>2451</v>
      </c>
      <c r="K176" s="197">
        <v>8</v>
      </c>
      <c r="L176" s="5">
        <f t="shared" si="0"/>
        <v>2564</v>
      </c>
      <c r="M176" s="24">
        <v>5.904608788853162E-2</v>
      </c>
      <c r="N176" s="24">
        <v>0.13583495634157169</v>
      </c>
      <c r="O176" s="150" t="s">
        <v>47</v>
      </c>
      <c r="P176" s="24">
        <v>0.76725036483365627</v>
      </c>
    </row>
    <row r="177" spans="1:16" x14ac:dyDescent="0.25">
      <c r="A177" s="5" t="s">
        <v>2120</v>
      </c>
      <c r="B177" s="5" t="s">
        <v>2077</v>
      </c>
      <c r="C177" s="24">
        <v>0.18353492318685247</v>
      </c>
      <c r="D177" s="24">
        <v>0.12984223767944353</v>
      </c>
      <c r="E177" s="24" t="s">
        <v>47</v>
      </c>
      <c r="F177" s="24">
        <v>0.78984313176044241</v>
      </c>
      <c r="H177" s="122"/>
      <c r="I177" s="197" t="s">
        <v>2508</v>
      </c>
      <c r="J177" s="197" t="s">
        <v>2451</v>
      </c>
      <c r="K177" s="197">
        <v>8</v>
      </c>
      <c r="L177" s="5">
        <f t="shared" si="0"/>
        <v>2565</v>
      </c>
      <c r="M177" s="24">
        <v>0.18353492318685247</v>
      </c>
      <c r="N177" s="24">
        <v>0.12984223767944353</v>
      </c>
      <c r="O177" s="150" t="s">
        <v>47</v>
      </c>
      <c r="P177" s="24">
        <v>0.78984313176044241</v>
      </c>
    </row>
    <row r="178" spans="1:16" x14ac:dyDescent="0.25">
      <c r="A178" s="5" t="s">
        <v>2121</v>
      </c>
      <c r="B178" s="5" t="s">
        <v>2077</v>
      </c>
      <c r="C178" s="24" t="s">
        <v>1976</v>
      </c>
      <c r="D178" s="24">
        <v>0.28165777712002366</v>
      </c>
      <c r="E178" s="24" t="s">
        <v>47</v>
      </c>
      <c r="F178" s="24">
        <v>0.20333490234107499</v>
      </c>
      <c r="H178" s="122"/>
      <c r="I178" s="197" t="s">
        <v>2509</v>
      </c>
      <c r="J178" s="197" t="s">
        <v>2451</v>
      </c>
      <c r="K178" s="197">
        <v>8</v>
      </c>
      <c r="L178" s="5">
        <f t="shared" si="0"/>
        <v>2566</v>
      </c>
      <c r="M178" s="150" t="s">
        <v>1976</v>
      </c>
      <c r="N178" s="24">
        <v>0.28165777712002366</v>
      </c>
      <c r="O178" s="150" t="s">
        <v>47</v>
      </c>
      <c r="P178" s="24">
        <v>0.20333490234107499</v>
      </c>
    </row>
    <row r="179" spans="1:16" x14ac:dyDescent="0.25">
      <c r="A179" s="5" t="s">
        <v>2122</v>
      </c>
      <c r="B179" s="5" t="s">
        <v>2077</v>
      </c>
      <c r="C179" s="24" t="s">
        <v>1976</v>
      </c>
      <c r="D179" s="24">
        <v>0.18177913275122093</v>
      </c>
      <c r="E179" s="24" t="s">
        <v>47</v>
      </c>
      <c r="F179" s="24">
        <v>0.23948332942393277</v>
      </c>
      <c r="H179" s="122"/>
      <c r="I179" s="197" t="s">
        <v>2510</v>
      </c>
      <c r="J179" s="197" t="s">
        <v>2451</v>
      </c>
      <c r="K179" s="197">
        <v>8</v>
      </c>
      <c r="L179" s="5">
        <f t="shared" si="0"/>
        <v>2567</v>
      </c>
      <c r="M179" s="150" t="s">
        <v>1976</v>
      </c>
      <c r="N179" s="24">
        <v>0.18177913275122093</v>
      </c>
      <c r="O179" s="150" t="s">
        <v>47</v>
      </c>
      <c r="P179" s="24">
        <v>0.23948332942393277</v>
      </c>
    </row>
    <row r="180" spans="1:16" x14ac:dyDescent="0.25">
      <c r="A180" s="5" t="s">
        <v>2123</v>
      </c>
      <c r="B180" s="5" t="s">
        <v>2077</v>
      </c>
      <c r="C180" s="24">
        <v>0.16828135048231513</v>
      </c>
      <c r="D180" s="24">
        <v>0.16380097676483646</v>
      </c>
      <c r="E180" s="24" t="s">
        <v>47</v>
      </c>
      <c r="F180" s="24">
        <v>0.4807740802020084</v>
      </c>
      <c r="H180" s="122"/>
      <c r="I180" s="197" t="s">
        <v>2511</v>
      </c>
      <c r="J180" s="197" t="s">
        <v>2451</v>
      </c>
      <c r="K180" s="197">
        <v>8</v>
      </c>
      <c r="L180" s="5">
        <f t="shared" si="0"/>
        <v>2568</v>
      </c>
      <c r="M180" s="24">
        <v>0.16828135048231513</v>
      </c>
      <c r="N180" s="24">
        <v>0.16380097676483646</v>
      </c>
      <c r="O180" s="150" t="s">
        <v>47</v>
      </c>
      <c r="P180" s="24">
        <v>0.4807740802020084</v>
      </c>
    </row>
    <row r="181" spans="1:16" x14ac:dyDescent="0.25">
      <c r="A181" s="5" t="s">
        <v>2124</v>
      </c>
      <c r="B181" s="5" t="s">
        <v>2077</v>
      </c>
      <c r="C181" s="24" t="s">
        <v>1976</v>
      </c>
      <c r="D181" s="24">
        <v>7.3910196832914013E-2</v>
      </c>
      <c r="E181" s="24" t="s">
        <v>47</v>
      </c>
      <c r="F181" s="24">
        <v>0.37052137759929216</v>
      </c>
      <c r="H181" s="122"/>
      <c r="I181" s="197" t="s">
        <v>2512</v>
      </c>
      <c r="J181" s="197" t="s">
        <v>2451</v>
      </c>
      <c r="K181" s="197">
        <v>8</v>
      </c>
      <c r="L181" s="5">
        <f t="shared" si="0"/>
        <v>2569</v>
      </c>
      <c r="M181" s="150" t="s">
        <v>1976</v>
      </c>
      <c r="N181" s="24">
        <v>7.3910196832914013E-2</v>
      </c>
      <c r="O181" s="150" t="s">
        <v>47</v>
      </c>
      <c r="P181" s="24">
        <v>0.37052137759929216</v>
      </c>
    </row>
    <row r="182" spans="1:16" x14ac:dyDescent="0.25">
      <c r="A182" s="5" t="s">
        <v>2125</v>
      </c>
      <c r="B182" s="5" t="s">
        <v>2077</v>
      </c>
      <c r="C182" s="24">
        <v>21.80916461236156</v>
      </c>
      <c r="D182" s="24" t="s">
        <v>48</v>
      </c>
      <c r="E182" s="24">
        <v>1.2666081809369953</v>
      </c>
      <c r="F182" s="24">
        <v>13.739113423517168</v>
      </c>
      <c r="H182" s="122"/>
      <c r="I182" s="197" t="s">
        <v>2513</v>
      </c>
      <c r="J182" s="197" t="s">
        <v>2451</v>
      </c>
      <c r="K182" s="197">
        <v>11</v>
      </c>
      <c r="L182" s="5">
        <f t="shared" si="0"/>
        <v>2570</v>
      </c>
      <c r="M182" s="24">
        <v>21.80916461236156</v>
      </c>
      <c r="N182" s="150" t="s">
        <v>48</v>
      </c>
      <c r="O182" s="24">
        <v>1.2666081809369953</v>
      </c>
      <c r="P182" s="24">
        <v>13.739113423517168</v>
      </c>
    </row>
    <row r="183" spans="1:16" x14ac:dyDescent="0.25">
      <c r="A183" s="5" t="s">
        <v>587</v>
      </c>
      <c r="B183" s="5" t="s">
        <v>2077</v>
      </c>
      <c r="C183" s="24">
        <v>21.561663093962132</v>
      </c>
      <c r="D183" s="24" t="s">
        <v>48</v>
      </c>
      <c r="E183" s="24">
        <v>1.3011656995153473</v>
      </c>
      <c r="F183" s="24">
        <v>13.394799655552948</v>
      </c>
      <c r="H183" s="122"/>
      <c r="I183" s="197" t="s">
        <v>2514</v>
      </c>
      <c r="J183" s="197" t="s">
        <v>2451</v>
      </c>
      <c r="K183" s="197">
        <v>11</v>
      </c>
      <c r="L183" s="5">
        <f t="shared" si="0"/>
        <v>2571</v>
      </c>
      <c r="M183" s="24">
        <v>21.561663093962132</v>
      </c>
      <c r="N183" s="150" t="s">
        <v>48</v>
      </c>
      <c r="O183" s="24">
        <v>1.3011656995153473</v>
      </c>
      <c r="P183" s="24">
        <v>13.394799655552948</v>
      </c>
    </row>
    <row r="184" spans="1:16" x14ac:dyDescent="0.25">
      <c r="A184" s="5" t="s">
        <v>588</v>
      </c>
      <c r="B184" s="5" t="s">
        <v>2077</v>
      </c>
      <c r="C184" s="24">
        <v>23.337966237942123</v>
      </c>
      <c r="D184" s="24" t="s">
        <v>48</v>
      </c>
      <c r="E184" s="24">
        <v>1.3392290533117932</v>
      </c>
      <c r="F184" s="24">
        <v>12.037426218591639</v>
      </c>
      <c r="H184" s="122"/>
      <c r="I184" s="197" t="s">
        <v>2515</v>
      </c>
      <c r="J184" s="197" t="s">
        <v>2451</v>
      </c>
      <c r="K184" s="197">
        <v>11</v>
      </c>
      <c r="L184" s="5">
        <f t="shared" si="0"/>
        <v>2572</v>
      </c>
      <c r="M184" s="24">
        <v>23.337966237942123</v>
      </c>
      <c r="N184" s="150" t="s">
        <v>48</v>
      </c>
      <c r="O184" s="24">
        <v>1.3392290533117932</v>
      </c>
      <c r="P184" s="24">
        <v>12.037426218591639</v>
      </c>
    </row>
    <row r="185" spans="1:16" x14ac:dyDescent="0.25">
      <c r="A185" s="5" t="s">
        <v>589</v>
      </c>
      <c r="B185" s="5" t="s">
        <v>2077</v>
      </c>
      <c r="C185" s="24">
        <v>23.034370936048589</v>
      </c>
      <c r="D185" s="24" t="s">
        <v>48</v>
      </c>
      <c r="E185" s="24">
        <v>1.0302147205169629</v>
      </c>
      <c r="F185" s="24">
        <v>11.889669522890458</v>
      </c>
      <c r="H185" s="122"/>
      <c r="I185" s="197" t="s">
        <v>2516</v>
      </c>
      <c r="J185" s="197" t="s">
        <v>2451</v>
      </c>
      <c r="K185" s="197">
        <v>11</v>
      </c>
      <c r="L185" s="5">
        <f t="shared" si="0"/>
        <v>2573</v>
      </c>
      <c r="M185" s="24">
        <v>23.034370936048589</v>
      </c>
      <c r="N185" s="150" t="s">
        <v>48</v>
      </c>
      <c r="O185" s="24">
        <v>1.0302147205169629</v>
      </c>
      <c r="P185" s="24">
        <v>11.889669522890458</v>
      </c>
    </row>
    <row r="186" spans="1:16" x14ac:dyDescent="0.25">
      <c r="A186" s="5" t="s">
        <v>590</v>
      </c>
      <c r="B186" s="5" t="s">
        <v>2077</v>
      </c>
      <c r="C186" s="24">
        <v>7.9879515898535205</v>
      </c>
      <c r="D186" s="24" t="s">
        <v>48</v>
      </c>
      <c r="E186" s="24">
        <v>0.46777858481421652</v>
      </c>
      <c r="F186" s="24">
        <v>3.9519267908334266</v>
      </c>
      <c r="H186" s="122"/>
      <c r="I186" s="197" t="s">
        <v>2517</v>
      </c>
      <c r="J186" s="197" t="s">
        <v>2451</v>
      </c>
      <c r="K186" s="197">
        <v>11</v>
      </c>
      <c r="L186" s="5">
        <f t="shared" ref="L186:L219" si="1">A186+2000</f>
        <v>2574</v>
      </c>
      <c r="M186" s="24">
        <v>7.9879515898535205</v>
      </c>
      <c r="N186" s="150" t="s">
        <v>48</v>
      </c>
      <c r="O186" s="24">
        <v>0.46777858481421652</v>
      </c>
      <c r="P186" s="24">
        <v>3.9519267908334266</v>
      </c>
    </row>
    <row r="187" spans="1:16" x14ac:dyDescent="0.25">
      <c r="A187" s="5" t="s">
        <v>591</v>
      </c>
      <c r="B187" s="5" t="s">
        <v>2077</v>
      </c>
      <c r="C187" s="24">
        <v>7.9712218649517688</v>
      </c>
      <c r="D187" s="24" t="s">
        <v>48</v>
      </c>
      <c r="E187" s="24">
        <v>0.4527535767366721</v>
      </c>
      <c r="F187" s="24">
        <v>3.9275266025524971</v>
      </c>
      <c r="H187" s="122"/>
      <c r="I187" s="197" t="s">
        <v>2518</v>
      </c>
      <c r="J187" s="197" t="s">
        <v>2451</v>
      </c>
      <c r="K187" s="197">
        <v>11</v>
      </c>
      <c r="L187" s="5">
        <f t="shared" si="1"/>
        <v>2575</v>
      </c>
      <c r="M187" s="24">
        <v>7.9712218649517688</v>
      </c>
      <c r="N187" s="150" t="s">
        <v>48</v>
      </c>
      <c r="O187" s="24">
        <v>0.4527535767366721</v>
      </c>
      <c r="P187" s="24">
        <v>3.9275266025524971</v>
      </c>
    </row>
    <row r="188" spans="1:16" x14ac:dyDescent="0.25">
      <c r="A188" s="5" t="s">
        <v>592</v>
      </c>
      <c r="B188" s="5" t="s">
        <v>2077</v>
      </c>
      <c r="C188" s="24">
        <v>3.5427652733118977</v>
      </c>
      <c r="D188" s="24" t="s">
        <v>48</v>
      </c>
      <c r="E188" s="24">
        <v>0.20734511147011309</v>
      </c>
      <c r="F188" s="24">
        <v>3.6997915119304934</v>
      </c>
      <c r="H188" s="122"/>
      <c r="I188" s="197" t="s">
        <v>2519</v>
      </c>
      <c r="J188" s="197" t="s">
        <v>2451</v>
      </c>
      <c r="K188" s="197">
        <v>11</v>
      </c>
      <c r="L188" s="5">
        <f t="shared" si="1"/>
        <v>2576</v>
      </c>
      <c r="M188" s="24">
        <v>3.5427652733118977</v>
      </c>
      <c r="N188" s="150" t="s">
        <v>48</v>
      </c>
      <c r="O188" s="24">
        <v>0.20734511147011309</v>
      </c>
      <c r="P188" s="24">
        <v>3.6997915119304934</v>
      </c>
    </row>
    <row r="189" spans="1:16" x14ac:dyDescent="0.25">
      <c r="A189" s="5" t="s">
        <v>593</v>
      </c>
      <c r="B189" s="5" t="s">
        <v>2077</v>
      </c>
      <c r="C189" s="24">
        <v>3.3479131832797431</v>
      </c>
      <c r="D189" s="24" t="s">
        <v>48</v>
      </c>
      <c r="E189" s="24">
        <v>0.31452350242326332</v>
      </c>
      <c r="F189" s="24">
        <v>3.6049018908379917</v>
      </c>
      <c r="H189" s="122"/>
      <c r="I189" s="197" t="s">
        <v>2520</v>
      </c>
      <c r="J189" s="197" t="s">
        <v>2451</v>
      </c>
      <c r="K189" s="197">
        <v>11</v>
      </c>
      <c r="L189" s="5">
        <f t="shared" si="1"/>
        <v>2577</v>
      </c>
      <c r="M189" s="24">
        <v>3.3479131832797431</v>
      </c>
      <c r="N189" s="150" t="s">
        <v>48</v>
      </c>
      <c r="O189" s="24">
        <v>0.31452350242326332</v>
      </c>
      <c r="P189" s="24">
        <v>3.6049018908379917</v>
      </c>
    </row>
    <row r="190" spans="1:16" x14ac:dyDescent="0.25">
      <c r="A190" s="5" t="s">
        <v>594</v>
      </c>
      <c r="B190" s="5" t="s">
        <v>2077</v>
      </c>
      <c r="C190" s="24" t="s">
        <v>1976</v>
      </c>
      <c r="D190" s="24" t="s">
        <v>48</v>
      </c>
      <c r="E190" s="24" t="s">
        <v>47</v>
      </c>
      <c r="F190" s="24">
        <v>0.68230156118894048</v>
      </c>
      <c r="H190" s="122"/>
      <c r="I190" s="197" t="s">
        <v>2521</v>
      </c>
      <c r="J190" s="197" t="s">
        <v>2451</v>
      </c>
      <c r="K190" s="197">
        <v>11</v>
      </c>
      <c r="L190" s="5">
        <f t="shared" si="1"/>
        <v>2578</v>
      </c>
      <c r="M190" s="150" t="s">
        <v>1976</v>
      </c>
      <c r="N190" s="150" t="s">
        <v>48</v>
      </c>
      <c r="O190" s="150" t="s">
        <v>47</v>
      </c>
      <c r="P190" s="24">
        <v>0.68230156118894048</v>
      </c>
    </row>
    <row r="191" spans="1:16" x14ac:dyDescent="0.25">
      <c r="A191" s="5" t="s">
        <v>595</v>
      </c>
      <c r="B191" s="5" t="s">
        <v>2077</v>
      </c>
      <c r="C191" s="24" t="s">
        <v>1976</v>
      </c>
      <c r="D191" s="24">
        <v>4.3946603522273191E-2</v>
      </c>
      <c r="E191" s="24" t="s">
        <v>47</v>
      </c>
      <c r="F191" s="24">
        <v>0.79165055311458532</v>
      </c>
      <c r="H191" s="122"/>
      <c r="I191" s="197" t="s">
        <v>2522</v>
      </c>
      <c r="J191" s="197" t="s">
        <v>2451</v>
      </c>
      <c r="K191" s="197">
        <v>11</v>
      </c>
      <c r="L191" s="5">
        <f t="shared" si="1"/>
        <v>2579</v>
      </c>
      <c r="M191" s="150" t="s">
        <v>1976</v>
      </c>
      <c r="N191" s="24">
        <v>4.3946603522273191E-2</v>
      </c>
      <c r="O191" s="150" t="s">
        <v>47</v>
      </c>
      <c r="P191" s="24">
        <v>0.79165055311458532</v>
      </c>
    </row>
    <row r="192" spans="1:16" x14ac:dyDescent="0.25">
      <c r="A192" s="5" t="s">
        <v>596</v>
      </c>
      <c r="B192" s="5" t="s">
        <v>2077</v>
      </c>
      <c r="C192" s="24" t="s">
        <v>1976</v>
      </c>
      <c r="D192" s="24">
        <v>3.3958739085392924E-2</v>
      </c>
      <c r="E192" s="24" t="s">
        <v>47</v>
      </c>
      <c r="F192" s="24">
        <v>0.39944011926557843</v>
      </c>
      <c r="H192" s="122"/>
      <c r="I192" s="197" t="s">
        <v>2523</v>
      </c>
      <c r="J192" s="197" t="s">
        <v>2451</v>
      </c>
      <c r="K192" s="197">
        <v>11</v>
      </c>
      <c r="L192" s="5">
        <f t="shared" si="1"/>
        <v>2580</v>
      </c>
      <c r="M192" s="150" t="s">
        <v>1976</v>
      </c>
      <c r="N192" s="24">
        <v>3.3958739085392924E-2</v>
      </c>
      <c r="O192" s="150" t="s">
        <v>47</v>
      </c>
      <c r="P192" s="24">
        <v>0.39944011926557843</v>
      </c>
    </row>
    <row r="193" spans="1:16" x14ac:dyDescent="0.25">
      <c r="A193" s="5" t="s">
        <v>597</v>
      </c>
      <c r="B193" s="5" t="s">
        <v>2077</v>
      </c>
      <c r="C193" s="24" t="s">
        <v>11</v>
      </c>
      <c r="D193" s="24">
        <v>3.3958739085392924E-2</v>
      </c>
      <c r="E193" s="24" t="s">
        <v>47</v>
      </c>
      <c r="F193" s="24">
        <v>0.48529263358736563</v>
      </c>
      <c r="H193" s="122"/>
      <c r="I193" s="197" t="s">
        <v>2524</v>
      </c>
      <c r="J193" s="197" t="s">
        <v>2451</v>
      </c>
      <c r="K193" s="197">
        <v>11</v>
      </c>
      <c r="L193" s="5">
        <f t="shared" si="1"/>
        <v>2581</v>
      </c>
      <c r="M193" s="150" t="s">
        <v>11</v>
      </c>
      <c r="N193" s="24">
        <v>3.3958739085392924E-2</v>
      </c>
      <c r="O193" s="150" t="s">
        <v>47</v>
      </c>
      <c r="P193" s="24">
        <v>0.48529263358736563</v>
      </c>
    </row>
    <row r="194" spans="1:16" x14ac:dyDescent="0.25">
      <c r="A194" s="5" t="s">
        <v>598</v>
      </c>
      <c r="B194" s="5" t="s">
        <v>2077</v>
      </c>
      <c r="C194" s="24" t="s">
        <v>1976</v>
      </c>
      <c r="D194" s="24">
        <v>7.8904129051354147E-2</v>
      </c>
      <c r="E194" s="24" t="s">
        <v>47</v>
      </c>
      <c r="F194" s="24">
        <v>0.35063974270372045</v>
      </c>
      <c r="H194" s="122"/>
      <c r="I194" s="197" t="s">
        <v>2525</v>
      </c>
      <c r="J194" s="197" t="s">
        <v>2451</v>
      </c>
      <c r="K194" s="197">
        <v>11</v>
      </c>
      <c r="L194" s="5">
        <f t="shared" si="1"/>
        <v>2582</v>
      </c>
      <c r="M194" s="150" t="s">
        <v>1976</v>
      </c>
      <c r="N194" s="24">
        <v>7.8904129051354147E-2</v>
      </c>
      <c r="O194" s="150" t="s">
        <v>47</v>
      </c>
      <c r="P194" s="24">
        <v>0.35063974270372045</v>
      </c>
    </row>
    <row r="195" spans="1:16" x14ac:dyDescent="0.25">
      <c r="A195" s="5" t="s">
        <v>599</v>
      </c>
      <c r="B195" s="5" t="s">
        <v>2077</v>
      </c>
      <c r="C195" s="24">
        <v>0.57963576277241879</v>
      </c>
      <c r="D195" s="24">
        <v>0.32160923486754478</v>
      </c>
      <c r="E195" s="24" t="s">
        <v>47</v>
      </c>
      <c r="F195" s="24">
        <v>0.30274307681893387</v>
      </c>
      <c r="H195" s="122"/>
      <c r="I195" s="197" t="s">
        <v>2526</v>
      </c>
      <c r="J195" s="197" t="s">
        <v>2451</v>
      </c>
      <c r="K195" s="197">
        <v>11</v>
      </c>
      <c r="L195" s="5">
        <f t="shared" si="1"/>
        <v>2583</v>
      </c>
      <c r="M195" s="24">
        <v>0.57963576277241879</v>
      </c>
      <c r="N195" s="24">
        <v>0.32160923486754478</v>
      </c>
      <c r="O195" s="150" t="s">
        <v>47</v>
      </c>
      <c r="P195" s="24">
        <v>0.30274307681893387</v>
      </c>
    </row>
    <row r="196" spans="1:16" x14ac:dyDescent="0.25">
      <c r="A196" s="5" t="s">
        <v>600</v>
      </c>
      <c r="B196" s="5" t="s">
        <v>2077</v>
      </c>
      <c r="C196" s="24">
        <v>12.255999642729549</v>
      </c>
      <c r="D196" s="24">
        <v>0.10087743081249075</v>
      </c>
      <c r="E196" s="24">
        <v>0.5879786494345719</v>
      </c>
      <c r="F196" s="24">
        <v>6.8175933478269757</v>
      </c>
      <c r="H196" s="122"/>
      <c r="I196" s="197" t="s">
        <v>2527</v>
      </c>
      <c r="J196" s="197" t="s">
        <v>2451</v>
      </c>
      <c r="K196" s="197">
        <v>14</v>
      </c>
      <c r="L196" s="5">
        <f t="shared" si="1"/>
        <v>2584</v>
      </c>
      <c r="M196" s="24">
        <v>12.255999642729549</v>
      </c>
      <c r="N196" s="24">
        <v>0.10087743081249075</v>
      </c>
      <c r="O196" s="24">
        <v>0.5879786494345719</v>
      </c>
      <c r="P196" s="24">
        <v>6.8175933478269757</v>
      </c>
    </row>
    <row r="197" spans="1:16" x14ac:dyDescent="0.25">
      <c r="A197" s="5" t="s">
        <v>601</v>
      </c>
      <c r="B197" s="5" t="s">
        <v>2077</v>
      </c>
      <c r="C197" s="24">
        <v>12.222540192926045</v>
      </c>
      <c r="D197" s="24">
        <v>9.5883498594050612E-2</v>
      </c>
      <c r="E197" s="24">
        <v>0.61402199676898228</v>
      </c>
      <c r="F197" s="24">
        <v>6.7760226566816897</v>
      </c>
      <c r="H197" s="122"/>
      <c r="I197" s="197" t="s">
        <v>2528</v>
      </c>
      <c r="J197" s="197" t="s">
        <v>2451</v>
      </c>
      <c r="K197" s="197">
        <v>14</v>
      </c>
      <c r="L197" s="5">
        <f t="shared" si="1"/>
        <v>2585</v>
      </c>
      <c r="M197" s="24">
        <v>12.222540192926045</v>
      </c>
      <c r="N197" s="24">
        <v>9.5883498594050612E-2</v>
      </c>
      <c r="O197" s="24">
        <v>0.61402199676898228</v>
      </c>
      <c r="P197" s="24">
        <v>6.7760226566816897</v>
      </c>
    </row>
    <row r="198" spans="1:16" x14ac:dyDescent="0.25">
      <c r="A198" s="5" t="s">
        <v>602</v>
      </c>
      <c r="B198" s="5" t="s">
        <v>2077</v>
      </c>
      <c r="C198" s="24">
        <v>9.3450275098249378</v>
      </c>
      <c r="D198" s="24" t="s">
        <v>48</v>
      </c>
      <c r="E198" s="24">
        <v>0.4342227334410339</v>
      </c>
      <c r="F198" s="24">
        <v>3.4377154155797744</v>
      </c>
      <c r="H198" s="122"/>
      <c r="I198" s="197" t="s">
        <v>2529</v>
      </c>
      <c r="J198" s="197" t="s">
        <v>2451</v>
      </c>
      <c r="K198" s="197">
        <v>14</v>
      </c>
      <c r="L198" s="5">
        <f t="shared" si="1"/>
        <v>2586</v>
      </c>
      <c r="M198" s="24">
        <v>9.3450275098249378</v>
      </c>
      <c r="N198" s="150" t="s">
        <v>48</v>
      </c>
      <c r="O198" s="24">
        <v>0.4342227334410339</v>
      </c>
      <c r="P198" s="24">
        <v>3.4377154155797744</v>
      </c>
    </row>
    <row r="199" spans="1:16" x14ac:dyDescent="0.25">
      <c r="A199" s="5" t="s">
        <v>603</v>
      </c>
      <c r="B199" s="5" t="s">
        <v>2077</v>
      </c>
      <c r="C199" s="24">
        <v>9.3460116112897467</v>
      </c>
      <c r="D199" s="24" t="s">
        <v>48</v>
      </c>
      <c r="E199" s="24">
        <v>0.47378858804523427</v>
      </c>
      <c r="F199" s="24">
        <v>3.4359079942256314</v>
      </c>
      <c r="H199" s="122"/>
      <c r="I199" s="197" t="s">
        <v>2530</v>
      </c>
      <c r="J199" s="197" t="s">
        <v>2451</v>
      </c>
      <c r="K199" s="197">
        <v>14</v>
      </c>
      <c r="L199" s="5">
        <f t="shared" si="1"/>
        <v>2587</v>
      </c>
      <c r="M199" s="24">
        <v>9.3460116112897467</v>
      </c>
      <c r="N199" s="150" t="s">
        <v>48</v>
      </c>
      <c r="O199" s="24">
        <v>0.47378858804523427</v>
      </c>
      <c r="P199" s="24">
        <v>3.4359079942256314</v>
      </c>
    </row>
    <row r="200" spans="1:16" x14ac:dyDescent="0.25">
      <c r="A200" s="5" t="s">
        <v>604</v>
      </c>
      <c r="B200" s="5" t="s">
        <v>2077</v>
      </c>
      <c r="C200" s="24">
        <v>7.2705416220078609</v>
      </c>
      <c r="D200" s="24">
        <v>5.4933254402841497E-2</v>
      </c>
      <c r="E200" s="24">
        <v>0.52287028109854605</v>
      </c>
      <c r="F200" s="24">
        <v>4.6414580374389383</v>
      </c>
      <c r="H200" s="122"/>
      <c r="I200" s="197" t="s">
        <v>2531</v>
      </c>
      <c r="J200" s="197" t="s">
        <v>2451</v>
      </c>
      <c r="K200" s="197">
        <v>14</v>
      </c>
      <c r="L200" s="5">
        <f t="shared" si="1"/>
        <v>2588</v>
      </c>
      <c r="M200" s="24">
        <v>7.2705416220078609</v>
      </c>
      <c r="N200" s="24">
        <v>5.4933254402841497E-2</v>
      </c>
      <c r="O200" s="24">
        <v>0.52287028109854605</v>
      </c>
      <c r="P200" s="24">
        <v>4.6414580374389383</v>
      </c>
    </row>
    <row r="201" spans="1:16" x14ac:dyDescent="0.25">
      <c r="A201" s="5" t="s">
        <v>605</v>
      </c>
      <c r="B201" s="5" t="s">
        <v>2077</v>
      </c>
      <c r="C201" s="24">
        <v>7.2749700785995</v>
      </c>
      <c r="D201" s="24" t="s">
        <v>48</v>
      </c>
      <c r="E201" s="24">
        <v>0.52287028109854616</v>
      </c>
      <c r="F201" s="24">
        <v>4.6459765908242954</v>
      </c>
      <c r="H201" s="122"/>
      <c r="I201" s="197" t="s">
        <v>2532</v>
      </c>
      <c r="J201" s="197" t="s">
        <v>2451</v>
      </c>
      <c r="K201" s="197">
        <v>14</v>
      </c>
      <c r="L201" s="5">
        <f t="shared" si="1"/>
        <v>2589</v>
      </c>
      <c r="M201" s="24">
        <v>7.2749700785995</v>
      </c>
      <c r="N201" s="150" t="s">
        <v>48</v>
      </c>
      <c r="O201" s="24">
        <v>0.52287028109854616</v>
      </c>
      <c r="P201" s="24">
        <v>4.6459765908242954</v>
      </c>
    </row>
    <row r="202" spans="1:16" x14ac:dyDescent="0.25">
      <c r="A202" s="5" t="s">
        <v>606</v>
      </c>
      <c r="B202" s="5" t="s">
        <v>2077</v>
      </c>
      <c r="C202" s="24">
        <v>5.5227774205073246</v>
      </c>
      <c r="D202" s="24">
        <v>0.13483616989788366</v>
      </c>
      <c r="E202" s="24">
        <v>0.43372189983844911</v>
      </c>
      <c r="F202" s="24">
        <v>3.6356280538584205</v>
      </c>
      <c r="H202" s="122"/>
      <c r="I202" s="197" t="s">
        <v>2533</v>
      </c>
      <c r="J202" s="197" t="s">
        <v>2451</v>
      </c>
      <c r="K202" s="197">
        <v>14</v>
      </c>
      <c r="L202" s="5">
        <f t="shared" si="1"/>
        <v>2590</v>
      </c>
      <c r="M202" s="24">
        <v>5.5227774205073246</v>
      </c>
      <c r="N202" s="24">
        <v>0.13483616989788366</v>
      </c>
      <c r="O202" s="24">
        <v>0.43372189983844911</v>
      </c>
      <c r="P202" s="24">
        <v>3.6356280538584205</v>
      </c>
    </row>
    <row r="203" spans="1:16" x14ac:dyDescent="0.25">
      <c r="A203" s="5" t="s">
        <v>607</v>
      </c>
      <c r="B203" s="5" t="s">
        <v>2077</v>
      </c>
      <c r="C203" s="24">
        <v>5.5296661307609867</v>
      </c>
      <c r="D203" s="24">
        <v>0.10087743081249075</v>
      </c>
      <c r="E203" s="24">
        <v>0.43472356704361875</v>
      </c>
      <c r="F203" s="24">
        <v>3.6708727702642072</v>
      </c>
      <c r="H203" s="122"/>
      <c r="I203" s="197" t="s">
        <v>2534</v>
      </c>
      <c r="J203" s="197" t="s">
        <v>2451</v>
      </c>
      <c r="K203" s="197">
        <v>14</v>
      </c>
      <c r="L203" s="5">
        <f t="shared" si="1"/>
        <v>2591</v>
      </c>
      <c r="M203" s="24">
        <v>5.5296661307609867</v>
      </c>
      <c r="N203" s="24">
        <v>0.10087743081249075</v>
      </c>
      <c r="O203" s="24">
        <v>0.43472356704361875</v>
      </c>
      <c r="P203" s="24">
        <v>3.6708727702642072</v>
      </c>
    </row>
    <row r="204" spans="1:16" x14ac:dyDescent="0.25">
      <c r="A204" s="5" t="s">
        <v>608</v>
      </c>
      <c r="B204" s="5" t="s">
        <v>2077</v>
      </c>
      <c r="C204" s="24">
        <v>4.4018858520900324</v>
      </c>
      <c r="D204" s="24">
        <v>4.4945389965961223E-2</v>
      </c>
      <c r="E204" s="24">
        <v>0.35759519224555736</v>
      </c>
      <c r="F204" s="24">
        <v>3.3789742215701302</v>
      </c>
      <c r="H204" s="122"/>
      <c r="I204" s="197" t="s">
        <v>2535</v>
      </c>
      <c r="J204" s="197" t="s">
        <v>2451</v>
      </c>
      <c r="K204" s="197">
        <v>14</v>
      </c>
      <c r="L204" s="5">
        <f t="shared" si="1"/>
        <v>2592</v>
      </c>
      <c r="M204" s="24">
        <v>4.4018858520900324</v>
      </c>
      <c r="N204" s="24">
        <v>4.4945389965961223E-2</v>
      </c>
      <c r="O204" s="24">
        <v>0.35759519224555736</v>
      </c>
      <c r="P204" s="24">
        <v>3.3789742215701302</v>
      </c>
    </row>
    <row r="205" spans="1:16" x14ac:dyDescent="0.25">
      <c r="A205" s="5" t="s">
        <v>609</v>
      </c>
      <c r="B205" s="5" t="s">
        <v>2077</v>
      </c>
      <c r="C205" s="24">
        <v>4.4038540550196501</v>
      </c>
      <c r="D205" s="24">
        <v>9.0889566375610464E-2</v>
      </c>
      <c r="E205" s="24">
        <v>0.35959852665589659</v>
      </c>
      <c r="F205" s="24">
        <v>3.304869946050272</v>
      </c>
      <c r="H205" s="122"/>
      <c r="I205" s="197" t="s">
        <v>2536</v>
      </c>
      <c r="J205" s="197" t="s">
        <v>2451</v>
      </c>
      <c r="K205" s="197">
        <v>14</v>
      </c>
      <c r="L205" s="5">
        <f t="shared" si="1"/>
        <v>2593</v>
      </c>
      <c r="M205" s="24">
        <v>4.4038540550196501</v>
      </c>
      <c r="N205" s="24">
        <v>9.0889566375610464E-2</v>
      </c>
      <c r="O205" s="24">
        <v>0.35959852665589659</v>
      </c>
      <c r="P205" s="24">
        <v>3.304869946050272</v>
      </c>
    </row>
    <row r="206" spans="1:16" x14ac:dyDescent="0.25">
      <c r="A206" s="5" t="s">
        <v>610</v>
      </c>
      <c r="B206" s="5" t="s">
        <v>2077</v>
      </c>
      <c r="C206" s="24">
        <v>0.63277724187209727</v>
      </c>
      <c r="D206" s="24">
        <v>0.10736954269646293</v>
      </c>
      <c r="E206" s="24">
        <v>0.17128509208400647</v>
      </c>
      <c r="F206" s="24">
        <v>1.3885514553202742</v>
      </c>
      <c r="H206" s="122"/>
      <c r="I206" s="197" t="s">
        <v>2537</v>
      </c>
      <c r="J206" s="197" t="s">
        <v>2451</v>
      </c>
      <c r="K206" s="197">
        <v>14</v>
      </c>
      <c r="L206" s="5">
        <f t="shared" si="1"/>
        <v>2594</v>
      </c>
      <c r="M206" s="24">
        <v>0.63277724187209727</v>
      </c>
      <c r="N206" s="24">
        <v>0.10736954269646293</v>
      </c>
      <c r="O206" s="24">
        <v>0.17128509208400647</v>
      </c>
      <c r="P206" s="24">
        <v>1.3885514553202742</v>
      </c>
    </row>
    <row r="207" spans="1:16" x14ac:dyDescent="0.25">
      <c r="A207" s="5" t="s">
        <v>611</v>
      </c>
      <c r="B207" s="5" t="s">
        <v>2077</v>
      </c>
      <c r="C207" s="24">
        <v>0.63376134333690615</v>
      </c>
      <c r="D207" s="24">
        <v>6.3922332396033746E-2</v>
      </c>
      <c r="E207" s="24">
        <v>0.15425674959612279</v>
      </c>
      <c r="F207" s="24">
        <v>1.3853884679505242</v>
      </c>
      <c r="H207" s="122"/>
      <c r="I207" s="197" t="s">
        <v>2538</v>
      </c>
      <c r="J207" s="197" t="s">
        <v>2451</v>
      </c>
      <c r="K207" s="197">
        <v>14</v>
      </c>
      <c r="L207" s="5">
        <f t="shared" si="1"/>
        <v>2595</v>
      </c>
      <c r="M207" s="24">
        <v>0.63376134333690615</v>
      </c>
      <c r="N207" s="24">
        <v>6.3922332396033746E-2</v>
      </c>
      <c r="O207" s="24">
        <v>0.15425674959612279</v>
      </c>
      <c r="P207" s="24">
        <v>1.3853884679505242</v>
      </c>
    </row>
    <row r="208" spans="1:16" x14ac:dyDescent="0.25">
      <c r="A208" s="5" t="s">
        <v>612</v>
      </c>
      <c r="B208" s="5" t="s">
        <v>2077</v>
      </c>
      <c r="C208" s="24" t="s">
        <v>1976</v>
      </c>
      <c r="D208" s="24">
        <v>0.12285073257362734</v>
      </c>
      <c r="E208" s="24" t="s">
        <v>47</v>
      </c>
      <c r="F208" s="24">
        <v>0.63259747395001098</v>
      </c>
      <c r="H208" s="122"/>
      <c r="I208" s="197" t="s">
        <v>2539</v>
      </c>
      <c r="J208" s="197" t="s">
        <v>2451</v>
      </c>
      <c r="K208" s="197">
        <v>14</v>
      </c>
      <c r="L208" s="5">
        <f t="shared" si="1"/>
        <v>2596</v>
      </c>
      <c r="M208" s="150" t="s">
        <v>1976</v>
      </c>
      <c r="N208" s="24">
        <v>0.12285073257362734</v>
      </c>
      <c r="O208" s="150" t="s">
        <v>47</v>
      </c>
      <c r="P208" s="24">
        <v>0.63259747395001098</v>
      </c>
    </row>
    <row r="209" spans="1:16" x14ac:dyDescent="0.25">
      <c r="A209" s="5" t="s">
        <v>613</v>
      </c>
      <c r="B209" s="5" t="s">
        <v>2077</v>
      </c>
      <c r="C209" s="24" t="s">
        <v>1976</v>
      </c>
      <c r="D209" s="24">
        <v>0.22672452271718216</v>
      </c>
      <c r="E209" s="24" t="s">
        <v>47</v>
      </c>
      <c r="F209" s="24">
        <v>0.65519024087679711</v>
      </c>
      <c r="H209" s="122"/>
      <c r="I209" s="197" t="s">
        <v>2540</v>
      </c>
      <c r="J209" s="197" t="s">
        <v>2451</v>
      </c>
      <c r="K209" s="197">
        <v>14</v>
      </c>
      <c r="L209" s="5">
        <f t="shared" si="1"/>
        <v>2597</v>
      </c>
      <c r="M209" s="150" t="s">
        <v>1976</v>
      </c>
      <c r="N209" s="24">
        <v>0.22672452271718216</v>
      </c>
      <c r="O209" s="150" t="s">
        <v>47</v>
      </c>
      <c r="P209" s="24">
        <v>0.65519024087679711</v>
      </c>
    </row>
    <row r="210" spans="1:16" x14ac:dyDescent="0.25">
      <c r="A210" s="5" t="s">
        <v>614</v>
      </c>
      <c r="B210" s="5" t="s">
        <v>2077</v>
      </c>
      <c r="C210" s="24" t="s">
        <v>11</v>
      </c>
      <c r="D210" s="24">
        <v>0.12434891223915939</v>
      </c>
      <c r="E210" s="24" t="s">
        <v>47</v>
      </c>
      <c r="F210" s="24">
        <v>0.19972005963278922</v>
      </c>
      <c r="H210" s="122"/>
      <c r="I210" s="197" t="s">
        <v>2541</v>
      </c>
      <c r="J210" s="197" t="s">
        <v>2451</v>
      </c>
      <c r="K210" s="197">
        <v>14</v>
      </c>
      <c r="L210" s="5">
        <f t="shared" si="1"/>
        <v>2598</v>
      </c>
      <c r="M210" s="150" t="s">
        <v>11</v>
      </c>
      <c r="N210" s="24">
        <v>0.12434891223915939</v>
      </c>
      <c r="O210" s="150" t="s">
        <v>47</v>
      </c>
      <c r="P210" s="24">
        <v>0.19972005963278922</v>
      </c>
    </row>
    <row r="211" spans="1:16" x14ac:dyDescent="0.25">
      <c r="A211" s="5" t="s">
        <v>615</v>
      </c>
      <c r="B211" s="5" t="s">
        <v>2077</v>
      </c>
      <c r="C211" s="24" t="s">
        <v>1976</v>
      </c>
      <c r="D211" s="24">
        <v>0.16080461743377239</v>
      </c>
      <c r="E211" s="24" t="s">
        <v>47</v>
      </c>
      <c r="F211" s="24">
        <v>0.20604603437228933</v>
      </c>
      <c r="H211" s="122"/>
      <c r="I211" s="197" t="s">
        <v>2542</v>
      </c>
      <c r="J211" s="197" t="s">
        <v>2451</v>
      </c>
      <c r="K211" s="197">
        <v>14</v>
      </c>
      <c r="L211" s="5">
        <f t="shared" si="1"/>
        <v>2599</v>
      </c>
      <c r="M211" s="150" t="s">
        <v>1976</v>
      </c>
      <c r="N211" s="24">
        <v>0.16080461743377239</v>
      </c>
      <c r="O211" s="150" t="s">
        <v>47</v>
      </c>
      <c r="P211" s="24">
        <v>0.20604603437228933</v>
      </c>
    </row>
    <row r="212" spans="1:16" x14ac:dyDescent="0.25">
      <c r="A212" s="5" t="s">
        <v>616</v>
      </c>
      <c r="B212" s="5" t="s">
        <v>2077</v>
      </c>
      <c r="C212" s="24">
        <v>12.120193640585926</v>
      </c>
      <c r="D212" s="24">
        <v>3.9951457747521089E-2</v>
      </c>
      <c r="E212" s="24">
        <v>0.33956518255250406</v>
      </c>
      <c r="F212" s="24">
        <v>8.7090597949375095</v>
      </c>
      <c r="H212" s="122"/>
      <c r="I212" s="197" t="s">
        <v>2543</v>
      </c>
      <c r="J212" s="197" t="s">
        <v>2451</v>
      </c>
      <c r="K212" s="197">
        <v>15</v>
      </c>
      <c r="L212" s="5">
        <f t="shared" si="1"/>
        <v>2600</v>
      </c>
      <c r="M212" s="24">
        <v>12.120193640585926</v>
      </c>
      <c r="N212" s="24">
        <v>3.9951457747521089E-2</v>
      </c>
      <c r="O212" s="24">
        <v>0.33956518255250406</v>
      </c>
      <c r="P212" s="24">
        <v>8.7090597949375095</v>
      </c>
    </row>
    <row r="213" spans="1:16" x14ac:dyDescent="0.25">
      <c r="A213" s="5" t="s">
        <v>617</v>
      </c>
      <c r="B213" s="5" t="s">
        <v>2077</v>
      </c>
      <c r="C213" s="24">
        <v>12.100511611289747</v>
      </c>
      <c r="D213" s="24">
        <v>0.10387379014355481</v>
      </c>
      <c r="E213" s="24">
        <v>0.67011536025848151</v>
      </c>
      <c r="F213" s="24">
        <v>8.6647779717610085</v>
      </c>
      <c r="H213" s="122"/>
      <c r="I213" s="197" t="s">
        <v>2544</v>
      </c>
      <c r="J213" s="197" t="s">
        <v>2451</v>
      </c>
      <c r="K213" s="197">
        <v>15</v>
      </c>
      <c r="L213" s="5">
        <f t="shared" si="1"/>
        <v>2601</v>
      </c>
      <c r="M213" s="24">
        <v>12.100511611289747</v>
      </c>
      <c r="N213" s="24">
        <v>0.10387379014355481</v>
      </c>
      <c r="O213" s="24">
        <v>0.67011536025848151</v>
      </c>
      <c r="P213" s="24">
        <v>8.6647779717610085</v>
      </c>
    </row>
    <row r="214" spans="1:16" x14ac:dyDescent="0.25">
      <c r="A214" s="5" t="s">
        <v>618</v>
      </c>
      <c r="B214" s="5" t="s">
        <v>2077</v>
      </c>
      <c r="C214" s="24">
        <v>9.9817411575562716</v>
      </c>
      <c r="D214" s="24">
        <v>0.1068701494746189</v>
      </c>
      <c r="E214" s="24">
        <v>0.48781192891760905</v>
      </c>
      <c r="F214" s="24">
        <v>4.4805975369202216</v>
      </c>
      <c r="H214" s="122"/>
      <c r="I214" s="197" t="s">
        <v>2545</v>
      </c>
      <c r="J214" s="197" t="s">
        <v>2451</v>
      </c>
      <c r="K214" s="197">
        <v>15</v>
      </c>
      <c r="L214" s="5">
        <f t="shared" si="1"/>
        <v>2602</v>
      </c>
      <c r="M214" s="24">
        <v>9.9817411575562716</v>
      </c>
      <c r="N214" s="24">
        <v>0.1068701494746189</v>
      </c>
      <c r="O214" s="24">
        <v>0.48781192891760905</v>
      </c>
      <c r="P214" s="24">
        <v>4.4805975369202216</v>
      </c>
    </row>
    <row r="215" spans="1:16" x14ac:dyDescent="0.25">
      <c r="A215" s="5" t="s">
        <v>619</v>
      </c>
      <c r="B215" s="5" t="s">
        <v>2077</v>
      </c>
      <c r="C215" s="24">
        <v>9.9846934619506982</v>
      </c>
      <c r="D215" s="24">
        <v>0.15381311232795619</v>
      </c>
      <c r="E215" s="24">
        <v>0.48380526009693053</v>
      </c>
      <c r="F215" s="24">
        <v>4.4345082923895776</v>
      </c>
      <c r="H215" s="122"/>
      <c r="I215" s="197" t="s">
        <v>2546</v>
      </c>
      <c r="J215" s="197" t="s">
        <v>2451</v>
      </c>
      <c r="K215" s="197">
        <v>15</v>
      </c>
      <c r="L215" s="5">
        <f t="shared" si="1"/>
        <v>2603</v>
      </c>
      <c r="M215" s="24">
        <v>9.9846934619506982</v>
      </c>
      <c r="N215" s="24">
        <v>0.15381311232795619</v>
      </c>
      <c r="O215" s="24">
        <v>0.48380526009693053</v>
      </c>
      <c r="P215" s="24">
        <v>4.4345082923895776</v>
      </c>
    </row>
    <row r="216" spans="1:16" x14ac:dyDescent="0.25">
      <c r="A216" s="5" t="s">
        <v>620</v>
      </c>
      <c r="B216" s="5" t="s">
        <v>2077</v>
      </c>
      <c r="C216" s="24">
        <v>7.0082785816362989</v>
      </c>
      <c r="D216" s="24">
        <v>4.5444783187805232E-2</v>
      </c>
      <c r="E216" s="24">
        <v>0.34858018739903074</v>
      </c>
      <c r="F216" s="24">
        <v>3.8059775164863878</v>
      </c>
      <c r="H216" s="122"/>
      <c r="I216" s="197" t="s">
        <v>2547</v>
      </c>
      <c r="J216" s="197" t="s">
        <v>2451</v>
      </c>
      <c r="K216" s="197">
        <v>15</v>
      </c>
      <c r="L216" s="5">
        <f t="shared" si="1"/>
        <v>2604</v>
      </c>
      <c r="M216" s="24">
        <v>7.0082785816362989</v>
      </c>
      <c r="N216" s="24">
        <v>4.5444783187805232E-2</v>
      </c>
      <c r="O216" s="24">
        <v>0.34858018739903074</v>
      </c>
      <c r="P216" s="24">
        <v>3.8059775164863878</v>
      </c>
    </row>
    <row r="217" spans="1:16" x14ac:dyDescent="0.25">
      <c r="A217" s="5" t="s">
        <v>621</v>
      </c>
      <c r="B217" s="5" t="s">
        <v>2077</v>
      </c>
      <c r="C217" s="24">
        <v>6.9772793854948203</v>
      </c>
      <c r="D217" s="24">
        <v>6.6918691727097829E-2</v>
      </c>
      <c r="E217" s="24">
        <v>0.41969855896607433</v>
      </c>
      <c r="F217" s="24">
        <v>3.7991996864083517</v>
      </c>
      <c r="H217" s="122"/>
      <c r="I217" s="197" t="s">
        <v>2548</v>
      </c>
      <c r="J217" s="197" t="s">
        <v>2451</v>
      </c>
      <c r="K217" s="197">
        <v>15</v>
      </c>
      <c r="L217" s="5">
        <f t="shared" si="1"/>
        <v>2605</v>
      </c>
      <c r="M217" s="24">
        <v>6.9772793854948203</v>
      </c>
      <c r="N217" s="24">
        <v>6.6918691727097829E-2</v>
      </c>
      <c r="O217" s="24">
        <v>0.41969855896607433</v>
      </c>
      <c r="P217" s="24">
        <v>3.7991996864083517</v>
      </c>
    </row>
    <row r="218" spans="1:16" x14ac:dyDescent="0.25">
      <c r="A218" s="5" t="s">
        <v>622</v>
      </c>
      <c r="B218" s="5" t="s">
        <v>2077</v>
      </c>
      <c r="C218" s="24">
        <v>3.4463233297606291</v>
      </c>
      <c r="D218" s="24">
        <v>6.5919905283409796E-2</v>
      </c>
      <c r="E218" s="24">
        <v>0.22136845234248789</v>
      </c>
      <c r="F218" s="24">
        <v>2.514123103612758</v>
      </c>
      <c r="H218" s="122"/>
      <c r="I218" s="197" t="s">
        <v>2549</v>
      </c>
      <c r="J218" s="197" t="s">
        <v>2451</v>
      </c>
      <c r="K218" s="197">
        <v>15</v>
      </c>
      <c r="L218" s="5">
        <f t="shared" si="1"/>
        <v>2606</v>
      </c>
      <c r="M218" s="24">
        <v>3.4463233297606291</v>
      </c>
      <c r="N218" s="24">
        <v>6.5919905283409796E-2</v>
      </c>
      <c r="O218" s="24">
        <v>0.22136845234248789</v>
      </c>
      <c r="P218" s="24">
        <v>2.514123103612758</v>
      </c>
    </row>
    <row r="219" spans="1:16" x14ac:dyDescent="0.25">
      <c r="A219" s="5" t="s">
        <v>623</v>
      </c>
      <c r="B219" s="5" t="s">
        <v>2077</v>
      </c>
      <c r="C219" s="24">
        <v>3.5545744908896038</v>
      </c>
      <c r="D219" s="24">
        <v>0.13983010211632382</v>
      </c>
      <c r="E219" s="24">
        <v>0.21636011631663976</v>
      </c>
      <c r="F219" s="24">
        <v>2.5511752413726874</v>
      </c>
      <c r="H219" s="122"/>
      <c r="I219" s="197" t="s">
        <v>2550</v>
      </c>
      <c r="J219" s="197" t="s">
        <v>2451</v>
      </c>
      <c r="K219" s="197">
        <v>15</v>
      </c>
      <c r="L219" s="5">
        <f t="shared" si="1"/>
        <v>2607</v>
      </c>
      <c r="M219" s="24">
        <v>3.5545744908896038</v>
      </c>
      <c r="N219" s="24">
        <v>0.13983010211632382</v>
      </c>
      <c r="O219" s="24">
        <v>0.21636011631663976</v>
      </c>
      <c r="P219" s="24">
        <v>2.5511752413726874</v>
      </c>
    </row>
    <row r="220" spans="1:16" x14ac:dyDescent="0.25">
      <c r="A220" s="5" t="s">
        <v>2126</v>
      </c>
      <c r="B220" s="5" t="s">
        <v>2077</v>
      </c>
      <c r="C220" s="24">
        <v>0.39865934161194555</v>
      </c>
      <c r="D220" s="24" t="s">
        <v>48</v>
      </c>
      <c r="E220" s="24">
        <v>0.1904691169242532</v>
      </c>
      <c r="F220" s="24">
        <v>1.4433121328348788</v>
      </c>
      <c r="H220" s="122"/>
      <c r="I220" s="197" t="s">
        <v>2551</v>
      </c>
      <c r="J220" s="197" t="s">
        <v>2451</v>
      </c>
      <c r="K220" s="197">
        <v>15</v>
      </c>
      <c r="L220" s="5">
        <v>2608</v>
      </c>
      <c r="M220" s="24">
        <v>0.39865934161194555</v>
      </c>
      <c r="N220" s="150" t="s">
        <v>48</v>
      </c>
      <c r="O220" s="24">
        <v>0.1904691169242532</v>
      </c>
      <c r="P220" s="24">
        <v>1.4433121328348788</v>
      </c>
    </row>
    <row r="221" spans="1:16" x14ac:dyDescent="0.25">
      <c r="A221" s="5" t="s">
        <v>625</v>
      </c>
      <c r="B221" s="5" t="s">
        <v>2077</v>
      </c>
      <c r="C221" s="24">
        <v>0.38876705025681046</v>
      </c>
      <c r="D221" s="24" t="s">
        <v>48</v>
      </c>
      <c r="E221" s="24">
        <v>0.162251469972512</v>
      </c>
      <c r="F221" s="24">
        <v>1.3812189015043799</v>
      </c>
      <c r="H221" s="122"/>
      <c r="I221" s="197" t="s">
        <v>2552</v>
      </c>
      <c r="J221" s="197" t="s">
        <v>2451</v>
      </c>
      <c r="K221" s="197">
        <v>15</v>
      </c>
      <c r="L221" s="5">
        <f>A221+2000</f>
        <v>2609</v>
      </c>
      <c r="M221" s="24">
        <v>0.38876705025681046</v>
      </c>
      <c r="N221" s="150" t="s">
        <v>48</v>
      </c>
      <c r="O221" s="24">
        <v>0.162251469972512</v>
      </c>
      <c r="P221" s="24">
        <v>1.3812189015043799</v>
      </c>
    </row>
    <row r="222" spans="1:16" x14ac:dyDescent="0.25">
      <c r="A222" s="5" t="s">
        <v>626</v>
      </c>
      <c r="B222" s="5" t="s">
        <v>2077</v>
      </c>
      <c r="C222" s="24" t="s">
        <v>1976</v>
      </c>
      <c r="D222" s="24" t="s">
        <v>48</v>
      </c>
      <c r="E222" s="24">
        <v>4.6357562849289137E-2</v>
      </c>
      <c r="F222" s="24">
        <v>0.95746814723364704</v>
      </c>
      <c r="H222" s="122"/>
      <c r="I222" s="197" t="s">
        <v>2553</v>
      </c>
      <c r="J222" s="197" t="s">
        <v>2451</v>
      </c>
      <c r="K222" s="197">
        <v>15</v>
      </c>
      <c r="L222" s="5">
        <f t="shared" ref="L222:L279" si="2">A222+2000</f>
        <v>2610</v>
      </c>
      <c r="M222" s="150" t="s">
        <v>1976</v>
      </c>
      <c r="N222" s="150" t="s">
        <v>48</v>
      </c>
      <c r="O222" s="24">
        <v>4.6357562849289137E-2</v>
      </c>
      <c r="P222" s="24">
        <v>0.95746814723364704</v>
      </c>
    </row>
    <row r="223" spans="1:16" x14ac:dyDescent="0.25">
      <c r="A223" s="5" t="s">
        <v>627</v>
      </c>
      <c r="B223" s="5" t="s">
        <v>2077</v>
      </c>
      <c r="C223" s="24" t="s">
        <v>11</v>
      </c>
      <c r="D223" s="24" t="s">
        <v>48</v>
      </c>
      <c r="E223" s="24">
        <v>3.1744852820708866E-2</v>
      </c>
      <c r="F223" s="24">
        <v>0.8835250625958011</v>
      </c>
      <c r="H223" s="122"/>
      <c r="I223" s="197" t="s">
        <v>2554</v>
      </c>
      <c r="J223" s="197" t="s">
        <v>2451</v>
      </c>
      <c r="K223" s="197">
        <v>15</v>
      </c>
      <c r="L223" s="5">
        <f t="shared" si="2"/>
        <v>2611</v>
      </c>
      <c r="M223" s="150" t="s">
        <v>11</v>
      </c>
      <c r="N223" s="150" t="s">
        <v>48</v>
      </c>
      <c r="O223" s="24">
        <v>3.1744852820708866E-2</v>
      </c>
      <c r="P223" s="24">
        <v>0.8835250625958011</v>
      </c>
    </row>
    <row r="224" spans="1:16" x14ac:dyDescent="0.25">
      <c r="A224" s="5" t="s">
        <v>628</v>
      </c>
      <c r="B224" s="5" t="s">
        <v>2077</v>
      </c>
      <c r="C224" s="24" t="s">
        <v>1976</v>
      </c>
      <c r="D224" s="24" t="s">
        <v>48</v>
      </c>
      <c r="E224" s="24">
        <v>3.1240966267999201E-2</v>
      </c>
      <c r="F224" s="24">
        <v>0.70625125711788816</v>
      </c>
      <c r="H224" s="122"/>
      <c r="I224" s="197" t="s">
        <v>2555</v>
      </c>
      <c r="J224" s="197" t="s">
        <v>2451</v>
      </c>
      <c r="K224" s="197">
        <v>15</v>
      </c>
      <c r="L224" s="5">
        <f t="shared" si="2"/>
        <v>2612</v>
      </c>
      <c r="M224" s="150" t="s">
        <v>1976</v>
      </c>
      <c r="N224" s="150" t="s">
        <v>48</v>
      </c>
      <c r="O224" s="24">
        <v>3.1240966267999201E-2</v>
      </c>
      <c r="P224" s="24">
        <v>0.70625125711788816</v>
      </c>
    </row>
    <row r="225" spans="1:16" x14ac:dyDescent="0.25">
      <c r="A225" s="5" t="s">
        <v>629</v>
      </c>
      <c r="B225" s="5" t="s">
        <v>2077</v>
      </c>
      <c r="C225" s="24" t="s">
        <v>1976</v>
      </c>
      <c r="D225" s="24" t="s">
        <v>48</v>
      </c>
      <c r="E225" s="24">
        <v>2.3178781424644569E-2</v>
      </c>
      <c r="F225" s="24">
        <v>0.7034072923241248</v>
      </c>
      <c r="H225" s="122"/>
      <c r="I225" s="197" t="s">
        <v>2556</v>
      </c>
      <c r="J225" s="197" t="s">
        <v>2451</v>
      </c>
      <c r="K225" s="197">
        <v>15</v>
      </c>
      <c r="L225" s="5">
        <f t="shared" si="2"/>
        <v>2613</v>
      </c>
      <c r="M225" s="150" t="s">
        <v>1976</v>
      </c>
      <c r="N225" s="150" t="s">
        <v>48</v>
      </c>
      <c r="O225" s="24">
        <v>2.3178781424644569E-2</v>
      </c>
      <c r="P225" s="24">
        <v>0.7034072923241248</v>
      </c>
    </row>
    <row r="226" spans="1:16" x14ac:dyDescent="0.25">
      <c r="A226" s="5" t="s">
        <v>630</v>
      </c>
      <c r="B226" s="5" t="s">
        <v>2077</v>
      </c>
      <c r="C226" s="24" t="s">
        <v>1976</v>
      </c>
      <c r="D226" s="24" t="s">
        <v>48</v>
      </c>
      <c r="E226" s="24" t="s">
        <v>47</v>
      </c>
      <c r="F226" s="24">
        <v>0.19528558250508046</v>
      </c>
      <c r="H226" s="122"/>
      <c r="I226" s="197" t="s">
        <v>2557</v>
      </c>
      <c r="J226" s="197" t="s">
        <v>2451</v>
      </c>
      <c r="K226" s="197">
        <v>15</v>
      </c>
      <c r="L226" s="5">
        <f t="shared" si="2"/>
        <v>2614</v>
      </c>
      <c r="M226" s="150" t="s">
        <v>1976</v>
      </c>
      <c r="N226" s="150" t="s">
        <v>48</v>
      </c>
      <c r="O226" s="150" t="s">
        <v>47</v>
      </c>
      <c r="P226" s="24">
        <v>0.19528558250508046</v>
      </c>
    </row>
    <row r="227" spans="1:16" x14ac:dyDescent="0.25">
      <c r="A227" s="5" t="s">
        <v>631</v>
      </c>
      <c r="B227" s="5" t="s">
        <v>2077</v>
      </c>
      <c r="C227" s="24" t="s">
        <v>1976</v>
      </c>
      <c r="D227" s="24" t="s">
        <v>48</v>
      </c>
      <c r="E227" s="24" t="s">
        <v>47</v>
      </c>
      <c r="F227" s="24">
        <v>0.27396860846586529</v>
      </c>
      <c r="H227" s="122"/>
      <c r="I227" s="197" t="s">
        <v>2558</v>
      </c>
      <c r="J227" s="197" t="s">
        <v>2451</v>
      </c>
      <c r="K227" s="197">
        <v>15</v>
      </c>
      <c r="L227" s="5">
        <f t="shared" si="2"/>
        <v>2615</v>
      </c>
      <c r="M227" s="150" t="s">
        <v>1976</v>
      </c>
      <c r="N227" s="150" t="s">
        <v>48</v>
      </c>
      <c r="O227" s="150" t="s">
        <v>47</v>
      </c>
      <c r="P227" s="24">
        <v>0.27396860846586529</v>
      </c>
    </row>
    <row r="228" spans="1:16" x14ac:dyDescent="0.25">
      <c r="A228" s="5" t="s">
        <v>632</v>
      </c>
      <c r="B228" s="5" t="s">
        <v>2077</v>
      </c>
      <c r="C228" s="24">
        <v>14.04210757861431</v>
      </c>
      <c r="D228" s="24" t="s">
        <v>48</v>
      </c>
      <c r="E228" s="24">
        <v>0.44291627983179516</v>
      </c>
      <c r="F228" s="24">
        <v>10.778152574230642</v>
      </c>
      <c r="H228" s="122"/>
      <c r="I228" s="197" t="s">
        <v>2559</v>
      </c>
      <c r="J228" s="197" t="s">
        <v>2451</v>
      </c>
      <c r="K228" s="197">
        <v>17</v>
      </c>
      <c r="L228" s="5">
        <f t="shared" si="2"/>
        <v>2616</v>
      </c>
      <c r="M228" s="24">
        <v>14.04210757861431</v>
      </c>
      <c r="N228" s="150" t="s">
        <v>48</v>
      </c>
      <c r="O228" s="24">
        <v>0.44291627983179516</v>
      </c>
      <c r="P228" s="24">
        <v>10.778152574230642</v>
      </c>
    </row>
    <row r="229" spans="1:16" x14ac:dyDescent="0.25">
      <c r="A229" s="5" t="s">
        <v>633</v>
      </c>
      <c r="B229" s="5" t="s">
        <v>2077</v>
      </c>
      <c r="C229" s="24">
        <v>14.081676744034851</v>
      </c>
      <c r="D229" s="24" t="s">
        <v>48</v>
      </c>
      <c r="E229" s="24">
        <v>0.43938907396282745</v>
      </c>
      <c r="F229" s="24">
        <v>10.829817934650675</v>
      </c>
      <c r="H229" s="122"/>
      <c r="I229" s="197" t="s">
        <v>2560</v>
      </c>
      <c r="J229" s="197" t="s">
        <v>2451</v>
      </c>
      <c r="K229" s="197">
        <v>17</v>
      </c>
      <c r="L229" s="5">
        <f t="shared" si="2"/>
        <v>2617</v>
      </c>
      <c r="M229" s="24">
        <v>14.081676744034851</v>
      </c>
      <c r="N229" s="150" t="s">
        <v>48</v>
      </c>
      <c r="O229" s="24">
        <v>0.43938907396282745</v>
      </c>
      <c r="P229" s="24">
        <v>10.829817934650675</v>
      </c>
    </row>
    <row r="230" spans="1:16" x14ac:dyDescent="0.25">
      <c r="A230" s="5" t="s">
        <v>634</v>
      </c>
      <c r="B230" s="5" t="s">
        <v>2077</v>
      </c>
      <c r="C230" s="24">
        <v>10.13860940987799</v>
      </c>
      <c r="D230" s="24" t="s">
        <v>48</v>
      </c>
      <c r="E230" s="24">
        <v>0.24085777219521964</v>
      </c>
      <c r="F230" s="24">
        <v>3.4743769897141745</v>
      </c>
      <c r="H230" s="122"/>
      <c r="I230" s="197" t="s">
        <v>2561</v>
      </c>
      <c r="J230" s="197" t="s">
        <v>2451</v>
      </c>
      <c r="K230" s="197">
        <v>17</v>
      </c>
      <c r="L230" s="5">
        <f t="shared" si="2"/>
        <v>2618</v>
      </c>
      <c r="M230" s="24">
        <v>10.13860940987799</v>
      </c>
      <c r="N230" s="150" t="s">
        <v>48</v>
      </c>
      <c r="O230" s="24">
        <v>0.24085777219521964</v>
      </c>
      <c r="P230" s="24">
        <v>3.4743769897141745</v>
      </c>
    </row>
    <row r="231" spans="1:16" x14ac:dyDescent="0.25">
      <c r="A231" s="5" t="s">
        <v>635</v>
      </c>
      <c r="B231" s="5" t="s">
        <v>2077</v>
      </c>
      <c r="C231" s="24">
        <v>10.082223349153718</v>
      </c>
      <c r="D231" s="24" t="s">
        <v>48</v>
      </c>
      <c r="E231" s="24">
        <v>0.47818833852147163</v>
      </c>
      <c r="F231" s="24">
        <v>3.4672670777297663</v>
      </c>
      <c r="H231" s="122"/>
      <c r="I231" s="197" t="s">
        <v>2562</v>
      </c>
      <c r="J231" s="197" t="s">
        <v>2451</v>
      </c>
      <c r="K231" s="197">
        <v>17</v>
      </c>
      <c r="L231" s="5">
        <f t="shared" si="2"/>
        <v>2619</v>
      </c>
      <c r="M231" s="24">
        <v>10.082223349153718</v>
      </c>
      <c r="N231" s="150" t="s">
        <v>48</v>
      </c>
      <c r="O231" s="24">
        <v>0.47818833852147163</v>
      </c>
      <c r="P231" s="24">
        <v>3.4672670777297663</v>
      </c>
    </row>
    <row r="232" spans="1:16" x14ac:dyDescent="0.25">
      <c r="A232" s="5" t="s">
        <v>636</v>
      </c>
      <c r="B232" s="5" t="s">
        <v>2077</v>
      </c>
      <c r="C232" s="24">
        <v>4.9728548642264281</v>
      </c>
      <c r="D232" s="24" t="s">
        <v>48</v>
      </c>
      <c r="E232" s="24">
        <v>0.1904691169242532</v>
      </c>
      <c r="F232" s="24">
        <v>2.3860864619674151</v>
      </c>
      <c r="H232" s="122"/>
      <c r="I232" s="197" t="s">
        <v>2563</v>
      </c>
      <c r="J232" s="197" t="s">
        <v>2451</v>
      </c>
      <c r="K232" s="197">
        <v>17</v>
      </c>
      <c r="L232" s="5">
        <f t="shared" si="2"/>
        <v>2620</v>
      </c>
      <c r="M232" s="24">
        <v>4.9728548642264281</v>
      </c>
      <c r="N232" s="150" t="s">
        <v>48</v>
      </c>
      <c r="O232" s="24">
        <v>0.1904691169242532</v>
      </c>
      <c r="P232" s="24">
        <v>2.3860864619674151</v>
      </c>
    </row>
    <row r="233" spans="1:16" x14ac:dyDescent="0.25">
      <c r="A233" s="5" t="s">
        <v>637</v>
      </c>
      <c r="B233" s="5" t="s">
        <v>2077</v>
      </c>
      <c r="C233" s="24">
        <v>5.0450685911189135</v>
      </c>
      <c r="D233" s="24" t="s">
        <v>48</v>
      </c>
      <c r="E233" s="24">
        <v>0.13705714233702876</v>
      </c>
      <c r="F233" s="24">
        <v>2.3775545675861256</v>
      </c>
      <c r="H233" s="122"/>
      <c r="I233" s="197" t="s">
        <v>2564</v>
      </c>
      <c r="J233" s="197" t="s">
        <v>2451</v>
      </c>
      <c r="K233" s="197">
        <v>17</v>
      </c>
      <c r="L233" s="5">
        <f t="shared" si="2"/>
        <v>2621</v>
      </c>
      <c r="M233" s="24">
        <v>5.0450685911189135</v>
      </c>
      <c r="N233" s="150" t="s">
        <v>48</v>
      </c>
      <c r="O233" s="24">
        <v>0.13705714233702876</v>
      </c>
      <c r="P233" s="24">
        <v>2.3775545675861256</v>
      </c>
    </row>
    <row r="234" spans="1:16" x14ac:dyDescent="0.25">
      <c r="A234" s="5" t="s">
        <v>638</v>
      </c>
      <c r="B234" s="5" t="s">
        <v>2077</v>
      </c>
      <c r="C234" s="24" t="s">
        <v>1976</v>
      </c>
      <c r="D234" s="24" t="s">
        <v>48</v>
      </c>
      <c r="E234" s="24">
        <v>3.5272058689676519E-2</v>
      </c>
      <c r="F234" s="24">
        <v>0.96505205335034916</v>
      </c>
      <c r="H234" s="122"/>
      <c r="I234" s="197" t="s">
        <v>2565</v>
      </c>
      <c r="J234" s="197" t="s">
        <v>2451</v>
      </c>
      <c r="K234" s="197">
        <v>17</v>
      </c>
      <c r="L234" s="5">
        <f t="shared" si="2"/>
        <v>2622</v>
      </c>
      <c r="M234" s="150" t="s">
        <v>1976</v>
      </c>
      <c r="N234" s="150" t="s">
        <v>48</v>
      </c>
      <c r="O234" s="24">
        <v>3.5272058689676519E-2</v>
      </c>
      <c r="P234" s="24">
        <v>0.96505205335034916</v>
      </c>
    </row>
    <row r="235" spans="1:16" x14ac:dyDescent="0.25">
      <c r="A235" s="5" t="s">
        <v>639</v>
      </c>
      <c r="B235" s="5" t="s">
        <v>2077</v>
      </c>
      <c r="C235" s="24" t="s">
        <v>1976</v>
      </c>
      <c r="D235" s="24" t="s">
        <v>48</v>
      </c>
      <c r="E235" s="24" t="s">
        <v>47</v>
      </c>
      <c r="F235" s="24">
        <v>0.99538767781715776</v>
      </c>
      <c r="H235" s="122"/>
      <c r="I235" s="197" t="s">
        <v>2566</v>
      </c>
      <c r="J235" s="197" t="s">
        <v>2451</v>
      </c>
      <c r="K235" s="197">
        <v>17</v>
      </c>
      <c r="L235" s="5">
        <f t="shared" si="2"/>
        <v>2623</v>
      </c>
      <c r="M235" s="150" t="s">
        <v>1976</v>
      </c>
      <c r="N235" s="150" t="s">
        <v>48</v>
      </c>
      <c r="O235" s="150" t="s">
        <v>47</v>
      </c>
      <c r="P235" s="24">
        <v>0.99538767781715776</v>
      </c>
    </row>
    <row r="236" spans="1:16" x14ac:dyDescent="0.25">
      <c r="A236" s="5" t="s">
        <v>640</v>
      </c>
      <c r="B236" s="5" t="s">
        <v>2077</v>
      </c>
      <c r="C236" s="24" t="s">
        <v>11</v>
      </c>
      <c r="D236" s="24" t="s">
        <v>48</v>
      </c>
      <c r="E236" s="24" t="s">
        <v>47</v>
      </c>
      <c r="F236" s="24">
        <v>0.6953493920751288</v>
      </c>
      <c r="H236" s="122"/>
      <c r="I236" s="197" t="s">
        <v>2567</v>
      </c>
      <c r="J236" s="197" t="s">
        <v>2451</v>
      </c>
      <c r="K236" s="197">
        <v>17</v>
      </c>
      <c r="L236" s="5">
        <f t="shared" si="2"/>
        <v>2624</v>
      </c>
      <c r="M236" s="150" t="s">
        <v>11</v>
      </c>
      <c r="N236" s="150" t="s">
        <v>48</v>
      </c>
      <c r="O236" s="150" t="s">
        <v>47</v>
      </c>
      <c r="P236" s="24">
        <v>0.6953493920751288</v>
      </c>
    </row>
    <row r="237" spans="1:16" x14ac:dyDescent="0.25">
      <c r="A237" s="5" t="s">
        <v>641</v>
      </c>
      <c r="B237" s="5" t="s">
        <v>2077</v>
      </c>
      <c r="C237" s="24" t="s">
        <v>1976</v>
      </c>
      <c r="D237" s="24" t="s">
        <v>48</v>
      </c>
      <c r="E237" s="24" t="s">
        <v>47</v>
      </c>
      <c r="F237" s="24">
        <v>0.64368403165509536</v>
      </c>
      <c r="H237" s="122"/>
      <c r="I237" s="197" t="s">
        <v>2568</v>
      </c>
      <c r="J237" s="197" t="s">
        <v>2451</v>
      </c>
      <c r="K237" s="197">
        <v>17</v>
      </c>
      <c r="L237" s="5">
        <f t="shared" si="2"/>
        <v>2625</v>
      </c>
      <c r="M237" s="150" t="s">
        <v>1976</v>
      </c>
      <c r="N237" s="150" t="s">
        <v>48</v>
      </c>
      <c r="O237" s="150" t="s">
        <v>47</v>
      </c>
      <c r="P237" s="24">
        <v>0.64368403165509536</v>
      </c>
    </row>
    <row r="238" spans="1:16" x14ac:dyDescent="0.25">
      <c r="A238" s="5" t="s">
        <v>642</v>
      </c>
      <c r="B238" s="5" t="s">
        <v>2077</v>
      </c>
      <c r="C238" s="24" t="s">
        <v>1976</v>
      </c>
      <c r="D238" s="24" t="s">
        <v>48</v>
      </c>
      <c r="E238" s="24" t="s">
        <v>47</v>
      </c>
      <c r="F238" s="24">
        <v>0.61619237198205001</v>
      </c>
      <c r="H238" s="122"/>
      <c r="I238" s="197" t="s">
        <v>2569</v>
      </c>
      <c r="J238" s="197" t="s">
        <v>2451</v>
      </c>
      <c r="K238" s="197">
        <v>17</v>
      </c>
      <c r="L238" s="5">
        <f t="shared" si="2"/>
        <v>2626</v>
      </c>
      <c r="M238" s="150" t="s">
        <v>1976</v>
      </c>
      <c r="N238" s="150" t="s">
        <v>48</v>
      </c>
      <c r="O238" s="150" t="s">
        <v>47</v>
      </c>
      <c r="P238" s="24">
        <v>0.61619237198205001</v>
      </c>
    </row>
    <row r="239" spans="1:16" x14ac:dyDescent="0.25">
      <c r="A239" s="5" t="s">
        <v>643</v>
      </c>
      <c r="B239" s="5" t="s">
        <v>2077</v>
      </c>
      <c r="C239" s="24" t="s">
        <v>11</v>
      </c>
      <c r="D239" s="24" t="s">
        <v>48</v>
      </c>
      <c r="E239" s="24" t="s">
        <v>47</v>
      </c>
      <c r="F239" s="24">
        <v>0.60102455974864577</v>
      </c>
      <c r="H239" s="122"/>
      <c r="I239" s="197" t="s">
        <v>2570</v>
      </c>
      <c r="J239" s="197" t="s">
        <v>2451</v>
      </c>
      <c r="K239" s="197">
        <v>17</v>
      </c>
      <c r="L239" s="5">
        <f t="shared" si="2"/>
        <v>2627</v>
      </c>
      <c r="M239" s="150" t="s">
        <v>11</v>
      </c>
      <c r="N239" s="150" t="s">
        <v>48</v>
      </c>
      <c r="O239" s="150" t="s">
        <v>47</v>
      </c>
      <c r="P239" s="24">
        <v>0.60102455974864577</v>
      </c>
    </row>
    <row r="240" spans="1:16" x14ac:dyDescent="0.25">
      <c r="A240" s="5" t="s">
        <v>644</v>
      </c>
      <c r="B240" s="5" t="s">
        <v>2077</v>
      </c>
      <c r="C240" s="24" t="s">
        <v>1976</v>
      </c>
      <c r="D240" s="24" t="s">
        <v>48</v>
      </c>
      <c r="E240" s="24" t="s">
        <v>47</v>
      </c>
      <c r="F240" s="24">
        <v>0.36687145839546675</v>
      </c>
      <c r="H240" s="122"/>
      <c r="I240" s="197" t="s">
        <v>2571</v>
      </c>
      <c r="J240" s="197" t="s">
        <v>2451</v>
      </c>
      <c r="K240" s="197">
        <v>17</v>
      </c>
      <c r="L240" s="5">
        <f t="shared" si="2"/>
        <v>2628</v>
      </c>
      <c r="M240" s="150" t="s">
        <v>1976</v>
      </c>
      <c r="N240" s="150" t="s">
        <v>48</v>
      </c>
      <c r="O240" s="150" t="s">
        <v>47</v>
      </c>
      <c r="P240" s="24">
        <v>0.36687145839546675</v>
      </c>
    </row>
    <row r="241" spans="1:16" x14ac:dyDescent="0.25">
      <c r="A241" s="5" t="s">
        <v>645</v>
      </c>
      <c r="B241" s="5" t="s">
        <v>2077</v>
      </c>
      <c r="C241" s="24" t="s">
        <v>1976</v>
      </c>
      <c r="D241" s="24" t="s">
        <v>48</v>
      </c>
      <c r="E241" s="24" t="s">
        <v>47</v>
      </c>
      <c r="F241" s="24">
        <v>0.27112464367210198</v>
      </c>
      <c r="H241" s="122"/>
      <c r="I241" s="197" t="s">
        <v>2572</v>
      </c>
      <c r="J241" s="197" t="s">
        <v>2451</v>
      </c>
      <c r="K241" s="197">
        <v>17</v>
      </c>
      <c r="L241" s="5">
        <f t="shared" si="2"/>
        <v>2629</v>
      </c>
      <c r="M241" s="150" t="s">
        <v>1976</v>
      </c>
      <c r="N241" s="150" t="s">
        <v>48</v>
      </c>
      <c r="O241" s="150" t="s">
        <v>47</v>
      </c>
      <c r="P241" s="24">
        <v>0.27112464367210198</v>
      </c>
    </row>
    <row r="242" spans="1:16" x14ac:dyDescent="0.25">
      <c r="A242" s="5" t="s">
        <v>646</v>
      </c>
      <c r="B242" s="5" t="s">
        <v>2077</v>
      </c>
      <c r="C242" s="24">
        <v>9.0751880892009638</v>
      </c>
      <c r="D242" s="24" t="s">
        <v>48</v>
      </c>
      <c r="E242" s="24">
        <v>0.42326470427611818</v>
      </c>
      <c r="F242" s="24">
        <v>5.4234408617066281</v>
      </c>
      <c r="H242" s="122"/>
      <c r="I242" s="197" t="s">
        <v>2573</v>
      </c>
      <c r="J242" s="197" t="s">
        <v>2451</v>
      </c>
      <c r="K242" s="197">
        <v>18</v>
      </c>
      <c r="L242" s="5">
        <f t="shared" si="2"/>
        <v>2630</v>
      </c>
      <c r="M242" s="24">
        <v>9.0751880892009638</v>
      </c>
      <c r="N242" s="150" t="s">
        <v>48</v>
      </c>
      <c r="O242" s="24">
        <v>0.42326470427611818</v>
      </c>
      <c r="P242" s="24">
        <v>5.4234408617066281</v>
      </c>
    </row>
    <row r="243" spans="1:16" x14ac:dyDescent="0.25">
      <c r="A243" s="5" t="s">
        <v>2127</v>
      </c>
      <c r="B243" s="5" t="s">
        <v>2077</v>
      </c>
      <c r="C243" s="24">
        <v>9.0712311726589103</v>
      </c>
      <c r="D243" s="24" t="s">
        <v>48</v>
      </c>
      <c r="E243" s="24">
        <v>0.4343502084357308</v>
      </c>
      <c r="F243" s="24">
        <v>5.4376606856754446</v>
      </c>
      <c r="H243" s="122"/>
      <c r="I243" s="197" t="s">
        <v>2574</v>
      </c>
      <c r="J243" s="197" t="s">
        <v>2451</v>
      </c>
      <c r="K243" s="197">
        <v>18</v>
      </c>
      <c r="L243" s="5">
        <f t="shared" si="2"/>
        <v>2631</v>
      </c>
      <c r="M243" s="24">
        <v>9.0712311726589103</v>
      </c>
      <c r="N243" s="150" t="s">
        <v>48</v>
      </c>
      <c r="O243" s="24">
        <v>0.4343502084357308</v>
      </c>
      <c r="P243" s="24">
        <v>5.4376606856754446</v>
      </c>
    </row>
    <row r="244" spans="1:16" x14ac:dyDescent="0.25">
      <c r="A244" s="5" t="s">
        <v>647</v>
      </c>
      <c r="B244" s="5" t="s">
        <v>2077</v>
      </c>
      <c r="C244" s="24">
        <v>5.2903974167262655</v>
      </c>
      <c r="D244" s="24" t="s">
        <v>48</v>
      </c>
      <c r="E244" s="24">
        <v>0.25798991498734825</v>
      </c>
      <c r="F244" s="24">
        <v>1.9538038133153925</v>
      </c>
      <c r="H244" s="122"/>
      <c r="I244" s="197" t="s">
        <v>2575</v>
      </c>
      <c r="J244" s="197" t="s">
        <v>2451</v>
      </c>
      <c r="K244" s="197">
        <v>18</v>
      </c>
      <c r="L244" s="5">
        <f t="shared" si="2"/>
        <v>2632</v>
      </c>
      <c r="M244" s="24">
        <v>5.2903974167262655</v>
      </c>
      <c r="N244" s="150" t="s">
        <v>48</v>
      </c>
      <c r="O244" s="24">
        <v>0.25798991498734825</v>
      </c>
      <c r="P244" s="24">
        <v>1.9538038133153925</v>
      </c>
    </row>
    <row r="245" spans="1:16" x14ac:dyDescent="0.25">
      <c r="A245" s="5" t="s">
        <v>648</v>
      </c>
      <c r="B245" s="5" t="s">
        <v>2077</v>
      </c>
      <c r="C245" s="24">
        <v>5.3448050191795078</v>
      </c>
      <c r="D245" s="24" t="s">
        <v>48</v>
      </c>
      <c r="E245" s="24">
        <v>0.24488886461689696</v>
      </c>
      <c r="F245" s="24">
        <v>2.01447506224901</v>
      </c>
      <c r="H245" s="122"/>
      <c r="I245" s="197" t="s">
        <v>2576</v>
      </c>
      <c r="J245" s="197" t="s">
        <v>2451</v>
      </c>
      <c r="K245" s="197">
        <v>18</v>
      </c>
      <c r="L245" s="5">
        <f t="shared" si="2"/>
        <v>2633</v>
      </c>
      <c r="M245" s="24">
        <v>5.3448050191795078</v>
      </c>
      <c r="N245" s="150" t="s">
        <v>48</v>
      </c>
      <c r="O245" s="24">
        <v>0.24488886461689696</v>
      </c>
      <c r="P245" s="24">
        <v>2.01447506224901</v>
      </c>
    </row>
    <row r="246" spans="1:16" x14ac:dyDescent="0.25">
      <c r="A246" s="5" t="s">
        <v>649</v>
      </c>
      <c r="B246" s="5" t="s">
        <v>2077</v>
      </c>
      <c r="C246" s="24">
        <v>7.0106668833842631</v>
      </c>
      <c r="D246" s="24" t="s">
        <v>48</v>
      </c>
      <c r="E246" s="24">
        <v>0.49481659476089057</v>
      </c>
      <c r="F246" s="24">
        <v>5.4907480284923595</v>
      </c>
      <c r="H246" s="122"/>
      <c r="I246" s="197" t="s">
        <v>2577</v>
      </c>
      <c r="J246" s="197" t="s">
        <v>2451</v>
      </c>
      <c r="K246" s="197">
        <v>18</v>
      </c>
      <c r="L246" s="5">
        <f t="shared" si="2"/>
        <v>2634</v>
      </c>
      <c r="M246" s="24">
        <v>7.0106668833842631</v>
      </c>
      <c r="N246" s="150" t="s">
        <v>48</v>
      </c>
      <c r="O246" s="24">
        <v>0.49481659476089057</v>
      </c>
      <c r="P246" s="24">
        <v>5.4907480284923595</v>
      </c>
    </row>
    <row r="247" spans="1:16" x14ac:dyDescent="0.25">
      <c r="A247" s="5" t="s">
        <v>650</v>
      </c>
      <c r="B247" s="5" t="s">
        <v>2077</v>
      </c>
      <c r="C247" s="24">
        <v>6.9804953947511006</v>
      </c>
      <c r="D247" s="24" t="s">
        <v>48</v>
      </c>
      <c r="E247" s="24">
        <v>0.49884768718256789</v>
      </c>
      <c r="F247" s="24">
        <v>5.4694182925391353</v>
      </c>
      <c r="H247" s="122"/>
      <c r="I247" s="197" t="s">
        <v>2578</v>
      </c>
      <c r="J247" s="197" t="s">
        <v>2451</v>
      </c>
      <c r="K247" s="197">
        <v>18</v>
      </c>
      <c r="L247" s="5">
        <f t="shared" si="2"/>
        <v>2635</v>
      </c>
      <c r="M247" s="24">
        <v>6.9804953947511006</v>
      </c>
      <c r="N247" s="150" t="s">
        <v>48</v>
      </c>
      <c r="O247" s="24">
        <v>0.49884768718256789</v>
      </c>
      <c r="P247" s="24">
        <v>5.4694182925391353</v>
      </c>
    </row>
    <row r="248" spans="1:16" x14ac:dyDescent="0.25">
      <c r="A248" s="5" t="s">
        <v>651</v>
      </c>
      <c r="B248" s="5" t="s">
        <v>2077</v>
      </c>
      <c r="C248" s="24">
        <v>6.2202728041089674</v>
      </c>
      <c r="D248" s="24" t="s">
        <v>48</v>
      </c>
      <c r="E248" s="24">
        <v>0.54520525003185705</v>
      </c>
      <c r="F248" s="24">
        <v>5.0802691099258555</v>
      </c>
      <c r="H248" s="122"/>
      <c r="I248" s="197" t="s">
        <v>2579</v>
      </c>
      <c r="J248" s="197" t="s">
        <v>2451</v>
      </c>
      <c r="K248" s="197">
        <v>18</v>
      </c>
      <c r="L248" s="5">
        <f t="shared" si="2"/>
        <v>2636</v>
      </c>
      <c r="M248" s="24">
        <v>6.2202728041089674</v>
      </c>
      <c r="N248" s="150" t="s">
        <v>48</v>
      </c>
      <c r="O248" s="24">
        <v>0.54520525003185705</v>
      </c>
      <c r="P248" s="24">
        <v>5.0802691099258555</v>
      </c>
    </row>
    <row r="249" spans="1:16" x14ac:dyDescent="0.25">
      <c r="A249" s="5" t="s">
        <v>652</v>
      </c>
      <c r="B249" s="5" t="s">
        <v>2077</v>
      </c>
      <c r="C249" s="24">
        <v>6.3538187374032908</v>
      </c>
      <c r="D249" s="24">
        <v>0.33720267260579068</v>
      </c>
      <c r="E249" s="24">
        <v>0.47063004023082672</v>
      </c>
      <c r="F249" s="24">
        <v>5.1001768634821989</v>
      </c>
      <c r="H249" s="122"/>
      <c r="I249" s="197" t="s">
        <v>2580</v>
      </c>
      <c r="J249" s="197" t="s">
        <v>2451</v>
      </c>
      <c r="K249" s="197">
        <v>18</v>
      </c>
      <c r="L249" s="5">
        <f t="shared" si="2"/>
        <v>2637</v>
      </c>
      <c r="M249" s="24">
        <v>6.3538187374032908</v>
      </c>
      <c r="N249" s="24">
        <v>0.33720267260579068</v>
      </c>
      <c r="O249" s="24">
        <v>0.47063004023082672</v>
      </c>
      <c r="P249" s="24">
        <v>5.1001768634821989</v>
      </c>
    </row>
    <row r="250" spans="1:16" x14ac:dyDescent="0.25">
      <c r="A250" s="5" t="s">
        <v>653</v>
      </c>
      <c r="B250" s="5" t="s">
        <v>2077</v>
      </c>
      <c r="C250" s="24">
        <v>3.8777782112129691</v>
      </c>
      <c r="D250" s="24" t="s">
        <v>48</v>
      </c>
      <c r="E250" s="24">
        <v>0.30132415852037936</v>
      </c>
      <c r="F250" s="24">
        <v>2.7311541902773633</v>
      </c>
      <c r="H250" s="122"/>
      <c r="I250" s="197" t="s">
        <v>2581</v>
      </c>
      <c r="J250" s="197" t="s">
        <v>2451</v>
      </c>
      <c r="K250" s="197">
        <v>18</v>
      </c>
      <c r="L250" s="5">
        <f t="shared" si="2"/>
        <v>2638</v>
      </c>
      <c r="M250" s="24">
        <v>3.8777782112129691</v>
      </c>
      <c r="N250" s="150" t="s">
        <v>48</v>
      </c>
      <c r="O250" s="24">
        <v>0.30132415852037936</v>
      </c>
      <c r="P250" s="24">
        <v>2.7311541902773633</v>
      </c>
    </row>
    <row r="251" spans="1:16" x14ac:dyDescent="0.25">
      <c r="A251" s="5" t="s">
        <v>654</v>
      </c>
      <c r="B251" s="5" t="s">
        <v>2077</v>
      </c>
      <c r="C251" s="24">
        <v>3.9292181262596717</v>
      </c>
      <c r="D251" s="24" t="s">
        <v>48</v>
      </c>
      <c r="E251" s="24">
        <v>0.30333970473121802</v>
      </c>
      <c r="F251" s="24">
        <v>2.7396860846586533</v>
      </c>
      <c r="H251" s="122"/>
      <c r="I251" s="197" t="s">
        <v>2582</v>
      </c>
      <c r="J251" s="197" t="s">
        <v>2451</v>
      </c>
      <c r="K251" s="197">
        <v>18</v>
      </c>
      <c r="L251" s="5">
        <f t="shared" si="2"/>
        <v>2639</v>
      </c>
      <c r="M251" s="24">
        <v>3.9292181262596717</v>
      </c>
      <c r="N251" s="150" t="s">
        <v>48</v>
      </c>
      <c r="O251" s="24">
        <v>0.30333970473121802</v>
      </c>
      <c r="P251" s="24">
        <v>2.7396860846586533</v>
      </c>
    </row>
    <row r="252" spans="1:16" x14ac:dyDescent="0.25">
      <c r="A252" s="5" t="s">
        <v>655</v>
      </c>
      <c r="B252" s="5" t="s">
        <v>2077</v>
      </c>
      <c r="C252" s="24">
        <v>0.69740654053702622</v>
      </c>
      <c r="D252" s="24" t="s">
        <v>48</v>
      </c>
      <c r="E252" s="24">
        <v>0.26907541914696087</v>
      </c>
      <c r="F252" s="24">
        <v>1.3982826902669598</v>
      </c>
      <c r="H252" s="122"/>
      <c r="I252" s="197" t="s">
        <v>2583</v>
      </c>
      <c r="J252" s="197" t="s">
        <v>2451</v>
      </c>
      <c r="K252" s="197">
        <v>18</v>
      </c>
      <c r="L252" s="5">
        <f t="shared" si="2"/>
        <v>2640</v>
      </c>
      <c r="M252" s="24">
        <v>0.69740654053702622</v>
      </c>
      <c r="N252" s="150" t="s">
        <v>48</v>
      </c>
      <c r="O252" s="24">
        <v>0.26907541914696087</v>
      </c>
      <c r="P252" s="24">
        <v>1.3982826902669598</v>
      </c>
    </row>
    <row r="253" spans="1:16" x14ac:dyDescent="0.25">
      <c r="A253" s="5" t="s">
        <v>656</v>
      </c>
      <c r="B253" s="5" t="s">
        <v>2077</v>
      </c>
      <c r="C253" s="24">
        <v>0.69443885313048581</v>
      </c>
      <c r="D253" s="24" t="s">
        <v>48</v>
      </c>
      <c r="E253" s="24">
        <v>0.25395882256567093</v>
      </c>
      <c r="F253" s="24">
        <v>1.3963867137377843</v>
      </c>
      <c r="H253" s="122"/>
      <c r="I253" s="197" t="s">
        <v>2584</v>
      </c>
      <c r="J253" s="197" t="s">
        <v>2451</v>
      </c>
      <c r="K253" s="197">
        <v>18</v>
      </c>
      <c r="L253" s="5">
        <f t="shared" si="2"/>
        <v>2641</v>
      </c>
      <c r="M253" s="24">
        <v>0.69443885313048581</v>
      </c>
      <c r="N253" s="150" t="s">
        <v>48</v>
      </c>
      <c r="O253" s="24">
        <v>0.25395882256567093</v>
      </c>
      <c r="P253" s="24">
        <v>1.3963867137377843</v>
      </c>
    </row>
    <row r="254" spans="1:16" x14ac:dyDescent="0.25">
      <c r="A254" s="5" t="s">
        <v>657</v>
      </c>
      <c r="B254" s="5" t="s">
        <v>2077</v>
      </c>
      <c r="C254" s="24" t="s">
        <v>1976</v>
      </c>
      <c r="D254" s="24" t="s">
        <v>48</v>
      </c>
      <c r="E254" s="24" t="s">
        <v>47</v>
      </c>
      <c r="F254" s="24">
        <v>0.43323063691661057</v>
      </c>
      <c r="H254" s="122"/>
      <c r="I254" s="197" t="s">
        <v>2585</v>
      </c>
      <c r="J254" s="197" t="s">
        <v>2451</v>
      </c>
      <c r="K254" s="197">
        <v>18</v>
      </c>
      <c r="L254" s="5">
        <f t="shared" si="2"/>
        <v>2642</v>
      </c>
      <c r="M254" s="150" t="s">
        <v>1976</v>
      </c>
      <c r="N254" s="150" t="s">
        <v>48</v>
      </c>
      <c r="O254" s="150" t="s">
        <v>47</v>
      </c>
      <c r="P254" s="24">
        <v>0.43323063691661057</v>
      </c>
    </row>
    <row r="255" spans="1:16" x14ac:dyDescent="0.25">
      <c r="A255" s="5" t="s">
        <v>658</v>
      </c>
      <c r="B255" s="5" t="s">
        <v>2077</v>
      </c>
      <c r="C255" s="24" t="s">
        <v>11</v>
      </c>
      <c r="D255" s="24" t="s">
        <v>48</v>
      </c>
      <c r="E255" s="24" t="s">
        <v>47</v>
      </c>
      <c r="F255" s="24">
        <v>0.34317175178077247</v>
      </c>
      <c r="H255" s="122"/>
      <c r="I255" s="197" t="s">
        <v>2586</v>
      </c>
      <c r="J255" s="197" t="s">
        <v>2451</v>
      </c>
      <c r="K255" s="197">
        <v>18</v>
      </c>
      <c r="L255" s="5">
        <f t="shared" si="2"/>
        <v>2643</v>
      </c>
      <c r="M255" s="150" t="s">
        <v>11</v>
      </c>
      <c r="N255" s="150" t="s">
        <v>48</v>
      </c>
      <c r="O255" s="150" t="s">
        <v>47</v>
      </c>
      <c r="P255" s="24">
        <v>0.34317175178077247</v>
      </c>
    </row>
    <row r="256" spans="1:16" x14ac:dyDescent="0.25">
      <c r="A256" s="5" t="s">
        <v>659</v>
      </c>
      <c r="B256" s="5" t="s">
        <v>2077</v>
      </c>
      <c r="C256" s="24" t="s">
        <v>1976</v>
      </c>
      <c r="D256" s="24" t="s">
        <v>48</v>
      </c>
      <c r="E256" s="24" t="s">
        <v>47</v>
      </c>
      <c r="F256" s="24">
        <v>0.61050444239452339</v>
      </c>
      <c r="H256" s="122"/>
      <c r="I256" s="197" t="s">
        <v>2587</v>
      </c>
      <c r="J256" s="197" t="s">
        <v>2451</v>
      </c>
      <c r="K256" s="197">
        <v>18</v>
      </c>
      <c r="L256" s="5">
        <f t="shared" si="2"/>
        <v>2644</v>
      </c>
      <c r="M256" s="150" t="s">
        <v>1976</v>
      </c>
      <c r="N256" s="150" t="s">
        <v>48</v>
      </c>
      <c r="O256" s="150" t="s">
        <v>47</v>
      </c>
      <c r="P256" s="24">
        <v>0.61050444239452339</v>
      </c>
    </row>
    <row r="257" spans="1:16" x14ac:dyDescent="0.25">
      <c r="A257" s="5" t="s">
        <v>660</v>
      </c>
      <c r="B257" s="5" t="s">
        <v>2077</v>
      </c>
      <c r="C257" s="24" t="s">
        <v>1976</v>
      </c>
      <c r="D257" s="24" t="s">
        <v>48</v>
      </c>
      <c r="E257" s="24" t="s">
        <v>47</v>
      </c>
      <c r="F257" s="24">
        <v>0.64747598471344647</v>
      </c>
      <c r="H257" s="122"/>
      <c r="I257" s="197" t="s">
        <v>2588</v>
      </c>
      <c r="J257" s="197" t="s">
        <v>2451</v>
      </c>
      <c r="K257" s="197">
        <v>18</v>
      </c>
      <c r="L257" s="5">
        <f t="shared" si="2"/>
        <v>2645</v>
      </c>
      <c r="M257" s="150" t="s">
        <v>1976</v>
      </c>
      <c r="N257" s="150" t="s">
        <v>48</v>
      </c>
      <c r="O257" s="150" t="s">
        <v>47</v>
      </c>
      <c r="P257" s="24">
        <v>0.64747598471344647</v>
      </c>
    </row>
    <row r="258" spans="1:16" x14ac:dyDescent="0.25">
      <c r="A258" s="5" t="s">
        <v>661</v>
      </c>
      <c r="B258" s="5" t="s">
        <v>2077</v>
      </c>
      <c r="C258" s="24">
        <v>2.7411539345079432</v>
      </c>
      <c r="D258" s="24" t="s">
        <v>48</v>
      </c>
      <c r="E258" s="24" t="s">
        <v>47</v>
      </c>
      <c r="F258" s="24" t="s">
        <v>2128</v>
      </c>
      <c r="H258" s="122"/>
      <c r="I258" s="197" t="s">
        <v>2589</v>
      </c>
      <c r="J258" s="197" t="s">
        <v>2451</v>
      </c>
      <c r="K258" s="197">
        <v>20</v>
      </c>
      <c r="L258" s="5">
        <f t="shared" si="2"/>
        <v>2646</v>
      </c>
      <c r="M258" s="24">
        <v>2.7411539345079432</v>
      </c>
      <c r="N258" s="150" t="s">
        <v>48</v>
      </c>
      <c r="O258" s="150" t="s">
        <v>47</v>
      </c>
      <c r="P258" s="150" t="s">
        <v>2128</v>
      </c>
    </row>
    <row r="259" spans="1:16" x14ac:dyDescent="0.25">
      <c r="A259" s="5" t="s">
        <v>662</v>
      </c>
      <c r="B259" s="5" t="s">
        <v>2077</v>
      </c>
      <c r="C259" s="24">
        <v>2.8371091606527541</v>
      </c>
      <c r="D259" s="24">
        <v>7.4164810690423161E-2</v>
      </c>
      <c r="E259" s="24" t="s">
        <v>47</v>
      </c>
      <c r="F259" s="24" t="s">
        <v>2128</v>
      </c>
      <c r="H259" s="122"/>
      <c r="I259" s="197" t="s">
        <v>2590</v>
      </c>
      <c r="J259" s="197" t="s">
        <v>2451</v>
      </c>
      <c r="K259" s="197">
        <v>20</v>
      </c>
      <c r="L259" s="5">
        <f t="shared" si="2"/>
        <v>2647</v>
      </c>
      <c r="M259" s="24">
        <v>2.8371091606527541</v>
      </c>
      <c r="N259" s="24">
        <v>7.4164810690423161E-2</v>
      </c>
      <c r="O259" s="150" t="s">
        <v>47</v>
      </c>
      <c r="P259" s="150" t="s">
        <v>2128</v>
      </c>
    </row>
    <row r="260" spans="1:16" x14ac:dyDescent="0.25">
      <c r="A260" s="5" t="s">
        <v>663</v>
      </c>
      <c r="B260" s="5" t="s">
        <v>2077</v>
      </c>
      <c r="C260" s="24" t="s">
        <v>11</v>
      </c>
      <c r="D260" s="24" t="s">
        <v>48</v>
      </c>
      <c r="E260" s="24" t="s">
        <v>47</v>
      </c>
      <c r="F260" s="24">
        <v>0.29956429160973508</v>
      </c>
      <c r="H260" s="122"/>
      <c r="I260" s="197" t="s">
        <v>2591</v>
      </c>
      <c r="J260" s="197" t="s">
        <v>2451</v>
      </c>
      <c r="K260" s="197">
        <v>20</v>
      </c>
      <c r="L260" s="5">
        <f t="shared" si="2"/>
        <v>2648</v>
      </c>
      <c r="M260" s="150" t="s">
        <v>11</v>
      </c>
      <c r="N260" s="150" t="s">
        <v>48</v>
      </c>
      <c r="O260" s="150" t="s">
        <v>47</v>
      </c>
      <c r="P260" s="24">
        <v>0.29956429160973508</v>
      </c>
    </row>
    <row r="261" spans="1:16" x14ac:dyDescent="0.25">
      <c r="A261" s="5" t="s">
        <v>664</v>
      </c>
      <c r="B261" s="5" t="s">
        <v>2077</v>
      </c>
      <c r="C261" s="24" t="s">
        <v>1976</v>
      </c>
      <c r="D261" s="24" t="s">
        <v>48</v>
      </c>
      <c r="E261" s="24" t="s">
        <v>47</v>
      </c>
      <c r="F261" s="24">
        <v>0.23889304267611786</v>
      </c>
      <c r="H261" s="122"/>
      <c r="I261" s="197" t="s">
        <v>2592</v>
      </c>
      <c r="J261" s="197" t="s">
        <v>2451</v>
      </c>
      <c r="K261" s="197">
        <v>20</v>
      </c>
      <c r="L261" s="5">
        <f t="shared" si="2"/>
        <v>2649</v>
      </c>
      <c r="M261" s="150" t="s">
        <v>1976</v>
      </c>
      <c r="N261" s="150" t="s">
        <v>48</v>
      </c>
      <c r="O261" s="150" t="s">
        <v>47</v>
      </c>
      <c r="P261" s="24">
        <v>0.23889304267611786</v>
      </c>
    </row>
    <row r="262" spans="1:16" x14ac:dyDescent="0.25">
      <c r="A262" s="5" t="s">
        <v>665</v>
      </c>
      <c r="B262" s="5" t="s">
        <v>2077</v>
      </c>
      <c r="C262" s="24">
        <v>2.5353942743211326</v>
      </c>
      <c r="D262" s="24">
        <v>1.2697015590200444</v>
      </c>
      <c r="E262" s="24">
        <v>0.51194873755301917</v>
      </c>
      <c r="F262" s="24">
        <v>8.8333546494288342</v>
      </c>
      <c r="H262" s="122"/>
      <c r="I262" s="197" t="s">
        <v>2593</v>
      </c>
      <c r="J262" s="197" t="s">
        <v>2451</v>
      </c>
      <c r="K262" s="197">
        <v>21</v>
      </c>
      <c r="L262" s="5">
        <f t="shared" si="2"/>
        <v>2650</v>
      </c>
      <c r="M262" s="24">
        <v>2.5353942743211326</v>
      </c>
      <c r="N262" s="24">
        <v>1.2697015590200444</v>
      </c>
      <c r="O262" s="24">
        <v>0.51194873755301917</v>
      </c>
      <c r="P262" s="24">
        <v>8.8333546494288342</v>
      </c>
    </row>
    <row r="263" spans="1:16" x14ac:dyDescent="0.25">
      <c r="A263" s="5" t="s">
        <v>666</v>
      </c>
      <c r="B263" s="5" t="s">
        <v>2077</v>
      </c>
      <c r="C263" s="24">
        <v>2.5294588995080516</v>
      </c>
      <c r="D263" s="24">
        <v>1.2726681514476614</v>
      </c>
      <c r="E263" s="24">
        <v>0.53613529208308308</v>
      </c>
      <c r="F263" s="24">
        <v>8.8338286435611284</v>
      </c>
      <c r="H263" s="122"/>
      <c r="I263" s="197" t="s">
        <v>2594</v>
      </c>
      <c r="J263" s="197" t="s">
        <v>2451</v>
      </c>
      <c r="K263" s="197">
        <v>21</v>
      </c>
      <c r="L263" s="5">
        <f t="shared" si="2"/>
        <v>2651</v>
      </c>
      <c r="M263" s="24">
        <v>2.5294588995080516</v>
      </c>
      <c r="N263" s="24">
        <v>1.2726681514476614</v>
      </c>
      <c r="O263" s="24">
        <v>0.53613529208308308</v>
      </c>
      <c r="P263" s="24">
        <v>8.8338286435611284</v>
      </c>
    </row>
    <row r="264" spans="1:16" x14ac:dyDescent="0.25">
      <c r="A264" s="5" t="s">
        <v>667</v>
      </c>
      <c r="B264" s="5" t="s">
        <v>2077</v>
      </c>
      <c r="C264" s="24">
        <v>2.2455501376156737</v>
      </c>
      <c r="D264" s="24">
        <v>1.4031982182628062</v>
      </c>
      <c r="E264" s="24">
        <v>0.52807310723972845</v>
      </c>
      <c r="F264" s="24">
        <v>8.5262064517023965</v>
      </c>
      <c r="H264" s="122"/>
      <c r="I264" s="197" t="s">
        <v>2595</v>
      </c>
      <c r="J264" s="197" t="s">
        <v>2451</v>
      </c>
      <c r="K264" s="197">
        <v>21</v>
      </c>
      <c r="L264" s="5">
        <f t="shared" si="2"/>
        <v>2652</v>
      </c>
      <c r="M264" s="24">
        <v>2.2455501376156737</v>
      </c>
      <c r="N264" s="24">
        <v>1.4031982182628062</v>
      </c>
      <c r="O264" s="24">
        <v>0.52807310723972845</v>
      </c>
      <c r="P264" s="24">
        <v>8.5262064517023965</v>
      </c>
    </row>
    <row r="265" spans="1:16" x14ac:dyDescent="0.25">
      <c r="A265" s="5" t="s">
        <v>668</v>
      </c>
      <c r="B265" s="5" t="s">
        <v>2077</v>
      </c>
      <c r="C265" s="24">
        <v>2.2742377825455651</v>
      </c>
      <c r="D265" s="24">
        <v>1.328044543429844</v>
      </c>
      <c r="E265" s="24">
        <v>0.56132961971856632</v>
      </c>
      <c r="F265" s="24">
        <v>8.5916176419589529</v>
      </c>
      <c r="H265" s="122"/>
      <c r="I265" s="197" t="s">
        <v>2596</v>
      </c>
      <c r="J265" s="197" t="s">
        <v>2451</v>
      </c>
      <c r="K265" s="197">
        <v>21</v>
      </c>
      <c r="L265" s="5">
        <f t="shared" si="2"/>
        <v>2653</v>
      </c>
      <c r="M265" s="24">
        <v>2.2742377825455651</v>
      </c>
      <c r="N265" s="24">
        <v>1.328044543429844</v>
      </c>
      <c r="O265" s="24">
        <v>0.56132961971856632</v>
      </c>
      <c r="P265" s="24">
        <v>8.5916176419589529</v>
      </c>
    </row>
    <row r="266" spans="1:16" x14ac:dyDescent="0.25">
      <c r="A266" s="5" t="s">
        <v>669</v>
      </c>
      <c r="B266" s="5" t="s">
        <v>2077</v>
      </c>
      <c r="C266" s="24">
        <v>1.5511112844851878</v>
      </c>
      <c r="D266" s="24">
        <v>1.4734075723830735</v>
      </c>
      <c r="E266" s="24">
        <v>0.56032184661314699</v>
      </c>
      <c r="F266" s="24">
        <v>8.2493938784427687</v>
      </c>
      <c r="H266" s="122"/>
      <c r="I266" s="197" t="s">
        <v>2597</v>
      </c>
      <c r="J266" s="197" t="s">
        <v>2451</v>
      </c>
      <c r="K266" s="197">
        <v>21</v>
      </c>
      <c r="L266" s="5">
        <f t="shared" si="2"/>
        <v>2654</v>
      </c>
      <c r="M266" s="24">
        <v>1.5511112844851878</v>
      </c>
      <c r="N266" s="24">
        <v>1.4734075723830735</v>
      </c>
      <c r="O266" s="24">
        <v>0.56032184661314699</v>
      </c>
      <c r="P266" s="24">
        <v>8.2493938784427687</v>
      </c>
    </row>
    <row r="267" spans="1:16" x14ac:dyDescent="0.25">
      <c r="A267" s="5" t="s">
        <v>670</v>
      </c>
      <c r="B267" s="5" t="s">
        <v>2077</v>
      </c>
      <c r="C267" s="24">
        <v>1.5501220553496742</v>
      </c>
      <c r="D267" s="24">
        <v>1.5505389755011136</v>
      </c>
      <c r="E267" s="24">
        <v>0.50287877960424521</v>
      </c>
      <c r="F267" s="24">
        <v>8.2209542305051357</v>
      </c>
      <c r="H267" s="122"/>
      <c r="I267" s="197" t="s">
        <v>2598</v>
      </c>
      <c r="J267" s="197" t="s">
        <v>2451</v>
      </c>
      <c r="K267" s="197">
        <v>21</v>
      </c>
      <c r="L267" s="5">
        <f t="shared" si="2"/>
        <v>2655</v>
      </c>
      <c r="M267" s="24">
        <v>1.5501220553496742</v>
      </c>
      <c r="N267" s="24">
        <v>1.5505389755011136</v>
      </c>
      <c r="O267" s="24">
        <v>0.50287877960424521</v>
      </c>
      <c r="P267" s="24">
        <v>8.2209542305051357</v>
      </c>
    </row>
    <row r="268" spans="1:16" x14ac:dyDescent="0.25">
      <c r="A268" s="5" t="s">
        <v>671</v>
      </c>
      <c r="B268" s="5" t="s">
        <v>2077</v>
      </c>
      <c r="C268" s="24">
        <v>0.3491978848362699</v>
      </c>
      <c r="D268" s="24">
        <v>0.42718930957683743</v>
      </c>
      <c r="E268" s="24">
        <v>0.30686691060018567</v>
      </c>
      <c r="F268" s="24">
        <v>5.7125772824058973</v>
      </c>
      <c r="H268" s="122"/>
      <c r="I268" s="197" t="s">
        <v>2599</v>
      </c>
      <c r="J268" s="197" t="s">
        <v>2451</v>
      </c>
      <c r="K268" s="197">
        <v>21</v>
      </c>
      <c r="L268" s="5">
        <f t="shared" si="2"/>
        <v>2656</v>
      </c>
      <c r="M268" s="24">
        <v>0.3491978848362699</v>
      </c>
      <c r="N268" s="24">
        <v>0.42718930957683743</v>
      </c>
      <c r="O268" s="24">
        <v>0.30686691060018567</v>
      </c>
      <c r="P268" s="24">
        <v>5.7125772824058973</v>
      </c>
    </row>
    <row r="269" spans="1:16" x14ac:dyDescent="0.25">
      <c r="A269" s="5" t="s">
        <v>672</v>
      </c>
      <c r="B269" s="5" t="s">
        <v>2077</v>
      </c>
      <c r="C269" s="24">
        <v>0.33534867693908077</v>
      </c>
      <c r="D269" s="24">
        <v>0.43213363028953228</v>
      </c>
      <c r="E269" s="24">
        <v>0.37489159521599041</v>
      </c>
      <c r="F269" s="24">
        <v>5.6604379278535708</v>
      </c>
      <c r="H269" s="122"/>
      <c r="I269" s="197" t="s">
        <v>2600</v>
      </c>
      <c r="J269" s="197" t="s">
        <v>2451</v>
      </c>
      <c r="K269" s="197">
        <v>21</v>
      </c>
      <c r="L269" s="5">
        <f t="shared" si="2"/>
        <v>2657</v>
      </c>
      <c r="M269" s="24">
        <v>0.33534867693908077</v>
      </c>
      <c r="N269" s="24">
        <v>0.43213363028953228</v>
      </c>
      <c r="O269" s="24">
        <v>0.37489159521599041</v>
      </c>
      <c r="P269" s="24">
        <v>5.6604379278535708</v>
      </c>
    </row>
    <row r="270" spans="1:16" x14ac:dyDescent="0.25">
      <c r="A270" s="5" t="s">
        <v>673</v>
      </c>
      <c r="B270" s="5" t="s">
        <v>2077</v>
      </c>
      <c r="C270" s="24" t="s">
        <v>1976</v>
      </c>
      <c r="D270" s="24">
        <v>0.16711804008908687</v>
      </c>
      <c r="E270" s="24">
        <v>1.1085504159612619E-2</v>
      </c>
      <c r="F270" s="24">
        <v>1.0380471497236075</v>
      </c>
      <c r="H270" s="122"/>
      <c r="I270" s="197" t="s">
        <v>2601</v>
      </c>
      <c r="J270" s="197" t="s">
        <v>2451</v>
      </c>
      <c r="K270" s="197">
        <v>21</v>
      </c>
      <c r="L270" s="5">
        <f t="shared" si="2"/>
        <v>2658</v>
      </c>
      <c r="M270" s="150" t="s">
        <v>1976</v>
      </c>
      <c r="N270" s="24">
        <v>0.16711804008908687</v>
      </c>
      <c r="O270" s="24">
        <v>1.1085504159612619E-2</v>
      </c>
      <c r="P270" s="24">
        <v>1.0380471497236075</v>
      </c>
    </row>
    <row r="271" spans="1:16" x14ac:dyDescent="0.25">
      <c r="A271" s="5" t="s">
        <v>674</v>
      </c>
      <c r="B271" s="5" t="s">
        <v>2077</v>
      </c>
      <c r="C271" s="24" t="s">
        <v>11</v>
      </c>
      <c r="D271" s="24" t="s">
        <v>48</v>
      </c>
      <c r="E271" s="24" t="s">
        <v>47</v>
      </c>
      <c r="F271" s="24">
        <v>0.98590779517128013</v>
      </c>
      <c r="H271" s="122"/>
      <c r="I271" s="197" t="s">
        <v>2602</v>
      </c>
      <c r="J271" s="197" t="s">
        <v>2451</v>
      </c>
      <c r="K271" s="197">
        <v>21</v>
      </c>
      <c r="L271" s="5">
        <f t="shared" si="2"/>
        <v>2659</v>
      </c>
      <c r="M271" s="150" t="s">
        <v>11</v>
      </c>
      <c r="N271" s="150" t="s">
        <v>48</v>
      </c>
      <c r="O271" s="150" t="s">
        <v>47</v>
      </c>
      <c r="P271" s="24">
        <v>0.98590779517128013</v>
      </c>
    </row>
    <row r="272" spans="1:16" x14ac:dyDescent="0.25">
      <c r="A272" s="5" t="s">
        <v>675</v>
      </c>
      <c r="B272" s="5" t="s">
        <v>2077</v>
      </c>
      <c r="C272" s="24" t="s">
        <v>1976</v>
      </c>
      <c r="D272" s="24" t="s">
        <v>48</v>
      </c>
      <c r="E272" s="24" t="s">
        <v>47</v>
      </c>
      <c r="F272" s="24">
        <v>0.64842397297803422</v>
      </c>
      <c r="H272" s="122"/>
      <c r="I272" s="197" t="s">
        <v>2603</v>
      </c>
      <c r="J272" s="197" t="s">
        <v>2451</v>
      </c>
      <c r="K272" s="197">
        <v>21</v>
      </c>
      <c r="L272" s="5">
        <f t="shared" si="2"/>
        <v>2660</v>
      </c>
      <c r="M272" s="150" t="s">
        <v>1976</v>
      </c>
      <c r="N272" s="150" t="s">
        <v>48</v>
      </c>
      <c r="O272" s="150" t="s">
        <v>47</v>
      </c>
      <c r="P272" s="24">
        <v>0.64842397297803422</v>
      </c>
    </row>
    <row r="273" spans="1:17" x14ac:dyDescent="0.25">
      <c r="A273" s="5" t="s">
        <v>676</v>
      </c>
      <c r="B273" s="5" t="s">
        <v>2077</v>
      </c>
      <c r="C273" s="24" t="s">
        <v>1976</v>
      </c>
      <c r="D273" s="24" t="s">
        <v>48</v>
      </c>
      <c r="E273" s="24" t="s">
        <v>47</v>
      </c>
      <c r="F273" s="24">
        <v>0.69771936273659818</v>
      </c>
      <c r="H273" s="122"/>
      <c r="I273" s="197" t="s">
        <v>2604</v>
      </c>
      <c r="J273" s="197" t="s">
        <v>2451</v>
      </c>
      <c r="K273" s="197">
        <v>21</v>
      </c>
      <c r="L273" s="5">
        <f t="shared" si="2"/>
        <v>2661</v>
      </c>
      <c r="M273" s="150" t="s">
        <v>1976</v>
      </c>
      <c r="N273" s="150" t="s">
        <v>48</v>
      </c>
      <c r="O273" s="150" t="s">
        <v>47</v>
      </c>
      <c r="P273" s="24">
        <v>0.69771936273659818</v>
      </c>
    </row>
    <row r="274" spans="1:17" x14ac:dyDescent="0.25">
      <c r="A274" s="5" t="s">
        <v>677</v>
      </c>
      <c r="B274" s="5" t="s">
        <v>2077</v>
      </c>
      <c r="C274" s="24" t="s">
        <v>11</v>
      </c>
      <c r="D274" s="24">
        <v>0.3915902004454343</v>
      </c>
      <c r="E274" s="24">
        <v>0.27512205777947685</v>
      </c>
      <c r="F274" s="24">
        <v>4.3958215828934861</v>
      </c>
      <c r="H274" s="122"/>
      <c r="I274" s="197" t="s">
        <v>2605</v>
      </c>
      <c r="J274" s="197" t="s">
        <v>2451</v>
      </c>
      <c r="K274" s="197">
        <v>25</v>
      </c>
      <c r="L274" s="5">
        <f t="shared" si="2"/>
        <v>2662</v>
      </c>
      <c r="M274" s="150" t="s">
        <v>11</v>
      </c>
      <c r="N274" s="24">
        <v>0.3915902004454343</v>
      </c>
      <c r="O274" s="24">
        <v>0.27512205777947685</v>
      </c>
      <c r="P274" s="24">
        <v>4.3958215828934861</v>
      </c>
    </row>
    <row r="275" spans="1:17" x14ac:dyDescent="0.25">
      <c r="A275" s="5" t="s">
        <v>678</v>
      </c>
      <c r="B275" s="5" t="s">
        <v>2077</v>
      </c>
      <c r="C275" s="24" t="s">
        <v>1976</v>
      </c>
      <c r="D275" s="24">
        <v>0.35500222717149216</v>
      </c>
      <c r="E275" s="24">
        <v>0.17938361276464057</v>
      </c>
      <c r="F275" s="24">
        <v>4.3427342400765712</v>
      </c>
      <c r="H275" s="122"/>
      <c r="I275" s="197" t="s">
        <v>2606</v>
      </c>
      <c r="J275" s="197" t="s">
        <v>2451</v>
      </c>
      <c r="K275" s="197">
        <v>25</v>
      </c>
      <c r="L275" s="5">
        <f t="shared" si="2"/>
        <v>2663</v>
      </c>
      <c r="M275" s="150" t="s">
        <v>1976</v>
      </c>
      <c r="N275" s="24">
        <v>0.35500222717149216</v>
      </c>
      <c r="O275" s="24">
        <v>0.17938361276464057</v>
      </c>
      <c r="P275" s="24">
        <v>4.3427342400765712</v>
      </c>
    </row>
    <row r="276" spans="1:17" x14ac:dyDescent="0.25">
      <c r="A276" s="5" t="s">
        <v>679</v>
      </c>
      <c r="B276" s="5" t="s">
        <v>2077</v>
      </c>
      <c r="C276" s="24" t="s">
        <v>1976</v>
      </c>
      <c r="D276" s="24">
        <v>0.1977728285077951</v>
      </c>
      <c r="E276" s="24">
        <v>0.24690441082773562</v>
      </c>
      <c r="F276" s="24">
        <v>3.8118608119074202</v>
      </c>
      <c r="H276" s="122"/>
      <c r="I276" s="197" t="s">
        <v>2607</v>
      </c>
      <c r="J276" s="197" t="s">
        <v>2451</v>
      </c>
      <c r="K276" s="197">
        <v>25</v>
      </c>
      <c r="L276" s="5">
        <f t="shared" si="2"/>
        <v>2664</v>
      </c>
      <c r="M276" s="150" t="s">
        <v>1976</v>
      </c>
      <c r="N276" s="24">
        <v>0.1977728285077951</v>
      </c>
      <c r="O276" s="24">
        <v>0.24690441082773562</v>
      </c>
      <c r="P276" s="24">
        <v>3.8118608119074202</v>
      </c>
    </row>
    <row r="277" spans="1:17" x14ac:dyDescent="0.25">
      <c r="A277" s="5" t="s">
        <v>680</v>
      </c>
      <c r="B277" s="5" t="s">
        <v>2077</v>
      </c>
      <c r="C277" s="24" t="s">
        <v>11</v>
      </c>
      <c r="D277" s="24">
        <v>0.18491759465478841</v>
      </c>
      <c r="E277" s="24">
        <v>0.13302604991535144</v>
      </c>
      <c r="F277" s="24">
        <v>3.816126759098065</v>
      </c>
      <c r="H277" s="122"/>
      <c r="I277" s="197" t="s">
        <v>2608</v>
      </c>
      <c r="J277" s="197" t="s">
        <v>2451</v>
      </c>
      <c r="K277" s="197">
        <v>25</v>
      </c>
      <c r="L277" s="5">
        <f t="shared" si="2"/>
        <v>2665</v>
      </c>
      <c r="M277" s="150" t="s">
        <v>11</v>
      </c>
      <c r="N277" s="24">
        <v>0.18491759465478841</v>
      </c>
      <c r="O277" s="24">
        <v>0.13302604991535144</v>
      </c>
      <c r="P277" s="24">
        <v>3.816126759098065</v>
      </c>
    </row>
    <row r="278" spans="1:17" x14ac:dyDescent="0.25">
      <c r="A278" s="5" t="s">
        <v>681</v>
      </c>
      <c r="B278" s="5" t="s">
        <v>2077</v>
      </c>
      <c r="C278" s="24" t="s">
        <v>1976</v>
      </c>
      <c r="D278" s="24">
        <v>3.2632516703786189E-2</v>
      </c>
      <c r="E278" s="24">
        <v>0.11488613401780352</v>
      </c>
      <c r="F278" s="24">
        <v>2.9292837375762071</v>
      </c>
      <c r="H278" s="122"/>
      <c r="I278" s="197" t="s">
        <v>2609</v>
      </c>
      <c r="J278" s="197" t="s">
        <v>2451</v>
      </c>
      <c r="K278" s="197">
        <v>25</v>
      </c>
      <c r="L278" s="5">
        <f t="shared" si="2"/>
        <v>2666</v>
      </c>
      <c r="M278" s="150" t="s">
        <v>1976</v>
      </c>
      <c r="N278" s="24">
        <v>3.2632516703786189E-2</v>
      </c>
      <c r="O278" s="24">
        <v>0.11488613401780352</v>
      </c>
      <c r="P278" s="24">
        <v>2.9292837375762071</v>
      </c>
    </row>
    <row r="279" spans="1:17" x14ac:dyDescent="0.25">
      <c r="A279" s="5" t="s">
        <v>682</v>
      </c>
      <c r="B279" s="5" t="s">
        <v>2077</v>
      </c>
      <c r="C279" s="24" t="s">
        <v>1976</v>
      </c>
      <c r="D279" s="24">
        <v>2.571046770601336E-2</v>
      </c>
      <c r="E279" s="24">
        <v>7.6590756011869002E-2</v>
      </c>
      <c r="F279" s="24">
        <v>2.9283357493116196</v>
      </c>
      <c r="H279" s="122"/>
      <c r="I279" s="197" t="s">
        <v>2610</v>
      </c>
      <c r="J279" s="197" t="s">
        <v>2451</v>
      </c>
      <c r="K279" s="197">
        <v>25</v>
      </c>
      <c r="L279" s="5">
        <f t="shared" si="2"/>
        <v>2667</v>
      </c>
      <c r="M279" s="150" t="s">
        <v>1976</v>
      </c>
      <c r="N279" s="24">
        <v>2.571046770601336E-2</v>
      </c>
      <c r="O279" s="24">
        <v>7.6590756011869002E-2</v>
      </c>
      <c r="P279" s="24">
        <v>2.9283357493116196</v>
      </c>
    </row>
    <row r="280" spans="1:17" x14ac:dyDescent="0.25">
      <c r="A280" s="5" t="s">
        <v>2129</v>
      </c>
      <c r="B280" s="5" t="s">
        <v>2077</v>
      </c>
      <c r="C280" s="24">
        <v>2.7474229555456064</v>
      </c>
      <c r="D280" s="24">
        <v>0.26115641154402858</v>
      </c>
      <c r="E280" s="24">
        <v>0.34700112691499413</v>
      </c>
      <c r="F280" s="24">
        <v>0.99347157597832814</v>
      </c>
      <c r="G280" s="122" t="s">
        <v>2130</v>
      </c>
      <c r="H280" s="122"/>
      <c r="I280" s="197" t="s">
        <v>2611</v>
      </c>
      <c r="J280" s="197" t="s">
        <v>1973</v>
      </c>
      <c r="K280" s="197">
        <v>5</v>
      </c>
      <c r="L280" s="5" t="s">
        <v>2129</v>
      </c>
      <c r="M280" s="24">
        <v>2.7474229555456064</v>
      </c>
      <c r="N280" s="24">
        <v>0.26115641154402858</v>
      </c>
      <c r="O280" s="24">
        <v>0.34700112691499413</v>
      </c>
      <c r="P280" s="24">
        <v>0.99347157597832814</v>
      </c>
      <c r="Q280" s="122" t="s">
        <v>2130</v>
      </c>
    </row>
    <row r="281" spans="1:17" x14ac:dyDescent="0.25">
      <c r="A281" s="5" t="s">
        <v>2131</v>
      </c>
      <c r="B281" s="5" t="s">
        <v>2077</v>
      </c>
      <c r="C281" s="24">
        <v>2.6437466176004896</v>
      </c>
      <c r="D281" s="24">
        <v>0.51533536171092664</v>
      </c>
      <c r="E281" s="24">
        <v>0.32676782505406149</v>
      </c>
      <c r="F281" s="24">
        <v>0.83771120828725354</v>
      </c>
      <c r="G281" s="122" t="s">
        <v>2130</v>
      </c>
      <c r="H281" s="122"/>
      <c r="I281" s="197" t="s">
        <v>2612</v>
      </c>
      <c r="J281" s="197" t="s">
        <v>1973</v>
      </c>
      <c r="K281" s="197">
        <v>5</v>
      </c>
      <c r="L281" s="5" t="s">
        <v>2131</v>
      </c>
      <c r="M281" s="24">
        <v>2.6437466176004896</v>
      </c>
      <c r="N281" s="24">
        <v>0.51533536171092664</v>
      </c>
      <c r="O281" s="24">
        <v>0.32676782505406149</v>
      </c>
      <c r="P281" s="24">
        <v>0.83771120828725354</v>
      </c>
      <c r="Q281" s="122" t="s">
        <v>2130</v>
      </c>
    </row>
    <row r="282" spans="1:17" x14ac:dyDescent="0.25">
      <c r="A282" s="5" t="s">
        <v>2132</v>
      </c>
      <c r="B282" s="5" t="s">
        <v>2077</v>
      </c>
      <c r="C282" s="24">
        <v>2.1901626390906017</v>
      </c>
      <c r="D282" s="24">
        <v>0.43210421528372667</v>
      </c>
      <c r="E282" s="24">
        <v>0.23015380866810831</v>
      </c>
      <c r="F282" s="24">
        <v>0.69143624760300737</v>
      </c>
      <c r="G282" s="122" t="s">
        <v>2130</v>
      </c>
      <c r="H282" s="122"/>
      <c r="I282" s="197" t="s">
        <v>2613</v>
      </c>
      <c r="J282" s="197" t="s">
        <v>1973</v>
      </c>
      <c r="K282" s="197">
        <v>5</v>
      </c>
      <c r="L282" s="5" t="s">
        <v>2132</v>
      </c>
      <c r="M282" s="24">
        <v>2.1901626390906017</v>
      </c>
      <c r="N282" s="24">
        <v>0.43210421528372667</v>
      </c>
      <c r="O282" s="24">
        <v>0.23015380866810831</v>
      </c>
      <c r="P282" s="24">
        <v>0.69143624760300737</v>
      </c>
      <c r="Q282" s="122" t="s">
        <v>2130</v>
      </c>
    </row>
    <row r="283" spans="1:17" x14ac:dyDescent="0.25">
      <c r="A283" s="5" t="s">
        <v>2133</v>
      </c>
      <c r="B283" s="5" t="s">
        <v>2077</v>
      </c>
      <c r="C283" s="24">
        <v>2.70455677735676</v>
      </c>
      <c r="D283" s="24">
        <v>0.29704049862641418</v>
      </c>
      <c r="E283" s="24">
        <v>0.31867450430968847</v>
      </c>
      <c r="F283" s="24">
        <v>0.84070659997362041</v>
      </c>
      <c r="G283" s="122" t="s">
        <v>2130</v>
      </c>
      <c r="H283" s="122"/>
      <c r="I283" s="197" t="s">
        <v>2614</v>
      </c>
      <c r="J283" s="197" t="s">
        <v>1973</v>
      </c>
      <c r="K283" s="197">
        <v>5</v>
      </c>
      <c r="L283" s="5" t="s">
        <v>2133</v>
      </c>
      <c r="M283" s="24">
        <v>2.70455677735676</v>
      </c>
      <c r="N283" s="24">
        <v>0.29704049862641418</v>
      </c>
      <c r="O283" s="24">
        <v>0.31867450430968847</v>
      </c>
      <c r="P283" s="24">
        <v>0.84070659997362041</v>
      </c>
      <c r="Q283" s="122" t="s">
        <v>2130</v>
      </c>
    </row>
    <row r="284" spans="1:17" x14ac:dyDescent="0.25">
      <c r="A284" s="5" t="s">
        <v>2134</v>
      </c>
      <c r="B284" s="5" t="s">
        <v>2077</v>
      </c>
      <c r="C284" s="24">
        <v>2.5580142612227958</v>
      </c>
      <c r="D284" s="24">
        <v>0.46948347266121165</v>
      </c>
      <c r="E284" s="24">
        <v>0.26100959400603052</v>
      </c>
      <c r="F284" s="24">
        <v>0.81374807479631905</v>
      </c>
      <c r="G284" s="122" t="s">
        <v>2130</v>
      </c>
      <c r="H284" s="122"/>
      <c r="I284" s="197" t="s">
        <v>2615</v>
      </c>
      <c r="J284" s="197" t="s">
        <v>1973</v>
      </c>
      <c r="K284" s="197">
        <v>5</v>
      </c>
      <c r="L284" s="5" t="s">
        <v>2134</v>
      </c>
      <c r="M284" s="24">
        <v>2.5580142612227958</v>
      </c>
      <c r="N284" s="24">
        <v>0.46948347266121165</v>
      </c>
      <c r="O284" s="24">
        <v>0.26100959400603052</v>
      </c>
      <c r="P284" s="24">
        <v>0.81374807479631905</v>
      </c>
      <c r="Q284" s="122" t="s">
        <v>2130</v>
      </c>
    </row>
    <row r="285" spans="1:17" x14ac:dyDescent="0.25">
      <c r="A285" s="5" t="s">
        <v>2135</v>
      </c>
      <c r="B285" s="5" t="s">
        <v>2077</v>
      </c>
      <c r="C285" s="24">
        <v>4.5368366729637355</v>
      </c>
      <c r="D285" s="24">
        <v>3.4887306885652676E-2</v>
      </c>
      <c r="E285" s="24">
        <v>0.18513471202753329</v>
      </c>
      <c r="F285" s="24">
        <v>1.8431643510110491</v>
      </c>
      <c r="G285" s="122" t="s">
        <v>2130</v>
      </c>
      <c r="H285" s="122"/>
      <c r="I285" s="197" t="s">
        <v>2616</v>
      </c>
      <c r="J285" s="197" t="s">
        <v>1973</v>
      </c>
      <c r="K285" s="197">
        <v>7</v>
      </c>
      <c r="L285" s="5" t="s">
        <v>2135</v>
      </c>
      <c r="M285" s="24">
        <v>4.5368366729637355</v>
      </c>
      <c r="N285" s="24">
        <v>3.4887306885652676E-2</v>
      </c>
      <c r="O285" s="24">
        <v>0.18513471202753329</v>
      </c>
      <c r="P285" s="24">
        <v>1.8431643510110491</v>
      </c>
      <c r="Q285" s="122" t="s">
        <v>2130</v>
      </c>
    </row>
    <row r="286" spans="1:17" x14ac:dyDescent="0.25">
      <c r="A286" s="5" t="s">
        <v>2136</v>
      </c>
      <c r="B286" s="5" t="s">
        <v>2077</v>
      </c>
      <c r="C286" s="24">
        <v>4.5248740185854528</v>
      </c>
      <c r="D286" s="24" t="s">
        <v>48</v>
      </c>
      <c r="E286" s="24">
        <v>0.17198306581792711</v>
      </c>
      <c r="F286" s="24">
        <v>1.8301843203701262</v>
      </c>
      <c r="G286" s="122" t="s">
        <v>2130</v>
      </c>
      <c r="H286" s="122"/>
      <c r="I286" s="197" t="s">
        <v>2617</v>
      </c>
      <c r="J286" s="197" t="s">
        <v>1973</v>
      </c>
      <c r="K286" s="197">
        <v>7</v>
      </c>
      <c r="L286" s="5" t="s">
        <v>2136</v>
      </c>
      <c r="M286" s="24">
        <v>4.5248740185854528</v>
      </c>
      <c r="N286" s="150" t="s">
        <v>48</v>
      </c>
      <c r="O286" s="24">
        <v>0.17198306581792711</v>
      </c>
      <c r="P286" s="24">
        <v>1.8301843203701262</v>
      </c>
      <c r="Q286" s="122" t="s">
        <v>2130</v>
      </c>
    </row>
    <row r="287" spans="1:17" x14ac:dyDescent="0.25">
      <c r="A287" s="5" t="s">
        <v>2137</v>
      </c>
      <c r="B287" s="5" t="s">
        <v>2077</v>
      </c>
      <c r="C287" s="24">
        <v>24.500513054587941</v>
      </c>
      <c r="D287" s="24" t="s">
        <v>48</v>
      </c>
      <c r="E287" s="24">
        <v>1.4138019675326654</v>
      </c>
      <c r="F287" s="24">
        <v>13.363940008725562</v>
      </c>
      <c r="G287" s="122" t="s">
        <v>2130</v>
      </c>
      <c r="H287" s="122"/>
      <c r="I287" s="197" t="s">
        <v>2618</v>
      </c>
      <c r="J287" s="197" t="s">
        <v>1973</v>
      </c>
      <c r="K287" s="197">
        <v>7</v>
      </c>
      <c r="L287" s="5" t="s">
        <v>2137</v>
      </c>
      <c r="M287" s="24">
        <v>24.500513054587941</v>
      </c>
      <c r="N287" s="150" t="s">
        <v>48</v>
      </c>
      <c r="O287" s="24">
        <v>1.4138019675326654</v>
      </c>
      <c r="P287" s="24">
        <v>13.363940008725562</v>
      </c>
      <c r="Q287" s="122" t="s">
        <v>2130</v>
      </c>
    </row>
    <row r="288" spans="1:17" x14ac:dyDescent="0.25">
      <c r="A288" s="5" t="s">
        <v>2138</v>
      </c>
      <c r="B288" s="5" t="s">
        <v>2077</v>
      </c>
      <c r="C288" s="24">
        <v>24.458643764263954</v>
      </c>
      <c r="D288" s="24">
        <v>4.286154845951614E-2</v>
      </c>
      <c r="E288" s="24">
        <v>1.0895633052112204</v>
      </c>
      <c r="F288" s="24">
        <v>13.395391621432413</v>
      </c>
      <c r="G288" s="122" t="s">
        <v>2130</v>
      </c>
      <c r="H288" s="122"/>
      <c r="I288" s="197" t="s">
        <v>2619</v>
      </c>
      <c r="J288" s="197" t="s">
        <v>1973</v>
      </c>
      <c r="K288" s="197">
        <v>7</v>
      </c>
      <c r="L288" s="5" t="s">
        <v>2138</v>
      </c>
      <c r="M288" s="24">
        <v>24.458643764263954</v>
      </c>
      <c r="N288" s="24">
        <v>4.286154845951614E-2</v>
      </c>
      <c r="O288" s="24">
        <v>1.0895633052112204</v>
      </c>
      <c r="P288" s="24">
        <v>13.395391621432413</v>
      </c>
      <c r="Q288" s="122" t="s">
        <v>2130</v>
      </c>
    </row>
    <row r="289" spans="1:17" x14ac:dyDescent="0.25">
      <c r="A289" s="5" t="s">
        <v>2139</v>
      </c>
      <c r="B289" s="5" t="s">
        <v>2077</v>
      </c>
      <c r="C289" s="24">
        <v>16.859367570459831</v>
      </c>
      <c r="D289" s="24" t="s">
        <v>48</v>
      </c>
      <c r="E289" s="24">
        <v>0.50785587670940824</v>
      </c>
      <c r="F289" s="24">
        <v>6.9463133206846521</v>
      </c>
      <c r="G289" s="122" t="s">
        <v>2130</v>
      </c>
      <c r="H289" s="122"/>
      <c r="I289" s="197" t="s">
        <v>2620</v>
      </c>
      <c r="J289" s="197" t="s">
        <v>1973</v>
      </c>
      <c r="K289" s="197">
        <v>7</v>
      </c>
      <c r="L289" s="5" t="s">
        <v>2139</v>
      </c>
      <c r="M289" s="24">
        <v>16.859367570459831</v>
      </c>
      <c r="N289" s="150" t="s">
        <v>48</v>
      </c>
      <c r="O289" s="24">
        <v>0.50785587670940824</v>
      </c>
      <c r="P289" s="24">
        <v>6.9463133206846521</v>
      </c>
      <c r="Q289" s="122" t="s">
        <v>2130</v>
      </c>
    </row>
    <row r="290" spans="1:17" x14ac:dyDescent="0.25">
      <c r="A290" s="5" t="s">
        <v>2140</v>
      </c>
      <c r="B290" s="5" t="s">
        <v>2077</v>
      </c>
      <c r="C290" s="24">
        <v>16.850894023608546</v>
      </c>
      <c r="D290" s="24" t="s">
        <v>48</v>
      </c>
      <c r="E290" s="24">
        <v>0.87761946821795145</v>
      </c>
      <c r="F290" s="24">
        <v>6.938824841468735</v>
      </c>
      <c r="G290" s="122" t="s">
        <v>2130</v>
      </c>
      <c r="H290" s="122"/>
      <c r="I290" s="197" t="s">
        <v>2621</v>
      </c>
      <c r="J290" s="197" t="s">
        <v>1973</v>
      </c>
      <c r="K290" s="197">
        <v>7</v>
      </c>
      <c r="L290" s="5" t="s">
        <v>2140</v>
      </c>
      <c r="M290" s="24">
        <v>16.850894023608546</v>
      </c>
      <c r="N290" s="150" t="s">
        <v>48</v>
      </c>
      <c r="O290" s="24">
        <v>0.87761946821795145</v>
      </c>
      <c r="P290" s="24">
        <v>6.938824841468735</v>
      </c>
      <c r="Q290" s="122" t="s">
        <v>2130</v>
      </c>
    </row>
    <row r="291" spans="1:17" x14ac:dyDescent="0.25">
      <c r="A291" s="5" t="s">
        <v>2141</v>
      </c>
      <c r="B291" s="5" t="s">
        <v>2077</v>
      </c>
      <c r="C291" s="24">
        <v>8.9191557268746511</v>
      </c>
      <c r="D291" s="24">
        <v>2.0932384131391604E-2</v>
      </c>
      <c r="E291" s="24">
        <v>0.19727469314409285</v>
      </c>
      <c r="F291" s="24">
        <v>3.7043010521402988</v>
      </c>
      <c r="G291" s="122" t="s">
        <v>2130</v>
      </c>
      <c r="H291" s="122"/>
      <c r="I291" s="197" t="s">
        <v>2622</v>
      </c>
      <c r="J291" s="197" t="s">
        <v>1973</v>
      </c>
      <c r="K291" s="197">
        <v>7</v>
      </c>
      <c r="L291" s="5" t="s">
        <v>2141</v>
      </c>
      <c r="M291" s="24">
        <v>8.9191557268746511</v>
      </c>
      <c r="N291" s="24">
        <v>2.0932384131391604E-2</v>
      </c>
      <c r="O291" s="24">
        <v>0.19727469314409285</v>
      </c>
      <c r="P291" s="24">
        <v>3.7043010521402988</v>
      </c>
      <c r="Q291" s="122" t="s">
        <v>2130</v>
      </c>
    </row>
    <row r="292" spans="1:17" x14ac:dyDescent="0.25">
      <c r="A292" s="5" t="s">
        <v>2142</v>
      </c>
      <c r="B292" s="5" t="s">
        <v>2077</v>
      </c>
      <c r="C292" s="24">
        <v>8.795541631632398</v>
      </c>
      <c r="D292" s="24" t="s">
        <v>48</v>
      </c>
      <c r="E292" s="24">
        <v>0.33283781561234127</v>
      </c>
      <c r="F292" s="24">
        <v>3.7052995160357547</v>
      </c>
      <c r="G292" s="122" t="s">
        <v>2130</v>
      </c>
      <c r="H292" s="122"/>
      <c r="I292" s="197" t="s">
        <v>2623</v>
      </c>
      <c r="J292" s="197" t="s">
        <v>1973</v>
      </c>
      <c r="K292" s="197">
        <v>7</v>
      </c>
      <c r="L292" s="5" t="s">
        <v>2142</v>
      </c>
      <c r="M292" s="24">
        <v>8.795541631632398</v>
      </c>
      <c r="N292" s="150" t="s">
        <v>48</v>
      </c>
      <c r="O292" s="24">
        <v>0.33283781561234127</v>
      </c>
      <c r="P292" s="24">
        <v>3.7052995160357547</v>
      </c>
      <c r="Q292" s="122" t="s">
        <v>2130</v>
      </c>
    </row>
    <row r="293" spans="1:17" x14ac:dyDescent="0.25">
      <c r="A293" s="5" t="s">
        <v>2143</v>
      </c>
      <c r="B293" s="5" t="s">
        <v>2077</v>
      </c>
      <c r="C293" s="24">
        <v>5.3532878342815335</v>
      </c>
      <c r="D293" s="24" t="s">
        <v>48</v>
      </c>
      <c r="E293" s="24">
        <v>0.27820790058782324</v>
      </c>
      <c r="F293" s="24">
        <v>2.1976190338977895</v>
      </c>
      <c r="G293" s="122" t="s">
        <v>2130</v>
      </c>
      <c r="H293" s="122"/>
      <c r="I293" s="197" t="s">
        <v>2624</v>
      </c>
      <c r="J293" s="197" t="s">
        <v>1973</v>
      </c>
      <c r="K293" s="197">
        <v>7</v>
      </c>
      <c r="L293" s="5" t="s">
        <v>2143</v>
      </c>
      <c r="M293" s="24">
        <v>5.3532878342815335</v>
      </c>
      <c r="N293" s="150" t="s">
        <v>48</v>
      </c>
      <c r="O293" s="24">
        <v>0.27820790058782324</v>
      </c>
      <c r="P293" s="24">
        <v>2.1976190338977895</v>
      </c>
      <c r="Q293" s="122" t="s">
        <v>2130</v>
      </c>
    </row>
    <row r="294" spans="1:17" x14ac:dyDescent="0.25">
      <c r="A294" s="5" t="s">
        <v>2144</v>
      </c>
      <c r="B294" s="5" t="s">
        <v>2077</v>
      </c>
      <c r="C294" s="24">
        <v>5.4420108542537973</v>
      </c>
      <c r="D294" s="24" t="s">
        <v>48</v>
      </c>
      <c r="E294" s="24">
        <v>0.27517290530868338</v>
      </c>
      <c r="F294" s="24">
        <v>2.1976190338977895</v>
      </c>
      <c r="G294" s="122" t="s">
        <v>2130</v>
      </c>
      <c r="H294" s="122"/>
      <c r="I294" s="197" t="s">
        <v>2625</v>
      </c>
      <c r="J294" s="197" t="s">
        <v>1973</v>
      </c>
      <c r="K294" s="197">
        <v>7</v>
      </c>
      <c r="L294" s="5" t="s">
        <v>2144</v>
      </c>
      <c r="M294" s="24">
        <v>5.4420108542537973</v>
      </c>
      <c r="N294" s="150" t="s">
        <v>48</v>
      </c>
      <c r="O294" s="24">
        <v>0.27517290530868338</v>
      </c>
      <c r="P294" s="24">
        <v>2.1976190338977895</v>
      </c>
      <c r="Q294" s="122" t="s">
        <v>2130</v>
      </c>
    </row>
    <row r="295" spans="1:17" x14ac:dyDescent="0.25">
      <c r="A295" s="5" t="s">
        <v>2145</v>
      </c>
      <c r="B295" s="5" t="s">
        <v>2077</v>
      </c>
      <c r="C295" s="24">
        <v>4.6066188235037187</v>
      </c>
      <c r="D295" s="24" t="s">
        <v>48</v>
      </c>
      <c r="E295" s="24">
        <v>0.23470630158681818</v>
      </c>
      <c r="F295" s="24">
        <v>1.8621351650247056</v>
      </c>
      <c r="G295" s="122" t="s">
        <v>2130</v>
      </c>
      <c r="H295" s="122"/>
      <c r="I295" s="197" t="s">
        <v>2626</v>
      </c>
      <c r="J295" s="197" t="s">
        <v>1973</v>
      </c>
      <c r="K295" s="197">
        <v>7</v>
      </c>
      <c r="L295" s="5" t="s">
        <v>2145</v>
      </c>
      <c r="M295" s="24">
        <v>4.6066188235037187</v>
      </c>
      <c r="N295" s="150" t="s">
        <v>48</v>
      </c>
      <c r="O295" s="24">
        <v>0.23470630158681818</v>
      </c>
      <c r="P295" s="24">
        <v>1.8621351650247056</v>
      </c>
      <c r="Q295" s="122" t="s">
        <v>2130</v>
      </c>
    </row>
    <row r="296" spans="1:17" x14ac:dyDescent="0.25">
      <c r="A296" s="5" t="s">
        <v>2146</v>
      </c>
      <c r="B296" s="5" t="s">
        <v>2077</v>
      </c>
      <c r="C296" s="24">
        <v>4.6464943380979946</v>
      </c>
      <c r="D296" s="24" t="s">
        <v>48</v>
      </c>
      <c r="E296" s="24">
        <v>0.23318880394724822</v>
      </c>
      <c r="F296" s="24">
        <v>1.8746159637179005</v>
      </c>
      <c r="G296" s="122" t="s">
        <v>2130</v>
      </c>
      <c r="H296" s="122"/>
      <c r="I296" s="197" t="s">
        <v>2627</v>
      </c>
      <c r="J296" s="197" t="s">
        <v>1973</v>
      </c>
      <c r="K296" s="197">
        <v>7</v>
      </c>
      <c r="L296" s="5" t="s">
        <v>2146</v>
      </c>
      <c r="M296" s="24">
        <v>4.6464943380979946</v>
      </c>
      <c r="N296" s="150" t="s">
        <v>48</v>
      </c>
      <c r="O296" s="24">
        <v>0.23318880394724822</v>
      </c>
      <c r="P296" s="24">
        <v>1.8746159637179005</v>
      </c>
      <c r="Q296" s="122" t="s">
        <v>2130</v>
      </c>
    </row>
    <row r="297" spans="1:17" x14ac:dyDescent="0.25">
      <c r="A297" s="5" t="s">
        <v>2147</v>
      </c>
      <c r="B297" s="5" t="s">
        <v>2077</v>
      </c>
      <c r="C297" s="24">
        <v>4.5258709064503098</v>
      </c>
      <c r="D297" s="24">
        <v>8.3729536525566417E-2</v>
      </c>
      <c r="E297" s="24">
        <v>6.5758231048030955E-2</v>
      </c>
      <c r="F297" s="24">
        <v>1.8102150424610139</v>
      </c>
      <c r="G297" s="122" t="s">
        <v>2130</v>
      </c>
      <c r="H297" s="122"/>
      <c r="I297" s="197" t="s">
        <v>2628</v>
      </c>
      <c r="J297" s="197" t="s">
        <v>1973</v>
      </c>
      <c r="K297" s="197">
        <v>7</v>
      </c>
      <c r="L297" s="5" t="s">
        <v>2147</v>
      </c>
      <c r="M297" s="24">
        <v>4.5258709064503098</v>
      </c>
      <c r="N297" s="24">
        <v>8.3729536525566417E-2</v>
      </c>
      <c r="O297" s="24">
        <v>6.5758231048030955E-2</v>
      </c>
      <c r="P297" s="24">
        <v>1.8102150424610139</v>
      </c>
      <c r="Q297" s="122" t="s">
        <v>2130</v>
      </c>
    </row>
    <row r="298" spans="1:17" x14ac:dyDescent="0.25">
      <c r="A298" s="5" t="s">
        <v>2148</v>
      </c>
      <c r="B298" s="5" t="s">
        <v>2077</v>
      </c>
      <c r="C298" s="24">
        <v>4.5597650938554439</v>
      </c>
      <c r="D298" s="24" t="s">
        <v>48</v>
      </c>
      <c r="E298" s="24">
        <v>9.711984893247648E-2</v>
      </c>
      <c r="F298" s="24">
        <v>1.8311827842655819</v>
      </c>
      <c r="G298" s="122" t="s">
        <v>2130</v>
      </c>
      <c r="H298" s="122"/>
      <c r="I298" s="197" t="s">
        <v>2629</v>
      </c>
      <c r="J298" s="197" t="s">
        <v>1973</v>
      </c>
      <c r="K298" s="197">
        <v>7</v>
      </c>
      <c r="L298" s="5" t="s">
        <v>2148</v>
      </c>
      <c r="M298" s="24">
        <v>4.5597650938554439</v>
      </c>
      <c r="N298" s="150" t="s">
        <v>48</v>
      </c>
      <c r="O298" s="24">
        <v>9.711984893247648E-2</v>
      </c>
      <c r="P298" s="24">
        <v>1.8311827842655819</v>
      </c>
      <c r="Q298" s="122" t="s">
        <v>2130</v>
      </c>
    </row>
    <row r="299" spans="1:17" x14ac:dyDescent="0.25">
      <c r="A299" s="5" t="s">
        <v>2149</v>
      </c>
      <c r="B299" s="5" t="s">
        <v>2077</v>
      </c>
      <c r="C299" s="24">
        <v>4.5288615700448807</v>
      </c>
      <c r="D299" s="24" t="s">
        <v>48</v>
      </c>
      <c r="E299" s="24">
        <v>0.1982863582371395</v>
      </c>
      <c r="F299" s="24">
        <v>1.7942396201337243</v>
      </c>
      <c r="G299" s="122" t="s">
        <v>2130</v>
      </c>
      <c r="H299" s="122"/>
      <c r="I299" s="197" t="s">
        <v>2630</v>
      </c>
      <c r="J299" s="197" t="s">
        <v>1973</v>
      </c>
      <c r="K299" s="197">
        <v>7</v>
      </c>
      <c r="L299" s="5" t="s">
        <v>2149</v>
      </c>
      <c r="M299" s="24">
        <v>4.5288615700448807</v>
      </c>
      <c r="N299" s="150" t="s">
        <v>48</v>
      </c>
      <c r="O299" s="24">
        <v>0.1982863582371395</v>
      </c>
      <c r="P299" s="24">
        <v>1.7942396201337243</v>
      </c>
      <c r="Q299" s="122" t="s">
        <v>2130</v>
      </c>
    </row>
    <row r="300" spans="1:17" x14ac:dyDescent="0.25">
      <c r="A300" s="5" t="s">
        <v>2150</v>
      </c>
      <c r="B300" s="5" t="s">
        <v>2077</v>
      </c>
      <c r="C300" s="24">
        <v>4.5029424855586013</v>
      </c>
      <c r="D300" s="24">
        <v>8.1735976132100555E-2</v>
      </c>
      <c r="E300" s="24">
        <v>0.19120470258581307</v>
      </c>
      <c r="F300" s="24">
        <v>1.8201996814155701</v>
      </c>
      <c r="G300" s="122" t="s">
        <v>2130</v>
      </c>
      <c r="H300" s="122"/>
      <c r="I300" s="197" t="s">
        <v>2631</v>
      </c>
      <c r="J300" s="197" t="s">
        <v>1973</v>
      </c>
      <c r="K300" s="197">
        <v>7</v>
      </c>
      <c r="L300" s="5" t="s">
        <v>2150</v>
      </c>
      <c r="M300" s="24">
        <v>4.5029424855586013</v>
      </c>
      <c r="N300" s="24">
        <v>8.1735976132100555E-2</v>
      </c>
      <c r="O300" s="24">
        <v>0.19120470258581307</v>
      </c>
      <c r="P300" s="24">
        <v>1.8201996814155701</v>
      </c>
      <c r="Q300" s="122" t="s">
        <v>2130</v>
      </c>
    </row>
    <row r="301" spans="1:17" x14ac:dyDescent="0.25">
      <c r="A301" s="124">
        <v>454</v>
      </c>
      <c r="B301" s="5" t="s">
        <v>2077</v>
      </c>
      <c r="C301" s="24">
        <v>21.753588542974764</v>
      </c>
      <c r="D301" s="24" t="s">
        <v>48</v>
      </c>
      <c r="E301" s="24">
        <v>1.2534530502847745</v>
      </c>
      <c r="F301" s="24">
        <v>12.871198076318219</v>
      </c>
      <c r="G301" s="122" t="s">
        <v>2130</v>
      </c>
      <c r="H301" s="122"/>
      <c r="I301" s="197" t="s">
        <v>2632</v>
      </c>
      <c r="J301" s="197" t="s">
        <v>1973</v>
      </c>
      <c r="K301" s="197">
        <v>10</v>
      </c>
      <c r="L301" s="124">
        <f>A301+2000</f>
        <v>2454</v>
      </c>
      <c r="M301" s="24">
        <v>21.753588542974764</v>
      </c>
      <c r="N301" s="150" t="s">
        <v>48</v>
      </c>
      <c r="O301" s="24">
        <v>1.2534530502847745</v>
      </c>
      <c r="P301" s="24">
        <v>12.871198076318219</v>
      </c>
      <c r="Q301" s="122" t="s">
        <v>2130</v>
      </c>
    </row>
    <row r="302" spans="1:17" x14ac:dyDescent="0.25">
      <c r="A302" s="5" t="s">
        <v>520</v>
      </c>
      <c r="B302" s="5" t="s">
        <v>2077</v>
      </c>
      <c r="C302" s="24">
        <v>20.441185668890661</v>
      </c>
      <c r="D302" s="24">
        <v>4.9839009836646679E-2</v>
      </c>
      <c r="E302" s="24">
        <v>1.2706513568665674</v>
      </c>
      <c r="F302" s="24">
        <v>12.142319432635627</v>
      </c>
      <c r="G302" s="122" t="s">
        <v>2130</v>
      </c>
      <c r="H302" s="122"/>
      <c r="I302" s="197" t="s">
        <v>2633</v>
      </c>
      <c r="J302" s="197" t="s">
        <v>1973</v>
      </c>
      <c r="K302" s="197">
        <v>10</v>
      </c>
      <c r="L302" s="124">
        <f t="shared" ref="L302:L314" si="3">A302+2000</f>
        <v>2455</v>
      </c>
      <c r="M302" s="24">
        <v>20.441185668890661</v>
      </c>
      <c r="N302" s="24">
        <v>4.9839009836646679E-2</v>
      </c>
      <c r="O302" s="24">
        <v>1.2706513568665674</v>
      </c>
      <c r="P302" s="24">
        <v>12.142319432635627</v>
      </c>
      <c r="Q302" s="122" t="s">
        <v>2130</v>
      </c>
    </row>
    <row r="303" spans="1:17" x14ac:dyDescent="0.25">
      <c r="A303" s="5" t="s">
        <v>521</v>
      </c>
      <c r="B303" s="5" t="s">
        <v>2077</v>
      </c>
      <c r="C303" s="24">
        <v>21.669351518394354</v>
      </c>
      <c r="D303" s="24">
        <v>0.10665548105042388</v>
      </c>
      <c r="E303" s="24">
        <v>1.3090946304023392</v>
      </c>
      <c r="F303" s="24">
        <v>11.090936950720874</v>
      </c>
      <c r="G303" s="122" t="s">
        <v>2130</v>
      </c>
      <c r="H303" s="122"/>
      <c r="I303" s="197" t="s">
        <v>2634</v>
      </c>
      <c r="J303" s="197" t="s">
        <v>1973</v>
      </c>
      <c r="K303" s="197">
        <v>10</v>
      </c>
      <c r="L303" s="124">
        <f t="shared" si="3"/>
        <v>2456</v>
      </c>
      <c r="M303" s="24">
        <v>21.669351518394354</v>
      </c>
      <c r="N303" s="24">
        <v>0.10665548105042388</v>
      </c>
      <c r="O303" s="24">
        <v>1.3090946304023392</v>
      </c>
      <c r="P303" s="24">
        <v>11.090936950720874</v>
      </c>
      <c r="Q303" s="122" t="s">
        <v>2130</v>
      </c>
    </row>
    <row r="304" spans="1:17" x14ac:dyDescent="0.25">
      <c r="A304" s="5" t="s">
        <v>2151</v>
      </c>
      <c r="B304" s="5" t="s">
        <v>2077</v>
      </c>
      <c r="C304" s="24">
        <v>20.188474595149437</v>
      </c>
      <c r="D304" s="24">
        <v>0.12808625528018197</v>
      </c>
      <c r="E304" s="24">
        <v>1.2352430786099351</v>
      </c>
      <c r="F304" s="24">
        <v>10.435944635301997</v>
      </c>
      <c r="G304" s="122" t="s">
        <v>2130</v>
      </c>
      <c r="H304" s="122"/>
      <c r="I304" s="197" t="s">
        <v>2635</v>
      </c>
      <c r="J304" s="197" t="s">
        <v>1973</v>
      </c>
      <c r="K304" s="197">
        <v>10</v>
      </c>
      <c r="L304" s="124">
        <f t="shared" si="3"/>
        <v>2457</v>
      </c>
      <c r="M304" s="24">
        <v>20.188474595149437</v>
      </c>
      <c r="N304" s="24">
        <v>0.12808625528018197</v>
      </c>
      <c r="O304" s="24">
        <v>1.2352430786099351</v>
      </c>
      <c r="P304" s="24">
        <v>10.435944635301997</v>
      </c>
      <c r="Q304" s="122" t="s">
        <v>2130</v>
      </c>
    </row>
    <row r="305" spans="1:17" x14ac:dyDescent="0.25">
      <c r="A305" s="5" t="s">
        <v>522</v>
      </c>
      <c r="B305" s="5" t="s">
        <v>2077</v>
      </c>
      <c r="C305" s="24">
        <v>6.9104266791880065</v>
      </c>
      <c r="D305" s="24" t="s">
        <v>48</v>
      </c>
      <c r="E305" s="24">
        <v>0.37330441933420644</v>
      </c>
      <c r="F305" s="24">
        <v>3.0463133450350548</v>
      </c>
      <c r="G305" s="122" t="s">
        <v>2152</v>
      </c>
      <c r="H305" s="122"/>
      <c r="I305" s="197" t="s">
        <v>2636</v>
      </c>
      <c r="J305" s="197" t="s">
        <v>1973</v>
      </c>
      <c r="K305" s="197">
        <v>10</v>
      </c>
      <c r="L305" s="124">
        <f t="shared" si="3"/>
        <v>2458</v>
      </c>
      <c r="M305" s="24">
        <v>6.9104266791880065</v>
      </c>
      <c r="N305" s="150" t="s">
        <v>48</v>
      </c>
      <c r="O305" s="24">
        <v>0.37330441933420644</v>
      </c>
      <c r="P305" s="24">
        <v>3.0463133450350548</v>
      </c>
      <c r="Q305" s="122" t="s">
        <v>2152</v>
      </c>
    </row>
    <row r="306" spans="1:17" x14ac:dyDescent="0.25">
      <c r="A306" s="5" t="s">
        <v>523</v>
      </c>
      <c r="B306" s="5" t="s">
        <v>2077</v>
      </c>
      <c r="C306" s="24">
        <v>6.9373426515391419</v>
      </c>
      <c r="D306" s="24" t="s">
        <v>48</v>
      </c>
      <c r="E306" s="24">
        <v>0.35812944293850701</v>
      </c>
      <c r="F306" s="24">
        <v>2.9953916863668186</v>
      </c>
      <c r="G306" s="122" t="s">
        <v>2152</v>
      </c>
      <c r="H306" s="122"/>
      <c r="I306" s="197" t="s">
        <v>2637</v>
      </c>
      <c r="J306" s="197" t="s">
        <v>1973</v>
      </c>
      <c r="K306" s="197">
        <v>10</v>
      </c>
      <c r="L306" s="124">
        <f t="shared" si="3"/>
        <v>2459</v>
      </c>
      <c r="M306" s="24">
        <v>6.9373426515391419</v>
      </c>
      <c r="N306" s="150" t="s">
        <v>48</v>
      </c>
      <c r="O306" s="24">
        <v>0.35812944293850701</v>
      </c>
      <c r="P306" s="24">
        <v>2.9953916863668186</v>
      </c>
      <c r="Q306" s="122" t="s">
        <v>2152</v>
      </c>
    </row>
    <row r="307" spans="1:17" x14ac:dyDescent="0.25">
      <c r="A307" s="5" t="s">
        <v>524</v>
      </c>
      <c r="B307" s="5" t="s">
        <v>2077</v>
      </c>
      <c r="C307" s="24">
        <v>5.5207649955774922</v>
      </c>
      <c r="D307" s="24">
        <v>0.30601152039701057</v>
      </c>
      <c r="E307" s="24">
        <v>0.28124289586696316</v>
      </c>
      <c r="F307" s="24">
        <v>2.2994623512342609</v>
      </c>
      <c r="G307" s="122" t="s">
        <v>2152</v>
      </c>
      <c r="H307" s="122"/>
      <c r="I307" s="197" t="s">
        <v>2638</v>
      </c>
      <c r="J307" s="197" t="s">
        <v>1973</v>
      </c>
      <c r="K307" s="197">
        <v>10</v>
      </c>
      <c r="L307" s="124">
        <f t="shared" si="3"/>
        <v>2460</v>
      </c>
      <c r="M307" s="24">
        <v>5.5207649955774922</v>
      </c>
      <c r="N307" s="24">
        <v>0.30601152039701057</v>
      </c>
      <c r="O307" s="24">
        <v>0.28124289586696316</v>
      </c>
      <c r="P307" s="24">
        <v>2.2994623512342609</v>
      </c>
      <c r="Q307" s="122" t="s">
        <v>2152</v>
      </c>
    </row>
    <row r="308" spans="1:17" x14ac:dyDescent="0.25">
      <c r="A308" s="5" t="s">
        <v>525</v>
      </c>
      <c r="B308" s="5" t="s">
        <v>2077</v>
      </c>
      <c r="C308" s="24">
        <v>5.528740098496348</v>
      </c>
      <c r="D308" s="24">
        <v>0.15848805128053642</v>
      </c>
      <c r="E308" s="24">
        <v>0.27365540766911345</v>
      </c>
      <c r="F308" s="24">
        <v>2.2939707998092551</v>
      </c>
      <c r="G308" s="122" t="s">
        <v>2152</v>
      </c>
      <c r="H308" s="122"/>
      <c r="I308" s="197" t="s">
        <v>2639</v>
      </c>
      <c r="J308" s="197" t="s">
        <v>1973</v>
      </c>
      <c r="K308" s="197">
        <v>10</v>
      </c>
      <c r="L308" s="124">
        <f t="shared" si="3"/>
        <v>2461</v>
      </c>
      <c r="M308" s="24">
        <v>5.528740098496348</v>
      </c>
      <c r="N308" s="24">
        <v>0.15848805128053642</v>
      </c>
      <c r="O308" s="24">
        <v>0.27365540766911345</v>
      </c>
      <c r="P308" s="24">
        <v>2.2939707998092551</v>
      </c>
      <c r="Q308" s="122" t="s">
        <v>2152</v>
      </c>
    </row>
    <row r="309" spans="1:17" x14ac:dyDescent="0.25">
      <c r="A309" s="5" t="s">
        <v>526</v>
      </c>
      <c r="B309" s="5" t="s">
        <v>2077</v>
      </c>
      <c r="C309" s="24">
        <v>4.8159652751236672</v>
      </c>
      <c r="D309" s="24">
        <v>5.7813251410510143E-2</v>
      </c>
      <c r="E309" s="24">
        <v>0.22661298084244513</v>
      </c>
      <c r="F309" s="24">
        <v>1.9699692657339112</v>
      </c>
      <c r="G309" s="122" t="s">
        <v>2152</v>
      </c>
      <c r="H309" s="122"/>
      <c r="I309" s="197" t="s">
        <v>2640</v>
      </c>
      <c r="J309" s="197" t="s">
        <v>1973</v>
      </c>
      <c r="K309" s="197">
        <v>10</v>
      </c>
      <c r="L309" s="124">
        <f t="shared" si="3"/>
        <v>2462</v>
      </c>
      <c r="M309" s="24">
        <v>4.8159652751236672</v>
      </c>
      <c r="N309" s="24">
        <v>5.7813251410510143E-2</v>
      </c>
      <c r="O309" s="24">
        <v>0.22661298084244513</v>
      </c>
      <c r="P309" s="24">
        <v>1.9699692657339112</v>
      </c>
      <c r="Q309" s="122" t="s">
        <v>2152</v>
      </c>
    </row>
    <row r="310" spans="1:17" x14ac:dyDescent="0.25">
      <c r="A310" s="5" t="s">
        <v>527</v>
      </c>
      <c r="B310" s="5" t="s">
        <v>2077</v>
      </c>
      <c r="C310" s="24">
        <v>4.866806556231368</v>
      </c>
      <c r="D310" s="24" t="s">
        <v>48</v>
      </c>
      <c r="E310" s="24">
        <v>0.23369463649377153</v>
      </c>
      <c r="F310" s="24">
        <v>1.9969277909112124</v>
      </c>
      <c r="G310" s="122" t="s">
        <v>2152</v>
      </c>
      <c r="H310" s="122"/>
      <c r="I310" s="197" t="s">
        <v>2641</v>
      </c>
      <c r="J310" s="197" t="s">
        <v>1973</v>
      </c>
      <c r="K310" s="197">
        <v>10</v>
      </c>
      <c r="L310" s="124">
        <f t="shared" si="3"/>
        <v>2463</v>
      </c>
      <c r="M310" s="24">
        <v>4.866806556231368</v>
      </c>
      <c r="N310" s="150" t="s">
        <v>48</v>
      </c>
      <c r="O310" s="24">
        <v>0.23369463649377153</v>
      </c>
      <c r="P310" s="24">
        <v>1.9969277909112124</v>
      </c>
      <c r="Q310" s="122" t="s">
        <v>2152</v>
      </c>
    </row>
    <row r="311" spans="1:17" x14ac:dyDescent="0.25">
      <c r="A311" s="5" t="s">
        <v>528</v>
      </c>
      <c r="B311" s="5" t="s">
        <v>2077</v>
      </c>
      <c r="C311" s="24">
        <v>4.4919767190451756</v>
      </c>
      <c r="D311" s="24" t="s">
        <v>48</v>
      </c>
      <c r="E311" s="24">
        <v>0.23167130630767827</v>
      </c>
      <c r="F311" s="24">
        <v>1.7942396201337243</v>
      </c>
      <c r="G311" s="122" t="s">
        <v>2152</v>
      </c>
      <c r="H311" s="122"/>
      <c r="I311" s="197" t="s">
        <v>2642</v>
      </c>
      <c r="J311" s="197" t="s">
        <v>1973</v>
      </c>
      <c r="K311" s="197">
        <v>10</v>
      </c>
      <c r="L311" s="124">
        <f t="shared" si="3"/>
        <v>2464</v>
      </c>
      <c r="M311" s="24">
        <v>4.4919767190451756</v>
      </c>
      <c r="N311" s="150" t="s">
        <v>48</v>
      </c>
      <c r="O311" s="24">
        <v>0.23167130630767827</v>
      </c>
      <c r="P311" s="24">
        <v>1.7942396201337243</v>
      </c>
      <c r="Q311" s="122" t="s">
        <v>2152</v>
      </c>
    </row>
    <row r="312" spans="1:17" x14ac:dyDescent="0.25">
      <c r="A312" s="5" t="s">
        <v>529</v>
      </c>
      <c r="B312" s="5" t="s">
        <v>2077</v>
      </c>
      <c r="C312" s="24">
        <v>4.67041964685456</v>
      </c>
      <c r="D312" s="24" t="s">
        <v>48</v>
      </c>
      <c r="E312" s="24">
        <v>0.22560131574939851</v>
      </c>
      <c r="F312" s="24">
        <v>1.9839477602702897</v>
      </c>
      <c r="G312" s="122" t="s">
        <v>2152</v>
      </c>
      <c r="H312" s="122"/>
      <c r="I312" s="197" t="s">
        <v>2643</v>
      </c>
      <c r="J312" s="197" t="s">
        <v>1973</v>
      </c>
      <c r="K312" s="197">
        <v>10</v>
      </c>
      <c r="L312" s="124">
        <f t="shared" si="3"/>
        <v>2465</v>
      </c>
      <c r="M312" s="24">
        <v>4.67041964685456</v>
      </c>
      <c r="N312" s="150" t="s">
        <v>48</v>
      </c>
      <c r="O312" s="24">
        <v>0.22560131574939851</v>
      </c>
      <c r="P312" s="24">
        <v>1.9839477602702897</v>
      </c>
      <c r="Q312" s="122" t="s">
        <v>2152</v>
      </c>
    </row>
    <row r="313" spans="1:17" x14ac:dyDescent="0.25">
      <c r="A313" s="5" t="s">
        <v>530</v>
      </c>
      <c r="B313" s="5" t="s">
        <v>2077</v>
      </c>
      <c r="C313" s="24">
        <v>4.7541582275025389</v>
      </c>
      <c r="D313" s="24" t="s">
        <v>48</v>
      </c>
      <c r="E313" s="24">
        <v>0.22155465537721197</v>
      </c>
      <c r="F313" s="24">
        <v>1.8930875457838292</v>
      </c>
      <c r="G313" s="122" t="s">
        <v>2152</v>
      </c>
      <c r="H313" s="122"/>
      <c r="I313" s="197" t="s">
        <v>2644</v>
      </c>
      <c r="J313" s="197" t="s">
        <v>1973</v>
      </c>
      <c r="K313" s="197">
        <v>10</v>
      </c>
      <c r="L313" s="124">
        <f t="shared" si="3"/>
        <v>2466</v>
      </c>
      <c r="M313" s="24">
        <v>4.7541582275025389</v>
      </c>
      <c r="N313" s="150" t="s">
        <v>48</v>
      </c>
      <c r="O313" s="24">
        <v>0.22155465537721197</v>
      </c>
      <c r="P313" s="24">
        <v>1.8930875457838292</v>
      </c>
      <c r="Q313" s="122" t="s">
        <v>2152</v>
      </c>
    </row>
    <row r="314" spans="1:17" x14ac:dyDescent="0.25">
      <c r="A314" s="5" t="s">
        <v>531</v>
      </c>
      <c r="B314" s="5" t="s">
        <v>2077</v>
      </c>
      <c r="C314" s="24">
        <v>4.5507931030717321</v>
      </c>
      <c r="D314" s="24">
        <v>3.4887306885652676E-2</v>
      </c>
      <c r="E314" s="24">
        <v>0.20132135351627939</v>
      </c>
      <c r="F314" s="24">
        <v>1.8032257951928248</v>
      </c>
      <c r="G314" s="122" t="s">
        <v>2152</v>
      </c>
      <c r="H314" s="122"/>
      <c r="I314" s="197" t="s">
        <v>2645</v>
      </c>
      <c r="J314" s="197" t="s">
        <v>1973</v>
      </c>
      <c r="K314" s="197">
        <v>10</v>
      </c>
      <c r="L314" s="124">
        <f t="shared" si="3"/>
        <v>2467</v>
      </c>
      <c r="M314" s="24">
        <v>4.5507931030717321</v>
      </c>
      <c r="N314" s="24">
        <v>3.4887306885652676E-2</v>
      </c>
      <c r="O314" s="24">
        <v>0.20132135351627939</v>
      </c>
      <c r="P314" s="24">
        <v>1.8032257951928248</v>
      </c>
      <c r="Q314" s="122" t="s">
        <v>2152</v>
      </c>
    </row>
    <row r="315" spans="1:17" x14ac:dyDescent="0.25">
      <c r="A315" s="5" t="s">
        <v>2153</v>
      </c>
      <c r="B315" s="5" t="s">
        <v>2077</v>
      </c>
      <c r="C315" s="24">
        <v>0.20934645161994825</v>
      </c>
      <c r="D315" s="24">
        <v>0.28906625705255068</v>
      </c>
      <c r="E315" s="24">
        <v>0.20637967898151249</v>
      </c>
      <c r="F315" s="24">
        <v>0.747849457696249</v>
      </c>
      <c r="G315" s="122" t="s">
        <v>2152</v>
      </c>
      <c r="H315" s="122"/>
      <c r="I315" s="197" t="s">
        <v>2646</v>
      </c>
      <c r="J315" s="197" t="s">
        <v>1973</v>
      </c>
      <c r="K315" s="197">
        <v>17</v>
      </c>
      <c r="L315" s="5" t="s">
        <v>2153</v>
      </c>
      <c r="M315" s="24">
        <v>0.20934645161994825</v>
      </c>
      <c r="N315" s="24">
        <v>0.28906625705255068</v>
      </c>
      <c r="O315" s="24">
        <v>0.20637967898151249</v>
      </c>
      <c r="P315" s="24">
        <v>0.747849457696249</v>
      </c>
      <c r="Q315" s="122" t="s">
        <v>2152</v>
      </c>
    </row>
    <row r="316" spans="1:17" x14ac:dyDescent="0.25">
      <c r="A316" s="5" t="s">
        <v>2154</v>
      </c>
      <c r="B316" s="5" t="s">
        <v>2077</v>
      </c>
      <c r="C316" s="24">
        <v>0.20535890016052064</v>
      </c>
      <c r="D316" s="24">
        <v>0.32096322334800459</v>
      </c>
      <c r="E316" s="24">
        <v>0.22155465537721197</v>
      </c>
      <c r="F316" s="24">
        <v>0.76582180781444997</v>
      </c>
      <c r="G316" s="122" t="s">
        <v>2152</v>
      </c>
      <c r="H316" s="122"/>
      <c r="I316" s="197" t="s">
        <v>2647</v>
      </c>
      <c r="J316" s="197" t="s">
        <v>1973</v>
      </c>
      <c r="K316" s="197">
        <v>17</v>
      </c>
      <c r="L316" s="5" t="s">
        <v>2154</v>
      </c>
      <c r="M316" s="24">
        <v>0.20535890016052064</v>
      </c>
      <c r="N316" s="24">
        <v>0.32096322334800459</v>
      </c>
      <c r="O316" s="24">
        <v>0.22155465537721197</v>
      </c>
      <c r="P316" s="24">
        <v>0.76582180781444997</v>
      </c>
      <c r="Q316" s="122" t="s">
        <v>2152</v>
      </c>
    </row>
    <row r="317" spans="1:17" x14ac:dyDescent="0.25">
      <c r="A317" s="5" t="s">
        <v>2155</v>
      </c>
      <c r="B317" s="5" t="s">
        <v>2077</v>
      </c>
      <c r="C317" s="24">
        <v>0.29258658833549911</v>
      </c>
      <c r="D317" s="24">
        <v>0.60105845862995888</v>
      </c>
      <c r="E317" s="24">
        <v>0.25089294307556426</v>
      </c>
      <c r="F317" s="24">
        <v>0.72488478810077006</v>
      </c>
      <c r="G317" s="122" t="s">
        <v>2152</v>
      </c>
      <c r="H317" s="122"/>
      <c r="I317" s="197" t="s">
        <v>2648</v>
      </c>
      <c r="J317" s="197" t="s">
        <v>1973</v>
      </c>
      <c r="K317" s="197">
        <v>17</v>
      </c>
      <c r="L317" s="5" t="s">
        <v>2155</v>
      </c>
      <c r="M317" s="24">
        <v>0.29258658833549911</v>
      </c>
      <c r="N317" s="24">
        <v>0.60105845862995888</v>
      </c>
      <c r="O317" s="24">
        <v>0.25089294307556426</v>
      </c>
      <c r="P317" s="24">
        <v>0.72488478810077006</v>
      </c>
      <c r="Q317" s="122" t="s">
        <v>2152</v>
      </c>
    </row>
    <row r="318" spans="1:17" x14ac:dyDescent="0.25">
      <c r="A318" s="5" t="s">
        <v>2156</v>
      </c>
      <c r="B318" s="5" t="s">
        <v>2077</v>
      </c>
      <c r="C318" s="24">
        <v>0.16249272197167411</v>
      </c>
      <c r="D318" s="24">
        <v>0.43060904498862729</v>
      </c>
      <c r="E318" s="24">
        <v>0.19626302805104623</v>
      </c>
      <c r="F318" s="24">
        <v>0.58809523442335199</v>
      </c>
      <c r="G318" s="122" t="s">
        <v>2152</v>
      </c>
      <c r="H318" s="122"/>
      <c r="I318" s="197" t="s">
        <v>2649</v>
      </c>
      <c r="J318" s="197" t="s">
        <v>1973</v>
      </c>
      <c r="K318" s="197">
        <v>17</v>
      </c>
      <c r="L318" s="5" t="s">
        <v>2156</v>
      </c>
      <c r="M318" s="24">
        <v>0.16249272197167411</v>
      </c>
      <c r="N318" s="24">
        <v>0.43060904498862729</v>
      </c>
      <c r="O318" s="24">
        <v>0.19626302805104623</v>
      </c>
      <c r="P318" s="24">
        <v>0.58809523442335199</v>
      </c>
      <c r="Q318" s="122" t="s">
        <v>2152</v>
      </c>
    </row>
    <row r="319" spans="1:17" x14ac:dyDescent="0.25">
      <c r="A319" s="5" t="s">
        <v>2157</v>
      </c>
      <c r="B319" s="5" t="s">
        <v>2077</v>
      </c>
      <c r="C319" s="24">
        <v>9.2710571431691369E-2</v>
      </c>
      <c r="D319" s="24">
        <v>0.25716929075709682</v>
      </c>
      <c r="E319" s="24">
        <v>0.21143800444674565</v>
      </c>
      <c r="F319" s="24">
        <v>0.68195084059617905</v>
      </c>
      <c r="G319" s="122" t="s">
        <v>2152</v>
      </c>
      <c r="H319" s="122"/>
      <c r="I319" s="197" t="s">
        <v>2650</v>
      </c>
      <c r="J319" s="197" t="s">
        <v>1973</v>
      </c>
      <c r="K319" s="197">
        <v>17</v>
      </c>
      <c r="L319" s="5" t="s">
        <v>2157</v>
      </c>
      <c r="M319" s="24">
        <v>9.2710571431691369E-2</v>
      </c>
      <c r="N319" s="24">
        <v>0.25716929075709682</v>
      </c>
      <c r="O319" s="24">
        <v>0.21143800444674565</v>
      </c>
      <c r="P319" s="24">
        <v>0.68195084059617905</v>
      </c>
      <c r="Q319" s="122" t="s">
        <v>2152</v>
      </c>
    </row>
    <row r="320" spans="1:17" x14ac:dyDescent="0.25">
      <c r="A320" s="5" t="s">
        <v>2158</v>
      </c>
      <c r="B320" s="5" t="s">
        <v>2077</v>
      </c>
      <c r="C320" s="24" t="s">
        <v>11</v>
      </c>
      <c r="D320" s="24">
        <v>0.68379121495879236</v>
      </c>
      <c r="E320" s="24">
        <v>5.0077422105808192E-2</v>
      </c>
      <c r="F320" s="24">
        <v>0.43483102647091654</v>
      </c>
      <c r="G320" s="122" t="s">
        <v>2152</v>
      </c>
      <c r="H320" s="122"/>
      <c r="I320" s="197" t="s">
        <v>2651</v>
      </c>
      <c r="J320" s="197" t="s">
        <v>1973</v>
      </c>
      <c r="K320" s="197">
        <v>17</v>
      </c>
      <c r="L320" s="5" t="s">
        <v>2158</v>
      </c>
      <c r="M320" s="150" t="s">
        <v>11</v>
      </c>
      <c r="N320" s="24">
        <v>0.68379121495879236</v>
      </c>
      <c r="O320" s="24">
        <v>5.0077422105808192E-2</v>
      </c>
      <c r="P320" s="24">
        <v>0.43483102647091654</v>
      </c>
      <c r="Q320" s="122" t="s">
        <v>2152</v>
      </c>
    </row>
    <row r="321" spans="1:17" x14ac:dyDescent="0.25">
      <c r="A321" s="5" t="s">
        <v>2159</v>
      </c>
      <c r="B321" s="5" t="s">
        <v>2077</v>
      </c>
      <c r="C321" s="24">
        <v>0.12959542243139655</v>
      </c>
      <c r="D321" s="24">
        <v>1.1323423034886124</v>
      </c>
      <c r="E321" s="24">
        <v>0.16692474035269395</v>
      </c>
      <c r="F321" s="24">
        <v>3.2110598877852299</v>
      </c>
      <c r="G321" s="122" t="s">
        <v>2152</v>
      </c>
      <c r="H321" s="122"/>
      <c r="I321" s="197" t="s">
        <v>2652</v>
      </c>
      <c r="J321" s="197" t="s">
        <v>1973</v>
      </c>
      <c r="K321" s="197">
        <v>17</v>
      </c>
      <c r="L321" s="5" t="s">
        <v>2159</v>
      </c>
      <c r="M321" s="24">
        <v>0.12959542243139655</v>
      </c>
      <c r="N321" s="24">
        <v>1.1323423034886124</v>
      </c>
      <c r="O321" s="24">
        <v>0.16692474035269395</v>
      </c>
      <c r="P321" s="24">
        <v>3.2110598877852299</v>
      </c>
      <c r="Q321" s="122" t="s">
        <v>2152</v>
      </c>
    </row>
    <row r="322" spans="1:17" x14ac:dyDescent="0.25">
      <c r="A322" s="5" t="s">
        <v>2160</v>
      </c>
      <c r="B322" s="5" t="s">
        <v>2077</v>
      </c>
      <c r="C322" s="24">
        <v>6.280393548598448E-2</v>
      </c>
      <c r="D322" s="24">
        <v>0.30501474020027763</v>
      </c>
      <c r="E322" s="24">
        <v>0.20132135351627939</v>
      </c>
      <c r="F322" s="24">
        <v>0.66996927385071181</v>
      </c>
      <c r="G322" s="122" t="s">
        <v>2152</v>
      </c>
      <c r="H322" s="122"/>
      <c r="I322" s="197" t="s">
        <v>2653</v>
      </c>
      <c r="J322" s="197" t="s">
        <v>1973</v>
      </c>
      <c r="K322" s="197">
        <v>17</v>
      </c>
      <c r="L322" s="5" t="s">
        <v>2160</v>
      </c>
      <c r="M322" s="24">
        <v>6.280393548598448E-2</v>
      </c>
      <c r="N322" s="24">
        <v>0.30501474020027763</v>
      </c>
      <c r="O322" s="24">
        <v>0.20132135351627939</v>
      </c>
      <c r="P322" s="24">
        <v>0.66996927385071181</v>
      </c>
      <c r="Q322" s="122" t="s">
        <v>2152</v>
      </c>
    </row>
    <row r="323" spans="1:17" x14ac:dyDescent="0.25">
      <c r="A323" s="5" t="s">
        <v>2161</v>
      </c>
      <c r="B323" s="5" t="s">
        <v>2162</v>
      </c>
      <c r="C323" s="122" t="s">
        <v>11</v>
      </c>
      <c r="D323" s="122" t="s">
        <v>48</v>
      </c>
      <c r="E323" s="24">
        <v>0.39410148330248884</v>
      </c>
      <c r="F323" s="24">
        <v>1.0206348649700654</v>
      </c>
      <c r="G323" s="122"/>
      <c r="H323" s="122"/>
      <c r="I323" s="197" t="s">
        <v>2654</v>
      </c>
      <c r="J323" s="197" t="s">
        <v>2655</v>
      </c>
      <c r="K323" s="197">
        <v>1</v>
      </c>
      <c r="L323" s="5">
        <v>2668</v>
      </c>
      <c r="M323" s="216" t="s">
        <v>11</v>
      </c>
      <c r="N323" s="216" t="s">
        <v>48</v>
      </c>
      <c r="O323" s="24">
        <v>0.39410148330248884</v>
      </c>
      <c r="P323" s="24">
        <v>1.0206348649700654</v>
      </c>
      <c r="Q323" s="122"/>
    </row>
    <row r="324" spans="1:17" x14ac:dyDescent="0.25">
      <c r="A324" s="5" t="s">
        <v>2163</v>
      </c>
      <c r="B324" s="5" t="s">
        <v>2162</v>
      </c>
      <c r="C324" s="122" t="s">
        <v>1976</v>
      </c>
      <c r="D324" s="122" t="s">
        <v>48</v>
      </c>
      <c r="E324" s="24">
        <v>0.37968919702787068</v>
      </c>
      <c r="F324" s="24">
        <v>1.0008742673907804</v>
      </c>
      <c r="G324" s="122"/>
      <c r="H324" s="122"/>
      <c r="I324" s="197" t="s">
        <v>2656</v>
      </c>
      <c r="J324" s="197" t="s">
        <v>2655</v>
      </c>
      <c r="K324" s="197">
        <v>1</v>
      </c>
      <c r="L324" s="5" t="s">
        <v>2163</v>
      </c>
      <c r="M324" s="216" t="s">
        <v>1976</v>
      </c>
      <c r="N324" s="216" t="s">
        <v>48</v>
      </c>
      <c r="O324" s="24">
        <v>0.37968919702787068</v>
      </c>
      <c r="P324" s="24">
        <v>1.0008742673907804</v>
      </c>
      <c r="Q324" s="122"/>
    </row>
    <row r="325" spans="1:17" x14ac:dyDescent="0.25">
      <c r="A325" s="5" t="s">
        <v>2164</v>
      </c>
      <c r="B325" s="5" t="s">
        <v>2162</v>
      </c>
      <c r="C325" s="122" t="s">
        <v>1976</v>
      </c>
      <c r="D325" s="122" t="s">
        <v>48</v>
      </c>
      <c r="E325" s="24">
        <v>0.36875573847471205</v>
      </c>
      <c r="F325" s="24">
        <v>1.5610872087635077</v>
      </c>
      <c r="G325" s="122"/>
      <c r="H325" s="122"/>
      <c r="I325" s="197" t="s">
        <v>2657</v>
      </c>
      <c r="J325" s="197" t="s">
        <v>2655</v>
      </c>
      <c r="K325" s="197">
        <v>1</v>
      </c>
      <c r="L325" s="5" t="s">
        <v>2164</v>
      </c>
      <c r="M325" s="216" t="s">
        <v>1976</v>
      </c>
      <c r="N325" s="216" t="s">
        <v>48</v>
      </c>
      <c r="O325" s="24">
        <v>0.36875573847471205</v>
      </c>
      <c r="P325" s="24">
        <v>1.5610872087635077</v>
      </c>
      <c r="Q325" s="122"/>
    </row>
    <row r="326" spans="1:17" x14ac:dyDescent="0.25">
      <c r="A326" s="5" t="s">
        <v>2165</v>
      </c>
      <c r="B326" s="5" t="s">
        <v>2162</v>
      </c>
      <c r="C326" s="122" t="s">
        <v>11</v>
      </c>
      <c r="D326" s="122" t="s">
        <v>48</v>
      </c>
      <c r="E326" s="24">
        <v>0.37074364002983179</v>
      </c>
      <c r="F326" s="24">
        <v>1.0428655372467608</v>
      </c>
      <c r="G326" s="122"/>
      <c r="H326" s="122"/>
      <c r="I326" s="197" t="s">
        <v>2658</v>
      </c>
      <c r="J326" s="197" t="s">
        <v>2655</v>
      </c>
      <c r="K326" s="197">
        <v>1</v>
      </c>
      <c r="L326" s="5" t="s">
        <v>2165</v>
      </c>
      <c r="M326" s="216" t="s">
        <v>11</v>
      </c>
      <c r="N326" s="216" t="s">
        <v>48</v>
      </c>
      <c r="O326" s="24">
        <v>0.37074364002983179</v>
      </c>
      <c r="P326" s="24">
        <v>1.0428655372467608</v>
      </c>
      <c r="Q326" s="122"/>
    </row>
    <row r="327" spans="1:17" x14ac:dyDescent="0.25">
      <c r="A327" s="5" t="s">
        <v>2166</v>
      </c>
      <c r="B327" s="5" t="s">
        <v>2162</v>
      </c>
      <c r="C327" s="122" t="s">
        <v>1976</v>
      </c>
      <c r="D327" s="122" t="s">
        <v>48</v>
      </c>
      <c r="E327" s="24">
        <v>0.36477993536447256</v>
      </c>
      <c r="F327" s="24">
        <v>1.0226109247279938</v>
      </c>
      <c r="G327" s="122"/>
      <c r="H327" s="122"/>
      <c r="I327" s="197" t="s">
        <v>2659</v>
      </c>
      <c r="J327" s="197" t="s">
        <v>2655</v>
      </c>
      <c r="K327" s="197">
        <v>1</v>
      </c>
      <c r="L327" s="5" t="s">
        <v>2166</v>
      </c>
      <c r="M327" s="216" t="s">
        <v>1976</v>
      </c>
      <c r="N327" s="216" t="s">
        <v>48</v>
      </c>
      <c r="O327" s="24">
        <v>0.36477993536447256</v>
      </c>
      <c r="P327" s="24">
        <v>1.0226109247279938</v>
      </c>
      <c r="Q327" s="122"/>
    </row>
    <row r="328" spans="1:17" x14ac:dyDescent="0.25">
      <c r="A328" s="5" t="s">
        <v>2167</v>
      </c>
      <c r="B328" s="5" t="s">
        <v>2162</v>
      </c>
      <c r="C328" s="122" t="s">
        <v>1976</v>
      </c>
      <c r="D328" s="122" t="s">
        <v>48</v>
      </c>
      <c r="E328" s="24">
        <v>0.36080413225423308</v>
      </c>
      <c r="F328" s="24">
        <v>1.1579710181460954</v>
      </c>
      <c r="G328" s="122"/>
      <c r="H328" s="122"/>
      <c r="I328" s="197" t="s">
        <v>2660</v>
      </c>
      <c r="J328" s="197" t="s">
        <v>2655</v>
      </c>
      <c r="K328" s="197">
        <v>1</v>
      </c>
      <c r="L328" s="5" t="s">
        <v>2167</v>
      </c>
      <c r="M328" s="216" t="s">
        <v>1976</v>
      </c>
      <c r="N328" s="216" t="s">
        <v>48</v>
      </c>
      <c r="O328" s="24">
        <v>0.36080413225423308</v>
      </c>
      <c r="P328" s="24">
        <v>1.1579710181460954</v>
      </c>
      <c r="Q328" s="122"/>
    </row>
    <row r="329" spans="1:17" x14ac:dyDescent="0.25">
      <c r="A329" s="5" t="s">
        <v>2168</v>
      </c>
      <c r="B329" s="5" t="s">
        <v>2162</v>
      </c>
      <c r="C329" s="24">
        <v>3.8934539539209432</v>
      </c>
      <c r="D329" s="24">
        <v>0.48935096543890966</v>
      </c>
      <c r="E329" s="24">
        <v>0.64010430074855684</v>
      </c>
      <c r="F329" s="24">
        <v>7.7214535041055772</v>
      </c>
      <c r="G329" s="122"/>
      <c r="H329" s="122"/>
      <c r="I329" s="197" t="s">
        <v>2661</v>
      </c>
      <c r="J329" s="197" t="s">
        <v>2655</v>
      </c>
      <c r="K329" s="197">
        <v>2</v>
      </c>
      <c r="L329" s="5" t="s">
        <v>2168</v>
      </c>
      <c r="M329" s="24">
        <v>3.8934539539209432</v>
      </c>
      <c r="N329" s="24">
        <v>0.48935096543890966</v>
      </c>
      <c r="O329" s="24">
        <v>0.64010430074855684</v>
      </c>
      <c r="P329" s="24">
        <v>7.7214535041055772</v>
      </c>
      <c r="Q329" s="122"/>
    </row>
    <row r="330" spans="1:17" x14ac:dyDescent="0.25">
      <c r="A330" s="5" t="s">
        <v>2169</v>
      </c>
      <c r="B330" s="5" t="s">
        <v>2162</v>
      </c>
      <c r="C330" s="24">
        <v>3.898346457004533</v>
      </c>
      <c r="D330" s="24">
        <v>0.48836237762994217</v>
      </c>
      <c r="E330" s="24">
        <v>0.49001773333701631</v>
      </c>
      <c r="F330" s="24">
        <v>7.8212445218809661</v>
      </c>
      <c r="G330" s="122"/>
      <c r="H330" s="122"/>
      <c r="I330" s="197" t="s">
        <v>2662</v>
      </c>
      <c r="J330" s="197" t="s">
        <v>2655</v>
      </c>
      <c r="K330" s="197">
        <v>2</v>
      </c>
      <c r="L330" s="5" t="s">
        <v>2169</v>
      </c>
      <c r="M330" s="24">
        <v>3.898346457004533</v>
      </c>
      <c r="N330" s="24">
        <v>0.48836237762994217</v>
      </c>
      <c r="O330" s="24">
        <v>0.49001773333701631</v>
      </c>
      <c r="P330" s="24">
        <v>7.8212445218809661</v>
      </c>
      <c r="Q330" s="122"/>
    </row>
    <row r="331" spans="1:17" x14ac:dyDescent="0.25">
      <c r="A331" s="5" t="s">
        <v>2170</v>
      </c>
      <c r="B331" s="5" t="s">
        <v>2162</v>
      </c>
      <c r="C331" s="24">
        <v>0.75295622456450495</v>
      </c>
      <c r="D331" s="24">
        <v>2.2243225701768624E-2</v>
      </c>
      <c r="E331" s="24">
        <v>0.300173134823081</v>
      </c>
      <c r="F331" s="24">
        <v>2.4582183388630421</v>
      </c>
      <c r="G331" s="122"/>
      <c r="H331" s="122"/>
      <c r="I331" s="197" t="s">
        <v>2663</v>
      </c>
      <c r="J331" s="197" t="s">
        <v>2655</v>
      </c>
      <c r="K331" s="197">
        <v>2</v>
      </c>
      <c r="L331" s="5" t="s">
        <v>2170</v>
      </c>
      <c r="M331" s="24">
        <v>0.75295622456450495</v>
      </c>
      <c r="N331" s="24">
        <v>2.2243225701768624E-2</v>
      </c>
      <c r="O331" s="24">
        <v>0.300173134823081</v>
      </c>
      <c r="P331" s="24">
        <v>2.4582183388630421</v>
      </c>
      <c r="Q331" s="122"/>
    </row>
    <row r="332" spans="1:17" x14ac:dyDescent="0.25">
      <c r="A332" s="5" t="s">
        <v>2171</v>
      </c>
      <c r="B332" s="5" t="s">
        <v>2162</v>
      </c>
      <c r="C332" s="24">
        <v>0.7084344465038358</v>
      </c>
      <c r="D332" s="24" t="s">
        <v>48</v>
      </c>
      <c r="E332" s="24">
        <v>0.33694931359279623</v>
      </c>
      <c r="F332" s="24">
        <v>2.283337050286371</v>
      </c>
      <c r="G332" s="122"/>
      <c r="H332" s="122"/>
      <c r="I332" s="197" t="s">
        <v>2664</v>
      </c>
      <c r="J332" s="197" t="s">
        <v>2655</v>
      </c>
      <c r="K332" s="197">
        <v>2</v>
      </c>
      <c r="L332" s="5" t="s">
        <v>2171</v>
      </c>
      <c r="M332" s="24">
        <v>0.7084344465038358</v>
      </c>
      <c r="N332" s="150" t="s">
        <v>48</v>
      </c>
      <c r="O332" s="24">
        <v>0.33694931359279623</v>
      </c>
      <c r="P332" s="24">
        <v>2.283337050286371</v>
      </c>
      <c r="Q332" s="122"/>
    </row>
    <row r="333" spans="1:17" x14ac:dyDescent="0.25">
      <c r="A333" s="5" t="s">
        <v>2172</v>
      </c>
      <c r="B333" s="5" t="s">
        <v>2162</v>
      </c>
      <c r="C333" s="24">
        <v>0.19080762026001102</v>
      </c>
      <c r="D333" s="24" t="s">
        <v>48</v>
      </c>
      <c r="E333" s="24">
        <v>0.28228202082700327</v>
      </c>
      <c r="F333" s="24">
        <v>2.2240552575485162</v>
      </c>
      <c r="G333" s="122"/>
      <c r="H333" s="122"/>
      <c r="I333" s="197" t="s">
        <v>2665</v>
      </c>
      <c r="J333" s="197" t="s">
        <v>2655</v>
      </c>
      <c r="K333" s="197">
        <v>2</v>
      </c>
      <c r="L333" s="5" t="s">
        <v>2172</v>
      </c>
      <c r="M333" s="24">
        <v>0.19080762026001102</v>
      </c>
      <c r="N333" s="150" t="s">
        <v>48</v>
      </c>
      <c r="O333" s="24">
        <v>0.28228202082700327</v>
      </c>
      <c r="P333" s="24">
        <v>2.2240552575485162</v>
      </c>
      <c r="Q333" s="122"/>
    </row>
    <row r="334" spans="1:17" x14ac:dyDescent="0.25">
      <c r="A334" s="5" t="s">
        <v>2173</v>
      </c>
      <c r="B334" s="5" t="s">
        <v>2162</v>
      </c>
      <c r="C334" s="24">
        <v>0.17661936131759995</v>
      </c>
      <c r="D334" s="24" t="s">
        <v>48</v>
      </c>
      <c r="E334" s="24">
        <v>0.27482738999530432</v>
      </c>
      <c r="F334" s="24">
        <v>1.6524799725677002</v>
      </c>
      <c r="G334" s="122"/>
      <c r="H334" s="122"/>
      <c r="I334" s="197" t="s">
        <v>2666</v>
      </c>
      <c r="J334" s="197" t="s">
        <v>2655</v>
      </c>
      <c r="K334" s="197">
        <v>2</v>
      </c>
      <c r="L334" s="5" t="s">
        <v>2173</v>
      </c>
      <c r="M334" s="24">
        <v>0.17661936131759995</v>
      </c>
      <c r="N334" s="150" t="s">
        <v>48</v>
      </c>
      <c r="O334" s="24">
        <v>0.27482738999530432</v>
      </c>
      <c r="P334" s="24">
        <v>1.6524799725677002</v>
      </c>
      <c r="Q334" s="122"/>
    </row>
    <row r="335" spans="1:17" x14ac:dyDescent="0.25">
      <c r="A335" s="5" t="s">
        <v>2174</v>
      </c>
      <c r="B335" s="5" t="s">
        <v>2162</v>
      </c>
      <c r="C335" s="24">
        <v>0.18102261409283096</v>
      </c>
      <c r="D335" s="24" t="s">
        <v>48</v>
      </c>
      <c r="E335" s="24">
        <v>0.26439090683092564</v>
      </c>
      <c r="F335" s="24">
        <v>1.4869849678411891</v>
      </c>
      <c r="G335" s="122"/>
      <c r="H335" s="122"/>
      <c r="I335" s="197" t="s">
        <v>2667</v>
      </c>
      <c r="J335" s="197" t="s">
        <v>2655</v>
      </c>
      <c r="K335" s="197">
        <v>2</v>
      </c>
      <c r="L335" s="5" t="s">
        <v>2174</v>
      </c>
      <c r="M335" s="24">
        <v>0.18102261409283096</v>
      </c>
      <c r="N335" s="150" t="s">
        <v>48</v>
      </c>
      <c r="O335" s="24">
        <v>0.26439090683092564</v>
      </c>
      <c r="P335" s="24">
        <v>1.4869849678411891</v>
      </c>
      <c r="Q335" s="122"/>
    </row>
    <row r="336" spans="1:17" x14ac:dyDescent="0.25">
      <c r="A336" s="5" t="s">
        <v>2175</v>
      </c>
      <c r="B336" s="5" t="s">
        <v>2162</v>
      </c>
      <c r="C336" s="24">
        <v>0.17613011100924095</v>
      </c>
      <c r="D336" s="24" t="s">
        <v>48</v>
      </c>
      <c r="E336" s="24">
        <v>0.26339695605336577</v>
      </c>
      <c r="F336" s="24">
        <v>1.6539620173861467</v>
      </c>
      <c r="G336" s="122"/>
      <c r="H336" s="122"/>
      <c r="I336" s="197" t="s">
        <v>2668</v>
      </c>
      <c r="J336" s="197" t="s">
        <v>2655</v>
      </c>
      <c r="K336" s="197">
        <v>2</v>
      </c>
      <c r="L336" s="5" t="s">
        <v>2175</v>
      </c>
      <c r="M336" s="24">
        <v>0.17613011100924095</v>
      </c>
      <c r="N336" s="150" t="s">
        <v>48</v>
      </c>
      <c r="O336" s="24">
        <v>0.26339695605336577</v>
      </c>
      <c r="P336" s="24">
        <v>1.6539620173861467</v>
      </c>
      <c r="Q336" s="122"/>
    </row>
    <row r="337" spans="1:17" x14ac:dyDescent="0.25">
      <c r="A337" s="5" t="s">
        <v>2176</v>
      </c>
      <c r="B337" s="5" t="s">
        <v>2162</v>
      </c>
      <c r="C337" s="24">
        <v>4.1644986247518307</v>
      </c>
      <c r="D337" s="24">
        <v>5.1406566066309702E-2</v>
      </c>
      <c r="E337" s="24">
        <v>0.54269712454768948</v>
      </c>
      <c r="F337" s="24">
        <v>7.4951946618227652</v>
      </c>
      <c r="G337" s="122"/>
      <c r="H337" s="122"/>
      <c r="I337" s="197" t="s">
        <v>2669</v>
      </c>
      <c r="J337" s="197" t="s">
        <v>2655</v>
      </c>
      <c r="K337" s="197">
        <v>3</v>
      </c>
      <c r="L337" s="5" t="s">
        <v>2176</v>
      </c>
      <c r="M337" s="24">
        <v>4.1644986247518307</v>
      </c>
      <c r="N337" s="24">
        <v>5.1406566066309702E-2</v>
      </c>
      <c r="O337" s="24">
        <v>0.54269712454768948</v>
      </c>
      <c r="P337" s="24">
        <v>7.4951946618227652</v>
      </c>
      <c r="Q337" s="122"/>
    </row>
    <row r="338" spans="1:17" x14ac:dyDescent="0.25">
      <c r="A338" s="5" t="s">
        <v>2177</v>
      </c>
      <c r="B338" s="5" t="s">
        <v>2162</v>
      </c>
      <c r="C338" s="24">
        <v>4.1772191327691646</v>
      </c>
      <c r="D338" s="24">
        <v>0.1028131321326194</v>
      </c>
      <c r="E338" s="24">
        <v>0.55363058310084812</v>
      </c>
      <c r="F338" s="24">
        <v>13.163522077440641</v>
      </c>
      <c r="G338" s="122"/>
      <c r="H338" s="122"/>
      <c r="I338" s="197" t="s">
        <v>2670</v>
      </c>
      <c r="J338" s="197" t="s">
        <v>2655</v>
      </c>
      <c r="K338" s="197">
        <v>3</v>
      </c>
      <c r="L338" s="5" t="s">
        <v>2177</v>
      </c>
      <c r="M338" s="24">
        <v>4.1772191327691646</v>
      </c>
      <c r="N338" s="24">
        <v>0.1028131321326194</v>
      </c>
      <c r="O338" s="24">
        <v>0.55363058310084812</v>
      </c>
      <c r="P338" s="24">
        <v>13.163522077440641</v>
      </c>
      <c r="Q338" s="122"/>
    </row>
    <row r="339" spans="1:17" x14ac:dyDescent="0.25">
      <c r="A339" s="5" t="s">
        <v>2178</v>
      </c>
      <c r="B339" s="5" t="s">
        <v>2162</v>
      </c>
      <c r="C339" s="24">
        <v>1.7304783406657922</v>
      </c>
      <c r="D339" s="24">
        <v>3.7566336740764789E-2</v>
      </c>
      <c r="E339" s="24">
        <v>0.39111963096980917</v>
      </c>
      <c r="F339" s="24">
        <v>4.2470464347278085</v>
      </c>
      <c r="G339" s="122"/>
      <c r="H339" s="122"/>
      <c r="I339" s="197" t="s">
        <v>2671</v>
      </c>
      <c r="J339" s="197" t="s">
        <v>2655</v>
      </c>
      <c r="K339" s="197">
        <v>3</v>
      </c>
      <c r="L339" s="5" t="s">
        <v>2178</v>
      </c>
      <c r="M339" s="24">
        <v>1.7304783406657922</v>
      </c>
      <c r="N339" s="24">
        <v>3.7566336740764789E-2</v>
      </c>
      <c r="O339" s="24">
        <v>0.39111963096980917</v>
      </c>
      <c r="P339" s="24">
        <v>4.2470464347278085</v>
      </c>
      <c r="Q339" s="122"/>
    </row>
    <row r="340" spans="1:17" x14ac:dyDescent="0.25">
      <c r="A340" s="5" t="s">
        <v>2179</v>
      </c>
      <c r="B340" s="5" t="s">
        <v>2162</v>
      </c>
      <c r="C340" s="24">
        <v>1.715311581106663</v>
      </c>
      <c r="D340" s="24" t="s">
        <v>48</v>
      </c>
      <c r="E340" s="24">
        <v>0.36577388614203243</v>
      </c>
      <c r="F340" s="24">
        <v>3.8236756315916294</v>
      </c>
      <c r="G340" s="122"/>
      <c r="H340" s="122"/>
      <c r="I340" s="197" t="s">
        <v>2672</v>
      </c>
      <c r="J340" s="197" t="s">
        <v>2655</v>
      </c>
      <c r="K340" s="197">
        <v>3</v>
      </c>
      <c r="L340" s="5" t="s">
        <v>2179</v>
      </c>
      <c r="M340" s="24">
        <v>1.715311581106663</v>
      </c>
      <c r="N340" s="150" t="s">
        <v>48</v>
      </c>
      <c r="O340" s="24">
        <v>0.36577388614203243</v>
      </c>
      <c r="P340" s="24">
        <v>3.8236756315916294</v>
      </c>
      <c r="Q340" s="122"/>
    </row>
    <row r="341" spans="1:17" x14ac:dyDescent="0.25">
      <c r="A341" s="5" t="s">
        <v>2180</v>
      </c>
      <c r="B341" s="5" t="s">
        <v>2162</v>
      </c>
      <c r="C341" s="24">
        <v>1.8425166612800039</v>
      </c>
      <c r="D341" s="24">
        <v>6.7223971009789621E-2</v>
      </c>
      <c r="E341" s="24">
        <v>0.38863475402590952</v>
      </c>
      <c r="F341" s="24">
        <v>3.5045419806861782</v>
      </c>
      <c r="G341" s="122"/>
      <c r="H341" s="122"/>
      <c r="I341" s="197" t="s">
        <v>2673</v>
      </c>
      <c r="J341" s="197" t="s">
        <v>2655</v>
      </c>
      <c r="K341" s="197">
        <v>3</v>
      </c>
      <c r="L341" s="5" t="s">
        <v>2180</v>
      </c>
      <c r="M341" s="24">
        <v>1.8425166612800039</v>
      </c>
      <c r="N341" s="24">
        <v>6.7223971009789621E-2</v>
      </c>
      <c r="O341" s="24">
        <v>0.38863475402590952</v>
      </c>
      <c r="P341" s="24">
        <v>3.5045419806861782</v>
      </c>
      <c r="Q341" s="122"/>
    </row>
    <row r="342" spans="1:17" x14ac:dyDescent="0.25">
      <c r="A342" s="5" t="s">
        <v>2181</v>
      </c>
      <c r="B342" s="5" t="s">
        <v>2162</v>
      </c>
      <c r="C342" s="24">
        <v>1.8469199140552348</v>
      </c>
      <c r="D342" s="24">
        <v>6.0303856347017154E-2</v>
      </c>
      <c r="E342" s="24">
        <v>0.38217407397177039</v>
      </c>
      <c r="F342" s="24">
        <v>3.5302307575392486</v>
      </c>
      <c r="G342" s="122"/>
      <c r="H342" s="122"/>
      <c r="I342" s="197" t="s">
        <v>2674</v>
      </c>
      <c r="J342" s="197" t="s">
        <v>2655</v>
      </c>
      <c r="K342" s="197">
        <v>3</v>
      </c>
      <c r="L342" s="5" t="s">
        <v>2181</v>
      </c>
      <c r="M342" s="24">
        <v>1.8469199140552348</v>
      </c>
      <c r="N342" s="24">
        <v>6.0303856347017154E-2</v>
      </c>
      <c r="O342" s="24">
        <v>0.38217407397177039</v>
      </c>
      <c r="P342" s="24">
        <v>3.5302307575392486</v>
      </c>
      <c r="Q342" s="122"/>
    </row>
    <row r="343" spans="1:17" x14ac:dyDescent="0.25">
      <c r="A343" s="5" t="s">
        <v>2182</v>
      </c>
      <c r="B343" s="5" t="s">
        <v>2162</v>
      </c>
      <c r="C343" s="24" t="s">
        <v>1976</v>
      </c>
      <c r="D343" s="24" t="s">
        <v>48</v>
      </c>
      <c r="E343" s="24">
        <v>0.23457238350412951</v>
      </c>
      <c r="F343" s="24">
        <v>0.66889622805879412</v>
      </c>
      <c r="G343" s="122"/>
      <c r="H343" s="122"/>
      <c r="I343" s="197" t="s">
        <v>2675</v>
      </c>
      <c r="J343" s="197" t="s">
        <v>2655</v>
      </c>
      <c r="K343" s="197">
        <v>3</v>
      </c>
      <c r="L343" s="5" t="s">
        <v>2182</v>
      </c>
      <c r="M343" s="150" t="s">
        <v>1976</v>
      </c>
      <c r="N343" s="150" t="s">
        <v>48</v>
      </c>
      <c r="O343" s="24">
        <v>0.23457238350412951</v>
      </c>
      <c r="P343" s="24">
        <v>0.66889622805879412</v>
      </c>
      <c r="Q343" s="122"/>
    </row>
    <row r="344" spans="1:17" x14ac:dyDescent="0.25">
      <c r="A344" s="5" t="s">
        <v>2183</v>
      </c>
      <c r="B344" s="5" t="s">
        <v>2162</v>
      </c>
      <c r="C344" s="24" t="s">
        <v>1976</v>
      </c>
      <c r="D344" s="24" t="s">
        <v>48</v>
      </c>
      <c r="E344" s="24">
        <v>0.22761472806121041</v>
      </c>
      <c r="F344" s="24">
        <v>0.49006281996626566</v>
      </c>
      <c r="G344" s="122"/>
      <c r="H344" s="122"/>
      <c r="I344" s="197" t="s">
        <v>2676</v>
      </c>
      <c r="J344" s="197" t="s">
        <v>2655</v>
      </c>
      <c r="K344" s="197">
        <v>3</v>
      </c>
      <c r="L344" s="5" t="s">
        <v>2183</v>
      </c>
      <c r="M344" s="150" t="s">
        <v>1976</v>
      </c>
      <c r="N344" s="150" t="s">
        <v>48</v>
      </c>
      <c r="O344" s="24">
        <v>0.22761472806121041</v>
      </c>
      <c r="P344" s="24">
        <v>0.49006281996626566</v>
      </c>
      <c r="Q344" s="122"/>
    </row>
    <row r="345" spans="1:17" x14ac:dyDescent="0.25">
      <c r="A345" s="5" t="s">
        <v>2184</v>
      </c>
      <c r="B345" s="5" t="s">
        <v>2162</v>
      </c>
      <c r="C345" s="24" t="s">
        <v>1976</v>
      </c>
      <c r="D345" s="24" t="s">
        <v>48</v>
      </c>
      <c r="E345" s="24">
        <v>0.18586879540369583</v>
      </c>
      <c r="F345" s="24">
        <v>1.0127306259383513</v>
      </c>
      <c r="G345" s="122"/>
      <c r="H345" s="122"/>
      <c r="I345" s="197" t="s">
        <v>2677</v>
      </c>
      <c r="J345" s="197" t="s">
        <v>2655</v>
      </c>
      <c r="K345" s="197">
        <v>3</v>
      </c>
      <c r="L345" s="5" t="s">
        <v>2184</v>
      </c>
      <c r="M345" s="150" t="s">
        <v>1976</v>
      </c>
      <c r="N345" s="150" t="s">
        <v>48</v>
      </c>
      <c r="O345" s="24">
        <v>0.18586879540369583</v>
      </c>
      <c r="P345" s="24">
        <v>1.0127306259383513</v>
      </c>
      <c r="Q345" s="122"/>
    </row>
    <row r="346" spans="1:17" x14ac:dyDescent="0.25">
      <c r="A346" s="5" t="s">
        <v>2185</v>
      </c>
      <c r="B346" s="5" t="s">
        <v>2162</v>
      </c>
      <c r="C346" s="24" t="s">
        <v>1976</v>
      </c>
      <c r="D346" s="24" t="s">
        <v>48</v>
      </c>
      <c r="E346" s="24">
        <v>0.238548186614369</v>
      </c>
      <c r="F346" s="24">
        <v>3.9797843524679797</v>
      </c>
      <c r="G346" s="122"/>
      <c r="H346" s="122"/>
      <c r="I346" s="197" t="s">
        <v>2678</v>
      </c>
      <c r="J346" s="197" t="s">
        <v>2655</v>
      </c>
      <c r="K346" s="197">
        <v>3</v>
      </c>
      <c r="L346" s="5" t="s">
        <v>2185</v>
      </c>
      <c r="M346" s="150" t="s">
        <v>1976</v>
      </c>
      <c r="N346" s="150" t="s">
        <v>48</v>
      </c>
      <c r="O346" s="24">
        <v>0.238548186614369</v>
      </c>
      <c r="P346" s="24">
        <v>3.9797843524679797</v>
      </c>
      <c r="Q346" s="122"/>
    </row>
    <row r="347" spans="1:17" x14ac:dyDescent="0.25">
      <c r="A347" s="5" t="s">
        <v>2186</v>
      </c>
      <c r="B347" s="5" t="s">
        <v>2162</v>
      </c>
      <c r="C347" s="24">
        <v>5.1483809948617845</v>
      </c>
      <c r="D347" s="24">
        <v>0.54570047055005699</v>
      </c>
      <c r="E347" s="24">
        <v>0.68980183962655039</v>
      </c>
      <c r="F347" s="24">
        <v>10.037395540397767</v>
      </c>
      <c r="G347" s="122"/>
      <c r="H347" s="122"/>
      <c r="I347" s="197" t="s">
        <v>2679</v>
      </c>
      <c r="J347" s="197" t="s">
        <v>2655</v>
      </c>
      <c r="K347" s="197">
        <v>4</v>
      </c>
      <c r="L347" s="5" t="s">
        <v>2186</v>
      </c>
      <c r="M347" s="24">
        <v>5.1483809948617845</v>
      </c>
      <c r="N347" s="24">
        <v>0.54570047055005699</v>
      </c>
      <c r="O347" s="24">
        <v>0.68980183962655039</v>
      </c>
      <c r="P347" s="24">
        <v>10.037395540397767</v>
      </c>
      <c r="Q347" s="122"/>
    </row>
    <row r="348" spans="1:17" x14ac:dyDescent="0.25">
      <c r="A348" s="5" t="s">
        <v>2187</v>
      </c>
      <c r="B348" s="5" t="s">
        <v>2162</v>
      </c>
      <c r="C348" s="24">
        <v>5.1508272464035798</v>
      </c>
      <c r="D348" s="24">
        <v>0.54668905835902437</v>
      </c>
      <c r="E348" s="24">
        <v>0.6858260365163108</v>
      </c>
      <c r="F348" s="24">
        <v>9.6619441863913558</v>
      </c>
      <c r="G348" s="122"/>
      <c r="H348" s="122"/>
      <c r="I348" s="197" t="s">
        <v>2680</v>
      </c>
      <c r="J348" s="197" t="s">
        <v>2655</v>
      </c>
      <c r="K348" s="197">
        <v>4</v>
      </c>
      <c r="L348" s="5" t="s">
        <v>2187</v>
      </c>
      <c r="M348" s="24">
        <v>5.1508272464035798</v>
      </c>
      <c r="N348" s="24">
        <v>0.54668905835902437</v>
      </c>
      <c r="O348" s="24">
        <v>0.6858260365163108</v>
      </c>
      <c r="P348" s="24">
        <v>9.6619441863913558</v>
      </c>
      <c r="Q348" s="122"/>
    </row>
    <row r="349" spans="1:17" x14ac:dyDescent="0.25">
      <c r="A349" s="5" t="s">
        <v>2188</v>
      </c>
      <c r="B349" s="5" t="s">
        <v>2162</v>
      </c>
      <c r="C349" s="24">
        <v>4.5901463930241624</v>
      </c>
      <c r="D349" s="24">
        <v>0.3835720698793878</v>
      </c>
      <c r="E349" s="24">
        <v>0.60630997431152123</v>
      </c>
      <c r="F349" s="24">
        <v>8.4585237938129048</v>
      </c>
      <c r="G349" s="122"/>
      <c r="H349" s="122"/>
      <c r="I349" s="197" t="s">
        <v>2681</v>
      </c>
      <c r="J349" s="197" t="s">
        <v>2655</v>
      </c>
      <c r="K349" s="197">
        <v>4</v>
      </c>
      <c r="L349" s="5" t="s">
        <v>2188</v>
      </c>
      <c r="M349" s="24">
        <v>4.5901463930241624</v>
      </c>
      <c r="N349" s="24">
        <v>0.3835720698793878</v>
      </c>
      <c r="O349" s="24">
        <v>0.60630997431152123</v>
      </c>
      <c r="P349" s="24">
        <v>8.4585237938129048</v>
      </c>
      <c r="Q349" s="122"/>
    </row>
    <row r="350" spans="1:17" x14ac:dyDescent="0.25">
      <c r="A350" s="5" t="s">
        <v>2189</v>
      </c>
      <c r="B350" s="5" t="s">
        <v>2162</v>
      </c>
      <c r="C350" s="24">
        <v>4.5911248936408802</v>
      </c>
      <c r="D350" s="24">
        <v>0.36528319541348914</v>
      </c>
      <c r="E350" s="24">
        <v>0.62072226058613933</v>
      </c>
      <c r="F350" s="24">
        <v>8.162114830123631</v>
      </c>
      <c r="G350" s="122"/>
      <c r="H350" s="122"/>
      <c r="I350" s="197" t="s">
        <v>2682</v>
      </c>
      <c r="J350" s="197" t="s">
        <v>2655</v>
      </c>
      <c r="K350" s="197">
        <v>4</v>
      </c>
      <c r="L350" s="5" t="s">
        <v>2189</v>
      </c>
      <c r="M350" s="24">
        <v>4.5911248936408802</v>
      </c>
      <c r="N350" s="24">
        <v>0.36528319541348914</v>
      </c>
      <c r="O350" s="24">
        <v>0.62072226058613933</v>
      </c>
      <c r="P350" s="24">
        <v>8.162114830123631</v>
      </c>
      <c r="Q350" s="122"/>
    </row>
    <row r="351" spans="1:17" x14ac:dyDescent="0.25">
      <c r="A351" s="5" t="s">
        <v>2190</v>
      </c>
      <c r="B351" s="5" t="s">
        <v>2162</v>
      </c>
      <c r="C351" s="24">
        <v>1.0195976426201616</v>
      </c>
      <c r="D351" s="24" t="s">
        <v>48</v>
      </c>
      <c r="E351" s="24">
        <v>0.23755423583680912</v>
      </c>
      <c r="F351" s="24">
        <v>3.2101090767548333</v>
      </c>
      <c r="G351" s="122"/>
      <c r="H351" s="122"/>
      <c r="I351" s="215" t="s">
        <v>2683</v>
      </c>
      <c r="J351" s="197" t="s">
        <v>2655</v>
      </c>
      <c r="K351" s="197">
        <v>4</v>
      </c>
      <c r="L351" s="5" t="s">
        <v>2190</v>
      </c>
      <c r="M351" s="24">
        <v>1.0195976426201616</v>
      </c>
      <c r="N351" s="150" t="s">
        <v>48</v>
      </c>
      <c r="O351" s="24">
        <v>0.23755423583680912</v>
      </c>
      <c r="P351" s="24">
        <v>3.2101090767548333</v>
      </c>
      <c r="Q351" s="122"/>
    </row>
    <row r="352" spans="1:17" x14ac:dyDescent="0.25">
      <c r="A352" s="5" t="s">
        <v>2191</v>
      </c>
      <c r="B352" s="5" t="s">
        <v>2162</v>
      </c>
      <c r="C352" s="24">
        <v>1.0284041481706234</v>
      </c>
      <c r="D352" s="24" t="s">
        <v>48</v>
      </c>
      <c r="E352" s="24">
        <v>0.28526387315968288</v>
      </c>
      <c r="F352" s="24">
        <v>2.0778268354618081</v>
      </c>
      <c r="G352" s="122"/>
      <c r="H352" s="122"/>
      <c r="I352" s="197" t="s">
        <v>2684</v>
      </c>
      <c r="J352" s="197" t="s">
        <v>2655</v>
      </c>
      <c r="K352" s="197">
        <v>4</v>
      </c>
      <c r="L352" s="5" t="s">
        <v>2191</v>
      </c>
      <c r="M352" s="24">
        <v>1.0284041481706234</v>
      </c>
      <c r="N352" s="150" t="s">
        <v>48</v>
      </c>
      <c r="O352" s="24">
        <v>0.28526387315968288</v>
      </c>
      <c r="P352" s="24">
        <v>2.0778268354618081</v>
      </c>
      <c r="Q352" s="122"/>
    </row>
    <row r="353" spans="1:17" x14ac:dyDescent="0.25">
      <c r="A353" s="5" t="s">
        <v>2192</v>
      </c>
      <c r="B353" s="5" t="s">
        <v>2162</v>
      </c>
      <c r="C353" s="24">
        <v>0.80726300879235424</v>
      </c>
      <c r="D353" s="24" t="s">
        <v>48</v>
      </c>
      <c r="E353" s="24">
        <v>0.27731226693920397</v>
      </c>
      <c r="F353" s="24">
        <v>4.3838885729643566</v>
      </c>
      <c r="G353" s="122"/>
      <c r="H353" s="122"/>
      <c r="I353" s="197" t="s">
        <v>2685</v>
      </c>
      <c r="J353" s="197" t="s">
        <v>2655</v>
      </c>
      <c r="K353" s="197">
        <v>4</v>
      </c>
      <c r="L353" s="5" t="s">
        <v>2192</v>
      </c>
      <c r="M353" s="24">
        <v>0.80726300879235424</v>
      </c>
      <c r="N353" s="150" t="s">
        <v>48</v>
      </c>
      <c r="O353" s="24">
        <v>0.27731226693920397</v>
      </c>
      <c r="P353" s="24">
        <v>4.3838885729643566</v>
      </c>
      <c r="Q353" s="122"/>
    </row>
    <row r="354" spans="1:17" x14ac:dyDescent="0.25">
      <c r="A354" s="5" t="s">
        <v>2193</v>
      </c>
      <c r="B354" s="5" t="s">
        <v>2162</v>
      </c>
      <c r="C354" s="24">
        <v>0.81019851064250836</v>
      </c>
      <c r="D354" s="24" t="s">
        <v>48</v>
      </c>
      <c r="E354" s="24">
        <v>0.269360660718725</v>
      </c>
      <c r="F354" s="24">
        <v>1.678662764360253</v>
      </c>
      <c r="G354" s="122"/>
      <c r="H354" s="122"/>
      <c r="I354" s="197" t="s">
        <v>2686</v>
      </c>
      <c r="J354" s="197" t="s">
        <v>2655</v>
      </c>
      <c r="K354" s="197">
        <v>4</v>
      </c>
      <c r="L354" s="5" t="s">
        <v>2193</v>
      </c>
      <c r="M354" s="24">
        <v>0.81019851064250836</v>
      </c>
      <c r="N354" s="150" t="s">
        <v>48</v>
      </c>
      <c r="O354" s="24">
        <v>0.269360660718725</v>
      </c>
      <c r="P354" s="24">
        <v>1.678662764360253</v>
      </c>
      <c r="Q354" s="122"/>
    </row>
    <row r="355" spans="1:17" x14ac:dyDescent="0.25">
      <c r="A355" s="5" t="s">
        <v>2194</v>
      </c>
      <c r="B355" s="5" t="s">
        <v>2162</v>
      </c>
      <c r="C355" s="24">
        <v>0.77007998535707012</v>
      </c>
      <c r="D355" s="24" t="s">
        <v>48</v>
      </c>
      <c r="E355" s="24">
        <v>0.29917918404552113</v>
      </c>
      <c r="F355" s="24">
        <v>7.2501632518396324</v>
      </c>
      <c r="G355" s="122"/>
      <c r="H355" s="122"/>
      <c r="I355" s="197" t="s">
        <v>2687</v>
      </c>
      <c r="J355" s="197" t="s">
        <v>2655</v>
      </c>
      <c r="K355" s="197">
        <v>4</v>
      </c>
      <c r="L355" s="5" t="s">
        <v>2194</v>
      </c>
      <c r="M355" s="24">
        <v>0.77007998535707012</v>
      </c>
      <c r="N355" s="150" t="s">
        <v>48</v>
      </c>
      <c r="O355" s="24">
        <v>0.29917918404552113</v>
      </c>
      <c r="P355" s="24">
        <v>7.2501632518396324</v>
      </c>
      <c r="Q355" s="122"/>
    </row>
    <row r="356" spans="1:17" x14ac:dyDescent="0.25">
      <c r="A356" s="5" t="s">
        <v>2195</v>
      </c>
      <c r="B356" s="5" t="s">
        <v>2162</v>
      </c>
      <c r="C356" s="24">
        <v>0.75246697425614606</v>
      </c>
      <c r="D356" s="24" t="s">
        <v>48</v>
      </c>
      <c r="E356" s="24">
        <v>0.27731226693920397</v>
      </c>
      <c r="F356" s="24">
        <v>4.7306870604808067</v>
      </c>
      <c r="G356" s="122"/>
      <c r="H356" s="122"/>
      <c r="I356" s="197" t="s">
        <v>2688</v>
      </c>
      <c r="J356" s="197" t="s">
        <v>2655</v>
      </c>
      <c r="K356" s="197">
        <v>4</v>
      </c>
      <c r="L356" s="5" t="s">
        <v>2195</v>
      </c>
      <c r="M356" s="24">
        <v>0.75246697425614606</v>
      </c>
      <c r="N356" s="150" t="s">
        <v>48</v>
      </c>
      <c r="O356" s="24">
        <v>0.27731226693920397</v>
      </c>
      <c r="P356" s="24">
        <v>4.7306870604808067</v>
      </c>
      <c r="Q356" s="122"/>
    </row>
    <row r="357" spans="1:17" x14ac:dyDescent="0.25">
      <c r="A357" s="5" t="s">
        <v>2196</v>
      </c>
      <c r="B357" s="5" t="s">
        <v>2162</v>
      </c>
      <c r="C357" s="24">
        <v>4.5803613868569828</v>
      </c>
      <c r="D357" s="24" t="s">
        <v>48</v>
      </c>
      <c r="E357" s="24">
        <v>0.52878181366185129</v>
      </c>
      <c r="F357" s="24">
        <v>9.788412010898778</v>
      </c>
      <c r="G357" s="122"/>
      <c r="H357" s="122"/>
      <c r="I357" s="197" t="s">
        <v>2689</v>
      </c>
      <c r="J357" s="197" t="s">
        <v>2655</v>
      </c>
      <c r="K357" s="197">
        <v>6</v>
      </c>
      <c r="L357" s="5" t="s">
        <v>2196</v>
      </c>
      <c r="M357" s="24">
        <v>4.5803613868569828</v>
      </c>
      <c r="N357" s="150" t="s">
        <v>48</v>
      </c>
      <c r="O357" s="24">
        <v>0.52878181366185129</v>
      </c>
      <c r="P357" s="24">
        <v>9.788412010898778</v>
      </c>
      <c r="Q357" s="122"/>
    </row>
    <row r="358" spans="1:17" x14ac:dyDescent="0.25">
      <c r="A358" s="5" t="s">
        <v>2197</v>
      </c>
      <c r="B358" s="5" t="s">
        <v>2162</v>
      </c>
      <c r="C358" s="24">
        <v>4.5891678924074446</v>
      </c>
      <c r="D358" s="24" t="s">
        <v>48</v>
      </c>
      <c r="E358" s="24">
        <v>0.52182415821893224</v>
      </c>
      <c r="F358" s="24">
        <v>11.220561320457453</v>
      </c>
      <c r="G358" s="122"/>
      <c r="H358" s="122"/>
      <c r="I358" s="197" t="s">
        <v>2690</v>
      </c>
      <c r="J358" s="197" t="s">
        <v>2655</v>
      </c>
      <c r="K358" s="197">
        <v>6</v>
      </c>
      <c r="L358" s="5" t="s">
        <v>2197</v>
      </c>
      <c r="M358" s="24">
        <v>4.5891678924074446</v>
      </c>
      <c r="N358" s="150" t="s">
        <v>48</v>
      </c>
      <c r="O358" s="24">
        <v>0.52182415821893224</v>
      </c>
      <c r="P358" s="24">
        <v>11.220561320457453</v>
      </c>
      <c r="Q358" s="122"/>
    </row>
    <row r="359" spans="1:17" x14ac:dyDescent="0.25">
      <c r="A359" s="5" t="s">
        <v>2198</v>
      </c>
      <c r="B359" s="5" t="s">
        <v>2162</v>
      </c>
      <c r="C359" s="24">
        <v>2.7358877243435424</v>
      </c>
      <c r="D359" s="24" t="s">
        <v>48</v>
      </c>
      <c r="E359" s="24">
        <v>0.38167709858299043</v>
      </c>
      <c r="F359" s="24">
        <v>3.9550836054938743</v>
      </c>
      <c r="G359" s="122"/>
      <c r="H359" s="122"/>
      <c r="I359" s="197" t="s">
        <v>2691</v>
      </c>
      <c r="J359" s="197" t="s">
        <v>2655</v>
      </c>
      <c r="K359" s="197">
        <v>6</v>
      </c>
      <c r="L359" s="5" t="s">
        <v>2198</v>
      </c>
      <c r="M359" s="24">
        <v>2.7358877243435424</v>
      </c>
      <c r="N359" s="150" t="s">
        <v>48</v>
      </c>
      <c r="O359" s="24">
        <v>0.38167709858299043</v>
      </c>
      <c r="P359" s="24">
        <v>3.9550836054938743</v>
      </c>
      <c r="Q359" s="122"/>
    </row>
    <row r="360" spans="1:17" x14ac:dyDescent="0.25">
      <c r="A360" s="5" t="s">
        <v>2199</v>
      </c>
      <c r="B360" s="5" t="s">
        <v>2162</v>
      </c>
      <c r="C360" s="24">
        <v>2.7270812187930806</v>
      </c>
      <c r="D360" s="24" t="s">
        <v>48</v>
      </c>
      <c r="E360" s="24">
        <v>0.39758031102394836</v>
      </c>
      <c r="F360" s="24">
        <v>4.9371853051843342</v>
      </c>
      <c r="G360" s="122"/>
      <c r="H360" s="122"/>
      <c r="I360" s="197" t="s">
        <v>2692</v>
      </c>
      <c r="J360" s="197" t="s">
        <v>2655</v>
      </c>
      <c r="K360" s="197">
        <v>6</v>
      </c>
      <c r="L360" s="5" t="s">
        <v>2199</v>
      </c>
      <c r="M360" s="24">
        <v>2.7270812187930806</v>
      </c>
      <c r="N360" s="150" t="s">
        <v>48</v>
      </c>
      <c r="O360" s="24">
        <v>0.39758031102394836</v>
      </c>
      <c r="P360" s="24">
        <v>4.9371853051843342</v>
      </c>
      <c r="Q360" s="122"/>
    </row>
    <row r="361" spans="1:17" x14ac:dyDescent="0.25">
      <c r="A361" s="5" t="s">
        <v>2200</v>
      </c>
      <c r="B361" s="5" t="s">
        <v>2162</v>
      </c>
      <c r="C361" s="24">
        <v>1.9061192013666741</v>
      </c>
      <c r="D361" s="24" t="s">
        <v>48</v>
      </c>
      <c r="E361" s="24">
        <v>0.32303400270695803</v>
      </c>
      <c r="F361" s="24">
        <v>2.7645076013419585</v>
      </c>
      <c r="G361" s="122"/>
      <c r="H361" s="122"/>
      <c r="I361" s="197" t="s">
        <v>2693</v>
      </c>
      <c r="J361" s="197" t="s">
        <v>2655</v>
      </c>
      <c r="K361" s="197">
        <v>6</v>
      </c>
      <c r="L361" s="5" t="s">
        <v>2200</v>
      </c>
      <c r="M361" s="24">
        <v>1.9061192013666741</v>
      </c>
      <c r="N361" s="150" t="s">
        <v>48</v>
      </c>
      <c r="O361" s="24">
        <v>0.32303400270695803</v>
      </c>
      <c r="P361" s="24">
        <v>2.7645076013419585</v>
      </c>
      <c r="Q361" s="122"/>
    </row>
    <row r="362" spans="1:17" x14ac:dyDescent="0.25">
      <c r="A362" s="5" t="s">
        <v>2201</v>
      </c>
      <c r="B362" s="5" t="s">
        <v>2162</v>
      </c>
      <c r="C362" s="24">
        <v>1.8924201927326221</v>
      </c>
      <c r="D362" s="24" t="s">
        <v>48</v>
      </c>
      <c r="E362" s="24">
        <v>0.25942115294312629</v>
      </c>
      <c r="F362" s="24">
        <v>2.7872322885581364</v>
      </c>
      <c r="G362" s="122"/>
      <c r="H362" s="122"/>
      <c r="I362" s="197" t="s">
        <v>2694</v>
      </c>
      <c r="J362" s="197" t="s">
        <v>2655</v>
      </c>
      <c r="K362" s="197">
        <v>6</v>
      </c>
      <c r="L362" s="5" t="s">
        <v>2201</v>
      </c>
      <c r="M362" s="24">
        <v>1.8924201927326221</v>
      </c>
      <c r="N362" s="150" t="s">
        <v>48</v>
      </c>
      <c r="O362" s="24">
        <v>0.25942115294312629</v>
      </c>
      <c r="P362" s="24">
        <v>2.7872322885581364</v>
      </c>
      <c r="Q362" s="122"/>
    </row>
    <row r="363" spans="1:17" x14ac:dyDescent="0.25">
      <c r="A363" s="5" t="s">
        <v>2202</v>
      </c>
      <c r="B363" s="5" t="s">
        <v>2162</v>
      </c>
      <c r="C363" s="24">
        <v>1.8116938918533867</v>
      </c>
      <c r="D363" s="24" t="s">
        <v>48</v>
      </c>
      <c r="E363" s="24">
        <v>0.330985608927437</v>
      </c>
      <c r="F363" s="24">
        <v>4.2732292265203613</v>
      </c>
      <c r="G363" s="122"/>
      <c r="H363" s="122"/>
      <c r="I363" s="197" t="s">
        <v>2695</v>
      </c>
      <c r="J363" s="197" t="s">
        <v>2655</v>
      </c>
      <c r="K363" s="197">
        <v>6</v>
      </c>
      <c r="L363" s="5" t="s">
        <v>2202</v>
      </c>
      <c r="M363" s="24">
        <v>1.8116938918533867</v>
      </c>
      <c r="N363" s="150" t="s">
        <v>48</v>
      </c>
      <c r="O363" s="24">
        <v>0.330985608927437</v>
      </c>
      <c r="P363" s="24">
        <v>4.2732292265203613</v>
      </c>
      <c r="Q363" s="122"/>
    </row>
    <row r="364" spans="1:17" x14ac:dyDescent="0.25">
      <c r="A364" s="5" t="s">
        <v>2203</v>
      </c>
      <c r="B364" s="5" t="s">
        <v>2162</v>
      </c>
      <c r="C364" s="24">
        <v>1.8170756452453358</v>
      </c>
      <c r="D364" s="24" t="s">
        <v>48</v>
      </c>
      <c r="E364" s="24">
        <v>0.31607634726403894</v>
      </c>
      <c r="F364" s="24">
        <v>3.308912064651258</v>
      </c>
      <c r="G364" s="122"/>
      <c r="H364" s="122"/>
      <c r="I364" s="197" t="s">
        <v>2696</v>
      </c>
      <c r="J364" s="197" t="s">
        <v>2655</v>
      </c>
      <c r="K364" s="197">
        <v>6</v>
      </c>
      <c r="L364" s="5" t="s">
        <v>2203</v>
      </c>
      <c r="M364" s="24">
        <v>1.8170756452453358</v>
      </c>
      <c r="N364" s="150" t="s">
        <v>48</v>
      </c>
      <c r="O364" s="24">
        <v>0.31607634726403894</v>
      </c>
      <c r="P364" s="24">
        <v>3.308912064651258</v>
      </c>
      <c r="Q364" s="122"/>
    </row>
    <row r="365" spans="1:17" x14ac:dyDescent="0.25">
      <c r="A365" s="5" t="s">
        <v>2204</v>
      </c>
      <c r="B365" s="5" t="s">
        <v>2162</v>
      </c>
      <c r="C365" s="24">
        <v>1.7779356205766155</v>
      </c>
      <c r="D365" s="24" t="s">
        <v>48</v>
      </c>
      <c r="E365" s="24">
        <v>0.32800375659475739</v>
      </c>
      <c r="F365" s="24">
        <v>2.7230103464254598</v>
      </c>
      <c r="G365" s="122"/>
      <c r="H365" s="122"/>
      <c r="I365" s="197" t="s">
        <v>2697</v>
      </c>
      <c r="J365" s="197" t="s">
        <v>2655</v>
      </c>
      <c r="K365" s="197">
        <v>6</v>
      </c>
      <c r="L365" s="5" t="s">
        <v>2204</v>
      </c>
      <c r="M365" s="24">
        <v>1.7779356205766155</v>
      </c>
      <c r="N365" s="150" t="s">
        <v>48</v>
      </c>
      <c r="O365" s="24">
        <v>0.32800375659475739</v>
      </c>
      <c r="P365" s="24">
        <v>2.7230103464254598</v>
      </c>
      <c r="Q365" s="122"/>
    </row>
    <row r="366" spans="1:17" x14ac:dyDescent="0.25">
      <c r="A366" s="5" t="s">
        <v>2205</v>
      </c>
      <c r="B366" s="5" t="s">
        <v>2162</v>
      </c>
      <c r="C366" s="24">
        <v>1.7818496230434877</v>
      </c>
      <c r="D366" s="24" t="s">
        <v>48</v>
      </c>
      <c r="E366" s="24">
        <v>0.32800375659475739</v>
      </c>
      <c r="F366" s="24">
        <v>2.7205402717280496</v>
      </c>
      <c r="G366" s="122"/>
      <c r="H366" s="122"/>
      <c r="I366" s="197" t="s">
        <v>2698</v>
      </c>
      <c r="J366" s="197" t="s">
        <v>2655</v>
      </c>
      <c r="K366" s="197">
        <v>6</v>
      </c>
      <c r="L366" s="5" t="s">
        <v>2205</v>
      </c>
      <c r="M366" s="24">
        <v>1.7818496230434877</v>
      </c>
      <c r="N366" s="150" t="s">
        <v>48</v>
      </c>
      <c r="O366" s="24">
        <v>0.32800375659475739</v>
      </c>
      <c r="P366" s="24">
        <v>2.7205402717280496</v>
      </c>
      <c r="Q366" s="122"/>
    </row>
    <row r="367" spans="1:17" x14ac:dyDescent="0.25">
      <c r="A367" s="5" t="s">
        <v>2206</v>
      </c>
      <c r="B367" s="5" t="s">
        <v>2162</v>
      </c>
      <c r="C367" s="24">
        <v>25.21204689035612</v>
      </c>
      <c r="D367" s="24" t="s">
        <v>48</v>
      </c>
      <c r="E367" s="24">
        <v>1.4690592492334891</v>
      </c>
      <c r="F367" s="24">
        <v>14.191073151563455</v>
      </c>
      <c r="G367" s="122"/>
      <c r="H367" s="122"/>
      <c r="I367" s="197" t="s">
        <v>2699</v>
      </c>
      <c r="J367" s="197" t="s">
        <v>2655</v>
      </c>
      <c r="K367" s="197">
        <v>7</v>
      </c>
      <c r="L367" s="5" t="s">
        <v>2206</v>
      </c>
      <c r="M367" s="24">
        <v>25.21204689035612</v>
      </c>
      <c r="N367" s="150" t="s">
        <v>48</v>
      </c>
      <c r="O367" s="24">
        <v>1.4690592492334891</v>
      </c>
      <c r="P367" s="24">
        <v>14.191073151563455</v>
      </c>
      <c r="Q367" s="122"/>
    </row>
    <row r="368" spans="1:17" x14ac:dyDescent="0.25">
      <c r="A368" s="5" t="s">
        <v>2207</v>
      </c>
      <c r="B368" s="5" t="s">
        <v>2162</v>
      </c>
      <c r="C368" s="24">
        <v>25.509511077838397</v>
      </c>
      <c r="D368" s="24" t="s">
        <v>48</v>
      </c>
      <c r="E368" s="24">
        <v>1.5177628373339227</v>
      </c>
      <c r="F368" s="24">
        <v>20.092575618616891</v>
      </c>
      <c r="G368" s="122"/>
      <c r="H368" s="122"/>
      <c r="I368" s="197" t="s">
        <v>2700</v>
      </c>
      <c r="J368" s="197" t="s">
        <v>2655</v>
      </c>
      <c r="K368" s="197">
        <v>7</v>
      </c>
      <c r="L368" s="5" t="s">
        <v>2207</v>
      </c>
      <c r="M368" s="24">
        <v>25.509511077838397</v>
      </c>
      <c r="N368" s="150" t="s">
        <v>48</v>
      </c>
      <c r="O368" s="24">
        <v>1.5177628373339227</v>
      </c>
      <c r="P368" s="24">
        <v>20.092575618616891</v>
      </c>
      <c r="Q368" s="122"/>
    </row>
    <row r="369" spans="1:17" x14ac:dyDescent="0.25">
      <c r="A369" s="5" t="s">
        <v>2208</v>
      </c>
      <c r="B369" s="5" t="s">
        <v>2162</v>
      </c>
      <c r="C369" s="24">
        <v>23.245260650752932</v>
      </c>
      <c r="D369" s="24" t="s">
        <v>48</v>
      </c>
      <c r="E369" s="24">
        <v>1.3458093528160653</v>
      </c>
      <c r="F369" s="24">
        <v>11.037281777909584</v>
      </c>
      <c r="G369" s="122"/>
      <c r="H369" s="122"/>
      <c r="I369" s="197" t="s">
        <v>2701</v>
      </c>
      <c r="J369" s="197" t="s">
        <v>2655</v>
      </c>
      <c r="K369" s="197">
        <v>7</v>
      </c>
      <c r="L369" s="5" t="s">
        <v>2208</v>
      </c>
      <c r="M369" s="24">
        <v>23.245260650752932</v>
      </c>
      <c r="N369" s="150" t="s">
        <v>48</v>
      </c>
      <c r="O369" s="24">
        <v>1.3458093528160653</v>
      </c>
      <c r="P369" s="24">
        <v>11.037281777909584</v>
      </c>
      <c r="Q369" s="122"/>
    </row>
    <row r="370" spans="1:17" x14ac:dyDescent="0.25">
      <c r="A370" s="5" t="s">
        <v>2209</v>
      </c>
      <c r="B370" s="5" t="s">
        <v>2162</v>
      </c>
      <c r="C370" s="24">
        <v>23.243303649519497</v>
      </c>
      <c r="D370" s="24" t="s">
        <v>48</v>
      </c>
      <c r="E370" s="24">
        <v>1.3666823191448223</v>
      </c>
      <c r="F370" s="24">
        <v>15.752160360326963</v>
      </c>
      <c r="G370" s="122"/>
      <c r="H370" s="122"/>
      <c r="I370" s="197" t="s">
        <v>2702</v>
      </c>
      <c r="J370" s="197" t="s">
        <v>2655</v>
      </c>
      <c r="K370" s="197">
        <v>7</v>
      </c>
      <c r="L370" s="5" t="s">
        <v>2209</v>
      </c>
      <c r="M370" s="24">
        <v>23.243303649519497</v>
      </c>
      <c r="N370" s="150" t="s">
        <v>48</v>
      </c>
      <c r="O370" s="24">
        <v>1.3666823191448223</v>
      </c>
      <c r="P370" s="24">
        <v>15.752160360326963</v>
      </c>
      <c r="Q370" s="122"/>
    </row>
    <row r="371" spans="1:17" x14ac:dyDescent="0.25">
      <c r="A371" s="5" t="s">
        <v>2210</v>
      </c>
      <c r="B371" s="5" t="s">
        <v>2162</v>
      </c>
      <c r="C371" s="24">
        <v>13.466614737581548</v>
      </c>
      <c r="D371" s="24" t="s">
        <v>48</v>
      </c>
      <c r="E371" s="24">
        <v>0.73403264922796463</v>
      </c>
      <c r="F371" s="24">
        <v>4.9599099924005117</v>
      </c>
      <c r="G371" s="122"/>
      <c r="H371" s="122"/>
      <c r="I371" s="197" t="s">
        <v>2703</v>
      </c>
      <c r="J371" s="197" t="s">
        <v>2655</v>
      </c>
      <c r="K371" s="197">
        <v>7</v>
      </c>
      <c r="L371" s="5" t="s">
        <v>2210</v>
      </c>
      <c r="M371" s="24">
        <v>13.466614737581548</v>
      </c>
      <c r="N371" s="150" t="s">
        <v>48</v>
      </c>
      <c r="O371" s="24">
        <v>0.73403264922796463</v>
      </c>
      <c r="P371" s="24">
        <v>4.9599099924005117</v>
      </c>
      <c r="Q371" s="122"/>
    </row>
    <row r="372" spans="1:17" x14ac:dyDescent="0.25">
      <c r="A372" s="5" t="s">
        <v>2211</v>
      </c>
      <c r="B372" s="5" t="s">
        <v>2162</v>
      </c>
      <c r="C372" s="24">
        <v>13.44557697432211</v>
      </c>
      <c r="D372" s="24" t="s">
        <v>48</v>
      </c>
      <c r="E372" s="24">
        <v>0.72459011684114583</v>
      </c>
      <c r="F372" s="24">
        <v>6.087252084298715</v>
      </c>
      <c r="G372" s="122"/>
      <c r="H372" s="122"/>
      <c r="I372" s="197" t="s">
        <v>2704</v>
      </c>
      <c r="J372" s="197" t="s">
        <v>2655</v>
      </c>
      <c r="K372" s="197">
        <v>7</v>
      </c>
      <c r="L372" s="5" t="s">
        <v>2211</v>
      </c>
      <c r="M372" s="24">
        <v>13.44557697432211</v>
      </c>
      <c r="N372" s="150" t="s">
        <v>48</v>
      </c>
      <c r="O372" s="24">
        <v>0.72459011684114583</v>
      </c>
      <c r="P372" s="24">
        <v>6.087252084298715</v>
      </c>
      <c r="Q372" s="122"/>
    </row>
    <row r="373" spans="1:17" x14ac:dyDescent="0.25">
      <c r="A373" s="5" t="s">
        <v>2212</v>
      </c>
      <c r="B373" s="5" t="s">
        <v>2162</v>
      </c>
      <c r="C373" s="24">
        <v>11.723415888898421</v>
      </c>
      <c r="D373" s="24" t="s">
        <v>48</v>
      </c>
      <c r="E373" s="24">
        <v>0.59040676187056329</v>
      </c>
      <c r="F373" s="24">
        <v>4.1615818501974013</v>
      </c>
      <c r="G373" s="122"/>
      <c r="H373" s="122"/>
      <c r="I373" s="197" t="s">
        <v>2705</v>
      </c>
      <c r="J373" s="197" t="s">
        <v>2655</v>
      </c>
      <c r="K373" s="197">
        <v>7</v>
      </c>
      <c r="L373" s="5" t="s">
        <v>2212</v>
      </c>
      <c r="M373" s="24">
        <v>11.723415888898421</v>
      </c>
      <c r="N373" s="150" t="s">
        <v>48</v>
      </c>
      <c r="O373" s="24">
        <v>0.59040676187056329</v>
      </c>
      <c r="P373" s="24">
        <v>4.1615818501974013</v>
      </c>
      <c r="Q373" s="122"/>
    </row>
    <row r="374" spans="1:17" x14ac:dyDescent="0.25">
      <c r="A374" s="5" t="s">
        <v>2213</v>
      </c>
      <c r="B374" s="5" t="s">
        <v>2162</v>
      </c>
      <c r="C374" s="24">
        <v>11.732711644757241</v>
      </c>
      <c r="D374" s="24" t="s">
        <v>48</v>
      </c>
      <c r="E374" s="24">
        <v>0.57947330331740465</v>
      </c>
      <c r="F374" s="24">
        <v>4.2258037923300771</v>
      </c>
      <c r="G374" s="122"/>
      <c r="H374" s="122"/>
      <c r="I374" s="197" t="s">
        <v>2706</v>
      </c>
      <c r="J374" s="197" t="s">
        <v>2655</v>
      </c>
      <c r="K374" s="197">
        <v>7</v>
      </c>
      <c r="L374" s="5" t="s">
        <v>2213</v>
      </c>
      <c r="M374" s="24">
        <v>11.732711644757241</v>
      </c>
      <c r="N374" s="150" t="s">
        <v>48</v>
      </c>
      <c r="O374" s="24">
        <v>0.57947330331740465</v>
      </c>
      <c r="P374" s="24">
        <v>4.2258037923300771</v>
      </c>
      <c r="Q374" s="122"/>
    </row>
    <row r="375" spans="1:17" x14ac:dyDescent="0.25">
      <c r="A375" s="5" t="s">
        <v>2214</v>
      </c>
      <c r="B375" s="5" t="s">
        <v>2162</v>
      </c>
      <c r="C375" s="24">
        <v>7.4923792222097667</v>
      </c>
      <c r="D375" s="24" t="s">
        <v>48</v>
      </c>
      <c r="E375" s="24">
        <v>0.32402795348451791</v>
      </c>
      <c r="F375" s="24">
        <v>3.0184312802357698</v>
      </c>
      <c r="G375" s="122"/>
      <c r="H375" s="122"/>
      <c r="I375" s="197" t="s">
        <v>2707</v>
      </c>
      <c r="J375" s="197" t="s">
        <v>2655</v>
      </c>
      <c r="K375" s="197">
        <v>7</v>
      </c>
      <c r="L375" s="5" t="s">
        <v>2214</v>
      </c>
      <c r="M375" s="24">
        <v>7.4923792222097667</v>
      </c>
      <c r="N375" s="150" t="s">
        <v>48</v>
      </c>
      <c r="O375" s="24">
        <v>0.32402795348451791</v>
      </c>
      <c r="P375" s="24">
        <v>3.0184312802357698</v>
      </c>
      <c r="Q375" s="122"/>
    </row>
    <row r="376" spans="1:17" x14ac:dyDescent="0.25">
      <c r="A376" s="5" t="s">
        <v>2215</v>
      </c>
      <c r="B376" s="5" t="s">
        <v>2162</v>
      </c>
      <c r="C376" s="24">
        <v>7.5481537573626927</v>
      </c>
      <c r="D376" s="24" t="s">
        <v>48</v>
      </c>
      <c r="E376" s="24">
        <v>0.32402795348451791</v>
      </c>
      <c r="F376" s="24">
        <v>3.0747489833367316</v>
      </c>
      <c r="G376" s="122"/>
      <c r="H376" s="122"/>
      <c r="I376" s="197" t="s">
        <v>2708</v>
      </c>
      <c r="J376" s="197" t="s">
        <v>2655</v>
      </c>
      <c r="K376" s="197">
        <v>7</v>
      </c>
      <c r="L376" s="5" t="s">
        <v>2215</v>
      </c>
      <c r="M376" s="24">
        <v>7.5481537573626927</v>
      </c>
      <c r="N376" s="150" t="s">
        <v>48</v>
      </c>
      <c r="O376" s="24">
        <v>0.32402795348451791</v>
      </c>
      <c r="P376" s="24">
        <v>3.0747489833367316</v>
      </c>
      <c r="Q376" s="122"/>
    </row>
    <row r="377" spans="1:17" x14ac:dyDescent="0.25">
      <c r="A377" s="5" t="s">
        <v>2216</v>
      </c>
      <c r="B377" s="5" t="s">
        <v>2162</v>
      </c>
      <c r="C377" s="24">
        <v>0.33513646122591678</v>
      </c>
      <c r="D377" s="24" t="s">
        <v>48</v>
      </c>
      <c r="E377" s="24" t="s">
        <v>47</v>
      </c>
      <c r="F377" s="24">
        <v>1.948394921317492</v>
      </c>
      <c r="G377" s="122"/>
      <c r="H377" s="122"/>
      <c r="I377" s="197" t="s">
        <v>2709</v>
      </c>
      <c r="J377" s="197" t="s">
        <v>2655</v>
      </c>
      <c r="K377" s="197">
        <v>7</v>
      </c>
      <c r="L377" s="5" t="s">
        <v>2216</v>
      </c>
      <c r="M377" s="24">
        <v>0.33513646122591678</v>
      </c>
      <c r="N377" s="150" t="s">
        <v>48</v>
      </c>
      <c r="O377" s="150" t="s">
        <v>47</v>
      </c>
      <c r="P377" s="24">
        <v>1.948394921317492</v>
      </c>
      <c r="Q377" s="122"/>
    </row>
    <row r="378" spans="1:17" x14ac:dyDescent="0.25">
      <c r="A378" s="5" t="s">
        <v>2217</v>
      </c>
      <c r="B378" s="5" t="s">
        <v>2162</v>
      </c>
      <c r="C378" s="24">
        <v>0.2847436794649395</v>
      </c>
      <c r="D378" s="24" t="s">
        <v>48</v>
      </c>
      <c r="E378" s="24" t="s">
        <v>47</v>
      </c>
      <c r="F378" s="24">
        <v>0.41003239977016182</v>
      </c>
      <c r="G378" s="122"/>
      <c r="H378" s="122"/>
      <c r="I378" s="197" t="s">
        <v>2710</v>
      </c>
      <c r="J378" s="197" t="s">
        <v>2655</v>
      </c>
      <c r="K378" s="197">
        <v>7</v>
      </c>
      <c r="L378" s="5" t="s">
        <v>2217</v>
      </c>
      <c r="M378" s="24">
        <v>0.2847436794649395</v>
      </c>
      <c r="N378" s="150" t="s">
        <v>48</v>
      </c>
      <c r="O378" s="150" t="s">
        <v>47</v>
      </c>
      <c r="P378" s="24">
        <v>0.41003239977016182</v>
      </c>
      <c r="Q378" s="122"/>
    </row>
    <row r="379" spans="1:17" x14ac:dyDescent="0.25">
      <c r="A379" s="5" t="s">
        <v>2218</v>
      </c>
      <c r="B379" s="5" t="s">
        <v>2162</v>
      </c>
      <c r="C379" s="24">
        <v>4.9903531452618263E-2</v>
      </c>
      <c r="D379" s="24" t="s">
        <v>48</v>
      </c>
      <c r="E379" s="24" t="s">
        <v>47</v>
      </c>
      <c r="F379" s="24">
        <v>1.0334792533966006</v>
      </c>
      <c r="G379" s="122"/>
      <c r="H379" s="122"/>
      <c r="I379" s="197" t="s">
        <v>2711</v>
      </c>
      <c r="J379" s="197" t="s">
        <v>2655</v>
      </c>
      <c r="K379" s="197">
        <v>7</v>
      </c>
      <c r="L379" s="5" t="s">
        <v>2218</v>
      </c>
      <c r="M379" s="24">
        <v>4.9903531452618263E-2</v>
      </c>
      <c r="N379" s="150" t="s">
        <v>48</v>
      </c>
      <c r="O379" s="150" t="s">
        <v>47</v>
      </c>
      <c r="P379" s="24">
        <v>1.0334792533966006</v>
      </c>
      <c r="Q379" s="122"/>
    </row>
    <row r="380" spans="1:17" x14ac:dyDescent="0.25">
      <c r="A380" s="5" t="s">
        <v>2219</v>
      </c>
      <c r="B380" s="5" t="s">
        <v>2162</v>
      </c>
      <c r="C380" s="24">
        <v>6.2134789161593332E-2</v>
      </c>
      <c r="D380" s="24" t="s">
        <v>48</v>
      </c>
      <c r="E380" s="24" t="s">
        <v>47</v>
      </c>
      <c r="F380" s="24">
        <v>0.85069372578821523</v>
      </c>
      <c r="G380" s="122"/>
      <c r="H380" s="122"/>
      <c r="I380" s="197" t="s">
        <v>2712</v>
      </c>
      <c r="J380" s="197" t="s">
        <v>2655</v>
      </c>
      <c r="K380" s="197">
        <v>7</v>
      </c>
      <c r="L380" s="5" t="s">
        <v>2219</v>
      </c>
      <c r="M380" s="24">
        <v>6.2134789161593332E-2</v>
      </c>
      <c r="N380" s="150" t="s">
        <v>48</v>
      </c>
      <c r="O380" s="150" t="s">
        <v>47</v>
      </c>
      <c r="P380" s="24">
        <v>0.85069372578821523</v>
      </c>
      <c r="Q380" s="122"/>
    </row>
    <row r="381" spans="1:17" x14ac:dyDescent="0.25">
      <c r="A381" s="5" t="s">
        <v>2220</v>
      </c>
      <c r="B381" s="5" t="s">
        <v>2162</v>
      </c>
      <c r="C381" s="24">
        <v>0.11252757092257061</v>
      </c>
      <c r="D381" s="24" t="s">
        <v>48</v>
      </c>
      <c r="E381" s="24" t="s">
        <v>47</v>
      </c>
      <c r="F381" s="24">
        <v>0.50093114863487243</v>
      </c>
      <c r="G381" s="122"/>
      <c r="H381" s="122"/>
      <c r="I381" s="197" t="s">
        <v>2713</v>
      </c>
      <c r="J381" s="197" t="s">
        <v>2655</v>
      </c>
      <c r="K381" s="197">
        <v>7</v>
      </c>
      <c r="L381" s="5" t="s">
        <v>2220</v>
      </c>
      <c r="M381" s="24">
        <v>0.11252757092257061</v>
      </c>
      <c r="N381" s="150" t="s">
        <v>48</v>
      </c>
      <c r="O381" s="150" t="s">
        <v>47</v>
      </c>
      <c r="P381" s="24">
        <v>0.50093114863487243</v>
      </c>
      <c r="Q381" s="122"/>
    </row>
    <row r="382" spans="1:17" x14ac:dyDescent="0.25">
      <c r="A382" s="5" t="s">
        <v>2221</v>
      </c>
      <c r="B382" s="5" t="s">
        <v>2162</v>
      </c>
      <c r="C382" s="24">
        <v>0.11448457215600662</v>
      </c>
      <c r="D382" s="24" t="s">
        <v>48</v>
      </c>
      <c r="E382" s="24" t="s">
        <v>47</v>
      </c>
      <c r="F382" s="24">
        <v>1.5907281051324351</v>
      </c>
      <c r="G382" s="122"/>
      <c r="H382" s="122"/>
      <c r="I382" s="197" t="s">
        <v>2714</v>
      </c>
      <c r="J382" s="197" t="s">
        <v>2655</v>
      </c>
      <c r="K382" s="197">
        <v>7</v>
      </c>
      <c r="L382" s="5" t="s">
        <v>2221</v>
      </c>
      <c r="M382" s="24">
        <v>0.11448457215600662</v>
      </c>
      <c r="N382" s="150" t="s">
        <v>48</v>
      </c>
      <c r="O382" s="150" t="s">
        <v>47</v>
      </c>
      <c r="P382" s="24">
        <v>1.5907281051324351</v>
      </c>
      <c r="Q382" s="122"/>
    </row>
    <row r="383" spans="1:17" x14ac:dyDescent="0.25">
      <c r="A383" s="5" t="s">
        <v>2222</v>
      </c>
      <c r="B383" s="5" t="s">
        <v>2162</v>
      </c>
      <c r="C383" s="24">
        <v>24.233546273638115</v>
      </c>
      <c r="D383" s="24" t="s">
        <v>48</v>
      </c>
      <c r="E383" s="24">
        <v>1.3796036792531006</v>
      </c>
      <c r="F383" s="24">
        <v>15.442907008211154</v>
      </c>
      <c r="G383" s="122"/>
      <c r="H383" s="122"/>
      <c r="I383" s="197" t="s">
        <v>2715</v>
      </c>
      <c r="J383" s="197" t="s">
        <v>2655</v>
      </c>
      <c r="K383" s="197">
        <v>9</v>
      </c>
      <c r="L383" s="5" t="s">
        <v>2222</v>
      </c>
      <c r="M383" s="24">
        <v>24.233546273638115</v>
      </c>
      <c r="N383" s="150" t="s">
        <v>48</v>
      </c>
      <c r="O383" s="24">
        <v>1.3796036792531006</v>
      </c>
      <c r="P383" s="24">
        <v>15.442907008211154</v>
      </c>
      <c r="Q383" s="122"/>
    </row>
    <row r="384" spans="1:17" x14ac:dyDescent="0.25">
      <c r="A384" s="5" t="s">
        <v>2223</v>
      </c>
      <c r="B384" s="5" t="s">
        <v>2162</v>
      </c>
      <c r="C384" s="24">
        <v>24.267793795223248</v>
      </c>
      <c r="D384" s="24" t="s">
        <v>48</v>
      </c>
      <c r="E384" s="24">
        <v>1.4133980056901363</v>
      </c>
      <c r="F384" s="24">
        <v>13.636788389464513</v>
      </c>
      <c r="G384" s="122"/>
      <c r="H384" s="122"/>
      <c r="I384" s="197" t="s">
        <v>2716</v>
      </c>
      <c r="J384" s="197" t="s">
        <v>2655</v>
      </c>
      <c r="K384" s="197">
        <v>9</v>
      </c>
      <c r="L384" s="5" t="s">
        <v>2223</v>
      </c>
      <c r="M384" s="24">
        <v>24.267793795223248</v>
      </c>
      <c r="N384" s="150" t="s">
        <v>48</v>
      </c>
      <c r="O384" s="24">
        <v>1.4133980056901363</v>
      </c>
      <c r="P384" s="24">
        <v>13.636788389464513</v>
      </c>
      <c r="Q384" s="122"/>
    </row>
    <row r="385" spans="1:17" x14ac:dyDescent="0.25">
      <c r="A385" s="5" t="s">
        <v>2224</v>
      </c>
      <c r="B385" s="5" t="s">
        <v>2162</v>
      </c>
      <c r="C385" s="24">
        <v>16.290078267121352</v>
      </c>
      <c r="D385" s="24" t="s">
        <v>48</v>
      </c>
      <c r="E385" s="24">
        <v>0.90598613374582226</v>
      </c>
      <c r="F385" s="24">
        <v>8.4086282849252107</v>
      </c>
      <c r="G385" s="122"/>
      <c r="H385" s="122"/>
      <c r="I385" s="197" t="s">
        <v>2717</v>
      </c>
      <c r="J385" s="197" t="s">
        <v>2655</v>
      </c>
      <c r="K385" s="197">
        <v>9</v>
      </c>
      <c r="L385" s="5" t="s">
        <v>2224</v>
      </c>
      <c r="M385" s="24">
        <v>16.290078267121352</v>
      </c>
      <c r="N385" s="150" t="s">
        <v>48</v>
      </c>
      <c r="O385" s="24">
        <v>0.90598613374582226</v>
      </c>
      <c r="P385" s="24">
        <v>8.4086282849252107</v>
      </c>
      <c r="Q385" s="122"/>
    </row>
    <row r="386" spans="1:17" x14ac:dyDescent="0.25">
      <c r="A386" s="5" t="s">
        <v>2225</v>
      </c>
      <c r="B386" s="5" t="s">
        <v>2162</v>
      </c>
      <c r="C386" s="24">
        <v>16.31160528068915</v>
      </c>
      <c r="D386" s="24" t="s">
        <v>48</v>
      </c>
      <c r="E386" s="24">
        <v>0.88660409358340475</v>
      </c>
      <c r="F386" s="24">
        <v>9.8437416841207757</v>
      </c>
      <c r="G386" s="122"/>
      <c r="H386" s="122"/>
      <c r="I386" s="197" t="s">
        <v>2718</v>
      </c>
      <c r="J386" s="197" t="s">
        <v>2655</v>
      </c>
      <c r="K386" s="197">
        <v>9</v>
      </c>
      <c r="L386" s="5" t="s">
        <v>2225</v>
      </c>
      <c r="M386" s="24">
        <v>16.31160528068915</v>
      </c>
      <c r="N386" s="150" t="s">
        <v>48</v>
      </c>
      <c r="O386" s="24">
        <v>0.88660409358340475</v>
      </c>
      <c r="P386" s="24">
        <v>9.8437416841207757</v>
      </c>
      <c r="Q386" s="122"/>
    </row>
    <row r="387" spans="1:17" x14ac:dyDescent="0.25">
      <c r="A387" s="5" t="s">
        <v>2226</v>
      </c>
      <c r="B387" s="5" t="s">
        <v>2162</v>
      </c>
      <c r="C387" s="24">
        <v>8.6323324406862412</v>
      </c>
      <c r="D387" s="24" t="s">
        <v>48</v>
      </c>
      <c r="E387" s="24">
        <v>0.38167709858299043</v>
      </c>
      <c r="F387" s="24">
        <v>3.1468751645011213</v>
      </c>
      <c r="G387" s="122"/>
      <c r="H387" s="122"/>
      <c r="I387" s="197" t="s">
        <v>2719</v>
      </c>
      <c r="J387" s="197" t="s">
        <v>2655</v>
      </c>
      <c r="K387" s="197">
        <v>9</v>
      </c>
      <c r="L387" s="5" t="s">
        <v>2226</v>
      </c>
      <c r="M387" s="24">
        <v>8.6323324406862412</v>
      </c>
      <c r="N387" s="150" t="s">
        <v>48</v>
      </c>
      <c r="O387" s="24">
        <v>0.38167709858299043</v>
      </c>
      <c r="P387" s="24">
        <v>3.1468751645011213</v>
      </c>
      <c r="Q387" s="122"/>
    </row>
    <row r="388" spans="1:17" x14ac:dyDescent="0.25">
      <c r="A388" s="5" t="s">
        <v>2227</v>
      </c>
      <c r="B388" s="5" t="s">
        <v>2162</v>
      </c>
      <c r="C388" s="24">
        <v>8.6259721866775756</v>
      </c>
      <c r="D388" s="24" t="s">
        <v>48</v>
      </c>
      <c r="E388" s="24">
        <v>0.36577388614203243</v>
      </c>
      <c r="F388" s="24">
        <v>3.9417452021278567</v>
      </c>
      <c r="G388" s="122"/>
      <c r="H388" s="122"/>
      <c r="I388" s="197" t="s">
        <v>2720</v>
      </c>
      <c r="J388" s="197" t="s">
        <v>2655</v>
      </c>
      <c r="K388" s="197">
        <v>9</v>
      </c>
      <c r="L388" s="5" t="s">
        <v>2227</v>
      </c>
      <c r="M388" s="24">
        <v>8.6259721866775756</v>
      </c>
      <c r="N388" s="150" t="s">
        <v>48</v>
      </c>
      <c r="O388" s="24">
        <v>0.36577388614203243</v>
      </c>
      <c r="P388" s="24">
        <v>3.9417452021278567</v>
      </c>
      <c r="Q388" s="122"/>
    </row>
    <row r="389" spans="1:17" x14ac:dyDescent="0.25">
      <c r="A389" s="5" t="s">
        <v>2228</v>
      </c>
      <c r="B389" s="5" t="s">
        <v>2162</v>
      </c>
      <c r="C389" s="24">
        <v>7.3358191235348853</v>
      </c>
      <c r="D389" s="24" t="s">
        <v>48</v>
      </c>
      <c r="E389" s="24">
        <v>0.26439090683092564</v>
      </c>
      <c r="F389" s="24">
        <v>2.2161510185168023</v>
      </c>
      <c r="G389" s="122"/>
      <c r="H389" s="122"/>
      <c r="I389" s="197" t="s">
        <v>2721</v>
      </c>
      <c r="J389" s="197" t="s">
        <v>2655</v>
      </c>
      <c r="K389" s="197">
        <v>9</v>
      </c>
      <c r="L389" s="5" t="s">
        <v>2228</v>
      </c>
      <c r="M389" s="24">
        <v>7.3358191235348853</v>
      </c>
      <c r="N389" s="150" t="s">
        <v>48</v>
      </c>
      <c r="O389" s="24">
        <v>0.26439090683092564</v>
      </c>
      <c r="P389" s="24">
        <v>2.2161510185168023</v>
      </c>
      <c r="Q389" s="122"/>
    </row>
    <row r="390" spans="1:17" x14ac:dyDescent="0.25">
      <c r="A390" s="5" t="s">
        <v>2229</v>
      </c>
      <c r="B390" s="5" t="s">
        <v>2162</v>
      </c>
      <c r="C390" s="24">
        <v>7.344625629085348</v>
      </c>
      <c r="D390" s="24" t="s">
        <v>48</v>
      </c>
      <c r="E390" s="24">
        <v>0.26637880838604538</v>
      </c>
      <c r="F390" s="24">
        <v>4.5864346981520274</v>
      </c>
      <c r="G390" s="122"/>
      <c r="H390" s="122"/>
      <c r="I390" s="197" t="s">
        <v>2722</v>
      </c>
      <c r="J390" s="197" t="s">
        <v>2655</v>
      </c>
      <c r="K390" s="197">
        <v>9</v>
      </c>
      <c r="L390" s="5" t="s">
        <v>2229</v>
      </c>
      <c r="M390" s="24">
        <v>7.344625629085348</v>
      </c>
      <c r="N390" s="150" t="s">
        <v>48</v>
      </c>
      <c r="O390" s="24">
        <v>0.26637880838604538</v>
      </c>
      <c r="P390" s="24">
        <v>4.5864346981520274</v>
      </c>
      <c r="Q390" s="122"/>
    </row>
    <row r="391" spans="1:17" x14ac:dyDescent="0.25">
      <c r="A391" s="5" t="s">
        <v>2230</v>
      </c>
      <c r="B391" s="5" t="s">
        <v>2162</v>
      </c>
      <c r="C391" s="24">
        <v>1.5959345058670666</v>
      </c>
      <c r="D391" s="24" t="s">
        <v>48</v>
      </c>
      <c r="E391" s="24" t="s">
        <v>47</v>
      </c>
      <c r="F391" s="24">
        <v>1.3229720079331244</v>
      </c>
      <c r="G391" s="122"/>
      <c r="H391" s="122"/>
      <c r="I391" s="197" t="s">
        <v>2723</v>
      </c>
      <c r="J391" s="197" t="s">
        <v>2655</v>
      </c>
      <c r="K391" s="197">
        <v>9</v>
      </c>
      <c r="L391" s="5" t="s">
        <v>2230</v>
      </c>
      <c r="M391" s="24">
        <v>1.5959345058670666</v>
      </c>
      <c r="N391" s="150" t="s">
        <v>48</v>
      </c>
      <c r="O391" s="150" t="s">
        <v>47</v>
      </c>
      <c r="P391" s="24">
        <v>1.3229720079331244</v>
      </c>
      <c r="Q391" s="122"/>
    </row>
    <row r="392" spans="1:17" x14ac:dyDescent="0.25">
      <c r="A392" s="5" t="s">
        <v>2231</v>
      </c>
      <c r="B392" s="5" t="s">
        <v>2162</v>
      </c>
      <c r="C392" s="24">
        <v>1.5739182419909115</v>
      </c>
      <c r="D392" s="24" t="s">
        <v>48</v>
      </c>
      <c r="E392" s="24" t="s">
        <v>47</v>
      </c>
      <c r="F392" s="24">
        <v>1.8570021575132989</v>
      </c>
      <c r="G392" s="122"/>
      <c r="H392" s="122"/>
      <c r="I392" s="197" t="s">
        <v>2724</v>
      </c>
      <c r="J392" s="197" t="s">
        <v>2655</v>
      </c>
      <c r="K392" s="197">
        <v>9</v>
      </c>
      <c r="L392" s="5" t="s">
        <v>2231</v>
      </c>
      <c r="M392" s="24">
        <v>1.5739182419909115</v>
      </c>
      <c r="N392" s="150" t="s">
        <v>48</v>
      </c>
      <c r="O392" s="150" t="s">
        <v>47</v>
      </c>
      <c r="P392" s="24">
        <v>1.8570021575132989</v>
      </c>
      <c r="Q392" s="122"/>
    </row>
    <row r="393" spans="1:17" x14ac:dyDescent="0.25">
      <c r="A393" s="5" t="s">
        <v>2232</v>
      </c>
      <c r="B393" s="5" t="s">
        <v>2162</v>
      </c>
      <c r="C393" s="24">
        <v>1.5205899583797802</v>
      </c>
      <c r="D393" s="24" t="s">
        <v>48</v>
      </c>
      <c r="E393" s="24" t="s">
        <v>47</v>
      </c>
      <c r="F393" s="24">
        <v>0.72817802079664884</v>
      </c>
      <c r="G393" s="122"/>
      <c r="H393" s="122"/>
      <c r="I393" s="197" t="s">
        <v>2725</v>
      </c>
      <c r="J393" s="197" t="s">
        <v>2655</v>
      </c>
      <c r="K393" s="197">
        <v>9</v>
      </c>
      <c r="L393" s="5" t="s">
        <v>2232</v>
      </c>
      <c r="M393" s="24">
        <v>1.5205899583797802</v>
      </c>
      <c r="N393" s="150" t="s">
        <v>48</v>
      </c>
      <c r="O393" s="150" t="s">
        <v>47</v>
      </c>
      <c r="P393" s="24">
        <v>0.72817802079664884</v>
      </c>
      <c r="Q393" s="122"/>
    </row>
    <row r="394" spans="1:17" x14ac:dyDescent="0.25">
      <c r="A394" s="5" t="s">
        <v>2233</v>
      </c>
      <c r="B394" s="5" t="s">
        <v>2162</v>
      </c>
      <c r="C394" s="24">
        <v>1.4922134404949579</v>
      </c>
      <c r="D394" s="24" t="s">
        <v>48</v>
      </c>
      <c r="E394" s="24" t="s">
        <v>47</v>
      </c>
      <c r="F394" s="24">
        <v>0.98605381920631685</v>
      </c>
      <c r="G394" s="122"/>
      <c r="H394" s="122"/>
      <c r="I394" s="197" t="s">
        <v>2726</v>
      </c>
      <c r="J394" s="197" t="s">
        <v>2655</v>
      </c>
      <c r="K394" s="197">
        <v>9</v>
      </c>
      <c r="L394" s="5" t="s">
        <v>2233</v>
      </c>
      <c r="M394" s="24">
        <v>1.4922134404949579</v>
      </c>
      <c r="N394" s="150" t="s">
        <v>48</v>
      </c>
      <c r="O394" s="150" t="s">
        <v>47</v>
      </c>
      <c r="P394" s="24">
        <v>0.98605381920631685</v>
      </c>
      <c r="Q394" s="122"/>
    </row>
    <row r="395" spans="1:17" x14ac:dyDescent="0.25">
      <c r="A395" s="5" t="s">
        <v>2234</v>
      </c>
      <c r="B395" s="5" t="s">
        <v>2162</v>
      </c>
      <c r="C395" s="24">
        <v>0.58807887064752118</v>
      </c>
      <c r="D395" s="24" t="s">
        <v>48</v>
      </c>
      <c r="E395" s="24" t="s">
        <v>47</v>
      </c>
      <c r="F395" s="24">
        <v>0.3240738003002725</v>
      </c>
      <c r="G395" s="122"/>
      <c r="H395" s="122"/>
      <c r="I395" s="197" t="s">
        <v>2727</v>
      </c>
      <c r="J395" s="197" t="s">
        <v>2655</v>
      </c>
      <c r="K395" s="197">
        <v>9</v>
      </c>
      <c r="L395" s="5" t="s">
        <v>2234</v>
      </c>
      <c r="M395" s="24">
        <v>0.58807887064752118</v>
      </c>
      <c r="N395" s="150" t="s">
        <v>48</v>
      </c>
      <c r="O395" s="150" t="s">
        <v>47</v>
      </c>
      <c r="P395" s="24">
        <v>0.3240738003002725</v>
      </c>
      <c r="Q395" s="122"/>
    </row>
    <row r="396" spans="1:17" x14ac:dyDescent="0.25">
      <c r="A396" s="5" t="s">
        <v>2235</v>
      </c>
      <c r="B396" s="5" t="s">
        <v>2162</v>
      </c>
      <c r="C396" s="24">
        <v>0.58416486818064917</v>
      </c>
      <c r="D396" s="24" t="s">
        <v>48</v>
      </c>
      <c r="E396" s="24" t="s">
        <v>47</v>
      </c>
      <c r="F396" s="24">
        <v>0.33148402439250435</v>
      </c>
      <c r="G396" s="122"/>
      <c r="H396" s="122"/>
      <c r="I396" s="197" t="s">
        <v>2728</v>
      </c>
      <c r="J396" s="197" t="s">
        <v>2655</v>
      </c>
      <c r="K396" s="197">
        <v>9</v>
      </c>
      <c r="L396" s="5" t="s">
        <v>2235</v>
      </c>
      <c r="M396" s="24">
        <v>0.58416486818064917</v>
      </c>
      <c r="N396" s="150" t="s">
        <v>48</v>
      </c>
      <c r="O396" s="150" t="s">
        <v>47</v>
      </c>
      <c r="P396" s="24">
        <v>0.33148402439250435</v>
      </c>
      <c r="Q396" s="122"/>
    </row>
    <row r="397" spans="1:17" x14ac:dyDescent="0.25">
      <c r="A397" s="5" t="s">
        <v>2236</v>
      </c>
      <c r="B397" s="5" t="s">
        <v>2162</v>
      </c>
      <c r="C397" s="24">
        <v>0.32388370413365974</v>
      </c>
      <c r="D397" s="24" t="s">
        <v>48</v>
      </c>
      <c r="E397" s="24" t="s">
        <v>47</v>
      </c>
      <c r="F397" s="24">
        <v>1.127342091898204</v>
      </c>
      <c r="G397" s="122"/>
      <c r="H397" s="122"/>
      <c r="I397" s="197" t="s">
        <v>2729</v>
      </c>
      <c r="J397" s="197" t="s">
        <v>2655</v>
      </c>
      <c r="K397" s="197">
        <v>9</v>
      </c>
      <c r="L397" s="5" t="s">
        <v>2236</v>
      </c>
      <c r="M397" s="24">
        <v>0.32388370413365974</v>
      </c>
      <c r="N397" s="150" t="s">
        <v>48</v>
      </c>
      <c r="O397" s="150" t="s">
        <v>47</v>
      </c>
      <c r="P397" s="24">
        <v>1.127342091898204</v>
      </c>
      <c r="Q397" s="122"/>
    </row>
    <row r="398" spans="1:17" x14ac:dyDescent="0.25">
      <c r="A398" s="5" t="s">
        <v>2237</v>
      </c>
      <c r="B398" s="5" t="s">
        <v>2162</v>
      </c>
      <c r="C398" s="24">
        <v>0.32681920598381375</v>
      </c>
      <c r="D398" s="24" t="s">
        <v>48</v>
      </c>
      <c r="E398" s="24" t="s">
        <v>47</v>
      </c>
      <c r="F398" s="24">
        <v>0.56416506088858398</v>
      </c>
      <c r="G398" s="122"/>
      <c r="H398" s="122"/>
      <c r="I398" s="197" t="s">
        <v>2730</v>
      </c>
      <c r="J398" s="197" t="s">
        <v>2655</v>
      </c>
      <c r="K398" s="197">
        <v>9</v>
      </c>
      <c r="L398" s="5" t="s">
        <v>2237</v>
      </c>
      <c r="M398" s="24">
        <v>0.32681920598381375</v>
      </c>
      <c r="N398" s="150" t="s">
        <v>48</v>
      </c>
      <c r="O398" s="150" t="s">
        <v>47</v>
      </c>
      <c r="P398" s="24">
        <v>0.56416506088858398</v>
      </c>
      <c r="Q398" s="122"/>
    </row>
    <row r="399" spans="1:17" x14ac:dyDescent="0.25">
      <c r="A399" s="5" t="s">
        <v>2238</v>
      </c>
      <c r="B399" s="5" t="s">
        <v>2162</v>
      </c>
      <c r="C399" s="24">
        <v>9.5354885099169611</v>
      </c>
      <c r="D399" s="24" t="s">
        <v>48</v>
      </c>
      <c r="E399" s="24">
        <v>0.41050167113222663</v>
      </c>
      <c r="F399" s="24">
        <v>3.684363418657671</v>
      </c>
      <c r="G399" s="122"/>
      <c r="H399" s="122"/>
      <c r="I399" s="197" t="s">
        <v>2731</v>
      </c>
      <c r="J399" s="197" t="s">
        <v>2655</v>
      </c>
      <c r="K399" s="197">
        <v>11</v>
      </c>
      <c r="L399" s="5" t="s">
        <v>2238</v>
      </c>
      <c r="M399" s="24">
        <v>9.5354885099169611</v>
      </c>
      <c r="N399" s="150" t="s">
        <v>48</v>
      </c>
      <c r="O399" s="24">
        <v>0.41050167113222663</v>
      </c>
      <c r="P399" s="24">
        <v>3.684363418657671</v>
      </c>
      <c r="Q399" s="122"/>
    </row>
    <row r="400" spans="1:17" x14ac:dyDescent="0.25">
      <c r="A400" s="5" t="s">
        <v>2239</v>
      </c>
      <c r="B400" s="5" t="s">
        <v>2162</v>
      </c>
      <c r="C400" s="24">
        <v>6.976709397199377</v>
      </c>
      <c r="D400" s="24" t="s">
        <v>48</v>
      </c>
      <c r="E400" s="24">
        <v>0.23954213739192887</v>
      </c>
      <c r="F400" s="24">
        <v>8.9070893588626721</v>
      </c>
      <c r="G400" s="122"/>
      <c r="H400" s="122"/>
      <c r="I400" s="197" t="s">
        <v>2732</v>
      </c>
      <c r="J400" s="197" t="s">
        <v>2655</v>
      </c>
      <c r="K400" s="197">
        <v>11</v>
      </c>
      <c r="L400" s="5" t="s">
        <v>2239</v>
      </c>
      <c r="M400" s="24">
        <v>6.976709397199377</v>
      </c>
      <c r="N400" s="150" t="s">
        <v>48</v>
      </c>
      <c r="O400" s="24">
        <v>0.23954213739192887</v>
      </c>
      <c r="P400" s="24">
        <v>8.9070893588626721</v>
      </c>
      <c r="Q400" s="122"/>
    </row>
    <row r="401" spans="1:17" x14ac:dyDescent="0.25">
      <c r="A401" s="5" t="s">
        <v>2240</v>
      </c>
      <c r="B401" s="5" t="s">
        <v>2162</v>
      </c>
      <c r="C401" s="24">
        <v>7.0114461690928662</v>
      </c>
      <c r="D401" s="24" t="s">
        <v>48</v>
      </c>
      <c r="E401" s="24">
        <v>0.30911869182111984</v>
      </c>
      <c r="F401" s="24">
        <v>2.5540572371225743</v>
      </c>
      <c r="G401" s="122"/>
      <c r="H401" s="122"/>
      <c r="I401" s="197" t="s">
        <v>2733</v>
      </c>
      <c r="J401" s="197" t="s">
        <v>2655</v>
      </c>
      <c r="K401" s="197">
        <v>11</v>
      </c>
      <c r="L401" s="5" t="s">
        <v>2240</v>
      </c>
      <c r="M401" s="24">
        <v>7.0114461690928662</v>
      </c>
      <c r="N401" s="150" t="s">
        <v>48</v>
      </c>
      <c r="O401" s="24">
        <v>0.30911869182111984</v>
      </c>
      <c r="P401" s="24">
        <v>2.5540572371225743</v>
      </c>
      <c r="Q401" s="122"/>
    </row>
    <row r="402" spans="1:17" x14ac:dyDescent="0.25">
      <c r="A402" s="5" t="s">
        <v>2241</v>
      </c>
      <c r="B402" s="5" t="s">
        <v>2162</v>
      </c>
      <c r="C402" s="24">
        <v>2.5176820868154275</v>
      </c>
      <c r="D402" s="24" t="s">
        <v>48</v>
      </c>
      <c r="E402" s="24">
        <v>0.11032853630914566</v>
      </c>
      <c r="F402" s="24">
        <v>1.6292612704120406</v>
      </c>
      <c r="G402" s="122"/>
      <c r="H402" s="122"/>
      <c r="I402" s="197" t="s">
        <v>2734</v>
      </c>
      <c r="J402" s="197" t="s">
        <v>2655</v>
      </c>
      <c r="K402" s="197">
        <v>11</v>
      </c>
      <c r="L402" s="5" t="s">
        <v>2241</v>
      </c>
      <c r="M402" s="24">
        <v>2.5176820868154275</v>
      </c>
      <c r="N402" s="150" t="s">
        <v>48</v>
      </c>
      <c r="O402" s="24">
        <v>0.11032853630914566</v>
      </c>
      <c r="P402" s="24">
        <v>1.6292612704120406</v>
      </c>
      <c r="Q402" s="122"/>
    </row>
    <row r="403" spans="1:17" x14ac:dyDescent="0.25">
      <c r="A403" s="5" t="s">
        <v>2242</v>
      </c>
      <c r="B403" s="5" t="s">
        <v>2162</v>
      </c>
      <c r="C403" s="24">
        <v>2.5127895837318377</v>
      </c>
      <c r="D403" s="24" t="s">
        <v>48</v>
      </c>
      <c r="E403" s="24">
        <v>8.9455569980388366E-2</v>
      </c>
      <c r="F403" s="24">
        <v>1.7853699912883911</v>
      </c>
      <c r="G403" s="122"/>
      <c r="H403" s="122"/>
      <c r="I403" s="197" t="s">
        <v>2735</v>
      </c>
      <c r="J403" s="197" t="s">
        <v>2655</v>
      </c>
      <c r="K403" s="197">
        <v>11</v>
      </c>
      <c r="L403" s="5" t="s">
        <v>2242</v>
      </c>
      <c r="M403" s="24">
        <v>2.5127895837318377</v>
      </c>
      <c r="N403" s="150" t="s">
        <v>48</v>
      </c>
      <c r="O403" s="24">
        <v>8.9455569980388366E-2</v>
      </c>
      <c r="P403" s="24">
        <v>1.7853699912883911</v>
      </c>
      <c r="Q403" s="122"/>
    </row>
    <row r="404" spans="1:17" x14ac:dyDescent="0.25">
      <c r="A404" s="5" t="s">
        <v>2243</v>
      </c>
      <c r="B404" s="5" t="s">
        <v>2162</v>
      </c>
      <c r="C404" s="24">
        <v>0.88554305812979472</v>
      </c>
      <c r="D404" s="24" t="s">
        <v>48</v>
      </c>
      <c r="E404" s="24" t="s">
        <v>47</v>
      </c>
      <c r="F404" s="24">
        <v>1.1747675260884876</v>
      </c>
      <c r="G404" s="122"/>
      <c r="H404" s="122"/>
      <c r="I404" s="197" t="s">
        <v>2736</v>
      </c>
      <c r="J404" s="197" t="s">
        <v>2655</v>
      </c>
      <c r="K404" s="197">
        <v>11</v>
      </c>
      <c r="L404" s="5" t="s">
        <v>2243</v>
      </c>
      <c r="M404" s="24">
        <v>0.88554305812979472</v>
      </c>
      <c r="N404" s="150" t="s">
        <v>48</v>
      </c>
      <c r="O404" s="150" t="s">
        <v>47</v>
      </c>
      <c r="P404" s="24">
        <v>1.1747675260884876</v>
      </c>
      <c r="Q404" s="122"/>
    </row>
    <row r="405" spans="1:17" x14ac:dyDescent="0.25">
      <c r="A405" s="5" t="s">
        <v>2244</v>
      </c>
      <c r="B405" s="5" t="s">
        <v>2162</v>
      </c>
      <c r="C405" s="24">
        <v>0.89532806429697487</v>
      </c>
      <c r="D405" s="24" t="s">
        <v>48</v>
      </c>
      <c r="E405" s="24" t="s">
        <v>47</v>
      </c>
      <c r="F405" s="24">
        <v>1.095725135771348</v>
      </c>
      <c r="G405" s="122"/>
      <c r="H405" s="122"/>
      <c r="I405" s="197" t="s">
        <v>2737</v>
      </c>
      <c r="J405" s="197" t="s">
        <v>2655</v>
      </c>
      <c r="K405" s="197">
        <v>11</v>
      </c>
      <c r="L405" s="5" t="s">
        <v>2244</v>
      </c>
      <c r="M405" s="24">
        <v>0.89532806429697487</v>
      </c>
      <c r="N405" s="150" t="s">
        <v>48</v>
      </c>
      <c r="O405" s="150" t="s">
        <v>47</v>
      </c>
      <c r="P405" s="24">
        <v>1.095725135771348</v>
      </c>
      <c r="Q405" s="122"/>
    </row>
    <row r="406" spans="1:17" x14ac:dyDescent="0.25">
      <c r="A406" s="5" t="s">
        <v>2245</v>
      </c>
      <c r="B406" s="5" t="s">
        <v>2162</v>
      </c>
      <c r="C406" s="24">
        <v>0.25832416281355342</v>
      </c>
      <c r="D406" s="24" t="s">
        <v>48</v>
      </c>
      <c r="E406" s="24" t="s">
        <v>47</v>
      </c>
      <c r="F406" s="24">
        <v>0.83982539711960846</v>
      </c>
      <c r="G406" s="122"/>
      <c r="H406" s="122"/>
      <c r="I406" s="197" t="s">
        <v>2738</v>
      </c>
      <c r="J406" s="197" t="s">
        <v>2655</v>
      </c>
      <c r="K406" s="197">
        <v>11</v>
      </c>
      <c r="L406" s="5" t="s">
        <v>2245</v>
      </c>
      <c r="M406" s="24">
        <v>0.25832416281355342</v>
      </c>
      <c r="N406" s="150" t="s">
        <v>48</v>
      </c>
      <c r="O406" s="150" t="s">
        <v>47</v>
      </c>
      <c r="P406" s="24">
        <v>0.83982539711960846</v>
      </c>
      <c r="Q406" s="122"/>
    </row>
    <row r="407" spans="1:17" x14ac:dyDescent="0.25">
      <c r="A407" s="5" t="s">
        <v>2246</v>
      </c>
      <c r="B407" s="5" t="s">
        <v>2162</v>
      </c>
      <c r="C407" s="24" t="s">
        <v>11</v>
      </c>
      <c r="D407" s="24" t="s">
        <v>48</v>
      </c>
      <c r="E407" s="24" t="s">
        <v>47</v>
      </c>
      <c r="F407" s="24">
        <v>0.8077144260532706</v>
      </c>
      <c r="G407" s="122"/>
      <c r="H407" s="122"/>
      <c r="I407" s="197" t="s">
        <v>2739</v>
      </c>
      <c r="J407" s="197" t="s">
        <v>2655</v>
      </c>
      <c r="K407" s="197">
        <v>11</v>
      </c>
      <c r="L407" s="5" t="s">
        <v>2246</v>
      </c>
      <c r="M407" s="150" t="s">
        <v>11</v>
      </c>
      <c r="N407" s="150" t="s">
        <v>48</v>
      </c>
      <c r="O407" s="150" t="s">
        <v>47</v>
      </c>
      <c r="P407" s="24">
        <v>0.8077144260532706</v>
      </c>
      <c r="Q407" s="122"/>
    </row>
    <row r="408" spans="1:17" x14ac:dyDescent="0.25">
      <c r="A408" s="5" t="s">
        <v>2247</v>
      </c>
      <c r="B408" s="5" t="s">
        <v>2162</v>
      </c>
      <c r="C408" s="24" t="s">
        <v>1976</v>
      </c>
      <c r="D408" s="24" t="s">
        <v>48</v>
      </c>
      <c r="E408" s="24" t="s">
        <v>47</v>
      </c>
      <c r="F408" s="24">
        <v>3.7634058089748108</v>
      </c>
      <c r="G408" s="122"/>
      <c r="H408" s="122"/>
      <c r="I408" s="197" t="s">
        <v>2740</v>
      </c>
      <c r="J408" s="197" t="s">
        <v>2655</v>
      </c>
      <c r="K408" s="197">
        <v>11</v>
      </c>
      <c r="L408" s="5" t="s">
        <v>2247</v>
      </c>
      <c r="M408" s="150" t="s">
        <v>1976</v>
      </c>
      <c r="N408" s="150" t="s">
        <v>48</v>
      </c>
      <c r="O408" s="150" t="s">
        <v>47</v>
      </c>
      <c r="P408" s="24">
        <v>3.7634058089748108</v>
      </c>
      <c r="Q408" s="122"/>
    </row>
    <row r="409" spans="1:17" x14ac:dyDescent="0.25">
      <c r="A409" s="5" t="s">
        <v>2248</v>
      </c>
      <c r="B409" s="5" t="s">
        <v>2162</v>
      </c>
      <c r="C409" s="24">
        <v>13.090381250453474</v>
      </c>
      <c r="D409" s="24" t="s">
        <v>48</v>
      </c>
      <c r="E409" s="24">
        <v>0.66892887329779316</v>
      </c>
      <c r="F409" s="24">
        <v>9.5157157643046464</v>
      </c>
      <c r="G409" s="122"/>
      <c r="H409" s="122"/>
      <c r="I409" s="197" t="s">
        <v>2741</v>
      </c>
      <c r="J409" s="197" t="s">
        <v>2655</v>
      </c>
      <c r="K409" s="197">
        <v>12</v>
      </c>
      <c r="L409" s="5" t="s">
        <v>2248</v>
      </c>
      <c r="M409" s="24">
        <v>13.090381250453474</v>
      </c>
      <c r="N409" s="150" t="s">
        <v>48</v>
      </c>
      <c r="O409" s="24">
        <v>0.66892887329779316</v>
      </c>
      <c r="P409" s="24">
        <v>9.5157157643046464</v>
      </c>
      <c r="Q409" s="122"/>
    </row>
    <row r="410" spans="1:17" x14ac:dyDescent="0.25">
      <c r="A410" s="5" t="s">
        <v>2249</v>
      </c>
      <c r="B410" s="5" t="s">
        <v>2162</v>
      </c>
      <c r="C410" s="24" t="s">
        <v>1976</v>
      </c>
      <c r="D410" s="24" t="s">
        <v>48</v>
      </c>
      <c r="E410" s="24" t="s">
        <v>47</v>
      </c>
      <c r="F410" s="24">
        <v>3.2644507200978663</v>
      </c>
      <c r="G410" s="122"/>
      <c r="H410" s="122"/>
      <c r="I410" s="197" t="s">
        <v>2742</v>
      </c>
      <c r="J410" s="197" t="s">
        <v>2655</v>
      </c>
      <c r="K410" s="197">
        <v>12</v>
      </c>
      <c r="L410" s="5" t="s">
        <v>2249</v>
      </c>
      <c r="M410" s="150" t="s">
        <v>1976</v>
      </c>
      <c r="N410" s="150" t="s">
        <v>48</v>
      </c>
      <c r="O410" s="150" t="s">
        <v>47</v>
      </c>
      <c r="P410" s="24">
        <v>3.2644507200978663</v>
      </c>
      <c r="Q410" s="122"/>
    </row>
    <row r="411" spans="1:17" x14ac:dyDescent="0.25">
      <c r="A411" s="5" t="s">
        <v>2250</v>
      </c>
      <c r="B411" s="5" t="s">
        <v>2162</v>
      </c>
      <c r="C411" s="24" t="s">
        <v>11</v>
      </c>
      <c r="D411" s="24">
        <v>7.3155497863594571E-2</v>
      </c>
      <c r="E411" s="24" t="s">
        <v>47</v>
      </c>
      <c r="F411" s="24">
        <v>0.35272666679023557</v>
      </c>
      <c r="G411" s="122"/>
      <c r="H411" s="122"/>
      <c r="I411" s="197" t="s">
        <v>2743</v>
      </c>
      <c r="J411" s="197" t="s">
        <v>2655</v>
      </c>
      <c r="K411" s="197">
        <v>12</v>
      </c>
      <c r="L411" s="5" t="s">
        <v>2250</v>
      </c>
      <c r="M411" s="150" t="s">
        <v>11</v>
      </c>
      <c r="N411" s="24">
        <v>7.3155497863594571E-2</v>
      </c>
      <c r="O411" s="150" t="s">
        <v>47</v>
      </c>
      <c r="P411" s="24">
        <v>0.35272666679023557</v>
      </c>
      <c r="Q411" s="122"/>
    </row>
    <row r="412" spans="1:17" x14ac:dyDescent="0.25">
      <c r="A412" s="5" t="s">
        <v>2251</v>
      </c>
      <c r="B412" s="5" t="s">
        <v>2162</v>
      </c>
      <c r="C412" s="24">
        <v>0.28767918131509351</v>
      </c>
      <c r="D412" s="24">
        <v>0.11467618584022934</v>
      </c>
      <c r="E412" s="24" t="s">
        <v>47</v>
      </c>
      <c r="F412" s="24">
        <v>3.6893035680524919</v>
      </c>
      <c r="G412" s="122"/>
      <c r="H412" s="122"/>
      <c r="I412" s="197" t="s">
        <v>2744</v>
      </c>
      <c r="J412" s="197" t="s">
        <v>2655</v>
      </c>
      <c r="K412" s="197">
        <v>12</v>
      </c>
      <c r="L412" s="5" t="s">
        <v>2251</v>
      </c>
      <c r="M412" s="24">
        <v>0.28767918131509351</v>
      </c>
      <c r="N412" s="24">
        <v>0.11467618584022934</v>
      </c>
      <c r="O412" s="150" t="s">
        <v>47</v>
      </c>
      <c r="P412" s="24">
        <v>3.6893035680524919</v>
      </c>
      <c r="Q412" s="122"/>
    </row>
    <row r="413" spans="1:17" x14ac:dyDescent="0.25">
      <c r="A413" s="5" t="s">
        <v>2252</v>
      </c>
      <c r="B413" s="5" t="s">
        <v>2162</v>
      </c>
      <c r="C413" s="24">
        <v>0.26659159412028882</v>
      </c>
      <c r="D413" s="24" t="s">
        <v>48</v>
      </c>
      <c r="E413" s="24" t="s">
        <v>47</v>
      </c>
      <c r="F413" s="24">
        <v>1.7722568155221987</v>
      </c>
      <c r="H413" s="122"/>
      <c r="I413" s="197" t="s">
        <v>2745</v>
      </c>
      <c r="J413" s="197" t="s">
        <v>2655</v>
      </c>
      <c r="K413" s="197">
        <v>12</v>
      </c>
      <c r="L413" s="5">
        <v>2758</v>
      </c>
      <c r="M413" s="24">
        <v>0.26659159412028882</v>
      </c>
      <c r="N413" s="150" t="s">
        <v>48</v>
      </c>
      <c r="O413" s="150" t="s">
        <v>47</v>
      </c>
      <c r="P413" s="24">
        <v>1.7722568155221987</v>
      </c>
    </row>
    <row r="414" spans="1:17" x14ac:dyDescent="0.25">
      <c r="A414" s="5" t="s">
        <v>772</v>
      </c>
      <c r="B414" s="5" t="s">
        <v>2162</v>
      </c>
      <c r="C414" s="24">
        <v>0.60414287318202231</v>
      </c>
      <c r="D414" s="24" t="s">
        <v>48</v>
      </c>
      <c r="E414" s="24">
        <v>0.1399048870832835</v>
      </c>
      <c r="F414" s="24">
        <v>1.1453024545993036</v>
      </c>
      <c r="H414" s="122"/>
      <c r="I414" s="197" t="s">
        <v>2746</v>
      </c>
      <c r="J414" s="197" t="s">
        <v>2655</v>
      </c>
      <c r="K414" s="197">
        <v>12</v>
      </c>
      <c r="L414" s="5">
        <f>A414+2000</f>
        <v>2759</v>
      </c>
      <c r="M414" s="24">
        <v>0.60414287318202231</v>
      </c>
      <c r="N414" s="150" t="s">
        <v>48</v>
      </c>
      <c r="O414" s="24">
        <v>0.1399048870832835</v>
      </c>
      <c r="P414" s="24">
        <v>1.1453024545993036</v>
      </c>
    </row>
    <row r="415" spans="1:17" x14ac:dyDescent="0.25">
      <c r="A415" s="5" t="s">
        <v>773</v>
      </c>
      <c r="B415" s="5" t="s">
        <v>2162</v>
      </c>
      <c r="C415" s="24">
        <v>0.61991169205789887</v>
      </c>
      <c r="D415" s="24" t="s">
        <v>48</v>
      </c>
      <c r="E415" s="24">
        <v>0.1379204205998327</v>
      </c>
      <c r="F415" s="24">
        <v>1.0880373318693386</v>
      </c>
      <c r="H415" s="122"/>
      <c r="I415" s="197" t="s">
        <v>2747</v>
      </c>
      <c r="J415" s="197" t="s">
        <v>2655</v>
      </c>
      <c r="K415" s="197">
        <v>12</v>
      </c>
      <c r="L415" s="5">
        <f t="shared" ref="L415:L478" si="4">A415+2000</f>
        <v>2760</v>
      </c>
      <c r="M415" s="24">
        <v>0.61991169205789887</v>
      </c>
      <c r="N415" s="150" t="s">
        <v>48</v>
      </c>
      <c r="O415" s="24">
        <v>0.1379204205998327</v>
      </c>
      <c r="P415" s="24">
        <v>1.0880373318693386</v>
      </c>
    </row>
    <row r="416" spans="1:17" x14ac:dyDescent="0.25">
      <c r="A416" s="5" t="s">
        <v>774</v>
      </c>
      <c r="B416" s="5" t="s">
        <v>2162</v>
      </c>
      <c r="C416" s="24">
        <v>10.83564244567658</v>
      </c>
      <c r="D416" s="24" t="s">
        <v>48</v>
      </c>
      <c r="E416" s="24">
        <v>0.53878265025690031</v>
      </c>
      <c r="F416" s="24">
        <v>8.5843380961324538</v>
      </c>
      <c r="G416" s="5" t="s">
        <v>1974</v>
      </c>
      <c r="H416" s="122"/>
      <c r="I416" s="197" t="s">
        <v>2748</v>
      </c>
      <c r="J416" s="197" t="s">
        <v>2655</v>
      </c>
      <c r="K416" s="197">
        <v>17</v>
      </c>
      <c r="L416" s="5">
        <f t="shared" si="4"/>
        <v>2761</v>
      </c>
      <c r="M416" s="24">
        <v>10.83564244567658</v>
      </c>
      <c r="N416" s="150" t="s">
        <v>48</v>
      </c>
      <c r="O416" s="24">
        <v>0.53878265025690031</v>
      </c>
      <c r="P416" s="24">
        <v>8.5843380961324538</v>
      </c>
      <c r="Q416" s="5" t="s">
        <v>1974</v>
      </c>
    </row>
    <row r="417" spans="1:17" x14ac:dyDescent="0.25">
      <c r="A417" s="5" t="s">
        <v>775</v>
      </c>
      <c r="B417" s="5" t="s">
        <v>2162</v>
      </c>
      <c r="C417" s="24">
        <v>11.030288803675683</v>
      </c>
      <c r="D417" s="24" t="s">
        <v>48</v>
      </c>
      <c r="E417" s="24">
        <v>0.60327781096905231</v>
      </c>
      <c r="F417" s="24">
        <v>9.8515757689584937</v>
      </c>
      <c r="H417" s="122"/>
      <c r="I417" s="197" t="s">
        <v>2749</v>
      </c>
      <c r="J417" s="197" t="s">
        <v>2655</v>
      </c>
      <c r="K417" s="197">
        <v>17</v>
      </c>
      <c r="L417" s="5">
        <f t="shared" si="4"/>
        <v>2762</v>
      </c>
      <c r="M417" s="24">
        <v>11.030288803675683</v>
      </c>
      <c r="N417" s="150" t="s">
        <v>48</v>
      </c>
      <c r="O417" s="24">
        <v>0.60327781096905231</v>
      </c>
      <c r="P417" s="24">
        <v>9.8515757689584937</v>
      </c>
    </row>
    <row r="418" spans="1:17" x14ac:dyDescent="0.25">
      <c r="A418" s="5" t="s">
        <v>776</v>
      </c>
      <c r="B418" s="5" t="s">
        <v>2162</v>
      </c>
      <c r="C418" s="24">
        <v>2.4234703509862854</v>
      </c>
      <c r="D418" s="24">
        <v>2.4574309418015722E-2</v>
      </c>
      <c r="E418" s="24">
        <v>0.12799808818257852</v>
      </c>
      <c r="F418" s="24">
        <v>2.3824265715069997</v>
      </c>
      <c r="H418" s="122"/>
      <c r="I418" s="197" t="s">
        <v>2750</v>
      </c>
      <c r="J418" s="197" t="s">
        <v>2655</v>
      </c>
      <c r="K418" s="197">
        <v>17</v>
      </c>
      <c r="L418" s="5">
        <f t="shared" si="4"/>
        <v>2763</v>
      </c>
      <c r="M418" s="24">
        <v>2.4234703509862854</v>
      </c>
      <c r="N418" s="24">
        <v>2.4574309418015722E-2</v>
      </c>
      <c r="O418" s="24">
        <v>0.12799808818257852</v>
      </c>
      <c r="P418" s="24">
        <v>2.3824265715069997</v>
      </c>
    </row>
    <row r="419" spans="1:17" x14ac:dyDescent="0.25">
      <c r="A419" s="5" t="s">
        <v>777</v>
      </c>
      <c r="B419" s="5" t="s">
        <v>2162</v>
      </c>
      <c r="C419" s="24">
        <v>2.4195281462673162</v>
      </c>
      <c r="D419" s="24">
        <v>2.7523226548177605E-2</v>
      </c>
      <c r="E419" s="24">
        <v>0.11906798900704979</v>
      </c>
      <c r="F419" s="24">
        <v>2.2728329745582734</v>
      </c>
      <c r="H419" s="122"/>
      <c r="I419" s="197" t="s">
        <v>2751</v>
      </c>
      <c r="J419" s="197" t="s">
        <v>2655</v>
      </c>
      <c r="K419" s="197">
        <v>17</v>
      </c>
      <c r="L419" s="5">
        <f t="shared" si="4"/>
        <v>2764</v>
      </c>
      <c r="M419" s="24">
        <v>2.4195281462673162</v>
      </c>
      <c r="N419" s="24">
        <v>2.7523226548177605E-2</v>
      </c>
      <c r="O419" s="24">
        <v>0.11906798900704979</v>
      </c>
      <c r="P419" s="24">
        <v>2.2728329745582734</v>
      </c>
    </row>
    <row r="420" spans="1:17" x14ac:dyDescent="0.25">
      <c r="A420" s="5" t="s">
        <v>778</v>
      </c>
      <c r="B420" s="5" t="s">
        <v>2162</v>
      </c>
      <c r="C420" s="24">
        <v>1.2181412581614675</v>
      </c>
      <c r="D420" s="24">
        <v>2.0642419911133206E-2</v>
      </c>
      <c r="E420" s="24">
        <v>0.16371848488469348</v>
      </c>
      <c r="F420" s="24">
        <v>1.3427683950474596</v>
      </c>
      <c r="H420" s="122"/>
      <c r="I420" s="197" t="s">
        <v>2752</v>
      </c>
      <c r="J420" s="197" t="s">
        <v>2655</v>
      </c>
      <c r="K420" s="197">
        <v>17</v>
      </c>
      <c r="L420" s="5">
        <f t="shared" si="4"/>
        <v>2765</v>
      </c>
      <c r="M420" s="24">
        <v>1.2181412581614675</v>
      </c>
      <c r="N420" s="24">
        <v>2.0642419911133206E-2</v>
      </c>
      <c r="O420" s="24">
        <v>0.16371848488469348</v>
      </c>
      <c r="P420" s="24">
        <v>1.3427683950474596</v>
      </c>
    </row>
    <row r="421" spans="1:17" x14ac:dyDescent="0.25">
      <c r="A421" s="5" t="s">
        <v>779</v>
      </c>
      <c r="B421" s="5" t="s">
        <v>2162</v>
      </c>
      <c r="C421" s="24">
        <v>1.1461960220402805</v>
      </c>
      <c r="D421" s="24" t="s">
        <v>48</v>
      </c>
      <c r="E421" s="24">
        <v>0.20588839765802358</v>
      </c>
      <c r="F421" s="24">
        <v>1.3338824277272927</v>
      </c>
      <c r="H421" s="122"/>
      <c r="I421" s="197" t="s">
        <v>2753</v>
      </c>
      <c r="J421" s="197" t="s">
        <v>2655</v>
      </c>
      <c r="K421" s="197">
        <v>17</v>
      </c>
      <c r="L421" s="5">
        <f t="shared" si="4"/>
        <v>2766</v>
      </c>
      <c r="M421" s="24">
        <v>1.1461960220402805</v>
      </c>
      <c r="N421" s="150" t="s">
        <v>48</v>
      </c>
      <c r="O421" s="24">
        <v>0.20588839765802358</v>
      </c>
      <c r="P421" s="24">
        <v>1.3338824277272927</v>
      </c>
    </row>
    <row r="422" spans="1:17" x14ac:dyDescent="0.25">
      <c r="A422" s="5" t="s">
        <v>780</v>
      </c>
      <c r="B422" s="5" t="s">
        <v>2162</v>
      </c>
      <c r="C422" s="24">
        <v>0.49376114105088609</v>
      </c>
      <c r="D422" s="24" t="s">
        <v>48</v>
      </c>
      <c r="E422" s="24">
        <v>0.24805831043135373</v>
      </c>
      <c r="F422" s="24">
        <v>1.1847956426889348</v>
      </c>
      <c r="G422" s="5" t="s">
        <v>1974</v>
      </c>
      <c r="H422" s="122"/>
      <c r="I422" s="197" t="s">
        <v>2754</v>
      </c>
      <c r="J422" s="197" t="s">
        <v>2655</v>
      </c>
      <c r="K422" s="197">
        <v>17</v>
      </c>
      <c r="L422" s="5">
        <f t="shared" si="4"/>
        <v>2767</v>
      </c>
      <c r="M422" s="24">
        <v>0.49376114105088609</v>
      </c>
      <c r="N422" s="150" t="s">
        <v>48</v>
      </c>
      <c r="O422" s="24">
        <v>0.24805831043135373</v>
      </c>
      <c r="P422" s="24">
        <v>1.1847956426889348</v>
      </c>
      <c r="Q422" s="5" t="s">
        <v>1974</v>
      </c>
    </row>
    <row r="423" spans="1:17" x14ac:dyDescent="0.25">
      <c r="A423" s="5" t="s">
        <v>797</v>
      </c>
      <c r="B423" s="5" t="s">
        <v>2253</v>
      </c>
      <c r="C423" s="24" t="s">
        <v>1976</v>
      </c>
      <c r="D423" s="24" t="s">
        <v>48</v>
      </c>
      <c r="E423" s="24">
        <v>0.33537483570319027</v>
      </c>
      <c r="F423" s="24">
        <v>0.21918719389745298</v>
      </c>
      <c r="G423" s="24" t="s">
        <v>1974</v>
      </c>
      <c r="H423" s="122"/>
      <c r="I423" s="197" t="s">
        <v>2771</v>
      </c>
      <c r="J423" s="197" t="s">
        <v>2253</v>
      </c>
      <c r="K423" s="197">
        <v>1</v>
      </c>
      <c r="L423" s="5">
        <f t="shared" si="4"/>
        <v>2784</v>
      </c>
      <c r="M423" s="150" t="s">
        <v>1976</v>
      </c>
      <c r="N423" s="150" t="s">
        <v>48</v>
      </c>
      <c r="O423" s="24">
        <v>0.33537483570319027</v>
      </c>
      <c r="P423" s="24">
        <v>0.21918719389745298</v>
      </c>
      <c r="Q423" s="24" t="s">
        <v>1974</v>
      </c>
    </row>
    <row r="424" spans="1:17" x14ac:dyDescent="0.25">
      <c r="A424" s="5" t="s">
        <v>798</v>
      </c>
      <c r="B424" s="5" t="s">
        <v>2253</v>
      </c>
      <c r="C424" s="24" t="s">
        <v>11</v>
      </c>
      <c r="D424" s="24" t="s">
        <v>48</v>
      </c>
      <c r="E424" s="24">
        <v>0.30808842155574134</v>
      </c>
      <c r="F424" s="24">
        <v>0.22017452359969375</v>
      </c>
      <c r="H424" s="122"/>
      <c r="I424" s="197" t="s">
        <v>2772</v>
      </c>
      <c r="J424" s="197" t="s">
        <v>2253</v>
      </c>
      <c r="K424" s="197">
        <v>1</v>
      </c>
      <c r="L424" s="5">
        <f t="shared" si="4"/>
        <v>2785</v>
      </c>
      <c r="M424" s="150" t="s">
        <v>11</v>
      </c>
      <c r="N424" s="150" t="s">
        <v>48</v>
      </c>
      <c r="O424" s="24">
        <v>0.30808842155574134</v>
      </c>
      <c r="P424" s="24">
        <v>0.22017452359969375</v>
      </c>
    </row>
    <row r="425" spans="1:17" x14ac:dyDescent="0.25">
      <c r="A425" s="5" t="s">
        <v>799</v>
      </c>
      <c r="B425" s="5" t="s">
        <v>2253</v>
      </c>
      <c r="C425" s="24" t="s">
        <v>1976</v>
      </c>
      <c r="D425" s="24" t="s">
        <v>48</v>
      </c>
      <c r="E425" s="24">
        <v>0.32247580356075989</v>
      </c>
      <c r="F425" s="24">
        <v>0.22906049091986075</v>
      </c>
      <c r="H425" s="122"/>
      <c r="I425" s="197" t="s">
        <v>2773</v>
      </c>
      <c r="J425" s="197" t="s">
        <v>2253</v>
      </c>
      <c r="K425" s="197">
        <v>1</v>
      </c>
      <c r="L425" s="5">
        <f t="shared" si="4"/>
        <v>2786</v>
      </c>
      <c r="M425" s="150" t="s">
        <v>1976</v>
      </c>
      <c r="N425" s="150" t="s">
        <v>48</v>
      </c>
      <c r="O425" s="24">
        <v>0.32247580356075989</v>
      </c>
      <c r="P425" s="24">
        <v>0.22906049091986075</v>
      </c>
    </row>
    <row r="426" spans="1:17" x14ac:dyDescent="0.25">
      <c r="A426" s="5" t="s">
        <v>800</v>
      </c>
      <c r="B426" s="5" t="s">
        <v>2253</v>
      </c>
      <c r="C426" s="24" t="s">
        <v>1976</v>
      </c>
      <c r="D426" s="24" t="s">
        <v>48</v>
      </c>
      <c r="E426" s="24">
        <v>0.32247580356075989</v>
      </c>
      <c r="F426" s="24">
        <v>0.21326321568400827</v>
      </c>
      <c r="H426" s="122"/>
      <c r="I426" s="197" t="s">
        <v>2774</v>
      </c>
      <c r="J426" s="197" t="s">
        <v>2253</v>
      </c>
      <c r="K426" s="197">
        <v>1</v>
      </c>
      <c r="L426" s="5">
        <f t="shared" si="4"/>
        <v>2787</v>
      </c>
      <c r="M426" s="150" t="s">
        <v>1976</v>
      </c>
      <c r="N426" s="150" t="s">
        <v>48</v>
      </c>
      <c r="O426" s="24">
        <v>0.32247580356075989</v>
      </c>
      <c r="P426" s="24">
        <v>0.21326321568400827</v>
      </c>
    </row>
    <row r="427" spans="1:17" x14ac:dyDescent="0.25">
      <c r="A427" s="5" t="s">
        <v>801</v>
      </c>
      <c r="B427" s="5" t="s">
        <v>2253</v>
      </c>
      <c r="C427" s="24" t="s">
        <v>1976</v>
      </c>
      <c r="D427" s="24" t="s">
        <v>48</v>
      </c>
      <c r="E427" s="24">
        <v>0.31652240411040738</v>
      </c>
      <c r="F427" s="24">
        <v>0.15797275235852465</v>
      </c>
      <c r="H427" s="122"/>
      <c r="I427" s="197" t="s">
        <v>2775</v>
      </c>
      <c r="J427" s="197" t="s">
        <v>2253</v>
      </c>
      <c r="K427" s="197">
        <v>1</v>
      </c>
      <c r="L427" s="5">
        <f t="shared" si="4"/>
        <v>2788</v>
      </c>
      <c r="M427" s="150" t="s">
        <v>1976</v>
      </c>
      <c r="N427" s="150" t="s">
        <v>48</v>
      </c>
      <c r="O427" s="24">
        <v>0.31652240411040738</v>
      </c>
      <c r="P427" s="24">
        <v>0.15797275235852465</v>
      </c>
    </row>
    <row r="428" spans="1:17" x14ac:dyDescent="0.25">
      <c r="A428" s="5" t="s">
        <v>802</v>
      </c>
      <c r="B428" s="5" t="s">
        <v>2253</v>
      </c>
      <c r="C428" s="24" t="s">
        <v>1976</v>
      </c>
      <c r="D428" s="24" t="s">
        <v>48</v>
      </c>
      <c r="E428" s="24">
        <v>0.30957677141832945</v>
      </c>
      <c r="F428" s="24">
        <v>0.16685871967869167</v>
      </c>
      <c r="H428" s="122"/>
      <c r="I428" s="197" t="s">
        <v>2776</v>
      </c>
      <c r="J428" s="197" t="s">
        <v>2253</v>
      </c>
      <c r="K428" s="197">
        <v>1</v>
      </c>
      <c r="L428" s="5">
        <f t="shared" si="4"/>
        <v>2789</v>
      </c>
      <c r="M428" s="150" t="s">
        <v>1976</v>
      </c>
      <c r="N428" s="150" t="s">
        <v>48</v>
      </c>
      <c r="O428" s="24">
        <v>0.30957677141832945</v>
      </c>
      <c r="P428" s="24">
        <v>0.16685871967869167</v>
      </c>
    </row>
    <row r="429" spans="1:17" x14ac:dyDescent="0.25">
      <c r="A429" s="5" t="s">
        <v>803</v>
      </c>
      <c r="B429" s="5" t="s">
        <v>2253</v>
      </c>
      <c r="C429" s="24">
        <v>1.141268266141569</v>
      </c>
      <c r="D429" s="24">
        <v>0.64532136531709283</v>
      </c>
      <c r="E429" s="24">
        <v>0.39490883020671513</v>
      </c>
      <c r="F429" s="24">
        <v>1.6216890359304796</v>
      </c>
      <c r="H429" s="122"/>
      <c r="I429" s="197" t="s">
        <v>2777</v>
      </c>
      <c r="J429" s="197" t="s">
        <v>2253</v>
      </c>
      <c r="K429" s="197">
        <v>2</v>
      </c>
      <c r="L429" s="5">
        <f t="shared" si="4"/>
        <v>2790</v>
      </c>
      <c r="M429" s="24">
        <v>1.141268266141569</v>
      </c>
      <c r="N429" s="24">
        <v>0.64532136531709283</v>
      </c>
      <c r="O429" s="24">
        <v>0.39490883020671513</v>
      </c>
      <c r="P429" s="24">
        <v>1.6216890359304796</v>
      </c>
    </row>
    <row r="430" spans="1:17" x14ac:dyDescent="0.25">
      <c r="A430" s="5" t="s">
        <v>804</v>
      </c>
      <c r="B430" s="5" t="s">
        <v>2253</v>
      </c>
      <c r="C430" s="24">
        <v>1.1373260614225997</v>
      </c>
      <c r="D430" s="24">
        <v>0.75688873007488411</v>
      </c>
      <c r="E430" s="24">
        <v>0.56755741426693729</v>
      </c>
      <c r="F430" s="24">
        <v>1.4622352890185939</v>
      </c>
      <c r="H430" s="122"/>
      <c r="I430" s="197" t="s">
        <v>2778</v>
      </c>
      <c r="J430" s="197" t="s">
        <v>2253</v>
      </c>
      <c r="K430" s="197">
        <v>2</v>
      </c>
      <c r="L430" s="5">
        <f t="shared" si="4"/>
        <v>2791</v>
      </c>
      <c r="M430" s="24">
        <v>1.1373260614225997</v>
      </c>
      <c r="N430" s="24">
        <v>0.75688873007488411</v>
      </c>
      <c r="O430" s="24">
        <v>0.56755741426693729</v>
      </c>
      <c r="P430" s="24">
        <v>1.4622352890185939</v>
      </c>
    </row>
    <row r="431" spans="1:17" x14ac:dyDescent="0.25">
      <c r="A431" s="5" t="s">
        <v>805</v>
      </c>
      <c r="B431" s="5" t="s">
        <v>2253</v>
      </c>
      <c r="C431" s="24">
        <v>1.1156439354682695</v>
      </c>
      <c r="D431" s="24">
        <v>0.65760852002610071</v>
      </c>
      <c r="E431" s="24">
        <v>0.3720874656470306</v>
      </c>
      <c r="F431" s="24">
        <v>1.4681592672320387</v>
      </c>
      <c r="H431" s="122"/>
      <c r="I431" s="197" t="s">
        <v>2779</v>
      </c>
      <c r="J431" s="197" t="s">
        <v>2253</v>
      </c>
      <c r="K431" s="197">
        <v>2</v>
      </c>
      <c r="L431" s="5">
        <f t="shared" si="4"/>
        <v>2792</v>
      </c>
      <c r="M431" s="24">
        <v>1.1156439354682695</v>
      </c>
      <c r="N431" s="24">
        <v>0.65760852002610071</v>
      </c>
      <c r="O431" s="24">
        <v>0.3720874656470306</v>
      </c>
      <c r="P431" s="24">
        <v>1.4681592672320387</v>
      </c>
    </row>
    <row r="432" spans="1:17" x14ac:dyDescent="0.25">
      <c r="A432" s="5" t="s">
        <v>806</v>
      </c>
      <c r="B432" s="5" t="s">
        <v>2253</v>
      </c>
      <c r="C432" s="24">
        <v>1.2629838368397415</v>
      </c>
      <c r="D432" s="24">
        <v>0.80554586272255513</v>
      </c>
      <c r="E432" s="24">
        <v>0.34876998446648333</v>
      </c>
      <c r="F432" s="24">
        <v>1.4054638311397492</v>
      </c>
      <c r="H432" s="122"/>
      <c r="I432" s="197" t="s">
        <v>2780</v>
      </c>
      <c r="J432" s="197" t="s">
        <v>2253</v>
      </c>
      <c r="K432" s="197">
        <v>2</v>
      </c>
      <c r="L432" s="5">
        <f t="shared" si="4"/>
        <v>2793</v>
      </c>
      <c r="M432" s="24">
        <v>1.2629838368397415</v>
      </c>
      <c r="N432" s="24">
        <v>0.80554586272255513</v>
      </c>
      <c r="O432" s="24">
        <v>0.34876998446648333</v>
      </c>
      <c r="P432" s="24">
        <v>1.4054638311397492</v>
      </c>
    </row>
    <row r="433" spans="1:17" x14ac:dyDescent="0.25">
      <c r="A433" s="5" t="s">
        <v>807</v>
      </c>
      <c r="B433" s="5" t="s">
        <v>2253</v>
      </c>
      <c r="C433" s="24">
        <v>1.0151177151345563</v>
      </c>
      <c r="D433" s="24">
        <v>0.67726796756051322</v>
      </c>
      <c r="E433" s="24">
        <v>0.36315736647150187</v>
      </c>
      <c r="F433" s="24">
        <v>1.952938151032261</v>
      </c>
      <c r="H433" s="122"/>
      <c r="I433" s="197" t="s">
        <v>2781</v>
      </c>
      <c r="J433" s="197" t="s">
        <v>2253</v>
      </c>
      <c r="K433" s="197">
        <v>2</v>
      </c>
      <c r="L433" s="5">
        <f t="shared" si="4"/>
        <v>2794</v>
      </c>
      <c r="M433" s="24">
        <v>1.0151177151345563</v>
      </c>
      <c r="N433" s="24">
        <v>0.67726796756051322</v>
      </c>
      <c r="O433" s="24">
        <v>0.36315736647150187</v>
      </c>
      <c r="P433" s="24">
        <v>1.952938151032261</v>
      </c>
    </row>
    <row r="434" spans="1:17" x14ac:dyDescent="0.25">
      <c r="A434" s="5" t="s">
        <v>808</v>
      </c>
      <c r="B434" s="5" t="s">
        <v>2253</v>
      </c>
      <c r="C434" s="24">
        <v>1.0220165733927522</v>
      </c>
      <c r="D434" s="24">
        <v>0.63008529347792308</v>
      </c>
      <c r="E434" s="24">
        <v>0.37109523240530518</v>
      </c>
      <c r="F434" s="24">
        <v>1.694257769045177</v>
      </c>
      <c r="H434" s="122"/>
      <c r="I434" s="197" t="s">
        <v>2782</v>
      </c>
      <c r="J434" s="197" t="s">
        <v>2253</v>
      </c>
      <c r="K434" s="197">
        <v>2</v>
      </c>
      <c r="L434" s="5">
        <f t="shared" si="4"/>
        <v>2795</v>
      </c>
      <c r="M434" s="24">
        <v>1.0220165733927522</v>
      </c>
      <c r="N434" s="24">
        <v>0.63008529347792308</v>
      </c>
      <c r="O434" s="24">
        <v>0.37109523240530518</v>
      </c>
      <c r="P434" s="24">
        <v>1.694257769045177</v>
      </c>
    </row>
    <row r="435" spans="1:17" x14ac:dyDescent="0.25">
      <c r="A435" s="5" t="s">
        <v>809</v>
      </c>
      <c r="B435" s="5" t="s">
        <v>2253</v>
      </c>
      <c r="C435" s="24">
        <v>0.93528806957543087</v>
      </c>
      <c r="D435" s="24">
        <v>0.65662554764938008</v>
      </c>
      <c r="E435" s="24">
        <v>0.3641495997132273</v>
      </c>
      <c r="F435" s="24">
        <v>5.333555051504689</v>
      </c>
      <c r="H435" s="122"/>
      <c r="I435" s="197" t="s">
        <v>2783</v>
      </c>
      <c r="J435" s="197" t="s">
        <v>2253</v>
      </c>
      <c r="K435" s="197">
        <v>2</v>
      </c>
      <c r="L435" s="5">
        <f t="shared" si="4"/>
        <v>2796</v>
      </c>
      <c r="M435" s="24">
        <v>0.93528806957543087</v>
      </c>
      <c r="N435" s="24">
        <v>0.65662554764938008</v>
      </c>
      <c r="O435" s="24">
        <v>0.3641495997132273</v>
      </c>
      <c r="P435" s="24">
        <v>5.333555051504689</v>
      </c>
    </row>
    <row r="436" spans="1:17" x14ac:dyDescent="0.25">
      <c r="A436" s="5" t="s">
        <v>810</v>
      </c>
      <c r="B436" s="5" t="s">
        <v>2253</v>
      </c>
      <c r="C436" s="24">
        <v>0.9441580301931114</v>
      </c>
      <c r="D436" s="24">
        <v>0.62320448684087859</v>
      </c>
      <c r="E436" s="24">
        <v>0.41773019476639967</v>
      </c>
      <c r="F436" s="24">
        <v>2.2580230290246619</v>
      </c>
      <c r="G436" s="5" t="s">
        <v>1974</v>
      </c>
      <c r="H436" s="122"/>
      <c r="I436" s="197" t="s">
        <v>2784</v>
      </c>
      <c r="J436" s="197" t="s">
        <v>2253</v>
      </c>
      <c r="K436" s="197">
        <v>2</v>
      </c>
      <c r="L436" s="5">
        <f t="shared" si="4"/>
        <v>2797</v>
      </c>
      <c r="M436" s="24">
        <v>0.9441580301931114</v>
      </c>
      <c r="N436" s="24">
        <v>0.62320448684087859</v>
      </c>
      <c r="O436" s="24">
        <v>0.41773019476639967</v>
      </c>
      <c r="P436" s="24">
        <v>2.2580230290246619</v>
      </c>
      <c r="Q436" s="5" t="s">
        <v>1974</v>
      </c>
    </row>
    <row r="437" spans="1:17" x14ac:dyDescent="0.25">
      <c r="A437" s="5" t="s">
        <v>811</v>
      </c>
      <c r="B437" s="5" t="s">
        <v>2253</v>
      </c>
      <c r="C437" s="24">
        <v>0.81406527446712951</v>
      </c>
      <c r="D437" s="24">
        <v>0.77654817760929673</v>
      </c>
      <c r="E437" s="24">
        <v>0.34033600191181734</v>
      </c>
      <c r="F437" s="24">
        <v>1.7169663521967149</v>
      </c>
      <c r="H437" s="122"/>
      <c r="I437" s="197" t="s">
        <v>2785</v>
      </c>
      <c r="J437" s="197" t="s">
        <v>2253</v>
      </c>
      <c r="K437" s="197">
        <v>2</v>
      </c>
      <c r="L437" s="5">
        <f t="shared" si="4"/>
        <v>2798</v>
      </c>
      <c r="M437" s="24">
        <v>0.81406527446712951</v>
      </c>
      <c r="N437" s="24">
        <v>0.77654817760929673</v>
      </c>
      <c r="O437" s="24">
        <v>0.34033600191181734</v>
      </c>
      <c r="P437" s="24">
        <v>1.7169663521967149</v>
      </c>
    </row>
    <row r="438" spans="1:17" x14ac:dyDescent="0.25">
      <c r="A438" s="5" t="s">
        <v>812</v>
      </c>
      <c r="B438" s="5" t="s">
        <v>2253</v>
      </c>
      <c r="C438" s="24">
        <v>0.83377629806197529</v>
      </c>
      <c r="D438" s="24">
        <v>0.65859149240282133</v>
      </c>
      <c r="E438" s="24">
        <v>0.34430493487871894</v>
      </c>
      <c r="F438" s="24">
        <v>6.2922521923804853</v>
      </c>
      <c r="H438" s="122"/>
      <c r="I438" s="197" t="s">
        <v>2786</v>
      </c>
      <c r="J438" s="197" t="s">
        <v>2253</v>
      </c>
      <c r="K438" s="197">
        <v>2</v>
      </c>
      <c r="L438" s="5">
        <f t="shared" si="4"/>
        <v>2799</v>
      </c>
      <c r="M438" s="24">
        <v>0.83377629806197529</v>
      </c>
      <c r="N438" s="24">
        <v>0.65859149240282133</v>
      </c>
      <c r="O438" s="24">
        <v>0.34430493487871894</v>
      </c>
      <c r="P438" s="24">
        <v>6.2922521923804853</v>
      </c>
    </row>
    <row r="439" spans="1:17" x14ac:dyDescent="0.25">
      <c r="A439" s="5" t="s">
        <v>813</v>
      </c>
      <c r="B439" s="5" t="s">
        <v>2253</v>
      </c>
      <c r="C439" s="24">
        <v>3.8130975144229109</v>
      </c>
      <c r="D439" s="24">
        <v>0.63794907249168809</v>
      </c>
      <c r="E439" s="24">
        <v>0.46833409009439581</v>
      </c>
      <c r="F439" s="24">
        <v>4.5673872025658442</v>
      </c>
      <c r="H439" s="122"/>
      <c r="I439" s="197" t="s">
        <v>2787</v>
      </c>
      <c r="J439" s="197" t="s">
        <v>2253</v>
      </c>
      <c r="K439" s="197">
        <v>3</v>
      </c>
      <c r="L439" s="5">
        <f t="shared" si="4"/>
        <v>2800</v>
      </c>
      <c r="M439" s="24">
        <v>3.8130975144229109</v>
      </c>
      <c r="N439" s="24">
        <v>0.63794907249168809</v>
      </c>
      <c r="O439" s="24">
        <v>0.46833409009439581</v>
      </c>
      <c r="P439" s="24">
        <v>4.5673872025658442</v>
      </c>
    </row>
    <row r="440" spans="1:17" x14ac:dyDescent="0.25">
      <c r="A440" s="5" t="s">
        <v>814</v>
      </c>
      <c r="B440" s="5" t="s">
        <v>2253</v>
      </c>
      <c r="C440" s="24">
        <v>3.7638199554357961</v>
      </c>
      <c r="D440" s="24">
        <v>0.52146684585029357</v>
      </c>
      <c r="E440" s="24">
        <v>0.47230302306129751</v>
      </c>
      <c r="F440" s="24">
        <v>3.6501579091841605</v>
      </c>
      <c r="H440" s="122"/>
      <c r="I440" s="197" t="s">
        <v>2788</v>
      </c>
      <c r="J440" s="197" t="s">
        <v>2253</v>
      </c>
      <c r="K440" s="197">
        <v>3</v>
      </c>
      <c r="L440" s="5">
        <f t="shared" si="4"/>
        <v>2801</v>
      </c>
      <c r="M440" s="24">
        <v>3.7638199554357961</v>
      </c>
      <c r="N440" s="24">
        <v>0.52146684585029357</v>
      </c>
      <c r="O440" s="24">
        <v>0.47230302306129751</v>
      </c>
      <c r="P440" s="24">
        <v>3.6501579091841605</v>
      </c>
    </row>
    <row r="441" spans="1:17" x14ac:dyDescent="0.25">
      <c r="A441" s="5" t="s">
        <v>815</v>
      </c>
      <c r="B441" s="5" t="s">
        <v>2253</v>
      </c>
      <c r="C441" s="24">
        <v>3.8712450340277056</v>
      </c>
      <c r="D441" s="24">
        <v>0.55931128235403771</v>
      </c>
      <c r="E441" s="24">
        <v>0.45741952443541628</v>
      </c>
      <c r="F441" s="24">
        <v>3.1713030035973828</v>
      </c>
      <c r="H441" s="122"/>
      <c r="I441" s="197" t="s">
        <v>2789</v>
      </c>
      <c r="J441" s="197" t="s">
        <v>2253</v>
      </c>
      <c r="K441" s="197">
        <v>3</v>
      </c>
      <c r="L441" s="5">
        <f t="shared" si="4"/>
        <v>2802</v>
      </c>
      <c r="M441" s="24">
        <v>3.8712450340277056</v>
      </c>
      <c r="N441" s="24">
        <v>0.55931128235403771</v>
      </c>
      <c r="O441" s="24">
        <v>0.45741952443541628</v>
      </c>
      <c r="P441" s="24">
        <v>3.1713030035973828</v>
      </c>
    </row>
    <row r="442" spans="1:17" x14ac:dyDescent="0.25">
      <c r="A442" s="5" t="s">
        <v>816</v>
      </c>
      <c r="B442" s="5" t="s">
        <v>2253</v>
      </c>
      <c r="C442" s="24">
        <v>3.6908891681348672</v>
      </c>
      <c r="D442" s="24">
        <v>0.49738402262063813</v>
      </c>
      <c r="E442" s="24">
        <v>0.45741952443541628</v>
      </c>
      <c r="F442" s="24">
        <v>2.5088047733938197</v>
      </c>
      <c r="H442" s="122"/>
      <c r="I442" s="197" t="s">
        <v>2790</v>
      </c>
      <c r="J442" s="197" t="s">
        <v>2253</v>
      </c>
      <c r="K442" s="197">
        <v>3</v>
      </c>
      <c r="L442" s="5">
        <f t="shared" si="4"/>
        <v>2803</v>
      </c>
      <c r="M442" s="24">
        <v>3.6908891681348672</v>
      </c>
      <c r="N442" s="24">
        <v>0.49738402262063813</v>
      </c>
      <c r="O442" s="24">
        <v>0.45741952443541628</v>
      </c>
      <c r="P442" s="24">
        <v>2.5088047733938197</v>
      </c>
    </row>
    <row r="443" spans="1:17" x14ac:dyDescent="0.25">
      <c r="A443" s="5" t="s">
        <v>817</v>
      </c>
      <c r="B443" s="5" t="s">
        <v>2253</v>
      </c>
      <c r="C443" s="24">
        <v>3.469140152692852</v>
      </c>
      <c r="D443" s="24">
        <v>0.54849858621011094</v>
      </c>
      <c r="E443" s="24">
        <v>0.77989532799617622</v>
      </c>
      <c r="F443" s="24">
        <v>1.5204877414507998</v>
      </c>
      <c r="H443" s="122"/>
      <c r="I443" s="197" t="s">
        <v>2791</v>
      </c>
      <c r="J443" s="197" t="s">
        <v>2253</v>
      </c>
      <c r="K443" s="197">
        <v>3</v>
      </c>
      <c r="L443" s="5">
        <f t="shared" si="4"/>
        <v>2804</v>
      </c>
      <c r="M443" s="24">
        <v>3.469140152692852</v>
      </c>
      <c r="N443" s="24">
        <v>0.54849858621011094</v>
      </c>
      <c r="O443" s="24">
        <v>0.77989532799617622</v>
      </c>
      <c r="P443" s="24">
        <v>1.5204877414507998</v>
      </c>
    </row>
    <row r="444" spans="1:17" x14ac:dyDescent="0.25">
      <c r="A444" s="5" t="s">
        <v>818</v>
      </c>
      <c r="B444" s="5" t="s">
        <v>2253</v>
      </c>
      <c r="C444" s="24">
        <v>3.4533713338169756</v>
      </c>
      <c r="D444" s="24">
        <v>0.58781748127893596</v>
      </c>
      <c r="E444" s="24">
        <v>0.44749719201816213</v>
      </c>
      <c r="F444" s="24">
        <v>1.7564595402863459</v>
      </c>
      <c r="H444" s="122"/>
      <c r="I444" s="197" t="s">
        <v>2792</v>
      </c>
      <c r="J444" s="197" t="s">
        <v>2253</v>
      </c>
      <c r="K444" s="197">
        <v>3</v>
      </c>
      <c r="L444" s="5">
        <f t="shared" si="4"/>
        <v>2805</v>
      </c>
      <c r="M444" s="24">
        <v>3.4533713338169756</v>
      </c>
      <c r="N444" s="24">
        <v>0.58781748127893596</v>
      </c>
      <c r="O444" s="24">
        <v>0.44749719201816213</v>
      </c>
      <c r="P444" s="24">
        <v>1.7564595402863459</v>
      </c>
    </row>
    <row r="445" spans="1:17" x14ac:dyDescent="0.25">
      <c r="A445" s="5" t="s">
        <v>819</v>
      </c>
      <c r="B445" s="5" t="s">
        <v>2253</v>
      </c>
      <c r="C445" s="24">
        <v>3.3518595623035203</v>
      </c>
      <c r="D445" s="24">
        <v>0.53768589006618395</v>
      </c>
      <c r="E445" s="24">
        <v>0.47577583940733648</v>
      </c>
      <c r="F445" s="24">
        <v>1.5041968013638269</v>
      </c>
      <c r="H445" s="122"/>
      <c r="I445" s="197" t="s">
        <v>2793</v>
      </c>
      <c r="J445" s="197" t="s">
        <v>2253</v>
      </c>
      <c r="K445" s="197">
        <v>3</v>
      </c>
      <c r="L445" s="5">
        <f t="shared" si="4"/>
        <v>2806</v>
      </c>
      <c r="M445" s="24">
        <v>3.3518595623035203</v>
      </c>
      <c r="N445" s="24">
        <v>0.53768589006618395</v>
      </c>
      <c r="O445" s="24">
        <v>0.47577583940733648</v>
      </c>
      <c r="P445" s="24">
        <v>1.5041968013638269</v>
      </c>
    </row>
    <row r="446" spans="1:17" x14ac:dyDescent="0.25">
      <c r="A446" s="5" t="s">
        <v>820</v>
      </c>
      <c r="B446" s="5" t="s">
        <v>2253</v>
      </c>
      <c r="C446" s="24">
        <v>3.3558017670224891</v>
      </c>
      <c r="D446" s="24">
        <v>0.50229888450424132</v>
      </c>
      <c r="E446" s="24">
        <v>0.46634962361094501</v>
      </c>
      <c r="F446" s="24">
        <v>6.3682765794530249</v>
      </c>
      <c r="H446" s="122"/>
      <c r="I446" s="197" t="s">
        <v>2794</v>
      </c>
      <c r="J446" s="197" t="s">
        <v>2253</v>
      </c>
      <c r="K446" s="197">
        <v>3</v>
      </c>
      <c r="L446" s="5">
        <f t="shared" si="4"/>
        <v>2807</v>
      </c>
      <c r="M446" s="24">
        <v>3.3558017670224891</v>
      </c>
      <c r="N446" s="24">
        <v>0.50229888450424132</v>
      </c>
      <c r="O446" s="24">
        <v>0.46634962361094501</v>
      </c>
      <c r="P446" s="24">
        <v>6.3682765794530249</v>
      </c>
    </row>
    <row r="447" spans="1:17" x14ac:dyDescent="0.25">
      <c r="A447" s="5" t="s">
        <v>821</v>
      </c>
      <c r="B447" s="5" t="s">
        <v>2253</v>
      </c>
      <c r="C447" s="24">
        <v>2.9852345234393889</v>
      </c>
      <c r="D447" s="24">
        <v>0.86403271913743274</v>
      </c>
      <c r="E447" s="24">
        <v>0.37506416537220683</v>
      </c>
      <c r="F447" s="24">
        <v>1.5688668968605979</v>
      </c>
      <c r="H447" s="122"/>
      <c r="I447" s="197" t="s">
        <v>2795</v>
      </c>
      <c r="J447" s="197" t="s">
        <v>2253</v>
      </c>
      <c r="K447" s="197">
        <v>3</v>
      </c>
      <c r="L447" s="5">
        <f t="shared" si="4"/>
        <v>2808</v>
      </c>
      <c r="M447" s="24">
        <v>2.9852345234393889</v>
      </c>
      <c r="N447" s="24">
        <v>0.86403271913743274</v>
      </c>
      <c r="O447" s="24">
        <v>0.37506416537220683</v>
      </c>
      <c r="P447" s="24">
        <v>1.5688668968605979</v>
      </c>
    </row>
    <row r="448" spans="1:17" x14ac:dyDescent="0.25">
      <c r="A448" s="5" t="s">
        <v>822</v>
      </c>
      <c r="B448" s="5" t="s">
        <v>2253</v>
      </c>
      <c r="C448" s="24">
        <v>3.3355979678377725</v>
      </c>
      <c r="D448" s="24">
        <v>0.475267144144424</v>
      </c>
      <c r="E448" s="24">
        <v>0.45245835822678926</v>
      </c>
      <c r="F448" s="24">
        <v>1.4997538177037435</v>
      </c>
      <c r="G448" s="5" t="s">
        <v>1974</v>
      </c>
      <c r="H448" s="122"/>
      <c r="I448" s="197" t="s">
        <v>2796</v>
      </c>
      <c r="J448" s="197" t="s">
        <v>2253</v>
      </c>
      <c r="K448" s="197">
        <v>3</v>
      </c>
      <c r="L448" s="5">
        <f t="shared" si="4"/>
        <v>2809</v>
      </c>
      <c r="M448" s="24">
        <v>3.3355979678377725</v>
      </c>
      <c r="N448" s="24">
        <v>0.475267144144424</v>
      </c>
      <c r="O448" s="24">
        <v>0.45245835822678926</v>
      </c>
      <c r="P448" s="24">
        <v>1.4997538177037435</v>
      </c>
      <c r="Q448" s="5" t="s">
        <v>1974</v>
      </c>
    </row>
    <row r="449" spans="1:17" x14ac:dyDescent="0.25">
      <c r="A449" s="5" t="s">
        <v>823</v>
      </c>
      <c r="B449" s="5" t="s">
        <v>2253</v>
      </c>
      <c r="C449" s="24">
        <v>5.8660006218260952</v>
      </c>
      <c r="D449" s="24">
        <v>0.12287154709007859</v>
      </c>
      <c r="E449" s="24">
        <v>0.4971088541044329</v>
      </c>
      <c r="F449" s="24">
        <v>5.6287666324746812</v>
      </c>
      <c r="G449" s="5" t="s">
        <v>1974</v>
      </c>
      <c r="H449" s="122"/>
      <c r="I449" s="197" t="s">
        <v>2797</v>
      </c>
      <c r="J449" s="197" t="s">
        <v>2253</v>
      </c>
      <c r="K449" s="197">
        <v>6</v>
      </c>
      <c r="L449" s="5">
        <f t="shared" si="4"/>
        <v>2810</v>
      </c>
      <c r="M449" s="24">
        <v>5.8660006218260952</v>
      </c>
      <c r="N449" s="24">
        <v>0.12287154709007859</v>
      </c>
      <c r="O449" s="24">
        <v>0.4971088541044329</v>
      </c>
      <c r="P449" s="24">
        <v>5.6287666324746812</v>
      </c>
      <c r="Q449" s="5" t="s">
        <v>1974</v>
      </c>
    </row>
    <row r="450" spans="1:17" x14ac:dyDescent="0.25">
      <c r="A450" s="5" t="s">
        <v>824</v>
      </c>
      <c r="B450" s="5" t="s">
        <v>2253</v>
      </c>
      <c r="C450" s="24">
        <v>5.8650150706463533</v>
      </c>
      <c r="D450" s="24">
        <v>2.6540254171456976E-2</v>
      </c>
      <c r="E450" s="24">
        <v>0.48520205520372789</v>
      </c>
      <c r="F450" s="24">
        <v>4.4360723521678205</v>
      </c>
      <c r="H450" s="122"/>
      <c r="I450" s="197" t="s">
        <v>2798</v>
      </c>
      <c r="J450" s="197" t="s">
        <v>2253</v>
      </c>
      <c r="K450" s="197">
        <v>6</v>
      </c>
      <c r="L450" s="5">
        <f t="shared" si="4"/>
        <v>2811</v>
      </c>
      <c r="M450" s="24">
        <v>5.8650150706463533</v>
      </c>
      <c r="N450" s="24">
        <v>2.6540254171456976E-2</v>
      </c>
      <c r="O450" s="24">
        <v>0.48520205520372789</v>
      </c>
      <c r="P450" s="24">
        <v>4.4360723521678205</v>
      </c>
    </row>
    <row r="451" spans="1:17" x14ac:dyDescent="0.25">
      <c r="A451" s="5" t="s">
        <v>825</v>
      </c>
      <c r="B451" s="5" t="s">
        <v>2253</v>
      </c>
      <c r="C451" s="24">
        <v>5.6836736535737726</v>
      </c>
      <c r="D451" s="24" t="s">
        <v>48</v>
      </c>
      <c r="E451" s="24">
        <v>0.48024088899510081</v>
      </c>
      <c r="F451" s="24">
        <v>3.5297036855107855</v>
      </c>
      <c r="H451" s="122"/>
      <c r="I451" s="197" t="s">
        <v>2799</v>
      </c>
      <c r="J451" s="197" t="s">
        <v>2253</v>
      </c>
      <c r="K451" s="197">
        <v>6</v>
      </c>
      <c r="L451" s="5">
        <f t="shared" si="4"/>
        <v>2812</v>
      </c>
      <c r="M451" s="24">
        <v>5.6836736535737726</v>
      </c>
      <c r="N451" s="150" t="s">
        <v>48</v>
      </c>
      <c r="O451" s="24">
        <v>0.48024088899510081</v>
      </c>
      <c r="P451" s="24">
        <v>3.5297036855107855</v>
      </c>
    </row>
    <row r="452" spans="1:17" x14ac:dyDescent="0.25">
      <c r="A452" s="5" t="s">
        <v>826</v>
      </c>
      <c r="B452" s="5" t="s">
        <v>2253</v>
      </c>
      <c r="C452" s="24">
        <v>5.6403094016651112</v>
      </c>
      <c r="D452" s="24">
        <v>2.9489171301618863E-2</v>
      </c>
      <c r="E452" s="24">
        <v>0.47329525630302288</v>
      </c>
      <c r="F452" s="24">
        <v>3.7676501437508128</v>
      </c>
      <c r="H452" s="122"/>
      <c r="I452" s="197" t="s">
        <v>2800</v>
      </c>
      <c r="J452" s="197" t="s">
        <v>2253</v>
      </c>
      <c r="K452" s="197">
        <v>6</v>
      </c>
      <c r="L452" s="5">
        <f t="shared" si="4"/>
        <v>2813</v>
      </c>
      <c r="M452" s="24">
        <v>5.6403094016651112</v>
      </c>
      <c r="N452" s="24">
        <v>2.9489171301618863E-2</v>
      </c>
      <c r="O452" s="24">
        <v>0.47329525630302288</v>
      </c>
      <c r="P452" s="24">
        <v>3.7676501437508128</v>
      </c>
    </row>
    <row r="453" spans="1:17" x14ac:dyDescent="0.25">
      <c r="A453" s="5" t="s">
        <v>827</v>
      </c>
      <c r="B453" s="5" t="s">
        <v>2253</v>
      </c>
      <c r="C453" s="24">
        <v>5.0105421978097899</v>
      </c>
      <c r="D453" s="24">
        <v>2.4574309418015718E-2</v>
      </c>
      <c r="E453" s="24">
        <v>0.45593117457282817</v>
      </c>
      <c r="F453" s="24">
        <v>3.5632728953869717</v>
      </c>
      <c r="H453" s="122"/>
      <c r="I453" s="197" t="s">
        <v>2801</v>
      </c>
      <c r="J453" s="197" t="s">
        <v>2253</v>
      </c>
      <c r="K453" s="197">
        <v>6</v>
      </c>
      <c r="L453" s="5">
        <f t="shared" si="4"/>
        <v>2814</v>
      </c>
      <c r="M453" s="24">
        <v>5.0105421978097899</v>
      </c>
      <c r="N453" s="24">
        <v>2.4574309418015718E-2</v>
      </c>
      <c r="O453" s="24">
        <v>0.45593117457282817</v>
      </c>
      <c r="P453" s="24">
        <v>3.5632728953869717</v>
      </c>
    </row>
    <row r="454" spans="1:17" x14ac:dyDescent="0.25">
      <c r="A454" s="5" t="s">
        <v>828</v>
      </c>
      <c r="B454" s="5" t="s">
        <v>2253</v>
      </c>
      <c r="C454" s="24">
        <v>5.0046288907313361</v>
      </c>
      <c r="D454" s="24" t="s">
        <v>48</v>
      </c>
      <c r="E454" s="24">
        <v>0.45047389174333841</v>
      </c>
      <c r="F454" s="24">
        <v>2.2906049091986072</v>
      </c>
      <c r="H454" s="122"/>
      <c r="I454" s="197" t="s">
        <v>2802</v>
      </c>
      <c r="J454" s="197" t="s">
        <v>2253</v>
      </c>
      <c r="K454" s="197">
        <v>6</v>
      </c>
      <c r="L454" s="5">
        <f t="shared" si="4"/>
        <v>2815</v>
      </c>
      <c r="M454" s="24">
        <v>5.0046288907313361</v>
      </c>
      <c r="N454" s="150" t="s">
        <v>48</v>
      </c>
      <c r="O454" s="24">
        <v>0.45047389174333841</v>
      </c>
      <c r="P454" s="24">
        <v>2.2906049091986072</v>
      </c>
    </row>
    <row r="455" spans="1:17" x14ac:dyDescent="0.25">
      <c r="A455" s="5" t="s">
        <v>829</v>
      </c>
      <c r="B455" s="5" t="s">
        <v>2253</v>
      </c>
      <c r="C455" s="24">
        <v>4.8784783397243237</v>
      </c>
      <c r="D455" s="24">
        <v>5.4063480719634585E-2</v>
      </c>
      <c r="E455" s="24">
        <v>0.44848942525988755</v>
      </c>
      <c r="F455" s="24">
        <v>1.8690151263417949</v>
      </c>
      <c r="H455" s="122"/>
      <c r="I455" s="197" t="s">
        <v>2803</v>
      </c>
      <c r="J455" s="197" t="s">
        <v>2253</v>
      </c>
      <c r="K455" s="197">
        <v>6</v>
      </c>
      <c r="L455" s="5">
        <f t="shared" si="4"/>
        <v>2816</v>
      </c>
      <c r="M455" s="24">
        <v>4.8784783397243237</v>
      </c>
      <c r="N455" s="24">
        <v>5.4063480719634585E-2</v>
      </c>
      <c r="O455" s="24">
        <v>0.44848942525988755</v>
      </c>
      <c r="P455" s="24">
        <v>1.8690151263417949</v>
      </c>
    </row>
    <row r="456" spans="1:17" x14ac:dyDescent="0.25">
      <c r="A456" s="5" t="s">
        <v>830</v>
      </c>
      <c r="B456" s="5" t="s">
        <v>2253</v>
      </c>
      <c r="C456" s="24">
        <v>4.8819277688534211</v>
      </c>
      <c r="D456" s="24">
        <v>0.10861844762762948</v>
      </c>
      <c r="E456" s="24">
        <v>0.44749719201816218</v>
      </c>
      <c r="F456" s="24">
        <v>2.1948339280812519</v>
      </c>
      <c r="H456" s="122"/>
      <c r="I456" s="197" t="s">
        <v>2804</v>
      </c>
      <c r="J456" s="197" t="s">
        <v>2253</v>
      </c>
      <c r="K456" s="197">
        <v>6</v>
      </c>
      <c r="L456" s="5">
        <f t="shared" si="4"/>
        <v>2817</v>
      </c>
      <c r="M456" s="24">
        <v>4.8819277688534211</v>
      </c>
      <c r="N456" s="24">
        <v>0.10861844762762948</v>
      </c>
      <c r="O456" s="24">
        <v>0.44749719201816218</v>
      </c>
      <c r="P456" s="24">
        <v>2.1948339280812519</v>
      </c>
    </row>
    <row r="457" spans="1:17" x14ac:dyDescent="0.25">
      <c r="A457" s="5" t="s">
        <v>2254</v>
      </c>
      <c r="B457" s="5" t="s">
        <v>2253</v>
      </c>
      <c r="C457" s="24">
        <v>4.8656661743876741</v>
      </c>
      <c r="D457" s="24">
        <v>0.11009290619271042</v>
      </c>
      <c r="E457" s="24">
        <v>0.47627195602819916</v>
      </c>
      <c r="F457" s="24">
        <v>3.7637008249418495</v>
      </c>
      <c r="H457" s="122"/>
      <c r="I457" s="197" t="s">
        <v>2805</v>
      </c>
      <c r="J457" s="197" t="s">
        <v>2253</v>
      </c>
      <c r="K457" s="197">
        <v>6</v>
      </c>
      <c r="L457" s="5">
        <f t="shared" si="4"/>
        <v>2818</v>
      </c>
      <c r="M457" s="24">
        <v>4.8656661743876741</v>
      </c>
      <c r="N457" s="24">
        <v>0.11009290619271042</v>
      </c>
      <c r="O457" s="24">
        <v>0.47627195602819916</v>
      </c>
      <c r="P457" s="24">
        <v>3.7637008249418495</v>
      </c>
    </row>
    <row r="458" spans="1:17" x14ac:dyDescent="0.25">
      <c r="A458" s="5" t="s">
        <v>831</v>
      </c>
      <c r="B458" s="5" t="s">
        <v>2253</v>
      </c>
      <c r="C458" s="24">
        <v>4.8548251114105083</v>
      </c>
      <c r="D458" s="24">
        <v>4.226781219898703E-2</v>
      </c>
      <c r="E458" s="24">
        <v>0.4365826263591826</v>
      </c>
      <c r="F458" s="24">
        <v>1.8660531372350724</v>
      </c>
      <c r="H458" s="122"/>
      <c r="I458" s="197" t="s">
        <v>2806</v>
      </c>
      <c r="J458" s="197" t="s">
        <v>2253</v>
      </c>
      <c r="K458" s="197">
        <v>6</v>
      </c>
      <c r="L458" s="5">
        <f t="shared" si="4"/>
        <v>2819</v>
      </c>
      <c r="M458" s="24">
        <v>4.8548251114105083</v>
      </c>
      <c r="N458" s="24">
        <v>4.226781219898703E-2</v>
      </c>
      <c r="O458" s="24">
        <v>0.4365826263591826</v>
      </c>
      <c r="P458" s="24">
        <v>1.8660531372350724</v>
      </c>
    </row>
    <row r="459" spans="1:17" x14ac:dyDescent="0.25">
      <c r="A459" s="5" t="s">
        <v>832</v>
      </c>
      <c r="B459" s="5" t="s">
        <v>2253</v>
      </c>
      <c r="C459" s="24">
        <v>4.8696083791066425</v>
      </c>
      <c r="D459" s="24">
        <v>0.11500776807631358</v>
      </c>
      <c r="E459" s="24">
        <v>0.43360592663400632</v>
      </c>
      <c r="F459" s="24">
        <v>2.073392374705636</v>
      </c>
      <c r="H459" s="122"/>
      <c r="I459" s="197" t="s">
        <v>2807</v>
      </c>
      <c r="J459" s="197" t="s">
        <v>2253</v>
      </c>
      <c r="K459" s="197">
        <v>6</v>
      </c>
      <c r="L459" s="5">
        <f t="shared" si="4"/>
        <v>2820</v>
      </c>
      <c r="M459" s="24">
        <v>4.8696083791066425</v>
      </c>
      <c r="N459" s="24">
        <v>0.11500776807631358</v>
      </c>
      <c r="O459" s="24">
        <v>0.43360592663400632</v>
      </c>
      <c r="P459" s="24">
        <v>2.073392374705636</v>
      </c>
    </row>
    <row r="460" spans="1:17" x14ac:dyDescent="0.25">
      <c r="A460" s="5" t="s">
        <v>833</v>
      </c>
      <c r="B460" s="5" t="s">
        <v>2253</v>
      </c>
      <c r="C460" s="24">
        <v>4.9198714892734996</v>
      </c>
      <c r="D460" s="24">
        <v>6.9791038747164635E-2</v>
      </c>
      <c r="E460" s="24">
        <v>0.45741952443541628</v>
      </c>
      <c r="F460" s="24">
        <v>5.7235502838897965</v>
      </c>
      <c r="H460" s="122"/>
      <c r="I460" s="197" t="s">
        <v>2808</v>
      </c>
      <c r="J460" s="197" t="s">
        <v>2253</v>
      </c>
      <c r="K460" s="197">
        <v>6</v>
      </c>
      <c r="L460" s="5">
        <f t="shared" si="4"/>
        <v>2821</v>
      </c>
      <c r="M460" s="24">
        <v>4.9198714892734996</v>
      </c>
      <c r="N460" s="24">
        <v>6.9791038747164635E-2</v>
      </c>
      <c r="O460" s="24">
        <v>0.45741952443541628</v>
      </c>
      <c r="P460" s="24">
        <v>5.7235502838897965</v>
      </c>
    </row>
    <row r="461" spans="1:17" x14ac:dyDescent="0.25">
      <c r="A461" s="5" t="s">
        <v>834</v>
      </c>
      <c r="B461" s="5" t="s">
        <v>2253</v>
      </c>
      <c r="C461" s="24">
        <v>4.835606863405534</v>
      </c>
      <c r="D461" s="24">
        <v>6.880806637044401E-2</v>
      </c>
      <c r="E461" s="24">
        <v>0.48867487154976685</v>
      </c>
      <c r="F461" s="24">
        <v>2.2343271161708831</v>
      </c>
      <c r="H461" s="122"/>
      <c r="I461" s="197" t="s">
        <v>2809</v>
      </c>
      <c r="J461" s="197" t="s">
        <v>2253</v>
      </c>
      <c r="K461" s="197">
        <v>6</v>
      </c>
      <c r="L461" s="5">
        <f t="shared" si="4"/>
        <v>2822</v>
      </c>
      <c r="M461" s="24">
        <v>4.835606863405534</v>
      </c>
      <c r="N461" s="24">
        <v>6.880806637044401E-2</v>
      </c>
      <c r="O461" s="24">
        <v>0.48867487154976685</v>
      </c>
      <c r="P461" s="24">
        <v>2.2343271161708831</v>
      </c>
    </row>
    <row r="462" spans="1:17" x14ac:dyDescent="0.25">
      <c r="A462" s="5" t="s">
        <v>835</v>
      </c>
      <c r="B462" s="5" t="s">
        <v>2253</v>
      </c>
      <c r="C462" s="24">
        <v>4.8469407019725708</v>
      </c>
      <c r="D462" s="24">
        <v>7.8637790137650307E-2</v>
      </c>
      <c r="E462" s="24">
        <v>0.54771274943242909</v>
      </c>
      <c r="F462" s="24">
        <v>2.4327803863212796</v>
      </c>
      <c r="H462" s="122"/>
      <c r="I462" s="197" t="s">
        <v>2810</v>
      </c>
      <c r="J462" s="197" t="s">
        <v>2253</v>
      </c>
      <c r="K462" s="197">
        <v>6</v>
      </c>
      <c r="L462" s="5">
        <f t="shared" si="4"/>
        <v>2823</v>
      </c>
      <c r="M462" s="24">
        <v>4.8469407019725708</v>
      </c>
      <c r="N462" s="24">
        <v>7.8637790137650307E-2</v>
      </c>
      <c r="O462" s="24">
        <v>0.54771274943242909</v>
      </c>
      <c r="P462" s="24">
        <v>2.4327803863212796</v>
      </c>
    </row>
    <row r="463" spans="1:17" x14ac:dyDescent="0.25">
      <c r="A463" s="5" t="s">
        <v>836</v>
      </c>
      <c r="B463" s="5" t="s">
        <v>2253</v>
      </c>
      <c r="C463" s="24">
        <v>21.701836977925172</v>
      </c>
      <c r="D463" s="24">
        <v>3.4404033185222012E-2</v>
      </c>
      <c r="E463" s="24">
        <v>1.2770041821006088</v>
      </c>
      <c r="F463" s="24">
        <v>12.988322232977449</v>
      </c>
      <c r="H463" s="122"/>
      <c r="I463" s="197" t="s">
        <v>2811</v>
      </c>
      <c r="J463" s="197" t="s">
        <v>2253</v>
      </c>
      <c r="K463" s="197">
        <v>7</v>
      </c>
      <c r="L463" s="5">
        <f t="shared" si="4"/>
        <v>2824</v>
      </c>
      <c r="M463" s="24">
        <v>21.701836977925172</v>
      </c>
      <c r="N463" s="24">
        <v>3.4404033185222012E-2</v>
      </c>
      <c r="O463" s="24">
        <v>1.2770041821006088</v>
      </c>
      <c r="P463" s="24">
        <v>12.988322232977449</v>
      </c>
    </row>
    <row r="464" spans="1:17" x14ac:dyDescent="0.25">
      <c r="A464" s="5" t="s">
        <v>837</v>
      </c>
      <c r="B464" s="5" t="s">
        <v>2253</v>
      </c>
      <c r="C464" s="24">
        <v>21.463333592427539</v>
      </c>
      <c r="D464" s="24" t="s">
        <v>48</v>
      </c>
      <c r="E464" s="24">
        <v>1.2918876807264903</v>
      </c>
      <c r="F464" s="24">
        <v>12.872804657815278</v>
      </c>
      <c r="H464" s="122"/>
      <c r="I464" s="197" t="s">
        <v>2812</v>
      </c>
      <c r="J464" s="197" t="s">
        <v>2253</v>
      </c>
      <c r="K464" s="197">
        <v>7</v>
      </c>
      <c r="L464" s="5">
        <f t="shared" si="4"/>
        <v>2825</v>
      </c>
      <c r="M464" s="24">
        <v>21.463333592427539</v>
      </c>
      <c r="N464" s="150" t="s">
        <v>48</v>
      </c>
      <c r="O464" s="24">
        <v>1.2918876807264903</v>
      </c>
      <c r="P464" s="24">
        <v>12.872804657815278</v>
      </c>
    </row>
    <row r="465" spans="1:17" x14ac:dyDescent="0.25">
      <c r="A465" s="5" t="s">
        <v>838</v>
      </c>
      <c r="B465" s="5" t="s">
        <v>2253</v>
      </c>
      <c r="C465" s="24">
        <v>22.979111306871175</v>
      </c>
      <c r="D465" s="24" t="s">
        <v>48</v>
      </c>
      <c r="E465" s="24">
        <v>1.334553710120683</v>
      </c>
      <c r="F465" s="24">
        <v>11.119307106635654</v>
      </c>
      <c r="H465" s="122"/>
      <c r="I465" s="197" t="s">
        <v>2813</v>
      </c>
      <c r="J465" s="197" t="s">
        <v>2253</v>
      </c>
      <c r="K465" s="197">
        <v>7</v>
      </c>
      <c r="L465" s="5">
        <f t="shared" si="4"/>
        <v>2826</v>
      </c>
      <c r="M465" s="24">
        <v>22.979111306871175</v>
      </c>
      <c r="N465" s="150" t="s">
        <v>48</v>
      </c>
      <c r="O465" s="24">
        <v>1.334553710120683</v>
      </c>
      <c r="P465" s="24">
        <v>11.119307106635654</v>
      </c>
    </row>
    <row r="466" spans="1:17" x14ac:dyDescent="0.25">
      <c r="A466" s="5" t="s">
        <v>839</v>
      </c>
      <c r="B466" s="5" t="s">
        <v>2253</v>
      </c>
      <c r="C466" s="24">
        <v>22.560252055480703</v>
      </c>
      <c r="D466" s="24" t="s">
        <v>48</v>
      </c>
      <c r="E466" s="24">
        <v>1.319670211494802</v>
      </c>
      <c r="F466" s="24">
        <v>11.273330540185215</v>
      </c>
      <c r="H466" s="122"/>
      <c r="I466" s="197" t="s">
        <v>2814</v>
      </c>
      <c r="J466" s="197" t="s">
        <v>2253</v>
      </c>
      <c r="K466" s="197">
        <v>7</v>
      </c>
      <c r="L466" s="5">
        <f t="shared" si="4"/>
        <v>2827</v>
      </c>
      <c r="M466" s="24">
        <v>22.560252055480703</v>
      </c>
      <c r="N466" s="150" t="s">
        <v>48</v>
      </c>
      <c r="O466" s="24">
        <v>1.319670211494802</v>
      </c>
      <c r="P466" s="24">
        <v>11.273330540185215</v>
      </c>
    </row>
    <row r="467" spans="1:17" x14ac:dyDescent="0.25">
      <c r="A467" s="5" t="s">
        <v>840</v>
      </c>
      <c r="B467" s="5" t="s">
        <v>2253</v>
      </c>
      <c r="C467" s="24">
        <v>13.212791891214978</v>
      </c>
      <c r="D467" s="24" t="s">
        <v>48</v>
      </c>
      <c r="E467" s="24">
        <v>0.69257880272433958</v>
      </c>
      <c r="F467" s="24">
        <v>5.3893391796812935</v>
      </c>
      <c r="H467" s="122"/>
      <c r="I467" s="197" t="s">
        <v>2815</v>
      </c>
      <c r="J467" s="197" t="s">
        <v>2253</v>
      </c>
      <c r="K467" s="197">
        <v>7</v>
      </c>
      <c r="L467" s="5">
        <f t="shared" si="4"/>
        <v>2828</v>
      </c>
      <c r="M467" s="24">
        <v>13.212791891214978</v>
      </c>
      <c r="N467" s="150" t="s">
        <v>48</v>
      </c>
      <c r="O467" s="24">
        <v>0.69257880272433958</v>
      </c>
      <c r="P467" s="24">
        <v>5.3893391796812935</v>
      </c>
    </row>
    <row r="468" spans="1:17" x14ac:dyDescent="0.25">
      <c r="A468" s="5" t="s">
        <v>841</v>
      </c>
      <c r="B468" s="5" t="s">
        <v>2253</v>
      </c>
      <c r="C468" s="24">
        <v>12.983651241924896</v>
      </c>
      <c r="D468" s="24" t="s">
        <v>48</v>
      </c>
      <c r="E468" s="24">
        <v>2.0658296092723138</v>
      </c>
      <c r="F468" s="24">
        <v>5.4006934712570613</v>
      </c>
      <c r="H468" s="122"/>
      <c r="I468" s="197" t="s">
        <v>2816</v>
      </c>
      <c r="J468" s="197" t="s">
        <v>2253</v>
      </c>
      <c r="K468" s="197">
        <v>7</v>
      </c>
      <c r="L468" s="5">
        <f t="shared" si="4"/>
        <v>2829</v>
      </c>
      <c r="M468" s="24">
        <v>12.983651241924896</v>
      </c>
      <c r="N468" s="150" t="s">
        <v>48</v>
      </c>
      <c r="O468" s="24">
        <v>2.0658296092723138</v>
      </c>
      <c r="P468" s="24">
        <v>5.4006934712570613</v>
      </c>
    </row>
    <row r="469" spans="1:17" x14ac:dyDescent="0.25">
      <c r="A469" s="5" t="s">
        <v>842</v>
      </c>
      <c r="B469" s="5" t="s">
        <v>2253</v>
      </c>
      <c r="C469" s="24">
        <v>6.651484912080698</v>
      </c>
      <c r="D469" s="24" t="s">
        <v>48</v>
      </c>
      <c r="E469" s="24">
        <v>0.291716573067272</v>
      </c>
      <c r="F469" s="24">
        <v>2.5384246644610431</v>
      </c>
      <c r="H469" s="122"/>
      <c r="I469" s="197" t="s">
        <v>2817</v>
      </c>
      <c r="J469" s="197" t="s">
        <v>2253</v>
      </c>
      <c r="K469" s="197">
        <v>7</v>
      </c>
      <c r="L469" s="5">
        <f t="shared" si="4"/>
        <v>2830</v>
      </c>
      <c r="M469" s="24">
        <v>6.651484912080698</v>
      </c>
      <c r="N469" s="150" t="s">
        <v>48</v>
      </c>
      <c r="O469" s="24">
        <v>0.291716573067272</v>
      </c>
      <c r="P469" s="24">
        <v>2.5384246644610431</v>
      </c>
    </row>
    <row r="470" spans="1:17" x14ac:dyDescent="0.25">
      <c r="A470" s="5" t="s">
        <v>843</v>
      </c>
      <c r="B470" s="5" t="s">
        <v>2253</v>
      </c>
      <c r="C470" s="24">
        <v>6.6554271167996681</v>
      </c>
      <c r="D470" s="24" t="s">
        <v>48</v>
      </c>
      <c r="E470" s="24">
        <v>0.31404182100609385</v>
      </c>
      <c r="F470" s="24">
        <v>2.5176907407139861</v>
      </c>
      <c r="H470" s="122"/>
      <c r="I470" s="197" t="s">
        <v>2818</v>
      </c>
      <c r="J470" s="197" t="s">
        <v>2253</v>
      </c>
      <c r="K470" s="197">
        <v>7</v>
      </c>
      <c r="L470" s="5">
        <f t="shared" si="4"/>
        <v>2831</v>
      </c>
      <c r="M470" s="24">
        <v>6.6554271167996681</v>
      </c>
      <c r="N470" s="150" t="s">
        <v>48</v>
      </c>
      <c r="O470" s="24">
        <v>0.31404182100609385</v>
      </c>
      <c r="P470" s="24">
        <v>2.5176907407139861</v>
      </c>
    </row>
    <row r="471" spans="1:17" x14ac:dyDescent="0.25">
      <c r="A471" s="5" t="s">
        <v>844</v>
      </c>
      <c r="B471" s="5" t="s">
        <v>2253</v>
      </c>
      <c r="C471" s="24">
        <v>6.6061495578125538</v>
      </c>
      <c r="D471" s="24" t="s">
        <v>48</v>
      </c>
      <c r="E471" s="24">
        <v>0.29866220575934987</v>
      </c>
      <c r="F471" s="24">
        <v>2.4939948278602078</v>
      </c>
      <c r="H471" s="122"/>
      <c r="I471" s="197" t="s">
        <v>2819</v>
      </c>
      <c r="J471" s="197" t="s">
        <v>2253</v>
      </c>
      <c r="K471" s="197">
        <v>7</v>
      </c>
      <c r="L471" s="5">
        <f t="shared" si="4"/>
        <v>2832</v>
      </c>
      <c r="M471" s="24">
        <v>6.6061495578125538</v>
      </c>
      <c r="N471" s="150" t="s">
        <v>48</v>
      </c>
      <c r="O471" s="24">
        <v>0.29866220575934987</v>
      </c>
      <c r="P471" s="24">
        <v>2.4939948278602078</v>
      </c>
    </row>
    <row r="472" spans="1:17" x14ac:dyDescent="0.25">
      <c r="A472" s="5" t="s">
        <v>845</v>
      </c>
      <c r="B472" s="5" t="s">
        <v>2253</v>
      </c>
      <c r="C472" s="24">
        <v>6.6071351089922956</v>
      </c>
      <c r="D472" s="24">
        <v>4.5216729329148921E-2</v>
      </c>
      <c r="E472" s="24">
        <v>0.33934376867009192</v>
      </c>
      <c r="F472" s="24">
        <v>3.7084103616163659</v>
      </c>
      <c r="H472" s="122"/>
      <c r="I472" s="197" t="s">
        <v>2820</v>
      </c>
      <c r="J472" s="197" t="s">
        <v>2253</v>
      </c>
      <c r="K472" s="197">
        <v>7</v>
      </c>
      <c r="L472" s="5">
        <f t="shared" si="4"/>
        <v>2833</v>
      </c>
      <c r="M472" s="24">
        <v>6.6071351089922956</v>
      </c>
      <c r="N472" s="24">
        <v>4.5216729329148921E-2</v>
      </c>
      <c r="O472" s="24">
        <v>0.33934376867009192</v>
      </c>
      <c r="P472" s="24">
        <v>3.7084103616163659</v>
      </c>
    </row>
    <row r="473" spans="1:17" x14ac:dyDescent="0.25">
      <c r="A473" s="5" t="s">
        <v>846</v>
      </c>
      <c r="B473" s="5" t="s">
        <v>2253</v>
      </c>
      <c r="C473" s="24">
        <v>6.5480020382077591</v>
      </c>
      <c r="D473" s="24" t="s">
        <v>48</v>
      </c>
      <c r="E473" s="24">
        <v>0.2857631736169195</v>
      </c>
      <c r="F473" s="24">
        <v>2.4219197595966309</v>
      </c>
      <c r="H473" s="122"/>
      <c r="I473" s="197" t="s">
        <v>2821</v>
      </c>
      <c r="J473" s="197" t="s">
        <v>2253</v>
      </c>
      <c r="K473" s="197">
        <v>7</v>
      </c>
      <c r="L473" s="5">
        <f t="shared" si="4"/>
        <v>2834</v>
      </c>
      <c r="M473" s="24">
        <v>6.5480020382077591</v>
      </c>
      <c r="N473" s="150" t="s">
        <v>48</v>
      </c>
      <c r="O473" s="24">
        <v>0.2857631736169195</v>
      </c>
      <c r="P473" s="24">
        <v>2.4219197595966309</v>
      </c>
    </row>
    <row r="474" spans="1:17" x14ac:dyDescent="0.25">
      <c r="A474" s="5" t="s">
        <v>847</v>
      </c>
      <c r="B474" s="5" t="s">
        <v>2253</v>
      </c>
      <c r="C474" s="24">
        <v>6.6978058175285868</v>
      </c>
      <c r="D474" s="24">
        <v>6.192725973339961E-2</v>
      </c>
      <c r="E474" s="24">
        <v>0.30461560520970238</v>
      </c>
      <c r="F474" s="24">
        <v>4.1576453761359211</v>
      </c>
      <c r="H474" s="122"/>
      <c r="I474" s="197" t="s">
        <v>2822</v>
      </c>
      <c r="J474" s="197" t="s">
        <v>2253</v>
      </c>
      <c r="K474" s="197">
        <v>7</v>
      </c>
      <c r="L474" s="5">
        <f t="shared" si="4"/>
        <v>2835</v>
      </c>
      <c r="M474" s="24">
        <v>6.6978058175285868</v>
      </c>
      <c r="N474" s="24">
        <v>6.192725973339961E-2</v>
      </c>
      <c r="O474" s="24">
        <v>0.30461560520970238</v>
      </c>
      <c r="P474" s="24">
        <v>4.1576453761359211</v>
      </c>
    </row>
    <row r="475" spans="1:17" x14ac:dyDescent="0.25">
      <c r="A475" s="5" t="s">
        <v>848</v>
      </c>
      <c r="B475" s="5" t="s">
        <v>2253</v>
      </c>
      <c r="C475" s="24">
        <v>6.3109769794797383</v>
      </c>
      <c r="D475" s="24" t="s">
        <v>48</v>
      </c>
      <c r="E475" s="24">
        <v>0.30411948858883964</v>
      </c>
      <c r="F475" s="24">
        <v>2.5270703728852739</v>
      </c>
      <c r="H475" s="122"/>
      <c r="I475" s="197" t="s">
        <v>2823</v>
      </c>
      <c r="J475" s="197" t="s">
        <v>2253</v>
      </c>
      <c r="K475" s="197">
        <v>7</v>
      </c>
      <c r="L475" s="5">
        <f t="shared" si="4"/>
        <v>2836</v>
      </c>
      <c r="M475" s="24">
        <v>6.3109769794797383</v>
      </c>
      <c r="N475" s="150" t="s">
        <v>48</v>
      </c>
      <c r="O475" s="24">
        <v>0.30411948858883964</v>
      </c>
      <c r="P475" s="24">
        <v>2.5270703728852739</v>
      </c>
    </row>
    <row r="476" spans="1:17" x14ac:dyDescent="0.25">
      <c r="A476" s="5" t="s">
        <v>849</v>
      </c>
      <c r="B476" s="5" t="s">
        <v>2253</v>
      </c>
      <c r="C476" s="24">
        <v>6.2868309755760521</v>
      </c>
      <c r="D476" s="24" t="s">
        <v>48</v>
      </c>
      <c r="E476" s="24">
        <v>0.31354570438523111</v>
      </c>
      <c r="F476" s="24">
        <v>2.5107794327983015</v>
      </c>
      <c r="H476" s="122"/>
      <c r="I476" s="197" t="s">
        <v>2824</v>
      </c>
      <c r="J476" s="197" t="s">
        <v>2253</v>
      </c>
      <c r="K476" s="197">
        <v>7</v>
      </c>
      <c r="L476" s="5">
        <f>A476+2000</f>
        <v>2837</v>
      </c>
      <c r="M476" s="24">
        <v>6.2868309755760521</v>
      </c>
      <c r="N476" s="150" t="s">
        <v>48</v>
      </c>
      <c r="O476" s="24">
        <v>0.31354570438523111</v>
      </c>
      <c r="P476" s="24">
        <v>2.5107794327983015</v>
      </c>
    </row>
    <row r="477" spans="1:17" x14ac:dyDescent="0.25">
      <c r="A477" s="5" t="s">
        <v>850</v>
      </c>
      <c r="B477" s="5" t="s">
        <v>2253</v>
      </c>
      <c r="C477" s="24">
        <v>6.2759899125988872</v>
      </c>
      <c r="D477" s="24" t="s">
        <v>48</v>
      </c>
      <c r="E477" s="24">
        <v>0.32842920301111234</v>
      </c>
      <c r="F477" s="24">
        <v>2.4712862447086703</v>
      </c>
      <c r="H477" s="122"/>
      <c r="I477" s="197" t="s">
        <v>2825</v>
      </c>
      <c r="J477" s="197" t="s">
        <v>2253</v>
      </c>
      <c r="K477" s="197">
        <v>7</v>
      </c>
      <c r="L477" s="5">
        <f t="shared" si="4"/>
        <v>2838</v>
      </c>
      <c r="M477" s="24">
        <v>6.2759899125988872</v>
      </c>
      <c r="N477" s="150" t="s">
        <v>48</v>
      </c>
      <c r="O477" s="24">
        <v>0.32842920301111234</v>
      </c>
      <c r="P477" s="24">
        <v>2.4712862447086703</v>
      </c>
    </row>
    <row r="478" spans="1:17" x14ac:dyDescent="0.25">
      <c r="A478" s="5" t="s">
        <v>851</v>
      </c>
      <c r="B478" s="5" t="s">
        <v>2253</v>
      </c>
      <c r="C478" s="24">
        <v>6.2784537905482427</v>
      </c>
      <c r="D478" s="24">
        <v>2.3099850852934777E-2</v>
      </c>
      <c r="E478" s="24">
        <v>0.29618162265503634</v>
      </c>
      <c r="F478" s="24">
        <v>2.4500586561104933</v>
      </c>
      <c r="H478" s="122"/>
      <c r="I478" s="197" t="s">
        <v>2826</v>
      </c>
      <c r="J478" s="197" t="s">
        <v>2253</v>
      </c>
      <c r="K478" s="197">
        <v>7</v>
      </c>
      <c r="L478" s="5">
        <f t="shared" si="4"/>
        <v>2839</v>
      </c>
      <c r="M478" s="24">
        <v>6.2784537905482427</v>
      </c>
      <c r="N478" s="24">
        <v>2.3099850852934777E-2</v>
      </c>
      <c r="O478" s="24">
        <v>0.29618162265503634</v>
      </c>
      <c r="P478" s="24">
        <v>2.4500586561104933</v>
      </c>
    </row>
    <row r="479" spans="1:17" x14ac:dyDescent="0.25">
      <c r="A479" s="5" t="s">
        <v>852</v>
      </c>
      <c r="B479" s="5" t="s">
        <v>2253</v>
      </c>
      <c r="C479" s="24">
        <v>14.09239631913497</v>
      </c>
      <c r="D479" s="24">
        <v>5.5046453096355211E-2</v>
      </c>
      <c r="E479" s="24">
        <v>0.73425259887680705</v>
      </c>
      <c r="F479" s="24">
        <v>7.372390886631897</v>
      </c>
      <c r="H479" s="122"/>
      <c r="I479" s="197" t="s">
        <v>2827</v>
      </c>
      <c r="J479" s="197" t="s">
        <v>2253</v>
      </c>
      <c r="K479" s="197">
        <v>8</v>
      </c>
      <c r="L479" s="5">
        <f t="shared" ref="L479:L522" si="5">A479+2000</f>
        <v>2840</v>
      </c>
      <c r="M479" s="24">
        <v>14.09239631913497</v>
      </c>
      <c r="N479" s="24">
        <v>5.5046453096355211E-2</v>
      </c>
      <c r="O479" s="24">
        <v>0.73425259887680705</v>
      </c>
      <c r="P479" s="24">
        <v>7.372390886631897</v>
      </c>
    </row>
    <row r="480" spans="1:17" x14ac:dyDescent="0.25">
      <c r="A480" s="5" t="s">
        <v>853</v>
      </c>
      <c r="B480" s="5" t="s">
        <v>2253</v>
      </c>
      <c r="C480" s="24">
        <v>14.149558287560023</v>
      </c>
      <c r="D480" s="24">
        <v>0.14941180126153555</v>
      </c>
      <c r="E480" s="24">
        <v>0.76401959612856951</v>
      </c>
      <c r="F480" s="24">
        <v>12.803691578658423</v>
      </c>
      <c r="G480" s="5" t="s">
        <v>1974</v>
      </c>
      <c r="H480" s="122"/>
      <c r="I480" s="197" t="s">
        <v>2828</v>
      </c>
      <c r="J480" s="197" t="s">
        <v>2253</v>
      </c>
      <c r="K480" s="197">
        <v>8</v>
      </c>
      <c r="L480" s="5">
        <f t="shared" si="5"/>
        <v>2841</v>
      </c>
      <c r="M480" s="24">
        <v>14.149558287560023</v>
      </c>
      <c r="N480" s="24">
        <v>0.14941180126153555</v>
      </c>
      <c r="O480" s="24">
        <v>0.76401959612856951</v>
      </c>
      <c r="P480" s="24">
        <v>12.803691578658423</v>
      </c>
      <c r="Q480" s="5" t="s">
        <v>1974</v>
      </c>
    </row>
    <row r="481" spans="1:17" x14ac:dyDescent="0.25">
      <c r="A481" s="5" t="s">
        <v>854</v>
      </c>
      <c r="B481" s="5" t="s">
        <v>2253</v>
      </c>
      <c r="C481" s="24">
        <v>5.8797983383424874</v>
      </c>
      <c r="D481" s="24">
        <v>5.8978342603237727E-2</v>
      </c>
      <c r="E481" s="24">
        <v>0.33041366949456319</v>
      </c>
      <c r="F481" s="24">
        <v>2.5147287516072647</v>
      </c>
      <c r="H481" s="122"/>
      <c r="I481" s="197" t="s">
        <v>2829</v>
      </c>
      <c r="J481" s="197" t="s">
        <v>2253</v>
      </c>
      <c r="K481" s="197">
        <v>8</v>
      </c>
      <c r="L481" s="5">
        <f t="shared" si="5"/>
        <v>2842</v>
      </c>
      <c r="M481" s="24">
        <v>5.8797983383424874</v>
      </c>
      <c r="N481" s="24">
        <v>5.8978342603237727E-2</v>
      </c>
      <c r="O481" s="24">
        <v>0.33041366949456319</v>
      </c>
      <c r="P481" s="24">
        <v>2.5147287516072647</v>
      </c>
    </row>
    <row r="482" spans="1:17" x14ac:dyDescent="0.25">
      <c r="A482" s="5" t="s">
        <v>855</v>
      </c>
      <c r="B482" s="5" t="s">
        <v>2253</v>
      </c>
      <c r="C482" s="24">
        <v>5.8733922556741636</v>
      </c>
      <c r="D482" s="24" t="s">
        <v>48</v>
      </c>
      <c r="E482" s="24">
        <v>0.34876998446648333</v>
      </c>
      <c r="F482" s="24">
        <v>2.4737545689642717</v>
      </c>
      <c r="G482" s="5" t="s">
        <v>1974</v>
      </c>
      <c r="H482" s="122"/>
      <c r="I482" s="197" t="s">
        <v>2830</v>
      </c>
      <c r="J482" s="197" t="s">
        <v>2253</v>
      </c>
      <c r="K482" s="197">
        <v>8</v>
      </c>
      <c r="L482" s="5">
        <f t="shared" si="5"/>
        <v>2843</v>
      </c>
      <c r="M482" s="24">
        <v>5.8733922556741636</v>
      </c>
      <c r="N482" s="150" t="s">
        <v>48</v>
      </c>
      <c r="O482" s="24">
        <v>0.34876998446648333</v>
      </c>
      <c r="P482" s="24">
        <v>2.4737545689642717</v>
      </c>
      <c r="Q482" s="5" t="s">
        <v>1974</v>
      </c>
    </row>
    <row r="483" spans="1:17" x14ac:dyDescent="0.25">
      <c r="A483" s="5" t="s">
        <v>856</v>
      </c>
      <c r="B483" s="5" t="s">
        <v>2253</v>
      </c>
      <c r="C483" s="24">
        <v>5.5003611341417074</v>
      </c>
      <c r="D483" s="24">
        <v>6.4876176863561508E-2</v>
      </c>
      <c r="E483" s="24">
        <v>0.31751463735213281</v>
      </c>
      <c r="F483" s="24">
        <v>2.5285513674386353</v>
      </c>
      <c r="G483" s="5" t="s">
        <v>1974</v>
      </c>
      <c r="H483" s="122"/>
      <c r="I483" s="197" t="s">
        <v>2831</v>
      </c>
      <c r="J483" s="197" t="s">
        <v>2253</v>
      </c>
      <c r="K483" s="197">
        <v>8</v>
      </c>
      <c r="L483" s="5">
        <f t="shared" si="5"/>
        <v>2844</v>
      </c>
      <c r="M483" s="24">
        <v>5.5003611341417074</v>
      </c>
      <c r="N483" s="24">
        <v>6.4876176863561508E-2</v>
      </c>
      <c r="O483" s="24">
        <v>0.31751463735213281</v>
      </c>
      <c r="P483" s="24">
        <v>2.5285513674386353</v>
      </c>
      <c r="Q483" s="5" t="s">
        <v>1974</v>
      </c>
    </row>
    <row r="484" spans="1:17" x14ac:dyDescent="0.25">
      <c r="A484" s="5" t="s">
        <v>857</v>
      </c>
      <c r="B484" s="5" t="s">
        <v>2253</v>
      </c>
      <c r="C484" s="24">
        <v>5.5387976301516559</v>
      </c>
      <c r="D484" s="24">
        <v>3.1455116055060121E-2</v>
      </c>
      <c r="E484" s="24">
        <v>0.31553017086868196</v>
      </c>
      <c r="F484" s="24">
        <v>2.1987832468902151</v>
      </c>
      <c r="G484" s="5" t="s">
        <v>1974</v>
      </c>
      <c r="H484" s="122"/>
      <c r="I484" s="197" t="s">
        <v>2832</v>
      </c>
      <c r="J484" s="197" t="s">
        <v>2253</v>
      </c>
      <c r="K484" s="197">
        <v>8</v>
      </c>
      <c r="L484" s="5">
        <f t="shared" si="5"/>
        <v>2845</v>
      </c>
      <c r="M484" s="24">
        <v>5.5387976301516559</v>
      </c>
      <c r="N484" s="24">
        <v>3.1455116055060121E-2</v>
      </c>
      <c r="O484" s="24">
        <v>0.31553017086868196</v>
      </c>
      <c r="P484" s="24">
        <v>2.1987832468902151</v>
      </c>
      <c r="Q484" s="5" t="s">
        <v>1974</v>
      </c>
    </row>
    <row r="485" spans="1:17" x14ac:dyDescent="0.25">
      <c r="A485" s="5" t="s">
        <v>858</v>
      </c>
      <c r="B485" s="5" t="s">
        <v>2253</v>
      </c>
      <c r="C485" s="24">
        <v>4.8834060956230347</v>
      </c>
      <c r="D485" s="24">
        <v>9.8297237672062887E-2</v>
      </c>
      <c r="E485" s="24">
        <v>0.32049133707730904</v>
      </c>
      <c r="F485" s="24">
        <v>1.9045589956224629</v>
      </c>
      <c r="H485" s="122"/>
      <c r="I485" s="197" t="s">
        <v>2833</v>
      </c>
      <c r="J485" s="197" t="s">
        <v>2253</v>
      </c>
      <c r="K485" s="197">
        <v>8</v>
      </c>
      <c r="L485" s="5">
        <f t="shared" si="5"/>
        <v>2846</v>
      </c>
      <c r="M485" s="24">
        <v>4.8834060956230347</v>
      </c>
      <c r="N485" s="24">
        <v>9.8297237672062887E-2</v>
      </c>
      <c r="O485" s="24">
        <v>0.32049133707730904</v>
      </c>
      <c r="P485" s="24">
        <v>1.9045589956224629</v>
      </c>
    </row>
    <row r="486" spans="1:17" x14ac:dyDescent="0.25">
      <c r="A486" s="5" t="s">
        <v>859</v>
      </c>
      <c r="B486" s="5" t="s">
        <v>2253</v>
      </c>
      <c r="C486" s="24">
        <v>4.8907977294711023</v>
      </c>
      <c r="D486" s="24">
        <v>4.570821551750924E-2</v>
      </c>
      <c r="E486" s="24">
        <v>0.31304958776436842</v>
      </c>
      <c r="F486" s="24">
        <v>1.9652797723102706</v>
      </c>
      <c r="G486" s="5" t="s">
        <v>1974</v>
      </c>
      <c r="H486" s="122"/>
      <c r="I486" s="197" t="s">
        <v>2834</v>
      </c>
      <c r="J486" s="197" t="s">
        <v>2253</v>
      </c>
      <c r="K486" s="197">
        <v>8</v>
      </c>
      <c r="L486" s="5">
        <f t="shared" si="5"/>
        <v>2847</v>
      </c>
      <c r="M486" s="24">
        <v>4.8907977294711023</v>
      </c>
      <c r="N486" s="24">
        <v>4.570821551750924E-2</v>
      </c>
      <c r="O486" s="24">
        <v>0.31304958776436842</v>
      </c>
      <c r="P486" s="24">
        <v>1.9652797723102706</v>
      </c>
      <c r="Q486" s="5" t="s">
        <v>1974</v>
      </c>
    </row>
    <row r="487" spans="1:17" x14ac:dyDescent="0.25">
      <c r="A487" s="5" t="s">
        <v>860</v>
      </c>
      <c r="B487" s="5" t="s">
        <v>2253</v>
      </c>
      <c r="C487" s="24">
        <v>4.6941802691125156</v>
      </c>
      <c r="D487" s="24">
        <v>3.3421060808501379E-2</v>
      </c>
      <c r="E487" s="24">
        <v>0.72532249970127827</v>
      </c>
      <c r="F487" s="24">
        <v>1.9006096768134999</v>
      </c>
      <c r="H487" s="122"/>
      <c r="I487" s="197" t="s">
        <v>2835</v>
      </c>
      <c r="J487" s="197" t="s">
        <v>2253</v>
      </c>
      <c r="K487" s="197">
        <v>8</v>
      </c>
      <c r="L487" s="5">
        <f t="shared" si="5"/>
        <v>2848</v>
      </c>
      <c r="M487" s="24">
        <v>4.6941802691125156</v>
      </c>
      <c r="N487" s="24">
        <v>3.3421060808501379E-2</v>
      </c>
      <c r="O487" s="24">
        <v>0.72532249970127827</v>
      </c>
      <c r="P487" s="24">
        <v>1.9006096768134999</v>
      </c>
    </row>
    <row r="488" spans="1:17" x14ac:dyDescent="0.25">
      <c r="A488" s="5" t="s">
        <v>861</v>
      </c>
      <c r="B488" s="5" t="s">
        <v>2253</v>
      </c>
      <c r="C488" s="24">
        <v>4.7000935761909695</v>
      </c>
      <c r="D488" s="24">
        <v>0.11697371282975481</v>
      </c>
      <c r="E488" s="24">
        <v>0.30461560520970238</v>
      </c>
      <c r="F488" s="24">
        <v>6.0957735816345702</v>
      </c>
      <c r="G488" s="5" t="s">
        <v>1974</v>
      </c>
      <c r="H488" s="122"/>
      <c r="I488" s="197" t="s">
        <v>2836</v>
      </c>
      <c r="J488" s="197" t="s">
        <v>2253</v>
      </c>
      <c r="K488" s="197">
        <v>8</v>
      </c>
      <c r="L488" s="5">
        <f t="shared" si="5"/>
        <v>2849</v>
      </c>
      <c r="M488" s="24">
        <v>4.7000935761909695</v>
      </c>
      <c r="N488" s="24">
        <v>0.11697371282975481</v>
      </c>
      <c r="O488" s="24">
        <v>0.30461560520970238</v>
      </c>
      <c r="P488" s="24">
        <v>6.0957735816345702</v>
      </c>
      <c r="Q488" s="5" t="s">
        <v>1974</v>
      </c>
    </row>
    <row r="489" spans="1:17" x14ac:dyDescent="0.25">
      <c r="A489" s="5" t="s">
        <v>862</v>
      </c>
      <c r="B489" s="5" t="s">
        <v>2253</v>
      </c>
      <c r="C489" s="24">
        <v>3.8495629080733753</v>
      </c>
      <c r="D489" s="24">
        <v>0.1091099338159898</v>
      </c>
      <c r="E489" s="24">
        <v>0.27286414147448912</v>
      </c>
      <c r="F489" s="24">
        <v>1.7090677145787887</v>
      </c>
      <c r="H489" s="122"/>
      <c r="I489" s="197" t="s">
        <v>2837</v>
      </c>
      <c r="J489" s="197" t="s">
        <v>2253</v>
      </c>
      <c r="K489" s="197">
        <v>8</v>
      </c>
      <c r="L489" s="5">
        <f t="shared" si="5"/>
        <v>2850</v>
      </c>
      <c r="M489" s="24">
        <v>3.8495629080733753</v>
      </c>
      <c r="N489" s="24">
        <v>0.1091099338159898</v>
      </c>
      <c r="O489" s="24">
        <v>0.27286414147448912</v>
      </c>
      <c r="P489" s="24">
        <v>1.7090677145787887</v>
      </c>
    </row>
    <row r="490" spans="1:17" x14ac:dyDescent="0.25">
      <c r="A490" s="5" t="s">
        <v>863</v>
      </c>
      <c r="B490" s="5" t="s">
        <v>2253</v>
      </c>
      <c r="C490" s="24">
        <v>3.8623750734100248</v>
      </c>
      <c r="D490" s="24">
        <v>0.26835145884473166</v>
      </c>
      <c r="E490" s="24">
        <v>0.28873987334209572</v>
      </c>
      <c r="F490" s="24">
        <v>5.8775737174393585</v>
      </c>
      <c r="H490" s="122"/>
      <c r="I490" s="197" t="s">
        <v>2838</v>
      </c>
      <c r="J490" s="197" t="s">
        <v>2253</v>
      </c>
      <c r="K490" s="197">
        <v>8</v>
      </c>
      <c r="L490" s="5">
        <f t="shared" si="5"/>
        <v>2851</v>
      </c>
      <c r="M490" s="24">
        <v>3.8623750734100248</v>
      </c>
      <c r="N490" s="24">
        <v>0.26835145884473166</v>
      </c>
      <c r="O490" s="24">
        <v>0.28873987334209572</v>
      </c>
      <c r="P490" s="24">
        <v>5.8775737174393585</v>
      </c>
    </row>
    <row r="491" spans="1:17" x14ac:dyDescent="0.25">
      <c r="A491" s="5" t="s">
        <v>864</v>
      </c>
      <c r="B491" s="5" t="s">
        <v>2253</v>
      </c>
      <c r="C491" s="24">
        <v>3.5287659990672609</v>
      </c>
      <c r="D491" s="24" t="s">
        <v>48</v>
      </c>
      <c r="E491" s="24">
        <v>0.4063195124865574</v>
      </c>
      <c r="F491" s="24">
        <v>1.6128030686103125</v>
      </c>
      <c r="H491" s="122"/>
      <c r="I491" s="197" t="s">
        <v>2839</v>
      </c>
      <c r="J491" s="197" t="s">
        <v>2253</v>
      </c>
      <c r="K491" s="197">
        <v>8</v>
      </c>
      <c r="L491" s="5">
        <f t="shared" si="5"/>
        <v>2852</v>
      </c>
      <c r="M491" s="24">
        <v>3.5287659990672609</v>
      </c>
      <c r="N491" s="150" t="s">
        <v>48</v>
      </c>
      <c r="O491" s="24">
        <v>0.4063195124865574</v>
      </c>
      <c r="P491" s="24">
        <v>1.6128030686103125</v>
      </c>
    </row>
    <row r="492" spans="1:17" x14ac:dyDescent="0.25">
      <c r="A492" s="5" t="s">
        <v>865</v>
      </c>
      <c r="B492" s="5" t="s">
        <v>2253</v>
      </c>
      <c r="C492" s="24">
        <v>3.5686808218468231</v>
      </c>
      <c r="D492" s="24" t="s">
        <v>48</v>
      </c>
      <c r="E492" s="24">
        <v>0.33239813597801404</v>
      </c>
      <c r="F492" s="24">
        <v>1.5076524553216697</v>
      </c>
      <c r="H492" s="122"/>
      <c r="I492" s="197" t="s">
        <v>2840</v>
      </c>
      <c r="J492" s="197" t="s">
        <v>2253</v>
      </c>
      <c r="K492" s="197">
        <v>8</v>
      </c>
      <c r="L492" s="5">
        <f t="shared" si="5"/>
        <v>2853</v>
      </c>
      <c r="M492" s="24">
        <v>3.5686808218468231</v>
      </c>
      <c r="N492" s="150" t="s">
        <v>48</v>
      </c>
      <c r="O492" s="24">
        <v>0.33239813597801404</v>
      </c>
      <c r="P492" s="24">
        <v>1.5076524553216697</v>
      </c>
    </row>
    <row r="493" spans="1:17" x14ac:dyDescent="0.25">
      <c r="A493" s="5" t="s">
        <v>866</v>
      </c>
      <c r="B493" s="5" t="s">
        <v>2253</v>
      </c>
      <c r="C493" s="24">
        <v>3.613030624935226</v>
      </c>
      <c r="D493" s="24">
        <v>0.16612233166578627</v>
      </c>
      <c r="E493" s="24">
        <v>0.31553017086868196</v>
      </c>
      <c r="F493" s="24">
        <v>1.8532178511059423</v>
      </c>
      <c r="G493" s="5" t="s">
        <v>1974</v>
      </c>
      <c r="H493" s="122"/>
      <c r="I493" s="197" t="s">
        <v>2841</v>
      </c>
      <c r="J493" s="197" t="s">
        <v>2253</v>
      </c>
      <c r="K493" s="197">
        <v>8</v>
      </c>
      <c r="L493" s="5">
        <f t="shared" si="5"/>
        <v>2854</v>
      </c>
      <c r="M493" s="24">
        <v>3.613030624935226</v>
      </c>
      <c r="N493" s="24">
        <v>0.16612233166578627</v>
      </c>
      <c r="O493" s="24">
        <v>0.31553017086868196</v>
      </c>
      <c r="P493" s="24">
        <v>1.8532178511059423</v>
      </c>
      <c r="Q493" s="5" t="s">
        <v>1974</v>
      </c>
    </row>
    <row r="494" spans="1:17" x14ac:dyDescent="0.25">
      <c r="A494" s="5" t="s">
        <v>867</v>
      </c>
      <c r="B494" s="5" t="s">
        <v>2253</v>
      </c>
      <c r="C494" s="24">
        <v>3.5115188534217703</v>
      </c>
      <c r="D494" s="24">
        <v>2.3591337041295089E-2</v>
      </c>
      <c r="E494" s="24">
        <v>0.30808842155574134</v>
      </c>
      <c r="F494" s="24">
        <v>2.511273097649422</v>
      </c>
      <c r="H494" s="122"/>
      <c r="I494" s="197" t="s">
        <v>2842</v>
      </c>
      <c r="J494" s="197" t="s">
        <v>2253</v>
      </c>
      <c r="K494" s="197">
        <v>8</v>
      </c>
      <c r="L494" s="5">
        <f t="shared" si="5"/>
        <v>2855</v>
      </c>
      <c r="M494" s="24">
        <v>3.5115188534217703</v>
      </c>
      <c r="N494" s="24">
        <v>2.3591337041295089E-2</v>
      </c>
      <c r="O494" s="24">
        <v>0.30808842155574134</v>
      </c>
      <c r="P494" s="24">
        <v>2.511273097649422</v>
      </c>
    </row>
    <row r="495" spans="1:17" x14ac:dyDescent="0.25">
      <c r="A495" s="5" t="s">
        <v>868</v>
      </c>
      <c r="B495" s="5" t="s">
        <v>2253</v>
      </c>
      <c r="C495" s="24">
        <v>22.124638434034615</v>
      </c>
      <c r="D495" s="24" t="s">
        <v>48</v>
      </c>
      <c r="E495" s="24">
        <v>1.2918876807264903</v>
      </c>
      <c r="F495" s="24">
        <v>16.539747171937531</v>
      </c>
      <c r="H495" s="122"/>
      <c r="I495" s="197" t="s">
        <v>2843</v>
      </c>
      <c r="J495" s="197" t="s">
        <v>2253</v>
      </c>
      <c r="K495" s="197">
        <v>9</v>
      </c>
      <c r="L495" s="5">
        <f t="shared" si="5"/>
        <v>2856</v>
      </c>
      <c r="M495" s="24">
        <v>22.124638434034615</v>
      </c>
      <c r="N495" s="150" t="s">
        <v>48</v>
      </c>
      <c r="O495" s="24">
        <v>1.2918876807264903</v>
      </c>
      <c r="P495" s="24">
        <v>16.539747171937531</v>
      </c>
    </row>
    <row r="496" spans="1:17" x14ac:dyDescent="0.25">
      <c r="A496" s="5" t="s">
        <v>869</v>
      </c>
      <c r="B496" s="5" t="s">
        <v>2253</v>
      </c>
      <c r="C496" s="24">
        <v>22.05072209555394</v>
      </c>
      <c r="D496" s="24" t="s">
        <v>48</v>
      </c>
      <c r="E496" s="24">
        <v>1.3028022463854698</v>
      </c>
      <c r="F496" s="24">
        <v>13.493835040524727</v>
      </c>
      <c r="H496" s="122"/>
      <c r="I496" s="197" t="s">
        <v>2844</v>
      </c>
      <c r="J496" s="197" t="s">
        <v>2253</v>
      </c>
      <c r="K496" s="197">
        <v>9</v>
      </c>
      <c r="L496" s="5">
        <f t="shared" si="5"/>
        <v>2857</v>
      </c>
      <c r="M496" s="24">
        <v>22.05072209555394</v>
      </c>
      <c r="N496" s="150" t="s">
        <v>48</v>
      </c>
      <c r="O496" s="24">
        <v>1.3028022463854698</v>
      </c>
      <c r="P496" s="24">
        <v>13.493835040524727</v>
      </c>
    </row>
    <row r="497" spans="1:16" x14ac:dyDescent="0.25">
      <c r="A497" s="5" t="s">
        <v>870</v>
      </c>
      <c r="B497" s="5" t="s">
        <v>2253</v>
      </c>
      <c r="C497" s="24">
        <v>23.70053477044253</v>
      </c>
      <c r="D497" s="24">
        <v>0.14941180126153558</v>
      </c>
      <c r="E497" s="24">
        <v>1.3876381885529927</v>
      </c>
      <c r="F497" s="24">
        <v>14.255559905803489</v>
      </c>
      <c r="H497" s="122"/>
      <c r="I497" s="197" t="s">
        <v>2845</v>
      </c>
      <c r="J497" s="197" t="s">
        <v>2253</v>
      </c>
      <c r="K497" s="197">
        <v>9</v>
      </c>
      <c r="L497" s="5">
        <f t="shared" si="5"/>
        <v>2858</v>
      </c>
      <c r="M497" s="24">
        <v>23.70053477044253</v>
      </c>
      <c r="N497" s="24">
        <v>0.14941180126153558</v>
      </c>
      <c r="O497" s="24">
        <v>1.3876381885529927</v>
      </c>
      <c r="P497" s="24">
        <v>14.255559905803489</v>
      </c>
    </row>
    <row r="498" spans="1:16" x14ac:dyDescent="0.25">
      <c r="A498" s="5" t="s">
        <v>871</v>
      </c>
      <c r="B498" s="5" t="s">
        <v>2253</v>
      </c>
      <c r="C498" s="24">
        <v>23.688708156285625</v>
      </c>
      <c r="D498" s="24" t="s">
        <v>48</v>
      </c>
      <c r="E498" s="24">
        <v>1.4010333373162858</v>
      </c>
      <c r="F498" s="24">
        <v>12.925133132034038</v>
      </c>
      <c r="H498" s="122"/>
      <c r="I498" s="197" t="s">
        <v>2846</v>
      </c>
      <c r="J498" s="197" t="s">
        <v>2253</v>
      </c>
      <c r="K498" s="197">
        <v>9</v>
      </c>
      <c r="L498" s="5">
        <f t="shared" si="5"/>
        <v>2859</v>
      </c>
      <c r="M498" s="24">
        <v>23.688708156285625</v>
      </c>
      <c r="N498" s="150" t="s">
        <v>48</v>
      </c>
      <c r="O498" s="24">
        <v>1.4010333373162858</v>
      </c>
      <c r="P498" s="24">
        <v>12.925133132034038</v>
      </c>
    </row>
    <row r="499" spans="1:16" x14ac:dyDescent="0.25">
      <c r="A499" s="5" t="s">
        <v>872</v>
      </c>
      <c r="B499" s="5" t="s">
        <v>2253</v>
      </c>
      <c r="C499" s="24">
        <v>12.555922029916744</v>
      </c>
      <c r="D499" s="24">
        <v>0.11893965758319608</v>
      </c>
      <c r="E499" s="24">
        <v>0.71540016728402411</v>
      </c>
      <c r="F499" s="24">
        <v>10.055953017322336</v>
      </c>
      <c r="H499" s="122"/>
      <c r="I499" s="197" t="s">
        <v>2847</v>
      </c>
      <c r="J499" s="197" t="s">
        <v>2253</v>
      </c>
      <c r="K499" s="197">
        <v>9</v>
      </c>
      <c r="L499" s="5">
        <f t="shared" si="5"/>
        <v>2860</v>
      </c>
      <c r="M499" s="24">
        <v>12.555922029916744</v>
      </c>
      <c r="N499" s="24">
        <v>0.11893965758319608</v>
      </c>
      <c r="O499" s="24">
        <v>0.71540016728402411</v>
      </c>
      <c r="P499" s="24">
        <v>10.055953017322336</v>
      </c>
    </row>
    <row r="500" spans="1:16" x14ac:dyDescent="0.25">
      <c r="A500" s="5" t="s">
        <v>2255</v>
      </c>
      <c r="B500" s="5" t="s">
        <v>2253</v>
      </c>
      <c r="C500" s="24">
        <v>12.508615573289115</v>
      </c>
      <c r="D500" s="24" t="s">
        <v>48</v>
      </c>
      <c r="E500" s="24">
        <v>0.6638040387143026</v>
      </c>
      <c r="F500" s="24">
        <v>5.7748914284063169</v>
      </c>
      <c r="H500" s="122"/>
      <c r="I500" s="197" t="s">
        <v>2848</v>
      </c>
      <c r="J500" s="197" t="s">
        <v>2253</v>
      </c>
      <c r="K500" s="197">
        <v>9</v>
      </c>
      <c r="L500" s="5">
        <f t="shared" si="5"/>
        <v>2861</v>
      </c>
      <c r="M500" s="24">
        <v>12.508615573289115</v>
      </c>
      <c r="N500" s="150" t="s">
        <v>48</v>
      </c>
      <c r="O500" s="24">
        <v>0.6638040387143026</v>
      </c>
      <c r="P500" s="24">
        <v>5.7748914284063169</v>
      </c>
    </row>
    <row r="501" spans="1:16" x14ac:dyDescent="0.25">
      <c r="A501" s="5" t="s">
        <v>2256</v>
      </c>
      <c r="B501" s="5" t="s">
        <v>2253</v>
      </c>
      <c r="C501" s="24">
        <v>5.1495049141534528</v>
      </c>
      <c r="D501" s="24" t="s">
        <v>48</v>
      </c>
      <c r="E501" s="24">
        <v>0.3343826024614649</v>
      </c>
      <c r="F501" s="24">
        <v>2.0210639004868751</v>
      </c>
      <c r="H501" s="122"/>
      <c r="I501" s="197" t="s">
        <v>2849</v>
      </c>
      <c r="J501" s="197" t="s">
        <v>2253</v>
      </c>
      <c r="K501" s="197">
        <v>9</v>
      </c>
      <c r="L501" s="5">
        <f t="shared" si="5"/>
        <v>2862</v>
      </c>
      <c r="M501" s="24">
        <v>5.1495049141534528</v>
      </c>
      <c r="N501" s="150" t="s">
        <v>48</v>
      </c>
      <c r="O501" s="24">
        <v>0.3343826024614649</v>
      </c>
      <c r="P501" s="24">
        <v>2.0210639004868751</v>
      </c>
    </row>
    <row r="502" spans="1:16" x14ac:dyDescent="0.25">
      <c r="A502" s="5" t="s">
        <v>2257</v>
      </c>
      <c r="B502" s="5" t="s">
        <v>2253</v>
      </c>
      <c r="C502" s="24">
        <v>5.1495049141534519</v>
      </c>
      <c r="D502" s="24" t="s">
        <v>48</v>
      </c>
      <c r="E502" s="24">
        <v>0.33239813597801404</v>
      </c>
      <c r="F502" s="24">
        <v>2.0092159440599855</v>
      </c>
      <c r="H502" s="122"/>
      <c r="I502" s="197" t="s">
        <v>2850</v>
      </c>
      <c r="J502" s="197" t="s">
        <v>2253</v>
      </c>
      <c r="K502" s="197">
        <v>9</v>
      </c>
      <c r="L502" s="5">
        <f t="shared" si="5"/>
        <v>2863</v>
      </c>
      <c r="M502" s="24">
        <v>5.1495049141534519</v>
      </c>
      <c r="N502" s="150" t="s">
        <v>48</v>
      </c>
      <c r="O502" s="24">
        <v>0.33239813597801404</v>
      </c>
      <c r="P502" s="24">
        <v>2.0092159440599855</v>
      </c>
    </row>
    <row r="503" spans="1:16" x14ac:dyDescent="0.25">
      <c r="A503" s="5" t="s">
        <v>2258</v>
      </c>
      <c r="B503" s="5" t="s">
        <v>2253</v>
      </c>
      <c r="C503" s="24">
        <v>4.8489118043320545</v>
      </c>
      <c r="D503" s="24" t="s">
        <v>48</v>
      </c>
      <c r="E503" s="24">
        <v>0.33140590273628862</v>
      </c>
      <c r="F503" s="24">
        <v>2.0368611757227275</v>
      </c>
      <c r="H503" s="122"/>
      <c r="I503" s="197" t="s">
        <v>2851</v>
      </c>
      <c r="J503" s="197" t="s">
        <v>2253</v>
      </c>
      <c r="K503" s="197">
        <v>9</v>
      </c>
      <c r="L503" s="5">
        <f t="shared" si="5"/>
        <v>2864</v>
      </c>
      <c r="M503" s="24">
        <v>4.8489118043320545</v>
      </c>
      <c r="N503" s="150" t="s">
        <v>48</v>
      </c>
      <c r="O503" s="24">
        <v>0.33140590273628862</v>
      </c>
      <c r="P503" s="24">
        <v>2.0368611757227275</v>
      </c>
    </row>
    <row r="504" spans="1:16" x14ac:dyDescent="0.25">
      <c r="A504" s="5" t="s">
        <v>2259</v>
      </c>
      <c r="B504" s="5" t="s">
        <v>2253</v>
      </c>
      <c r="C504" s="24">
        <v>4.8587673161294775</v>
      </c>
      <c r="D504" s="24" t="s">
        <v>48</v>
      </c>
      <c r="E504" s="24">
        <v>0.31652240411040738</v>
      </c>
      <c r="F504" s="24">
        <v>7.7209182715228932</v>
      </c>
      <c r="H504" s="122"/>
      <c r="I504" s="197" t="s">
        <v>2852</v>
      </c>
      <c r="J504" s="197" t="s">
        <v>2253</v>
      </c>
      <c r="K504" s="197">
        <v>9</v>
      </c>
      <c r="L504" s="5">
        <f t="shared" si="5"/>
        <v>2865</v>
      </c>
      <c r="M504" s="24">
        <v>4.8587673161294775</v>
      </c>
      <c r="N504" s="150" t="s">
        <v>48</v>
      </c>
      <c r="O504" s="24">
        <v>0.31652240411040738</v>
      </c>
      <c r="P504" s="24">
        <v>7.7209182715228932</v>
      </c>
    </row>
    <row r="505" spans="1:16" x14ac:dyDescent="0.25">
      <c r="A505" s="5" t="s">
        <v>2260</v>
      </c>
      <c r="B505" s="5" t="s">
        <v>2253</v>
      </c>
      <c r="C505" s="24">
        <v>4.3502229073824568</v>
      </c>
      <c r="D505" s="24" t="s">
        <v>48</v>
      </c>
      <c r="E505" s="24">
        <v>0.3056078384514278</v>
      </c>
      <c r="F505" s="24">
        <v>8.7971076469653422</v>
      </c>
      <c r="H505" s="122"/>
      <c r="I505" s="197" t="s">
        <v>2853</v>
      </c>
      <c r="J505" s="197" t="s">
        <v>2253</v>
      </c>
      <c r="K505" s="197">
        <v>9</v>
      </c>
      <c r="L505" s="5">
        <f t="shared" si="5"/>
        <v>2866</v>
      </c>
      <c r="M505" s="24">
        <v>4.3502229073824568</v>
      </c>
      <c r="N505" s="150" t="s">
        <v>48</v>
      </c>
      <c r="O505" s="24">
        <v>0.3056078384514278</v>
      </c>
      <c r="P505" s="24">
        <v>8.7971076469653422</v>
      </c>
    </row>
    <row r="506" spans="1:16" x14ac:dyDescent="0.25">
      <c r="A506" s="5" t="s">
        <v>2261</v>
      </c>
      <c r="B506" s="5" t="s">
        <v>2253</v>
      </c>
      <c r="C506" s="24">
        <v>4.3807749939544687</v>
      </c>
      <c r="D506" s="24" t="s">
        <v>48</v>
      </c>
      <c r="E506" s="24">
        <v>0.34827386784562064</v>
      </c>
      <c r="F506" s="24">
        <v>3.4556539578427268</v>
      </c>
      <c r="H506" s="122"/>
      <c r="I506" s="197" t="s">
        <v>2854</v>
      </c>
      <c r="J506" s="197" t="s">
        <v>2253</v>
      </c>
      <c r="K506" s="197">
        <v>9</v>
      </c>
      <c r="L506" s="5">
        <f t="shared" si="5"/>
        <v>2867</v>
      </c>
      <c r="M506" s="24">
        <v>4.3807749939544687</v>
      </c>
      <c r="N506" s="150" t="s">
        <v>48</v>
      </c>
      <c r="O506" s="24">
        <v>0.34827386784562064</v>
      </c>
      <c r="P506" s="24">
        <v>3.4556539578427268</v>
      </c>
    </row>
    <row r="507" spans="1:16" x14ac:dyDescent="0.25">
      <c r="A507" s="5" t="s">
        <v>2262</v>
      </c>
      <c r="B507" s="5" t="s">
        <v>2253</v>
      </c>
      <c r="C507" s="24">
        <v>4.0604708605382251</v>
      </c>
      <c r="D507" s="24" t="s">
        <v>48</v>
      </c>
      <c r="E507" s="24">
        <v>0.33438260246146484</v>
      </c>
      <c r="F507" s="24">
        <v>3.5069951023592476</v>
      </c>
      <c r="H507" s="122"/>
      <c r="I507" s="197" t="s">
        <v>2855</v>
      </c>
      <c r="J507" s="197" t="s">
        <v>2253</v>
      </c>
      <c r="K507" s="197">
        <v>9</v>
      </c>
      <c r="L507" s="5">
        <f t="shared" si="5"/>
        <v>2868</v>
      </c>
      <c r="M507" s="24">
        <v>4.0604708605382251</v>
      </c>
      <c r="N507" s="150" t="s">
        <v>48</v>
      </c>
      <c r="O507" s="24">
        <v>0.33438260246146484</v>
      </c>
      <c r="P507" s="24">
        <v>3.5069951023592476</v>
      </c>
    </row>
    <row r="508" spans="1:16" x14ac:dyDescent="0.25">
      <c r="A508" s="5" t="s">
        <v>2263</v>
      </c>
      <c r="B508" s="5" t="s">
        <v>2253</v>
      </c>
      <c r="C508" s="24">
        <v>4.010207750371368</v>
      </c>
      <c r="D508" s="24" t="s">
        <v>48</v>
      </c>
      <c r="E508" s="24">
        <v>0.31553017086868196</v>
      </c>
      <c r="F508" s="24">
        <v>1.6853718017250099</v>
      </c>
      <c r="H508" s="122"/>
      <c r="I508" s="197" t="s">
        <v>2856</v>
      </c>
      <c r="J508" s="197" t="s">
        <v>2253</v>
      </c>
      <c r="K508" s="197">
        <v>9</v>
      </c>
      <c r="L508" s="5">
        <f t="shared" si="5"/>
        <v>2869</v>
      </c>
      <c r="M508" s="24">
        <v>4.010207750371368</v>
      </c>
      <c r="N508" s="150" t="s">
        <v>48</v>
      </c>
      <c r="O508" s="24">
        <v>0.31553017086868196</v>
      </c>
      <c r="P508" s="24">
        <v>1.6853718017250099</v>
      </c>
    </row>
    <row r="509" spans="1:16" x14ac:dyDescent="0.25">
      <c r="A509" s="5" t="s">
        <v>2264</v>
      </c>
      <c r="B509" s="5" t="s">
        <v>2253</v>
      </c>
      <c r="C509" s="24">
        <v>3.98951117559678</v>
      </c>
      <c r="D509" s="24" t="s">
        <v>48</v>
      </c>
      <c r="E509" s="24">
        <v>0.33041366949456319</v>
      </c>
      <c r="F509" s="24">
        <v>1.765345507606513</v>
      </c>
      <c r="H509" s="122"/>
      <c r="I509" s="197" t="s">
        <v>2857</v>
      </c>
      <c r="J509" s="197" t="s">
        <v>2253</v>
      </c>
      <c r="K509" s="197">
        <v>9</v>
      </c>
      <c r="L509" s="5">
        <f t="shared" si="5"/>
        <v>2870</v>
      </c>
      <c r="M509" s="24">
        <v>3.98951117559678</v>
      </c>
      <c r="N509" s="150" t="s">
        <v>48</v>
      </c>
      <c r="O509" s="24">
        <v>0.33041366949456319</v>
      </c>
      <c r="P509" s="24">
        <v>1.765345507606513</v>
      </c>
    </row>
    <row r="510" spans="1:16" x14ac:dyDescent="0.25">
      <c r="A510" s="5" t="s">
        <v>2265</v>
      </c>
      <c r="B510" s="5" t="s">
        <v>2253</v>
      </c>
      <c r="C510" s="24">
        <v>3.8648389513593804</v>
      </c>
      <c r="D510" s="24" t="s">
        <v>48</v>
      </c>
      <c r="E510" s="24">
        <v>0.33983988529095466</v>
      </c>
      <c r="F510" s="24">
        <v>1.6987007527052604</v>
      </c>
      <c r="H510" s="122"/>
      <c r="I510" s="197" t="s">
        <v>2858</v>
      </c>
      <c r="J510" s="197" t="s">
        <v>2253</v>
      </c>
      <c r="K510" s="197">
        <v>9</v>
      </c>
      <c r="L510" s="5">
        <f t="shared" si="5"/>
        <v>2871</v>
      </c>
      <c r="M510" s="24">
        <v>3.8648389513593804</v>
      </c>
      <c r="N510" s="150" t="s">
        <v>48</v>
      </c>
      <c r="O510" s="24">
        <v>0.33983988529095466</v>
      </c>
      <c r="P510" s="24">
        <v>1.6987007527052604</v>
      </c>
    </row>
    <row r="511" spans="1:16" x14ac:dyDescent="0.25">
      <c r="A511" s="5" t="s">
        <v>2266</v>
      </c>
      <c r="B511" s="5" t="s">
        <v>2253</v>
      </c>
      <c r="C511" s="24">
        <v>7.461607981828859</v>
      </c>
      <c r="D511" s="24" t="s">
        <v>48</v>
      </c>
      <c r="E511" s="24">
        <v>0.35621173377942394</v>
      </c>
      <c r="F511" s="24">
        <v>6.0671410202695872</v>
      </c>
      <c r="H511" s="122"/>
      <c r="I511" s="197" t="s">
        <v>2859</v>
      </c>
      <c r="J511" s="197" t="s">
        <v>2253</v>
      </c>
      <c r="K511" s="197">
        <v>13</v>
      </c>
      <c r="L511" s="5">
        <f t="shared" si="5"/>
        <v>2872</v>
      </c>
      <c r="M511" s="24">
        <v>7.461607981828859</v>
      </c>
      <c r="N511" s="150" t="s">
        <v>48</v>
      </c>
      <c r="O511" s="24">
        <v>0.35621173377942394</v>
      </c>
      <c r="P511" s="24">
        <v>6.0671410202695872</v>
      </c>
    </row>
    <row r="512" spans="1:16" x14ac:dyDescent="0.25">
      <c r="A512" s="5" t="s">
        <v>2267</v>
      </c>
      <c r="B512" s="5" t="s">
        <v>2253</v>
      </c>
      <c r="C512" s="24">
        <v>6.3469495975403323</v>
      </c>
      <c r="D512" s="24">
        <v>0.13761613274088805</v>
      </c>
      <c r="E512" s="24">
        <v>0.3075923049348786</v>
      </c>
      <c r="F512" s="24">
        <v>6.1461273964488496</v>
      </c>
      <c r="H512" s="122"/>
      <c r="I512" s="197" t="s">
        <v>2860</v>
      </c>
      <c r="J512" s="197" t="s">
        <v>2253</v>
      </c>
      <c r="K512" s="197">
        <v>13</v>
      </c>
      <c r="L512" s="5">
        <f t="shared" si="5"/>
        <v>2873</v>
      </c>
      <c r="M512" s="24">
        <v>6.3469495975403323</v>
      </c>
      <c r="N512" s="24">
        <v>0.13761613274088805</v>
      </c>
      <c r="O512" s="24">
        <v>0.3075923049348786</v>
      </c>
      <c r="P512" s="24">
        <v>6.1461273964488496</v>
      </c>
    </row>
    <row r="513" spans="1:17" x14ac:dyDescent="0.25">
      <c r="A513" s="5" t="s">
        <v>2268</v>
      </c>
      <c r="B513" s="5" t="s">
        <v>2253</v>
      </c>
      <c r="C513" s="24">
        <v>6.1527960151311012</v>
      </c>
      <c r="D513" s="24" t="s">
        <v>48</v>
      </c>
      <c r="E513" s="24">
        <v>0.30461560520970238</v>
      </c>
      <c r="F513" s="24">
        <v>2.497944146669171</v>
      </c>
      <c r="H513" s="122"/>
      <c r="I513" s="197" t="s">
        <v>2861</v>
      </c>
      <c r="J513" s="197" t="s">
        <v>2253</v>
      </c>
      <c r="K513" s="197">
        <v>13</v>
      </c>
      <c r="L513" s="5">
        <f t="shared" si="5"/>
        <v>2874</v>
      </c>
      <c r="M513" s="24">
        <v>6.1527960151311012</v>
      </c>
      <c r="N513" s="150" t="s">
        <v>48</v>
      </c>
      <c r="O513" s="24">
        <v>0.30461560520970238</v>
      </c>
      <c r="P513" s="24">
        <v>2.497944146669171</v>
      </c>
    </row>
    <row r="514" spans="1:17" x14ac:dyDescent="0.25">
      <c r="A514" s="5" t="s">
        <v>2269</v>
      </c>
      <c r="B514" s="5" t="s">
        <v>2253</v>
      </c>
      <c r="C514" s="24">
        <v>6.1518104639513593</v>
      </c>
      <c r="D514" s="24" t="s">
        <v>48</v>
      </c>
      <c r="E514" s="24">
        <v>0.50603895327996162</v>
      </c>
      <c r="F514" s="24">
        <v>4.4261990551454122</v>
      </c>
      <c r="H514" s="122"/>
      <c r="I514" s="197" t="s">
        <v>2862</v>
      </c>
      <c r="J514" s="197" t="s">
        <v>2253</v>
      </c>
      <c r="K514" s="197">
        <v>13</v>
      </c>
      <c r="L514" s="5">
        <f t="shared" si="5"/>
        <v>2875</v>
      </c>
      <c r="M514" s="24">
        <v>6.1518104639513593</v>
      </c>
      <c r="N514" s="150" t="s">
        <v>48</v>
      </c>
      <c r="O514" s="24">
        <v>0.50603895327996162</v>
      </c>
      <c r="P514" s="24">
        <v>4.4261990551454122</v>
      </c>
    </row>
    <row r="515" spans="1:17" x14ac:dyDescent="0.25">
      <c r="A515" s="5" t="s">
        <v>2270</v>
      </c>
      <c r="B515" s="5" t="s">
        <v>2253</v>
      </c>
      <c r="C515" s="24">
        <v>4.9711201506200986</v>
      </c>
      <c r="D515" s="24">
        <v>7.4214414442407464E-2</v>
      </c>
      <c r="E515" s="24">
        <v>0.31751463735213281</v>
      </c>
      <c r="F515" s="24">
        <v>2.2693773206004311</v>
      </c>
      <c r="H515" s="122"/>
      <c r="I515" s="197" t="s">
        <v>2863</v>
      </c>
      <c r="J515" s="197" t="s">
        <v>2253</v>
      </c>
      <c r="K515" s="197">
        <v>13</v>
      </c>
      <c r="L515" s="5">
        <f t="shared" si="5"/>
        <v>2876</v>
      </c>
      <c r="M515" s="24">
        <v>4.9711201506200986</v>
      </c>
      <c r="N515" s="24">
        <v>7.4214414442407464E-2</v>
      </c>
      <c r="O515" s="24">
        <v>0.31751463735213281</v>
      </c>
      <c r="P515" s="24">
        <v>2.2693773206004311</v>
      </c>
    </row>
    <row r="516" spans="1:17" x14ac:dyDescent="0.25">
      <c r="A516" s="5" t="s">
        <v>2271</v>
      </c>
      <c r="B516" s="5" t="s">
        <v>2253</v>
      </c>
      <c r="C516" s="24">
        <v>6.0148188499671811</v>
      </c>
      <c r="D516" s="24" t="s">
        <v>48</v>
      </c>
      <c r="E516" s="24">
        <v>0.31453793762695653</v>
      </c>
      <c r="F516" s="24">
        <v>2.3982238467428521</v>
      </c>
      <c r="H516" s="122"/>
      <c r="I516" s="197" t="s">
        <v>2864</v>
      </c>
      <c r="J516" s="197" t="s">
        <v>2253</v>
      </c>
      <c r="K516" s="197">
        <v>13</v>
      </c>
      <c r="L516" s="5">
        <f t="shared" si="5"/>
        <v>2877</v>
      </c>
      <c r="M516" s="24">
        <v>6.0148188499671811</v>
      </c>
      <c r="N516" s="150" t="s">
        <v>48</v>
      </c>
      <c r="O516" s="24">
        <v>0.31453793762695653</v>
      </c>
      <c r="P516" s="24">
        <v>2.3982238467428521</v>
      </c>
    </row>
    <row r="517" spans="1:17" x14ac:dyDescent="0.25">
      <c r="A517" s="5" t="s">
        <v>2272</v>
      </c>
      <c r="B517" s="5" t="s">
        <v>2253</v>
      </c>
      <c r="C517" s="24">
        <v>5.8758561336235182</v>
      </c>
      <c r="D517" s="24" t="s">
        <v>48</v>
      </c>
      <c r="E517" s="24">
        <v>0.33140590273628862</v>
      </c>
      <c r="F517" s="24">
        <v>2.3824265715069997</v>
      </c>
      <c r="H517" s="122"/>
      <c r="I517" s="197" t="s">
        <v>2865</v>
      </c>
      <c r="J517" s="197" t="s">
        <v>2253</v>
      </c>
      <c r="K517" s="197">
        <v>13</v>
      </c>
      <c r="L517" s="5">
        <f t="shared" si="5"/>
        <v>2878</v>
      </c>
      <c r="M517" s="24">
        <v>5.8758561336235182</v>
      </c>
      <c r="N517" s="150" t="s">
        <v>48</v>
      </c>
      <c r="O517" s="24">
        <v>0.33140590273628862</v>
      </c>
      <c r="P517" s="24">
        <v>2.3824265715069997</v>
      </c>
    </row>
    <row r="518" spans="1:17" x14ac:dyDescent="0.25">
      <c r="A518" s="5" t="s">
        <v>2273</v>
      </c>
      <c r="B518" s="5" t="s">
        <v>2253</v>
      </c>
      <c r="C518" s="24">
        <v>5.8664933974159661</v>
      </c>
      <c r="D518" s="24" t="s">
        <v>48</v>
      </c>
      <c r="E518" s="24">
        <v>0.32743696976938697</v>
      </c>
      <c r="F518" s="24">
        <v>2.4026668304029357</v>
      </c>
      <c r="H518" s="122"/>
      <c r="I518" s="197" t="s">
        <v>2866</v>
      </c>
      <c r="J518" s="197" t="s">
        <v>2253</v>
      </c>
      <c r="K518" s="197">
        <v>13</v>
      </c>
      <c r="L518" s="5">
        <f t="shared" si="5"/>
        <v>2879</v>
      </c>
      <c r="M518" s="24">
        <v>5.8664933974159661</v>
      </c>
      <c r="N518" s="150" t="s">
        <v>48</v>
      </c>
      <c r="O518" s="24">
        <v>0.32743696976938697</v>
      </c>
      <c r="P518" s="24">
        <v>2.4026668304029357</v>
      </c>
    </row>
    <row r="519" spans="1:17" x14ac:dyDescent="0.25">
      <c r="A519" s="5" t="s">
        <v>2274</v>
      </c>
      <c r="B519" s="5" t="s">
        <v>2253</v>
      </c>
      <c r="C519" s="24">
        <v>5.4471413704356237</v>
      </c>
      <c r="D519" s="24" t="s">
        <v>48</v>
      </c>
      <c r="E519" s="24">
        <v>0.31156123790178031</v>
      </c>
      <c r="F519" s="24">
        <v>2.3942745279338893</v>
      </c>
      <c r="H519" s="122"/>
      <c r="I519" s="197" t="s">
        <v>2867</v>
      </c>
      <c r="J519" s="197" t="s">
        <v>2253</v>
      </c>
      <c r="K519" s="197">
        <v>13</v>
      </c>
      <c r="L519" s="5">
        <f t="shared" si="5"/>
        <v>2880</v>
      </c>
      <c r="M519" s="24">
        <v>5.4471413704356237</v>
      </c>
      <c r="N519" s="150" t="s">
        <v>48</v>
      </c>
      <c r="O519" s="24">
        <v>0.31156123790178031</v>
      </c>
      <c r="P519" s="24">
        <v>2.3942745279338893</v>
      </c>
    </row>
    <row r="520" spans="1:17" x14ac:dyDescent="0.25">
      <c r="A520" s="5" t="s">
        <v>2275</v>
      </c>
      <c r="B520" s="5" t="s">
        <v>2253</v>
      </c>
      <c r="C520" s="24">
        <v>5.4481269216153656</v>
      </c>
      <c r="D520" s="24" t="s">
        <v>48</v>
      </c>
      <c r="E520" s="24">
        <v>0.40185446289879306</v>
      </c>
      <c r="F520" s="24">
        <v>2.4288310675123164</v>
      </c>
      <c r="H520" s="122"/>
      <c r="I520" s="197" t="s">
        <v>2868</v>
      </c>
      <c r="J520" s="197" t="s">
        <v>2253</v>
      </c>
      <c r="K520" s="197">
        <v>13</v>
      </c>
      <c r="L520" s="5">
        <f t="shared" si="5"/>
        <v>2881</v>
      </c>
      <c r="M520" s="24">
        <v>5.4481269216153656</v>
      </c>
      <c r="N520" s="150" t="s">
        <v>48</v>
      </c>
      <c r="O520" s="24">
        <v>0.40185446289879306</v>
      </c>
      <c r="P520" s="24">
        <v>2.4288310675123164</v>
      </c>
    </row>
    <row r="521" spans="1:17" x14ac:dyDescent="0.25">
      <c r="A521" s="5" t="s">
        <v>2276</v>
      </c>
      <c r="B521" s="5" t="s">
        <v>2253</v>
      </c>
      <c r="C521" s="24">
        <v>4.6192783794521022</v>
      </c>
      <c r="D521" s="24">
        <v>2.4574309418015722E-2</v>
      </c>
      <c r="E521" s="24">
        <v>0.33636706894491569</v>
      </c>
      <c r="F521" s="24">
        <v>2.9136099513125391</v>
      </c>
      <c r="H521" s="122"/>
      <c r="I521" s="197" t="s">
        <v>2869</v>
      </c>
      <c r="J521" s="197" t="s">
        <v>2253</v>
      </c>
      <c r="K521" s="197">
        <v>13</v>
      </c>
      <c r="L521" s="5">
        <f t="shared" si="5"/>
        <v>2882</v>
      </c>
      <c r="M521" s="24">
        <v>4.6192783794521022</v>
      </c>
      <c r="N521" s="24">
        <v>2.4574309418015722E-2</v>
      </c>
      <c r="O521" s="24">
        <v>0.33636706894491569</v>
      </c>
      <c r="P521" s="24">
        <v>2.9136099513125391</v>
      </c>
    </row>
    <row r="522" spans="1:17" x14ac:dyDescent="0.25">
      <c r="A522" s="5" t="s">
        <v>2277</v>
      </c>
      <c r="B522" s="5" t="s">
        <v>2253</v>
      </c>
      <c r="C522" s="24">
        <v>4.6212494818115868</v>
      </c>
      <c r="D522" s="24" t="s">
        <v>48</v>
      </c>
      <c r="E522" s="24">
        <v>0.33636706894491569</v>
      </c>
      <c r="F522" s="24">
        <v>2.3587306586532208</v>
      </c>
      <c r="H522" s="122"/>
      <c r="I522" s="197" t="s">
        <v>2870</v>
      </c>
      <c r="J522" s="197" t="s">
        <v>2253</v>
      </c>
      <c r="K522" s="197">
        <v>13</v>
      </c>
      <c r="L522" s="5">
        <f t="shared" si="5"/>
        <v>2883</v>
      </c>
      <c r="M522" s="24">
        <v>4.6212494818115868</v>
      </c>
      <c r="N522" s="150" t="s">
        <v>48</v>
      </c>
      <c r="O522" s="24">
        <v>0.33636706894491569</v>
      </c>
      <c r="P522" s="24">
        <v>2.3587306586532208</v>
      </c>
    </row>
    <row r="523" spans="1:17" x14ac:dyDescent="0.25">
      <c r="A523" s="5" t="s">
        <v>2278</v>
      </c>
      <c r="B523" s="5" t="s">
        <v>2253</v>
      </c>
      <c r="C523" s="24">
        <v>3.8105530182256886</v>
      </c>
      <c r="D523" s="24" t="s">
        <v>48</v>
      </c>
      <c r="E523" s="24">
        <v>0.34893090003936955</v>
      </c>
      <c r="F523" s="24">
        <v>1.5136875086992156</v>
      </c>
      <c r="G523" s="24"/>
      <c r="H523" s="122"/>
      <c r="I523" s="197" t="s">
        <v>2871</v>
      </c>
      <c r="J523" s="197" t="s">
        <v>2253</v>
      </c>
      <c r="K523" s="197">
        <v>13</v>
      </c>
      <c r="L523" s="5">
        <v>2884</v>
      </c>
      <c r="M523" s="24">
        <v>3.8105530182256886</v>
      </c>
      <c r="N523" s="150" t="s">
        <v>48</v>
      </c>
      <c r="O523" s="24">
        <v>0.34893090003936955</v>
      </c>
      <c r="P523" s="24">
        <v>1.5136875086992156</v>
      </c>
      <c r="Q523" s="24"/>
    </row>
    <row r="524" spans="1:17" x14ac:dyDescent="0.25">
      <c r="A524" s="5" t="s">
        <v>2279</v>
      </c>
      <c r="B524" s="5" t="s">
        <v>2253</v>
      </c>
      <c r="C524" s="24">
        <v>3.7948191218923695</v>
      </c>
      <c r="D524" s="24" t="s">
        <v>48</v>
      </c>
      <c r="E524" s="24">
        <v>0.97247878487700179</v>
      </c>
      <c r="F524" s="24">
        <v>1.5003706097957037</v>
      </c>
      <c r="G524" s="24"/>
      <c r="H524" s="122"/>
      <c r="I524" s="197" t="s">
        <v>2872</v>
      </c>
      <c r="J524" s="197" t="s">
        <v>2253</v>
      </c>
      <c r="K524" s="197">
        <v>13</v>
      </c>
      <c r="L524" s="5">
        <f>A524+2000</f>
        <v>2885</v>
      </c>
      <c r="M524" s="24">
        <v>3.7948191218923695</v>
      </c>
      <c r="N524" s="24" t="s">
        <v>48</v>
      </c>
      <c r="O524" s="24">
        <v>0.97247878487700179</v>
      </c>
      <c r="P524" s="24">
        <v>1.5003706097957037</v>
      </c>
      <c r="Q524" s="24"/>
    </row>
    <row r="525" spans="1:17" x14ac:dyDescent="0.25">
      <c r="A525" s="5" t="s">
        <v>2280</v>
      </c>
      <c r="B525" s="5" t="s">
        <v>2253</v>
      </c>
      <c r="C525" s="24">
        <v>9.1699114567624633</v>
      </c>
      <c r="D525" s="24" t="s">
        <v>48</v>
      </c>
      <c r="E525" s="24">
        <v>0.43702487903379433</v>
      </c>
      <c r="F525" s="24">
        <v>3.9319377058814431</v>
      </c>
      <c r="G525" s="24"/>
      <c r="H525" s="122"/>
      <c r="I525" s="197" t="s">
        <v>2873</v>
      </c>
      <c r="J525" s="197" t="s">
        <v>2253</v>
      </c>
      <c r="K525" s="197">
        <v>14</v>
      </c>
      <c r="L525" s="5">
        <f>A525+2000</f>
        <v>2886</v>
      </c>
      <c r="M525" s="24">
        <v>9.1699114567624633</v>
      </c>
      <c r="N525" s="150" t="s">
        <v>48</v>
      </c>
      <c r="O525" s="24">
        <v>0.43702487903379433</v>
      </c>
      <c r="P525" s="24">
        <v>3.9319377058814431</v>
      </c>
      <c r="Q525" s="24"/>
    </row>
    <row r="526" spans="1:17" x14ac:dyDescent="0.25">
      <c r="A526" s="5" t="s">
        <v>2281</v>
      </c>
      <c r="B526" s="5" t="s">
        <v>2253</v>
      </c>
      <c r="C526" s="24">
        <v>9.2338304106165729</v>
      </c>
      <c r="D526" s="24" t="s">
        <v>48</v>
      </c>
      <c r="E526" s="24">
        <v>0.4522813781892534</v>
      </c>
      <c r="F526" s="24">
        <v>3.9344037982709823</v>
      </c>
      <c r="G526" s="24"/>
      <c r="H526" s="122"/>
      <c r="I526" s="197" t="s">
        <v>2874</v>
      </c>
      <c r="J526" s="197" t="s">
        <v>2253</v>
      </c>
      <c r="K526" s="197">
        <v>14</v>
      </c>
      <c r="L526" s="5">
        <f t="shared" ref="L526:L589" si="6">A526+2000</f>
        <v>2887</v>
      </c>
      <c r="M526" s="24">
        <v>9.2338304106165729</v>
      </c>
      <c r="N526" s="150" t="s">
        <v>48</v>
      </c>
      <c r="O526" s="24">
        <v>0.4522813781892534</v>
      </c>
      <c r="P526" s="24">
        <v>3.9344037982709823</v>
      </c>
      <c r="Q526" s="24"/>
    </row>
    <row r="527" spans="1:17" x14ac:dyDescent="0.25">
      <c r="A527" s="5" t="s">
        <v>2282</v>
      </c>
      <c r="B527" s="5" t="s">
        <v>2253</v>
      </c>
      <c r="C527" s="24">
        <v>6.2109555775776641</v>
      </c>
      <c r="D527" s="24" t="s">
        <v>48</v>
      </c>
      <c r="E527" s="24">
        <v>0.29331849989205111</v>
      </c>
      <c r="F527" s="24">
        <v>2.817263945809684</v>
      </c>
      <c r="G527" s="24"/>
      <c r="H527" s="122"/>
      <c r="I527" s="197" t="s">
        <v>2875</v>
      </c>
      <c r="J527" s="197" t="s">
        <v>2253</v>
      </c>
      <c r="K527" s="197">
        <v>14</v>
      </c>
      <c r="L527" s="5">
        <f t="shared" si="6"/>
        <v>2888</v>
      </c>
      <c r="M527" s="24">
        <v>6.2109555775776641</v>
      </c>
      <c r="N527" s="150" t="s">
        <v>48</v>
      </c>
      <c r="O527" s="24">
        <v>0.29331849989205111</v>
      </c>
      <c r="P527" s="24">
        <v>2.817263945809684</v>
      </c>
      <c r="Q527" s="24"/>
    </row>
    <row r="528" spans="1:17" x14ac:dyDescent="0.25">
      <c r="A528" s="5" t="s">
        <v>2283</v>
      </c>
      <c r="B528" s="5" t="s">
        <v>2253</v>
      </c>
      <c r="C528" s="24">
        <v>6.2129223146193286</v>
      </c>
      <c r="D528" s="24" t="s">
        <v>48</v>
      </c>
      <c r="E528" s="24">
        <v>0.29036562908776875</v>
      </c>
      <c r="F528" s="24">
        <v>2.2954387961831704</v>
      </c>
      <c r="G528" s="24"/>
      <c r="H528" s="122"/>
      <c r="I528" s="197" t="s">
        <v>2876</v>
      </c>
      <c r="J528" s="197" t="s">
        <v>2253</v>
      </c>
      <c r="K528" s="197">
        <v>14</v>
      </c>
      <c r="L528" s="5">
        <f t="shared" si="6"/>
        <v>2889</v>
      </c>
      <c r="M528" s="24">
        <v>6.2129223146193286</v>
      </c>
      <c r="N528" s="150" t="s">
        <v>48</v>
      </c>
      <c r="O528" s="24">
        <v>0.29036562908776875</v>
      </c>
      <c r="P528" s="24">
        <v>2.2954387961831704</v>
      </c>
      <c r="Q528" s="24"/>
    </row>
    <row r="529" spans="1:17" x14ac:dyDescent="0.25">
      <c r="A529" s="5" t="s">
        <v>2284</v>
      </c>
      <c r="B529" s="5" t="s">
        <v>2253</v>
      </c>
      <c r="C529" s="24">
        <v>5.7074708949114576</v>
      </c>
      <c r="D529" s="24" t="s">
        <v>48</v>
      </c>
      <c r="E529" s="24">
        <v>0.86519114565474142</v>
      </c>
      <c r="F529" s="24">
        <v>2.1405681941201031</v>
      </c>
      <c r="G529" s="24"/>
      <c r="H529" s="122"/>
      <c r="I529" s="197" t="s">
        <v>2877</v>
      </c>
      <c r="J529" s="197" t="s">
        <v>2253</v>
      </c>
      <c r="K529" s="197">
        <v>14</v>
      </c>
      <c r="L529" s="5">
        <f t="shared" si="6"/>
        <v>2890</v>
      </c>
      <c r="M529" s="24">
        <v>5.7074708949114576</v>
      </c>
      <c r="N529" s="150" t="s">
        <v>48</v>
      </c>
      <c r="O529" s="24">
        <v>0.86519114565474142</v>
      </c>
      <c r="P529" s="24">
        <v>2.1405681941201031</v>
      </c>
      <c r="Q529" s="24"/>
    </row>
    <row r="530" spans="1:17" x14ac:dyDescent="0.25">
      <c r="A530" s="5" t="s">
        <v>2285</v>
      </c>
      <c r="B530" s="5" t="s">
        <v>2253</v>
      </c>
      <c r="C530" s="24">
        <v>5.6946871041406357</v>
      </c>
      <c r="D530" s="24" t="s">
        <v>48</v>
      </c>
      <c r="E530" s="24">
        <v>0.33170582034772228</v>
      </c>
      <c r="F530" s="24">
        <v>2.1987679745132307</v>
      </c>
      <c r="G530" s="24"/>
      <c r="H530" s="122"/>
      <c r="I530" s="197" t="s">
        <v>2878</v>
      </c>
      <c r="J530" s="197" t="s">
        <v>2253</v>
      </c>
      <c r="K530" s="197">
        <v>14</v>
      </c>
      <c r="L530" s="5">
        <f t="shared" si="6"/>
        <v>2891</v>
      </c>
      <c r="M530" s="24">
        <v>5.6946871041406357</v>
      </c>
      <c r="N530" s="150" t="s">
        <v>48</v>
      </c>
      <c r="O530" s="24">
        <v>0.33170582034772228</v>
      </c>
      <c r="P530" s="24">
        <v>2.1987679745132307</v>
      </c>
      <c r="Q530" s="24"/>
    </row>
    <row r="531" spans="1:17" x14ac:dyDescent="0.25">
      <c r="A531" s="5" t="s">
        <v>2286</v>
      </c>
      <c r="B531" s="5" t="s">
        <v>2253</v>
      </c>
      <c r="C531" s="24">
        <v>4.7422946917144211</v>
      </c>
      <c r="D531" s="24" t="s">
        <v>48</v>
      </c>
      <c r="E531" s="24">
        <v>0.34696231950318129</v>
      </c>
      <c r="F531" s="24">
        <v>1.8204694019579035</v>
      </c>
      <c r="G531" s="24"/>
      <c r="H531" s="122"/>
      <c r="I531" s="197" t="s">
        <v>2879</v>
      </c>
      <c r="J531" s="197" t="s">
        <v>2253</v>
      </c>
      <c r="K531" s="197">
        <v>14</v>
      </c>
      <c r="L531" s="5">
        <f t="shared" si="6"/>
        <v>2892</v>
      </c>
      <c r="M531" s="24">
        <v>4.7422946917144211</v>
      </c>
      <c r="N531" s="150" t="s">
        <v>48</v>
      </c>
      <c r="O531" s="24">
        <v>0.34696231950318129</v>
      </c>
      <c r="P531" s="24">
        <v>1.8204694019579035</v>
      </c>
      <c r="Q531" s="24"/>
    </row>
    <row r="532" spans="1:17" x14ac:dyDescent="0.25">
      <c r="A532" s="5" t="s">
        <v>2287</v>
      </c>
      <c r="B532" s="5" t="s">
        <v>2253</v>
      </c>
      <c r="C532" s="24">
        <v>4.662150157266578</v>
      </c>
      <c r="D532" s="24" t="s">
        <v>48</v>
      </c>
      <c r="E532" s="24">
        <v>0.32875294954343987</v>
      </c>
      <c r="F532" s="24">
        <v>2.331936963548352</v>
      </c>
      <c r="G532" s="24"/>
      <c r="H532" s="122"/>
      <c r="I532" s="197" t="s">
        <v>2880</v>
      </c>
      <c r="J532" s="197" t="s">
        <v>2253</v>
      </c>
      <c r="K532" s="197">
        <v>14</v>
      </c>
      <c r="L532" s="5">
        <f t="shared" si="6"/>
        <v>2893</v>
      </c>
      <c r="M532" s="24">
        <v>4.662150157266578</v>
      </c>
      <c r="N532" s="150" t="s">
        <v>48</v>
      </c>
      <c r="O532" s="24">
        <v>0.32875294954343987</v>
      </c>
      <c r="P532" s="24">
        <v>2.331936963548352</v>
      </c>
      <c r="Q532" s="24"/>
    </row>
    <row r="533" spans="1:17" x14ac:dyDescent="0.25">
      <c r="A533" s="5" t="s">
        <v>2288</v>
      </c>
      <c r="B533" s="5" t="s">
        <v>2253</v>
      </c>
      <c r="C533" s="24">
        <v>4.2845366452669227</v>
      </c>
      <c r="D533" s="24" t="s">
        <v>48</v>
      </c>
      <c r="E533" s="24">
        <v>0.33859585222438116</v>
      </c>
      <c r="F533" s="24">
        <v>1.6493225901238766</v>
      </c>
      <c r="G533" s="24"/>
      <c r="H533" s="122"/>
      <c r="I533" s="197" t="s">
        <v>2881</v>
      </c>
      <c r="J533" s="197" t="s">
        <v>2253</v>
      </c>
      <c r="K533" s="197">
        <v>14</v>
      </c>
      <c r="L533" s="5">
        <f t="shared" si="6"/>
        <v>2894</v>
      </c>
      <c r="M533" s="24">
        <v>4.2845366452669227</v>
      </c>
      <c r="N533" s="150" t="s">
        <v>48</v>
      </c>
      <c r="O533" s="24">
        <v>0.33859585222438116</v>
      </c>
      <c r="P533" s="24">
        <v>1.6493225901238766</v>
      </c>
      <c r="Q533" s="24"/>
    </row>
    <row r="534" spans="1:17" x14ac:dyDescent="0.25">
      <c r="A534" s="5" t="s">
        <v>2289</v>
      </c>
      <c r="B534" s="5" t="s">
        <v>2253</v>
      </c>
      <c r="C534" s="24">
        <v>4.2786364341419283</v>
      </c>
      <c r="D534" s="24" t="s">
        <v>48</v>
      </c>
      <c r="E534" s="24">
        <v>0.31841790172845152</v>
      </c>
      <c r="F534" s="24">
        <v>1.6508022455576004</v>
      </c>
      <c r="G534" s="24"/>
      <c r="H534" s="122"/>
      <c r="I534" s="197" t="s">
        <v>2882</v>
      </c>
      <c r="J534" s="197" t="s">
        <v>2253</v>
      </c>
      <c r="K534" s="197">
        <v>14</v>
      </c>
      <c r="L534" s="5">
        <f t="shared" si="6"/>
        <v>2895</v>
      </c>
      <c r="M534" s="24">
        <v>4.2786364341419283</v>
      </c>
      <c r="N534" s="150" t="s">
        <v>48</v>
      </c>
      <c r="O534" s="24">
        <v>0.31841790172845152</v>
      </c>
      <c r="P534" s="24">
        <v>1.6508022455576004</v>
      </c>
      <c r="Q534" s="24"/>
    </row>
    <row r="535" spans="1:17" x14ac:dyDescent="0.25">
      <c r="A535" s="5" t="s">
        <v>2290</v>
      </c>
      <c r="B535" s="5" t="s">
        <v>2253</v>
      </c>
      <c r="C535" s="24">
        <v>4.0426279891421428</v>
      </c>
      <c r="D535" s="24" t="s">
        <v>48</v>
      </c>
      <c r="E535" s="24">
        <v>0.35532878678198138</v>
      </c>
      <c r="F535" s="24">
        <v>1.513194290221308</v>
      </c>
      <c r="G535" s="24"/>
      <c r="H535" s="122"/>
      <c r="I535" s="197" t="s">
        <v>2883</v>
      </c>
      <c r="J535" s="197" t="s">
        <v>2253</v>
      </c>
      <c r="K535" s="197">
        <v>14</v>
      </c>
      <c r="L535" s="5">
        <f t="shared" si="6"/>
        <v>2896</v>
      </c>
      <c r="M535" s="24">
        <v>4.0426279891421428</v>
      </c>
      <c r="N535" s="150" t="s">
        <v>48</v>
      </c>
      <c r="O535" s="24">
        <v>0.35532878678198138</v>
      </c>
      <c r="P535" s="24">
        <v>1.513194290221308</v>
      </c>
      <c r="Q535" s="24"/>
    </row>
    <row r="536" spans="1:17" x14ac:dyDescent="0.25">
      <c r="A536" s="5" t="s">
        <v>2291</v>
      </c>
      <c r="B536" s="5" t="s">
        <v>2253</v>
      </c>
      <c r="C536" s="24">
        <v>4.0416446206213115</v>
      </c>
      <c r="D536" s="24" t="s">
        <v>48</v>
      </c>
      <c r="E536" s="24">
        <v>0.35434449651388727</v>
      </c>
      <c r="F536" s="24">
        <v>1.5151671641329394</v>
      </c>
      <c r="G536" s="24"/>
      <c r="H536" s="122"/>
      <c r="I536" s="197" t="s">
        <v>2884</v>
      </c>
      <c r="J536" s="197" t="s">
        <v>2253</v>
      </c>
      <c r="K536" s="197">
        <v>14</v>
      </c>
      <c r="L536" s="5">
        <f t="shared" si="6"/>
        <v>2897</v>
      </c>
      <c r="M536" s="24">
        <v>4.0416446206213115</v>
      </c>
      <c r="N536" s="150" t="s">
        <v>48</v>
      </c>
      <c r="O536" s="24">
        <v>0.35434449651388727</v>
      </c>
      <c r="P536" s="24">
        <v>1.5151671641329394</v>
      </c>
      <c r="Q536" s="24"/>
    </row>
    <row r="537" spans="1:17" x14ac:dyDescent="0.25">
      <c r="A537" s="5" t="s">
        <v>2292</v>
      </c>
      <c r="B537" s="5" t="s">
        <v>2253</v>
      </c>
      <c r="C537" s="24">
        <v>3.8469376534964885</v>
      </c>
      <c r="D537" s="24" t="s">
        <v>48</v>
      </c>
      <c r="E537" s="24">
        <v>0.4990351659237246</v>
      </c>
      <c r="F537" s="24">
        <v>1.3356356381744792</v>
      </c>
      <c r="G537" s="24"/>
      <c r="H537" s="122"/>
      <c r="I537" s="197" t="s">
        <v>2885</v>
      </c>
      <c r="J537" s="197" t="s">
        <v>2253</v>
      </c>
      <c r="K537" s="197">
        <v>14</v>
      </c>
      <c r="L537" s="5">
        <f t="shared" si="6"/>
        <v>2898</v>
      </c>
      <c r="M537" s="24">
        <v>3.8469376534964885</v>
      </c>
      <c r="N537" s="150" t="s">
        <v>48</v>
      </c>
      <c r="O537" s="24">
        <v>0.4990351659237246</v>
      </c>
      <c r="P537" s="24">
        <v>1.3356356381744792</v>
      </c>
      <c r="Q537" s="24"/>
    </row>
    <row r="538" spans="1:17" x14ac:dyDescent="0.25">
      <c r="A538" s="5" t="s">
        <v>2293</v>
      </c>
      <c r="B538" s="5" t="s">
        <v>2253</v>
      </c>
      <c r="C538" s="24">
        <v>3.8577547072256455</v>
      </c>
      <c r="D538" s="24" t="s">
        <v>48</v>
      </c>
      <c r="E538" s="24">
        <v>0.34647017436913419</v>
      </c>
      <c r="F538" s="24">
        <v>1.3395813859977421</v>
      </c>
      <c r="G538" s="24"/>
      <c r="H538" s="122"/>
      <c r="I538" s="197" t="s">
        <v>2886</v>
      </c>
      <c r="J538" s="197" t="s">
        <v>2253</v>
      </c>
      <c r="K538" s="197">
        <v>14</v>
      </c>
      <c r="L538" s="5">
        <f t="shared" si="6"/>
        <v>2899</v>
      </c>
      <c r="M538" s="24">
        <v>3.8577547072256455</v>
      </c>
      <c r="N538" s="150" t="s">
        <v>48</v>
      </c>
      <c r="O538" s="24">
        <v>0.34647017436913419</v>
      </c>
      <c r="P538" s="24">
        <v>1.3395813859977421</v>
      </c>
      <c r="Q538" s="24"/>
    </row>
    <row r="539" spans="1:17" x14ac:dyDescent="0.25">
      <c r="A539" s="5" t="s">
        <v>2294</v>
      </c>
      <c r="B539" s="5" t="s">
        <v>2253</v>
      </c>
      <c r="C539" s="24">
        <v>3.8833222887672889</v>
      </c>
      <c r="D539" s="24" t="s">
        <v>48</v>
      </c>
      <c r="E539" s="24">
        <v>0.38731822049504072</v>
      </c>
      <c r="F539" s="24">
        <v>1.4446369217921158</v>
      </c>
      <c r="G539" s="24"/>
      <c r="H539" s="122"/>
      <c r="I539" s="197" t="s">
        <v>2887</v>
      </c>
      <c r="J539" s="197" t="s">
        <v>2253</v>
      </c>
      <c r="K539" s="197">
        <v>14</v>
      </c>
      <c r="L539" s="5">
        <f t="shared" si="6"/>
        <v>2900</v>
      </c>
      <c r="M539" s="24">
        <v>3.8833222887672889</v>
      </c>
      <c r="N539" s="150" t="s">
        <v>48</v>
      </c>
      <c r="O539" s="24">
        <v>0.38731822049504072</v>
      </c>
      <c r="P539" s="24">
        <v>1.4446369217921158</v>
      </c>
      <c r="Q539" s="24"/>
    </row>
    <row r="540" spans="1:17" x14ac:dyDescent="0.25">
      <c r="A540" s="5" t="s">
        <v>2295</v>
      </c>
      <c r="B540" s="5" t="s">
        <v>2253</v>
      </c>
      <c r="C540" s="24">
        <v>3.8656216553923048</v>
      </c>
      <c r="D540" s="24" t="s">
        <v>48</v>
      </c>
      <c r="E540" s="24">
        <v>0.37993604348433468</v>
      </c>
      <c r="F540" s="24">
        <v>1.426387838109525</v>
      </c>
      <c r="G540" s="24"/>
      <c r="H540" s="122"/>
      <c r="I540" s="197" t="s">
        <v>2888</v>
      </c>
      <c r="J540" s="197" t="s">
        <v>2253</v>
      </c>
      <c r="K540" s="197">
        <v>14</v>
      </c>
      <c r="L540" s="5">
        <f t="shared" si="6"/>
        <v>2901</v>
      </c>
      <c r="M540" s="24">
        <v>3.8656216553923048</v>
      </c>
      <c r="N540" s="150" t="s">
        <v>48</v>
      </c>
      <c r="O540" s="24">
        <v>0.37993604348433468</v>
      </c>
      <c r="P540" s="24">
        <v>1.426387838109525</v>
      </c>
      <c r="Q540" s="24"/>
    </row>
    <row r="541" spans="1:17" x14ac:dyDescent="0.25">
      <c r="A541" s="5" t="s">
        <v>2296</v>
      </c>
      <c r="B541" s="5" t="s">
        <v>2253</v>
      </c>
      <c r="C541" s="24">
        <v>0.79849523891593788</v>
      </c>
      <c r="D541" s="24">
        <v>0.27019091751621871</v>
      </c>
      <c r="E541" s="24">
        <v>0.40749617099097035</v>
      </c>
      <c r="F541" s="24">
        <v>2.7393354263002427</v>
      </c>
      <c r="G541" s="24"/>
      <c r="H541" s="122"/>
      <c r="I541" s="197" t="s">
        <v>2889</v>
      </c>
      <c r="J541" s="197" t="s">
        <v>2253</v>
      </c>
      <c r="K541" s="197">
        <v>16</v>
      </c>
      <c r="L541" s="5">
        <f t="shared" si="6"/>
        <v>2902</v>
      </c>
      <c r="M541" s="24">
        <v>0.79849523891593788</v>
      </c>
      <c r="N541" s="24">
        <v>0.27019091751621871</v>
      </c>
      <c r="O541" s="24">
        <v>0.40749617099097035</v>
      </c>
      <c r="P541" s="24">
        <v>2.7393354263002427</v>
      </c>
      <c r="Q541" s="24"/>
    </row>
    <row r="542" spans="1:17" x14ac:dyDescent="0.25">
      <c r="A542" s="5" t="s">
        <v>2297</v>
      </c>
      <c r="B542" s="5" t="s">
        <v>2253</v>
      </c>
      <c r="C542" s="24">
        <v>1.0590878969365334</v>
      </c>
      <c r="D542" s="24">
        <v>0.25737164040778499</v>
      </c>
      <c r="E542" s="24">
        <v>0.44440705604450031</v>
      </c>
      <c r="F542" s="24">
        <v>1.3958082924792379</v>
      </c>
      <c r="G542" s="24"/>
      <c r="H542" s="122"/>
      <c r="I542" s="197" t="s">
        <v>2890</v>
      </c>
      <c r="J542" s="197" t="s">
        <v>2253</v>
      </c>
      <c r="K542" s="197">
        <v>16</v>
      </c>
      <c r="L542" s="5">
        <f t="shared" si="6"/>
        <v>2903</v>
      </c>
      <c r="M542" s="24">
        <v>1.0590878969365334</v>
      </c>
      <c r="N542" s="24">
        <v>0.25737164040778499</v>
      </c>
      <c r="O542" s="24">
        <v>0.44440705604450031</v>
      </c>
      <c r="P542" s="24">
        <v>1.3958082924792379</v>
      </c>
      <c r="Q542" s="24"/>
    </row>
    <row r="543" spans="1:17" x14ac:dyDescent="0.25">
      <c r="A543" s="5" t="s">
        <v>2298</v>
      </c>
      <c r="B543" s="5" t="s">
        <v>2253</v>
      </c>
      <c r="C543" s="24">
        <v>0.86044745572838133</v>
      </c>
      <c r="D543" s="24" t="s">
        <v>48</v>
      </c>
      <c r="E543" s="24">
        <v>0.4665535870766182</v>
      </c>
      <c r="F543" s="24">
        <v>1.9955619616151932</v>
      </c>
      <c r="G543" s="24"/>
      <c r="H543" s="122"/>
      <c r="I543" s="197" t="s">
        <v>2891</v>
      </c>
      <c r="J543" s="197" t="s">
        <v>2253</v>
      </c>
      <c r="K543" s="197">
        <v>16</v>
      </c>
      <c r="L543" s="5">
        <f t="shared" si="6"/>
        <v>2904</v>
      </c>
      <c r="M543" s="24">
        <v>0.86044745572838133</v>
      </c>
      <c r="N543" s="150" t="s">
        <v>48</v>
      </c>
      <c r="O543" s="24">
        <v>0.4665535870766182</v>
      </c>
      <c r="P543" s="24">
        <v>1.9955619616151932</v>
      </c>
      <c r="Q543" s="24"/>
    </row>
    <row r="544" spans="1:17" x14ac:dyDescent="0.25">
      <c r="A544" s="5" t="s">
        <v>2299</v>
      </c>
      <c r="B544" s="5" t="s">
        <v>2253</v>
      </c>
      <c r="C544" s="24">
        <v>0.89388198543668418</v>
      </c>
      <c r="D544" s="24" t="s">
        <v>48</v>
      </c>
      <c r="E544" s="24">
        <v>0.44883636225092388</v>
      </c>
      <c r="F544" s="24">
        <v>1.2488291860626961</v>
      </c>
      <c r="G544" s="24"/>
      <c r="H544" s="122"/>
      <c r="I544" s="197" t="s">
        <v>2892</v>
      </c>
      <c r="J544" s="197" t="s">
        <v>2253</v>
      </c>
      <c r="K544" s="197">
        <v>16</v>
      </c>
      <c r="L544" s="5">
        <f t="shared" si="6"/>
        <v>2905</v>
      </c>
      <c r="M544" s="24">
        <v>0.89388198543668418</v>
      </c>
      <c r="N544" s="150" t="s">
        <v>48</v>
      </c>
      <c r="O544" s="24">
        <v>0.44883636225092388</v>
      </c>
      <c r="P544" s="24">
        <v>1.2488291860626961</v>
      </c>
      <c r="Q544" s="24"/>
    </row>
    <row r="545" spans="1:17" x14ac:dyDescent="0.25">
      <c r="A545" s="5" t="s">
        <v>2300</v>
      </c>
      <c r="B545" s="5" t="s">
        <v>2253</v>
      </c>
      <c r="C545" s="24">
        <v>0.82111271489508386</v>
      </c>
      <c r="D545" s="24">
        <v>0.21201112140871173</v>
      </c>
      <c r="E545" s="24">
        <v>0.42226052501238232</v>
      </c>
      <c r="F545" s="24">
        <v>3.0983984782171632</v>
      </c>
      <c r="G545" s="24"/>
      <c r="H545" s="122"/>
      <c r="I545" s="197" t="s">
        <v>2893</v>
      </c>
      <c r="J545" s="197" t="s">
        <v>2253</v>
      </c>
      <c r="K545" s="197">
        <v>16</v>
      </c>
      <c r="L545" s="5">
        <f t="shared" si="6"/>
        <v>2906</v>
      </c>
      <c r="M545" s="24">
        <v>0.82111271489508386</v>
      </c>
      <c r="N545" s="24">
        <v>0.21201112140871173</v>
      </c>
      <c r="O545" s="24">
        <v>0.42226052501238232</v>
      </c>
      <c r="P545" s="24">
        <v>3.0983984782171632</v>
      </c>
      <c r="Q545" s="24"/>
    </row>
    <row r="546" spans="1:17" x14ac:dyDescent="0.25">
      <c r="A546" s="5" t="s">
        <v>2301</v>
      </c>
      <c r="B546" s="5" t="s">
        <v>2253</v>
      </c>
      <c r="C546" s="24">
        <v>0.85749735016588402</v>
      </c>
      <c r="D546" s="24" t="s">
        <v>48</v>
      </c>
      <c r="E546" s="24">
        <v>0.4508049427871122</v>
      </c>
      <c r="F546" s="24">
        <v>1.2054259600068047</v>
      </c>
      <c r="G546" s="24"/>
      <c r="H546" s="122"/>
      <c r="I546" s="197" t="s">
        <v>2894</v>
      </c>
      <c r="J546" s="197" t="s">
        <v>2253</v>
      </c>
      <c r="K546" s="197">
        <v>16</v>
      </c>
      <c r="L546" s="5">
        <f t="shared" si="6"/>
        <v>2907</v>
      </c>
      <c r="M546" s="24">
        <v>0.85749735016588402</v>
      </c>
      <c r="N546" s="150" t="s">
        <v>48</v>
      </c>
      <c r="O546" s="24">
        <v>0.4508049427871122</v>
      </c>
      <c r="P546" s="24">
        <v>1.2054259600068047</v>
      </c>
      <c r="Q546" s="24"/>
    </row>
    <row r="547" spans="1:17" x14ac:dyDescent="0.25">
      <c r="A547" s="5" t="s">
        <v>2302</v>
      </c>
      <c r="B547" s="5" t="s">
        <v>2253</v>
      </c>
      <c r="C547" s="24">
        <v>0.86683935111379218</v>
      </c>
      <c r="D547" s="24" t="s">
        <v>48</v>
      </c>
      <c r="E547" s="24">
        <v>0.50789377833657179</v>
      </c>
      <c r="F547" s="24">
        <v>7.8145535639720993</v>
      </c>
      <c r="G547" s="24"/>
      <c r="H547" s="122"/>
      <c r="I547" s="197" t="s">
        <v>2895</v>
      </c>
      <c r="J547" s="197" t="s">
        <v>2253</v>
      </c>
      <c r="K547" s="197">
        <v>16</v>
      </c>
      <c r="L547" s="5">
        <f t="shared" si="6"/>
        <v>2908</v>
      </c>
      <c r="M547" s="24">
        <v>0.86683935111379218</v>
      </c>
      <c r="N547" s="150" t="s">
        <v>48</v>
      </c>
      <c r="O547" s="24">
        <v>0.50789377833657179</v>
      </c>
      <c r="P547" s="24">
        <v>7.8145535639720993</v>
      </c>
      <c r="Q547" s="24"/>
    </row>
    <row r="548" spans="1:17" x14ac:dyDescent="0.25">
      <c r="A548" s="5" t="s">
        <v>2303</v>
      </c>
      <c r="B548" s="5" t="s">
        <v>2253</v>
      </c>
      <c r="C548" s="24">
        <v>0.81521250377008925</v>
      </c>
      <c r="D548" s="24">
        <v>0.35400926784059306</v>
      </c>
      <c r="E548" s="24">
        <v>0.4301348471571354</v>
      </c>
      <c r="F548" s="24">
        <v>7.6448864075717973</v>
      </c>
      <c r="G548" s="24"/>
      <c r="H548" s="122"/>
      <c r="I548" s="197" t="s">
        <v>2896</v>
      </c>
      <c r="J548" s="197" t="s">
        <v>2253</v>
      </c>
      <c r="K548" s="197">
        <v>16</v>
      </c>
      <c r="L548" s="5">
        <f t="shared" si="6"/>
        <v>2909</v>
      </c>
      <c r="M548" s="24">
        <v>0.81521250377008925</v>
      </c>
      <c r="N548" s="24">
        <v>0.35400926784059306</v>
      </c>
      <c r="O548" s="24">
        <v>0.4301348471571354</v>
      </c>
      <c r="P548" s="24">
        <v>7.6448864075717973</v>
      </c>
      <c r="Q548" s="24"/>
    </row>
    <row r="549" spans="1:17" x14ac:dyDescent="0.25">
      <c r="A549" s="5" t="s">
        <v>2304</v>
      </c>
      <c r="B549" s="5" t="s">
        <v>2253</v>
      </c>
      <c r="C549" s="24">
        <v>0.88896514283252193</v>
      </c>
      <c r="D549" s="24" t="s">
        <v>48</v>
      </c>
      <c r="E549" s="24">
        <v>0.47541219948946545</v>
      </c>
      <c r="F549" s="24">
        <v>3.445624286664295</v>
      </c>
      <c r="G549" s="24"/>
      <c r="H549" s="122"/>
      <c r="I549" s="197" t="s">
        <v>2897</v>
      </c>
      <c r="J549" s="197" t="s">
        <v>2253</v>
      </c>
      <c r="K549" s="197">
        <v>16</v>
      </c>
      <c r="L549" s="5">
        <f t="shared" si="6"/>
        <v>2910</v>
      </c>
      <c r="M549" s="24">
        <v>0.88896514283252193</v>
      </c>
      <c r="N549" s="150" t="s">
        <v>48</v>
      </c>
      <c r="O549" s="24">
        <v>0.47541219948946545</v>
      </c>
      <c r="P549" s="24">
        <v>3.445624286664295</v>
      </c>
      <c r="Q549" s="24"/>
    </row>
    <row r="550" spans="1:17" x14ac:dyDescent="0.25">
      <c r="A550" s="5" t="s">
        <v>2305</v>
      </c>
      <c r="B550" s="5" t="s">
        <v>2253</v>
      </c>
      <c r="C550" s="24">
        <v>0.90224061786375975</v>
      </c>
      <c r="D550" s="24" t="s">
        <v>48</v>
      </c>
      <c r="E550" s="24">
        <v>0.48279437650017143</v>
      </c>
      <c r="F550" s="24">
        <v>3.0806426130124804</v>
      </c>
      <c r="G550" s="24"/>
      <c r="H550" s="122"/>
      <c r="I550" s="197" t="s">
        <v>2898</v>
      </c>
      <c r="J550" s="197" t="s">
        <v>2253</v>
      </c>
      <c r="K550" s="197">
        <v>16</v>
      </c>
      <c r="L550" s="5">
        <f t="shared" si="6"/>
        <v>2911</v>
      </c>
      <c r="M550" s="24">
        <v>0.90224061786375975</v>
      </c>
      <c r="N550" s="150" t="s">
        <v>48</v>
      </c>
      <c r="O550" s="24">
        <v>0.48279437650017143</v>
      </c>
      <c r="P550" s="24">
        <v>3.0806426130124804</v>
      </c>
      <c r="Q550" s="24"/>
    </row>
    <row r="551" spans="1:17" x14ac:dyDescent="0.25">
      <c r="A551" s="5" t="s">
        <v>2306</v>
      </c>
      <c r="B551" s="5" t="s">
        <v>2253</v>
      </c>
      <c r="C551" s="24" t="s">
        <v>1976</v>
      </c>
      <c r="D551" s="24">
        <v>0.19327525486561628</v>
      </c>
      <c r="E551" s="24">
        <v>0.34154872302866357</v>
      </c>
      <c r="F551" s="24">
        <v>0.39062903450302344</v>
      </c>
      <c r="G551" s="24"/>
      <c r="H551" s="122"/>
      <c r="I551" s="197" t="s">
        <v>2899</v>
      </c>
      <c r="J551" s="197" t="s">
        <v>2253</v>
      </c>
      <c r="K551" s="197">
        <v>17</v>
      </c>
      <c r="L551" s="5">
        <f t="shared" si="6"/>
        <v>2912</v>
      </c>
      <c r="M551" s="150" t="s">
        <v>1976</v>
      </c>
      <c r="N551" s="24">
        <v>0.19327525486561628</v>
      </c>
      <c r="O551" s="24">
        <v>0.34154872302866357</v>
      </c>
      <c r="P551" s="24">
        <v>0.39062903450302344</v>
      </c>
      <c r="Q551" s="24"/>
    </row>
    <row r="552" spans="1:17" x14ac:dyDescent="0.25">
      <c r="A552" s="5" t="s">
        <v>2307</v>
      </c>
      <c r="B552" s="5" t="s">
        <v>2253</v>
      </c>
      <c r="C552" s="24" t="s">
        <v>1976</v>
      </c>
      <c r="D552" s="24" t="s">
        <v>48</v>
      </c>
      <c r="E552" s="24">
        <v>0.44588349144664152</v>
      </c>
      <c r="F552" s="24">
        <v>0.22490762592598321</v>
      </c>
      <c r="G552" s="24"/>
      <c r="H552" s="122"/>
      <c r="I552" s="197" t="s">
        <v>2900</v>
      </c>
      <c r="J552" s="197" t="s">
        <v>2253</v>
      </c>
      <c r="K552" s="197">
        <v>17</v>
      </c>
      <c r="L552" s="5">
        <f t="shared" si="6"/>
        <v>2913</v>
      </c>
      <c r="M552" s="150" t="s">
        <v>1976</v>
      </c>
      <c r="N552" s="150" t="s">
        <v>48</v>
      </c>
      <c r="O552" s="24">
        <v>0.44588349144664152</v>
      </c>
      <c r="P552" s="24">
        <v>0.22490762592598321</v>
      </c>
      <c r="Q552" s="24"/>
    </row>
    <row r="553" spans="1:17" x14ac:dyDescent="0.25">
      <c r="A553" s="5" t="s">
        <v>2308</v>
      </c>
      <c r="B553" s="5" t="s">
        <v>2253</v>
      </c>
      <c r="C553" s="24" t="s">
        <v>1976</v>
      </c>
      <c r="D553" s="24" t="s">
        <v>48</v>
      </c>
      <c r="E553" s="24">
        <v>0.35040733544151076</v>
      </c>
      <c r="F553" s="24">
        <v>0.2120839455003789</v>
      </c>
      <c r="G553" s="24"/>
      <c r="H553" s="122"/>
      <c r="I553" s="197" t="s">
        <v>2901</v>
      </c>
      <c r="J553" s="197" t="s">
        <v>2253</v>
      </c>
      <c r="K553" s="197">
        <v>17</v>
      </c>
      <c r="L553" s="5">
        <f t="shared" si="6"/>
        <v>2914</v>
      </c>
      <c r="M553" s="150" t="s">
        <v>1976</v>
      </c>
      <c r="N553" s="150" t="s">
        <v>48</v>
      </c>
      <c r="O553" s="24">
        <v>0.35040733544151076</v>
      </c>
      <c r="P553" s="24">
        <v>0.2120839455003789</v>
      </c>
      <c r="Q553" s="24"/>
    </row>
    <row r="554" spans="1:17" x14ac:dyDescent="0.25">
      <c r="A554" s="5" t="s">
        <v>2309</v>
      </c>
      <c r="B554" s="5" t="s">
        <v>2253</v>
      </c>
      <c r="C554" s="24" t="s">
        <v>1976</v>
      </c>
      <c r="D554" s="24" t="s">
        <v>48</v>
      </c>
      <c r="E554" s="24">
        <v>0.36615597973101688</v>
      </c>
      <c r="F554" s="24">
        <v>5.3750949722398351</v>
      </c>
      <c r="G554" s="24"/>
      <c r="H554" s="122"/>
      <c r="I554" s="197" t="s">
        <v>2902</v>
      </c>
      <c r="J554" s="197" t="s">
        <v>2253</v>
      </c>
      <c r="K554" s="197">
        <v>17</v>
      </c>
      <c r="L554" s="5">
        <f t="shared" si="6"/>
        <v>2915</v>
      </c>
      <c r="M554" s="150" t="s">
        <v>1976</v>
      </c>
      <c r="N554" s="150" t="s">
        <v>48</v>
      </c>
      <c r="O554" s="24">
        <v>0.36615597973101688</v>
      </c>
      <c r="P554" s="24">
        <v>5.3750949722398351</v>
      </c>
      <c r="Q554" s="24"/>
    </row>
    <row r="555" spans="1:17" x14ac:dyDescent="0.25">
      <c r="A555" s="5" t="s">
        <v>2310</v>
      </c>
      <c r="B555" s="5" t="s">
        <v>2253</v>
      </c>
      <c r="C555" s="24" t="s">
        <v>11</v>
      </c>
      <c r="D555" s="24" t="s">
        <v>48</v>
      </c>
      <c r="E555" s="24">
        <v>0.38485749482480536</v>
      </c>
      <c r="F555" s="24">
        <v>0.67669575168958107</v>
      </c>
      <c r="G555" s="24"/>
      <c r="H555" s="122"/>
      <c r="I555" s="197" t="s">
        <v>2903</v>
      </c>
      <c r="J555" s="197" t="s">
        <v>2253</v>
      </c>
      <c r="K555" s="197">
        <v>17</v>
      </c>
      <c r="L555" s="5">
        <f t="shared" si="6"/>
        <v>2916</v>
      </c>
      <c r="M555" s="150" t="s">
        <v>11</v>
      </c>
      <c r="N555" s="150" t="s">
        <v>48</v>
      </c>
      <c r="O555" s="24">
        <v>0.38485749482480536</v>
      </c>
      <c r="P555" s="24">
        <v>0.67669575168958107</v>
      </c>
      <c r="Q555" s="24"/>
    </row>
    <row r="556" spans="1:17" x14ac:dyDescent="0.25">
      <c r="A556" s="5" t="s">
        <v>2311</v>
      </c>
      <c r="B556" s="5" t="s">
        <v>2253</v>
      </c>
      <c r="C556" s="24" t="s">
        <v>1976</v>
      </c>
      <c r="D556" s="24" t="s">
        <v>48</v>
      </c>
      <c r="E556" s="24">
        <v>0.38879465589718187</v>
      </c>
      <c r="F556" s="24">
        <v>9.3711510802492999</v>
      </c>
      <c r="G556" s="24"/>
      <c r="H556" s="122"/>
      <c r="I556" s="197" t="s">
        <v>2904</v>
      </c>
      <c r="J556" s="197" t="s">
        <v>2253</v>
      </c>
      <c r="K556" s="197">
        <v>17</v>
      </c>
      <c r="L556" s="5">
        <f t="shared" si="6"/>
        <v>2917</v>
      </c>
      <c r="M556" s="150" t="s">
        <v>1976</v>
      </c>
      <c r="N556" s="150" t="s">
        <v>48</v>
      </c>
      <c r="O556" s="24">
        <v>0.38879465589718187</v>
      </c>
      <c r="P556" s="24">
        <v>9.3711510802492999</v>
      </c>
      <c r="Q556" s="24"/>
    </row>
    <row r="557" spans="1:17" x14ac:dyDescent="0.25">
      <c r="A557" s="5" t="s">
        <v>2312</v>
      </c>
      <c r="B557" s="5" t="s">
        <v>2253</v>
      </c>
      <c r="C557" s="24" t="s">
        <v>1976</v>
      </c>
      <c r="D557" s="24" t="s">
        <v>48</v>
      </c>
      <c r="E557" s="24">
        <v>0.3947003975057467</v>
      </c>
      <c r="F557" s="24">
        <v>0.24364992808648178</v>
      </c>
      <c r="G557" s="24"/>
      <c r="H557" s="122"/>
      <c r="I557" s="197" t="s">
        <v>2905</v>
      </c>
      <c r="J557" s="197" t="s">
        <v>2253</v>
      </c>
      <c r="K557" s="197">
        <v>17</v>
      </c>
      <c r="L557" s="5">
        <f t="shared" si="6"/>
        <v>2918</v>
      </c>
      <c r="M557" s="150" t="s">
        <v>1976</v>
      </c>
      <c r="N557" s="150" t="s">
        <v>48</v>
      </c>
      <c r="O557" s="24">
        <v>0.3947003975057467</v>
      </c>
      <c r="P557" s="24">
        <v>0.24364992808648178</v>
      </c>
      <c r="Q557" s="24"/>
    </row>
    <row r="558" spans="1:17" x14ac:dyDescent="0.25">
      <c r="A558" s="5" t="s">
        <v>2313</v>
      </c>
      <c r="B558" s="5" t="s">
        <v>2253</v>
      </c>
      <c r="C558" s="24" t="s">
        <v>11</v>
      </c>
      <c r="D558" s="24" t="s">
        <v>48</v>
      </c>
      <c r="E558" s="24">
        <v>0.35778951245221674</v>
      </c>
      <c r="F558" s="24">
        <v>0.28162775088538683</v>
      </c>
      <c r="G558" s="24"/>
      <c r="H558" s="122"/>
      <c r="I558" s="197" t="s">
        <v>2906</v>
      </c>
      <c r="J558" s="197" t="s">
        <v>2253</v>
      </c>
      <c r="K558" s="197">
        <v>17</v>
      </c>
      <c r="L558" s="5">
        <f t="shared" si="6"/>
        <v>2919</v>
      </c>
      <c r="M558" s="150" t="s">
        <v>11</v>
      </c>
      <c r="N558" s="150" t="s">
        <v>48</v>
      </c>
      <c r="O558" s="24">
        <v>0.35778951245221674</v>
      </c>
      <c r="P558" s="24">
        <v>0.28162775088538683</v>
      </c>
      <c r="Q558" s="24"/>
    </row>
    <row r="559" spans="1:17" x14ac:dyDescent="0.25">
      <c r="A559" s="5" t="s">
        <v>2314</v>
      </c>
      <c r="B559" s="5" t="s">
        <v>2253</v>
      </c>
      <c r="C559" s="24" t="s">
        <v>1976</v>
      </c>
      <c r="D559" s="24" t="s">
        <v>48</v>
      </c>
      <c r="E559" s="24">
        <v>0.2391825351468739</v>
      </c>
      <c r="F559" s="24">
        <v>0.34722580844713191</v>
      </c>
      <c r="G559" s="24"/>
      <c r="H559" s="122"/>
      <c r="I559" s="197" t="s">
        <v>2907</v>
      </c>
      <c r="J559" s="197" t="s">
        <v>2253</v>
      </c>
      <c r="K559" s="197">
        <v>23</v>
      </c>
      <c r="L559" s="5">
        <f t="shared" si="6"/>
        <v>2920</v>
      </c>
      <c r="M559" s="150" t="s">
        <v>1976</v>
      </c>
      <c r="N559" s="150" t="s">
        <v>48</v>
      </c>
      <c r="O559" s="24">
        <v>0.2391825351468739</v>
      </c>
      <c r="P559" s="24">
        <v>0.34722580844713191</v>
      </c>
      <c r="Q559" s="24"/>
    </row>
    <row r="560" spans="1:17" x14ac:dyDescent="0.25">
      <c r="A560" s="5" t="s">
        <v>2315</v>
      </c>
      <c r="B560" s="5" t="s">
        <v>2253</v>
      </c>
      <c r="C560" s="24" t="s">
        <v>1976</v>
      </c>
      <c r="D560" s="24" t="s">
        <v>48</v>
      </c>
      <c r="E560" s="24">
        <v>0.19292089254644976</v>
      </c>
      <c r="F560" s="24">
        <v>0.30875476717031902</v>
      </c>
      <c r="G560" s="24"/>
      <c r="H560" s="122"/>
      <c r="I560" s="197" t="s">
        <v>2908</v>
      </c>
      <c r="J560" s="197" t="s">
        <v>2253</v>
      </c>
      <c r="K560" s="197">
        <v>23</v>
      </c>
      <c r="L560" s="5">
        <f t="shared" si="6"/>
        <v>2921</v>
      </c>
      <c r="M560" s="150" t="s">
        <v>1976</v>
      </c>
      <c r="N560" s="150" t="s">
        <v>48</v>
      </c>
      <c r="O560" s="24">
        <v>0.19292089254644976</v>
      </c>
      <c r="P560" s="24">
        <v>0.30875476717031902</v>
      </c>
      <c r="Q560" s="24"/>
    </row>
    <row r="561" spans="1:17" x14ac:dyDescent="0.25">
      <c r="A561" s="5" t="s">
        <v>2316</v>
      </c>
      <c r="B561" s="5" t="s">
        <v>2253</v>
      </c>
      <c r="C561" s="24" t="s">
        <v>1976</v>
      </c>
      <c r="D561" s="24" t="s">
        <v>48</v>
      </c>
      <c r="E561" s="24">
        <v>0.18701515093788496</v>
      </c>
      <c r="F561" s="24">
        <v>0.41726283231004774</v>
      </c>
      <c r="G561" s="24"/>
      <c r="H561" s="122"/>
      <c r="I561" s="197" t="s">
        <v>2909</v>
      </c>
      <c r="J561" s="197" t="s">
        <v>2253</v>
      </c>
      <c r="K561" s="197">
        <v>23</v>
      </c>
      <c r="L561" s="5">
        <f t="shared" si="6"/>
        <v>2922</v>
      </c>
      <c r="M561" s="150" t="s">
        <v>1976</v>
      </c>
      <c r="N561" s="150" t="s">
        <v>48</v>
      </c>
      <c r="O561" s="24">
        <v>0.18701515093788496</v>
      </c>
      <c r="P561" s="24">
        <v>0.41726283231004774</v>
      </c>
      <c r="Q561" s="24"/>
    </row>
    <row r="562" spans="1:17" x14ac:dyDescent="0.25">
      <c r="A562" s="5" t="s">
        <v>2317</v>
      </c>
      <c r="B562" s="5" t="s">
        <v>2253</v>
      </c>
      <c r="C562" s="24" t="s">
        <v>1976</v>
      </c>
      <c r="D562" s="24" t="s">
        <v>48</v>
      </c>
      <c r="E562" s="24">
        <v>0.19193660227835563</v>
      </c>
      <c r="F562" s="24">
        <v>1.6759563879309012</v>
      </c>
      <c r="G562" s="24"/>
      <c r="H562" s="122"/>
      <c r="I562" s="197" t="s">
        <v>2910</v>
      </c>
      <c r="J562" s="197" t="s">
        <v>2253</v>
      </c>
      <c r="K562" s="197">
        <v>23</v>
      </c>
      <c r="L562" s="5">
        <f t="shared" si="6"/>
        <v>2923</v>
      </c>
      <c r="M562" s="150" t="s">
        <v>1976</v>
      </c>
      <c r="N562" s="150" t="s">
        <v>48</v>
      </c>
      <c r="O562" s="24">
        <v>0.19193660227835563</v>
      </c>
      <c r="P562" s="24">
        <v>1.6759563879309012</v>
      </c>
      <c r="Q562" s="24"/>
    </row>
    <row r="563" spans="1:17" x14ac:dyDescent="0.25">
      <c r="A563" s="5" t="s">
        <v>2318</v>
      </c>
      <c r="B563" s="5" t="s">
        <v>2253</v>
      </c>
      <c r="C563" s="24" t="s">
        <v>11</v>
      </c>
      <c r="D563" s="24" t="s">
        <v>48</v>
      </c>
      <c r="E563" s="24">
        <v>0.20719310143381464</v>
      </c>
      <c r="F563" s="24">
        <v>0.13662151838047665</v>
      </c>
      <c r="G563" s="24" t="s">
        <v>1974</v>
      </c>
      <c r="H563" s="122"/>
      <c r="I563" s="197" t="s">
        <v>2911</v>
      </c>
      <c r="J563" s="197" t="s">
        <v>2253</v>
      </c>
      <c r="K563" s="197">
        <v>23</v>
      </c>
      <c r="L563" s="5">
        <f t="shared" si="6"/>
        <v>2924</v>
      </c>
      <c r="M563" s="150" t="s">
        <v>11</v>
      </c>
      <c r="N563" s="150" t="s">
        <v>48</v>
      </c>
      <c r="O563" s="24">
        <v>0.20719310143381464</v>
      </c>
      <c r="P563" s="24">
        <v>0.13662151838047665</v>
      </c>
      <c r="Q563" s="24" t="s">
        <v>1974</v>
      </c>
    </row>
    <row r="564" spans="1:17" x14ac:dyDescent="0.25">
      <c r="A564" s="5" t="s">
        <v>2319</v>
      </c>
      <c r="B564" s="5" t="s">
        <v>2253</v>
      </c>
      <c r="C564" s="24" t="s">
        <v>1976</v>
      </c>
      <c r="D564" s="24" t="s">
        <v>48</v>
      </c>
      <c r="E564" s="24">
        <v>0.98330597782603724</v>
      </c>
      <c r="F564" s="24">
        <v>9.7657258625755861E-2</v>
      </c>
      <c r="G564" s="24"/>
      <c r="H564" s="122"/>
      <c r="I564" s="197" t="s">
        <v>2912</v>
      </c>
      <c r="J564" s="197" t="s">
        <v>2253</v>
      </c>
      <c r="K564" s="197">
        <v>23</v>
      </c>
      <c r="L564" s="5">
        <f t="shared" si="6"/>
        <v>2925</v>
      </c>
      <c r="M564" s="150" t="s">
        <v>1976</v>
      </c>
      <c r="N564" s="150" t="s">
        <v>48</v>
      </c>
      <c r="O564" s="24">
        <v>0.98330597782603724</v>
      </c>
      <c r="P564" s="24">
        <v>9.7657258625755861E-2</v>
      </c>
      <c r="Q564" s="24"/>
    </row>
    <row r="565" spans="1:17" x14ac:dyDescent="0.25">
      <c r="A565" s="5" t="s">
        <v>2320</v>
      </c>
      <c r="B565" s="5" t="s">
        <v>2321</v>
      </c>
      <c r="C565" s="24" t="s">
        <v>1976</v>
      </c>
      <c r="D565" s="24">
        <v>0.81254494902687657</v>
      </c>
      <c r="E565" s="24">
        <v>0.13287918619270775</v>
      </c>
      <c r="F565" s="24">
        <v>3.0983984782171632</v>
      </c>
      <c r="G565" s="24"/>
      <c r="H565" s="122"/>
      <c r="I565" s="197" t="s">
        <v>2913</v>
      </c>
      <c r="J565" s="197" t="s">
        <v>2321</v>
      </c>
      <c r="K565" s="197">
        <v>1</v>
      </c>
      <c r="L565" s="5">
        <f t="shared" si="6"/>
        <v>2926</v>
      </c>
      <c r="M565" s="150" t="s">
        <v>1976</v>
      </c>
      <c r="N565" s="24">
        <v>0.81254494902687657</v>
      </c>
      <c r="O565" s="24">
        <v>0.13287918619270775</v>
      </c>
      <c r="P565" s="24">
        <v>3.0983984782171632</v>
      </c>
      <c r="Q565" s="24"/>
    </row>
    <row r="566" spans="1:17" x14ac:dyDescent="0.25">
      <c r="A566" s="5" t="s">
        <v>2322</v>
      </c>
      <c r="B566" s="5" t="s">
        <v>2321</v>
      </c>
      <c r="C566" s="24" t="s">
        <v>11</v>
      </c>
      <c r="D566" s="24">
        <v>0.77556626506024084</v>
      </c>
      <c r="E566" s="24">
        <v>0.16585291017386111</v>
      </c>
      <c r="F566" s="24">
        <v>2.7171405947943894</v>
      </c>
      <c r="G566" s="24"/>
      <c r="H566" s="122"/>
      <c r="I566" s="197" t="s">
        <v>2914</v>
      </c>
      <c r="J566" s="197" t="s">
        <v>2321</v>
      </c>
      <c r="K566" s="197">
        <v>1</v>
      </c>
      <c r="L566" s="5">
        <f t="shared" si="6"/>
        <v>2927</v>
      </c>
      <c r="M566" s="150" t="s">
        <v>11</v>
      </c>
      <c r="N566" s="24">
        <v>0.77556626506024084</v>
      </c>
      <c r="O566" s="24">
        <v>0.16585291017386111</v>
      </c>
      <c r="P566" s="24">
        <v>2.7171405947943894</v>
      </c>
      <c r="Q566" s="24"/>
    </row>
    <row r="567" spans="1:17" x14ac:dyDescent="0.25">
      <c r="A567" s="5" t="s">
        <v>2323</v>
      </c>
      <c r="B567" s="5" t="s">
        <v>2321</v>
      </c>
      <c r="C567" s="24" t="s">
        <v>1976</v>
      </c>
      <c r="D567" s="24">
        <v>0.56108989805375331</v>
      </c>
      <c r="E567" s="24">
        <v>0.87700262887187108</v>
      </c>
      <c r="F567" s="24">
        <v>2.1149208332688949</v>
      </c>
      <c r="G567" s="24"/>
      <c r="H567" s="122"/>
      <c r="I567" s="197" t="s">
        <v>2915</v>
      </c>
      <c r="J567" s="197" t="s">
        <v>2321</v>
      </c>
      <c r="K567" s="197">
        <v>1</v>
      </c>
      <c r="L567" s="5">
        <f t="shared" si="6"/>
        <v>2928</v>
      </c>
      <c r="M567" s="150" t="s">
        <v>1976</v>
      </c>
      <c r="N567" s="24">
        <v>0.56108989805375331</v>
      </c>
      <c r="O567" s="24">
        <v>0.87700262887187108</v>
      </c>
      <c r="P567" s="24">
        <v>2.1149208332688949</v>
      </c>
      <c r="Q567" s="24"/>
    </row>
    <row r="568" spans="1:17" x14ac:dyDescent="0.25">
      <c r="A568" s="5" t="s">
        <v>2324</v>
      </c>
      <c r="B568" s="5" t="s">
        <v>2321</v>
      </c>
      <c r="C568" s="24" t="s">
        <v>1976</v>
      </c>
      <c r="D568" s="24">
        <v>0.54531232622798886</v>
      </c>
      <c r="E568" s="24">
        <v>0.12205199324367229</v>
      </c>
      <c r="F568" s="24">
        <v>2.2135645288504664</v>
      </c>
      <c r="G568" s="24"/>
      <c r="H568" s="122"/>
      <c r="I568" s="197" t="s">
        <v>2916</v>
      </c>
      <c r="J568" s="197" t="s">
        <v>2321</v>
      </c>
      <c r="K568" s="197">
        <v>1</v>
      </c>
      <c r="L568" s="5">
        <f t="shared" si="6"/>
        <v>2929</v>
      </c>
      <c r="M568" s="150" t="s">
        <v>1976</v>
      </c>
      <c r="N568" s="24">
        <v>0.54531232622798886</v>
      </c>
      <c r="O568" s="24">
        <v>0.12205199324367229</v>
      </c>
      <c r="P568" s="24">
        <v>2.2135645288504664</v>
      </c>
      <c r="Q568" s="24"/>
    </row>
    <row r="569" spans="1:17" x14ac:dyDescent="0.25">
      <c r="A569" s="5" t="s">
        <v>2325</v>
      </c>
      <c r="B569" s="5" t="s">
        <v>2321</v>
      </c>
      <c r="C569" s="24" t="s">
        <v>1976</v>
      </c>
      <c r="D569" s="24">
        <v>0.44966079703429096</v>
      </c>
      <c r="E569" s="24">
        <v>0.12205199324367229</v>
      </c>
      <c r="F569" s="24">
        <v>3.2305810302964693</v>
      </c>
      <c r="G569" s="24"/>
      <c r="H569" s="122"/>
      <c r="I569" s="197" t="s">
        <v>2917</v>
      </c>
      <c r="J569" s="197" t="s">
        <v>2321</v>
      </c>
      <c r="K569" s="197">
        <v>1</v>
      </c>
      <c r="L569" s="5">
        <f t="shared" si="6"/>
        <v>2930</v>
      </c>
      <c r="M569" s="150" t="s">
        <v>1976</v>
      </c>
      <c r="N569" s="24">
        <v>0.44966079703429096</v>
      </c>
      <c r="O569" s="24">
        <v>0.12205199324367229</v>
      </c>
      <c r="P569" s="24">
        <v>3.2305810302964693</v>
      </c>
      <c r="Q569" s="24"/>
    </row>
    <row r="570" spans="1:17" x14ac:dyDescent="0.25">
      <c r="A570" s="5" t="s">
        <v>2326</v>
      </c>
      <c r="B570" s="5" t="s">
        <v>2321</v>
      </c>
      <c r="C570" s="24" t="s">
        <v>1976</v>
      </c>
      <c r="D570" s="24">
        <v>0.48811862835959213</v>
      </c>
      <c r="E570" s="24">
        <v>0.12106770297557816</v>
      </c>
      <c r="F570" s="24">
        <v>1.8752166530056757</v>
      </c>
      <c r="G570" s="24"/>
      <c r="H570" s="122"/>
      <c r="I570" s="197" t="s">
        <v>2918</v>
      </c>
      <c r="J570" s="197" t="s">
        <v>2321</v>
      </c>
      <c r="K570" s="197">
        <v>1</v>
      </c>
      <c r="L570" s="5">
        <f t="shared" si="6"/>
        <v>2931</v>
      </c>
      <c r="M570" s="150" t="s">
        <v>1976</v>
      </c>
      <c r="N570" s="24">
        <v>0.48811862835959213</v>
      </c>
      <c r="O570" s="24">
        <v>0.12106770297557816</v>
      </c>
      <c r="P570" s="24">
        <v>1.8752166530056757</v>
      </c>
      <c r="Q570" s="24"/>
    </row>
    <row r="571" spans="1:17" x14ac:dyDescent="0.25">
      <c r="A571" s="5" t="s">
        <v>2327</v>
      </c>
      <c r="B571" s="5" t="s">
        <v>2321</v>
      </c>
      <c r="C571" s="24" t="s">
        <v>11</v>
      </c>
      <c r="D571" s="24">
        <v>0.43388322520852635</v>
      </c>
      <c r="E571" s="24">
        <v>0.20079521469120279</v>
      </c>
      <c r="F571" s="24">
        <v>1.8628861910579793</v>
      </c>
      <c r="G571" s="24"/>
      <c r="H571" s="122"/>
      <c r="I571" s="197" t="s">
        <v>2919</v>
      </c>
      <c r="J571" s="197" t="s">
        <v>2321</v>
      </c>
      <c r="K571" s="197">
        <v>1</v>
      </c>
      <c r="L571" s="5">
        <f t="shared" si="6"/>
        <v>2932</v>
      </c>
      <c r="M571" s="150" t="s">
        <v>11</v>
      </c>
      <c r="N571" s="24">
        <v>0.43388322520852635</v>
      </c>
      <c r="O571" s="24">
        <v>0.20079521469120279</v>
      </c>
      <c r="P571" s="24">
        <v>1.8628861910579793</v>
      </c>
      <c r="Q571" s="24"/>
    </row>
    <row r="572" spans="1:17" x14ac:dyDescent="0.25">
      <c r="A572" s="5" t="s">
        <v>2328</v>
      </c>
      <c r="B572" s="5" t="s">
        <v>2321</v>
      </c>
      <c r="C572" s="24" t="s">
        <v>1976</v>
      </c>
      <c r="D572" s="24">
        <v>0.55911770157553276</v>
      </c>
      <c r="E572" s="24">
        <v>0.24016682541496803</v>
      </c>
      <c r="F572" s="24">
        <v>1.7647357139543154</v>
      </c>
      <c r="G572" s="24"/>
      <c r="H572" s="122"/>
      <c r="I572" s="197" t="s">
        <v>2920</v>
      </c>
      <c r="J572" s="197" t="s">
        <v>2321</v>
      </c>
      <c r="K572" s="197">
        <v>1</v>
      </c>
      <c r="L572" s="5">
        <f t="shared" si="6"/>
        <v>2933</v>
      </c>
      <c r="M572" s="150" t="s">
        <v>1976</v>
      </c>
      <c r="N572" s="24">
        <v>0.55911770157553276</v>
      </c>
      <c r="O572" s="24">
        <v>0.24016682541496803</v>
      </c>
      <c r="P572" s="24">
        <v>1.7647357139543154</v>
      </c>
      <c r="Q572" s="24"/>
    </row>
    <row r="573" spans="1:17" x14ac:dyDescent="0.25">
      <c r="A573" s="5" t="s">
        <v>2329</v>
      </c>
      <c r="B573" s="5" t="s">
        <v>2321</v>
      </c>
      <c r="C573" s="24">
        <v>0.17110612262484381</v>
      </c>
      <c r="D573" s="24">
        <v>0.51079888785912875</v>
      </c>
      <c r="E573" s="24">
        <v>0.18799944120597908</v>
      </c>
      <c r="F573" s="24">
        <v>4.8680663769505568</v>
      </c>
      <c r="G573" s="24"/>
      <c r="H573" s="122"/>
      <c r="I573" s="197" t="s">
        <v>2921</v>
      </c>
      <c r="J573" s="197" t="s">
        <v>2321</v>
      </c>
      <c r="K573" s="197">
        <v>2</v>
      </c>
      <c r="L573" s="5">
        <f t="shared" si="6"/>
        <v>2934</v>
      </c>
      <c r="M573" s="24">
        <v>0.17110612262484381</v>
      </c>
      <c r="N573" s="24">
        <v>0.51079888785912875</v>
      </c>
      <c r="O573" s="24">
        <v>0.18799944120597908</v>
      </c>
      <c r="P573" s="24">
        <v>4.8680663769505568</v>
      </c>
      <c r="Q573" s="24"/>
    </row>
    <row r="574" spans="1:17" x14ac:dyDescent="0.25">
      <c r="A574" s="5" t="s">
        <v>2330</v>
      </c>
      <c r="B574" s="5" t="s">
        <v>2321</v>
      </c>
      <c r="C574" s="24">
        <v>0.17602296522900601</v>
      </c>
      <c r="D574" s="24">
        <v>0.27906580166821127</v>
      </c>
      <c r="E574" s="24">
        <v>0.17569581285480246</v>
      </c>
      <c r="F574" s="24">
        <v>4.6204707010408121</v>
      </c>
      <c r="G574" s="24"/>
      <c r="H574" s="122"/>
      <c r="I574" s="197" t="s">
        <v>2922</v>
      </c>
      <c r="J574" s="197" t="s">
        <v>2321</v>
      </c>
      <c r="K574" s="197">
        <v>2</v>
      </c>
      <c r="L574" s="5">
        <f t="shared" si="6"/>
        <v>2935</v>
      </c>
      <c r="M574" s="24">
        <v>0.17602296522900601</v>
      </c>
      <c r="N574" s="24">
        <v>0.27906580166821127</v>
      </c>
      <c r="O574" s="24">
        <v>0.17569581285480246</v>
      </c>
      <c r="P574" s="24">
        <v>4.6204707010408121</v>
      </c>
      <c r="Q574" s="24"/>
    </row>
    <row r="575" spans="1:17" x14ac:dyDescent="0.25">
      <c r="A575" s="5" t="s">
        <v>2331</v>
      </c>
      <c r="B575" s="5" t="s">
        <v>2321</v>
      </c>
      <c r="C575" s="24">
        <v>0.16127243741651948</v>
      </c>
      <c r="D575" s="24">
        <v>0.28596848934198327</v>
      </c>
      <c r="E575" s="24">
        <v>0.17225079691647296</v>
      </c>
      <c r="F575" s="24">
        <v>5.3435289896537324</v>
      </c>
      <c r="G575" s="24"/>
      <c r="H575" s="122"/>
      <c r="I575" s="197" t="s">
        <v>2923</v>
      </c>
      <c r="J575" s="197" t="s">
        <v>2321</v>
      </c>
      <c r="K575" s="197">
        <v>2</v>
      </c>
      <c r="L575" s="5">
        <f t="shared" si="6"/>
        <v>2936</v>
      </c>
      <c r="M575" s="24">
        <v>0.16127243741651948</v>
      </c>
      <c r="N575" s="24">
        <v>0.28596848934198327</v>
      </c>
      <c r="O575" s="24">
        <v>0.17225079691647296</v>
      </c>
      <c r="P575" s="24">
        <v>5.3435289896537324</v>
      </c>
      <c r="Q575" s="24"/>
    </row>
    <row r="576" spans="1:17" x14ac:dyDescent="0.25">
      <c r="A576" s="5" t="s">
        <v>2332</v>
      </c>
      <c r="B576" s="5" t="s">
        <v>2321</v>
      </c>
      <c r="C576" s="24">
        <v>0.16127243741651948</v>
      </c>
      <c r="D576" s="24">
        <v>0.56306209453197387</v>
      </c>
      <c r="E576" s="24">
        <v>0.18996802174216734</v>
      </c>
      <c r="F576" s="24">
        <v>5.7262665285102301</v>
      </c>
      <c r="G576" s="24"/>
      <c r="H576" s="122"/>
      <c r="I576" s="197" t="s">
        <v>2924</v>
      </c>
      <c r="J576" s="197" t="s">
        <v>2321</v>
      </c>
      <c r="K576" s="197">
        <v>2</v>
      </c>
      <c r="L576" s="5">
        <f t="shared" si="6"/>
        <v>2937</v>
      </c>
      <c r="M576" s="24">
        <v>0.16127243741651948</v>
      </c>
      <c r="N576" s="24">
        <v>0.56306209453197387</v>
      </c>
      <c r="O576" s="24">
        <v>0.18996802174216734</v>
      </c>
      <c r="P576" s="24">
        <v>5.7262665285102301</v>
      </c>
      <c r="Q576" s="24"/>
    </row>
    <row r="577" spans="1:17" x14ac:dyDescent="0.25">
      <c r="A577" s="5" t="s">
        <v>2333</v>
      </c>
      <c r="B577" s="5" t="s">
        <v>2321</v>
      </c>
      <c r="C577" s="24">
        <v>0.15045538368736266</v>
      </c>
      <c r="D577" s="24">
        <v>0.23370528266913806</v>
      </c>
      <c r="E577" s="24">
        <v>0.14764354021411968</v>
      </c>
      <c r="F577" s="24">
        <v>4.3501869751473059</v>
      </c>
      <c r="G577" s="24"/>
      <c r="H577" s="122"/>
      <c r="I577" s="197" t="s">
        <v>2925</v>
      </c>
      <c r="J577" s="197" t="s">
        <v>2321</v>
      </c>
      <c r="K577" s="197">
        <v>2</v>
      </c>
      <c r="L577" s="5">
        <f t="shared" si="6"/>
        <v>2938</v>
      </c>
      <c r="M577" s="24">
        <v>0.15045538368736266</v>
      </c>
      <c r="N577" s="24">
        <v>0.23370528266913806</v>
      </c>
      <c r="O577" s="24">
        <v>0.14764354021411968</v>
      </c>
      <c r="P577" s="24">
        <v>4.3501869751473059</v>
      </c>
      <c r="Q577" s="24"/>
    </row>
    <row r="578" spans="1:17" x14ac:dyDescent="0.25">
      <c r="A578" s="5" t="s">
        <v>2334</v>
      </c>
      <c r="B578" s="5" t="s">
        <v>2321</v>
      </c>
      <c r="C578" s="24">
        <v>0.15242212072902755</v>
      </c>
      <c r="D578" s="24">
        <v>0.22877479147358662</v>
      </c>
      <c r="E578" s="24">
        <v>0.1978423438869204</v>
      </c>
      <c r="F578" s="24">
        <v>6.589398864848981</v>
      </c>
      <c r="G578" s="24"/>
      <c r="H578" s="122"/>
      <c r="I578" s="197" t="s">
        <v>2926</v>
      </c>
      <c r="J578" s="197" t="s">
        <v>2321</v>
      </c>
      <c r="K578" s="197">
        <v>2</v>
      </c>
      <c r="L578" s="5">
        <f t="shared" si="6"/>
        <v>2939</v>
      </c>
      <c r="M578" s="24">
        <v>0.15242212072902755</v>
      </c>
      <c r="N578" s="24">
        <v>0.22877479147358662</v>
      </c>
      <c r="O578" s="24">
        <v>0.1978423438869204</v>
      </c>
      <c r="P578" s="24">
        <v>6.589398864848981</v>
      </c>
      <c r="Q578" s="24"/>
    </row>
    <row r="579" spans="1:17" x14ac:dyDescent="0.25">
      <c r="A579" s="5" t="s">
        <v>2335</v>
      </c>
      <c r="B579" s="5" t="s">
        <v>2321</v>
      </c>
      <c r="C579" s="24">
        <v>0.1406216984790383</v>
      </c>
      <c r="D579" s="24">
        <v>0.29878776645041699</v>
      </c>
      <c r="E579" s="24">
        <v>0.17028221638028471</v>
      </c>
      <c r="F579" s="24">
        <v>5.2478446049396084</v>
      </c>
      <c r="G579" s="24"/>
      <c r="H579" s="122"/>
      <c r="I579" s="197" t="s">
        <v>2927</v>
      </c>
      <c r="J579" s="197" t="s">
        <v>2321</v>
      </c>
      <c r="K579" s="197">
        <v>2</v>
      </c>
      <c r="L579" s="5">
        <f t="shared" si="6"/>
        <v>2940</v>
      </c>
      <c r="M579" s="24">
        <v>0.1406216984790383</v>
      </c>
      <c r="N579" s="24">
        <v>0.29878776645041699</v>
      </c>
      <c r="O579" s="24">
        <v>0.17028221638028471</v>
      </c>
      <c r="P579" s="24">
        <v>5.2478446049396084</v>
      </c>
      <c r="Q579" s="24"/>
    </row>
    <row r="580" spans="1:17" x14ac:dyDescent="0.25">
      <c r="A580" s="5" t="s">
        <v>2336</v>
      </c>
      <c r="B580" s="5" t="s">
        <v>2321</v>
      </c>
      <c r="C580" s="24">
        <v>0.1406216984790383</v>
      </c>
      <c r="D580" s="24">
        <v>0.2544133456904541</v>
      </c>
      <c r="E580" s="24">
        <v>0.17323508718456712</v>
      </c>
      <c r="F580" s="24">
        <v>4.2545025904331819</v>
      </c>
      <c r="G580" s="24"/>
      <c r="H580" s="122"/>
      <c r="I580" s="197" t="s">
        <v>2928</v>
      </c>
      <c r="J580" s="197" t="s">
        <v>2321</v>
      </c>
      <c r="K580" s="197">
        <v>2</v>
      </c>
      <c r="L580" s="5">
        <f t="shared" si="6"/>
        <v>2941</v>
      </c>
      <c r="M580" s="24">
        <v>0.1406216984790383</v>
      </c>
      <c r="N580" s="24">
        <v>0.2544133456904541</v>
      </c>
      <c r="O580" s="24">
        <v>0.17323508718456712</v>
      </c>
      <c r="P580" s="24">
        <v>4.2545025904331819</v>
      </c>
      <c r="Q580" s="24"/>
    </row>
    <row r="581" spans="1:17" x14ac:dyDescent="0.25">
      <c r="A581" s="5" t="s">
        <v>2337</v>
      </c>
      <c r="B581" s="5" t="s">
        <v>2321</v>
      </c>
      <c r="C581" s="24">
        <v>0.9912354689990952</v>
      </c>
      <c r="D581" s="24">
        <v>0.63701946246524555</v>
      </c>
      <c r="E581" s="24">
        <v>0.25394688916828589</v>
      </c>
      <c r="F581" s="24">
        <v>5.8239237871359855</v>
      </c>
      <c r="G581" s="24"/>
      <c r="H581" s="122"/>
      <c r="I581" s="197" t="s">
        <v>2929</v>
      </c>
      <c r="J581" s="197" t="s">
        <v>2321</v>
      </c>
      <c r="K581" s="197">
        <v>3</v>
      </c>
      <c r="L581" s="5">
        <f t="shared" si="6"/>
        <v>2942</v>
      </c>
      <c r="M581" s="24">
        <v>0.9912354689990952</v>
      </c>
      <c r="N581" s="24">
        <v>0.63701946246524555</v>
      </c>
      <c r="O581" s="24">
        <v>0.25394688916828589</v>
      </c>
      <c r="P581" s="24">
        <v>5.8239237871359855</v>
      </c>
      <c r="Q581" s="24"/>
    </row>
    <row r="582" spans="1:17" x14ac:dyDescent="0.25">
      <c r="A582" s="5" t="s">
        <v>2338</v>
      </c>
      <c r="B582" s="5" t="s">
        <v>2321</v>
      </c>
      <c r="C582" s="24">
        <v>0.98730199491576554</v>
      </c>
      <c r="D582" s="24">
        <v>0.69125486561631122</v>
      </c>
      <c r="E582" s="24">
        <v>0.28150701667492156</v>
      </c>
      <c r="F582" s="24">
        <v>8.0266375094724793</v>
      </c>
      <c r="G582" s="24"/>
      <c r="H582" s="122"/>
      <c r="I582" s="197" t="s">
        <v>2930</v>
      </c>
      <c r="J582" s="197" t="s">
        <v>2321</v>
      </c>
      <c r="K582" s="197">
        <v>3</v>
      </c>
      <c r="L582" s="5">
        <f t="shared" si="6"/>
        <v>2943</v>
      </c>
      <c r="M582" s="24">
        <v>0.98730199491576554</v>
      </c>
      <c r="N582" s="24">
        <v>0.69125486561631122</v>
      </c>
      <c r="O582" s="24">
        <v>0.28150701667492156</v>
      </c>
      <c r="P582" s="24">
        <v>8.0266375094724793</v>
      </c>
      <c r="Q582" s="24"/>
    </row>
    <row r="583" spans="1:17" x14ac:dyDescent="0.25">
      <c r="A583" s="5" t="s">
        <v>2339</v>
      </c>
      <c r="B583" s="5" t="s">
        <v>2321</v>
      </c>
      <c r="C583" s="24">
        <v>0.31467792666637945</v>
      </c>
      <c r="D583" s="24">
        <v>0.27413531047265988</v>
      </c>
      <c r="E583" s="24">
        <v>0.14862783048221384</v>
      </c>
      <c r="F583" s="24">
        <v>3.3233061041431466</v>
      </c>
      <c r="G583" s="24"/>
      <c r="H583" s="122"/>
      <c r="I583" s="197" t="s">
        <v>2931</v>
      </c>
      <c r="J583" s="197" t="s">
        <v>2321</v>
      </c>
      <c r="K583" s="197">
        <v>3</v>
      </c>
      <c r="L583" s="5">
        <f t="shared" si="6"/>
        <v>2944</v>
      </c>
      <c r="M583" s="24">
        <v>0.31467792666637945</v>
      </c>
      <c r="N583" s="24">
        <v>0.27413531047265988</v>
      </c>
      <c r="O583" s="24">
        <v>0.14862783048221384</v>
      </c>
      <c r="P583" s="24">
        <v>3.3233061041431466</v>
      </c>
      <c r="Q583" s="24"/>
    </row>
    <row r="584" spans="1:17" x14ac:dyDescent="0.25">
      <c r="A584" s="5" t="s">
        <v>2340</v>
      </c>
      <c r="B584" s="5" t="s">
        <v>2321</v>
      </c>
      <c r="C584" s="24">
        <v>0.30287750441639022</v>
      </c>
      <c r="D584" s="24">
        <v>0.32048192771084333</v>
      </c>
      <c r="E584" s="24">
        <v>0.13287918619270775</v>
      </c>
      <c r="F584" s="24">
        <v>2.197781537557415</v>
      </c>
      <c r="G584" s="24"/>
      <c r="H584" s="122"/>
      <c r="I584" s="197" t="s">
        <v>2932</v>
      </c>
      <c r="J584" s="197" t="s">
        <v>2321</v>
      </c>
      <c r="K584" s="197">
        <v>3</v>
      </c>
      <c r="L584" s="5">
        <f t="shared" si="6"/>
        <v>2945</v>
      </c>
      <c r="M584" s="24">
        <v>0.30287750441639022</v>
      </c>
      <c r="N584" s="24">
        <v>0.32048192771084333</v>
      </c>
      <c r="O584" s="24">
        <v>0.13287918619270775</v>
      </c>
      <c r="P584" s="24">
        <v>2.197781537557415</v>
      </c>
      <c r="Q584" s="24"/>
    </row>
    <row r="585" spans="1:17" x14ac:dyDescent="0.25">
      <c r="A585" s="5" t="s">
        <v>2341</v>
      </c>
      <c r="B585" s="5" t="s">
        <v>2321</v>
      </c>
      <c r="C585" s="24">
        <v>0.28026002843724418</v>
      </c>
      <c r="D585" s="24">
        <v>0.17848378127896197</v>
      </c>
      <c r="E585" s="24">
        <v>0.19636590848477922</v>
      </c>
      <c r="F585" s="24">
        <v>2.1913696973446126</v>
      </c>
      <c r="G585" s="24"/>
      <c r="H585" s="122"/>
      <c r="I585" s="197" t="s">
        <v>2933</v>
      </c>
      <c r="J585" s="197" t="s">
        <v>2321</v>
      </c>
      <c r="K585" s="197">
        <v>3</v>
      </c>
      <c r="L585" s="5">
        <f t="shared" si="6"/>
        <v>2946</v>
      </c>
      <c r="M585" s="24">
        <v>0.28026002843724418</v>
      </c>
      <c r="N585" s="24">
        <v>0.17848378127896197</v>
      </c>
      <c r="O585" s="24">
        <v>0.19636590848477922</v>
      </c>
      <c r="P585" s="24">
        <v>2.1913696973446126</v>
      </c>
      <c r="Q585" s="24"/>
    </row>
    <row r="586" spans="1:17" x14ac:dyDescent="0.25">
      <c r="A586" s="5" t="s">
        <v>2342</v>
      </c>
      <c r="B586" s="5" t="s">
        <v>2321</v>
      </c>
      <c r="C586" s="24">
        <v>0.23010823387478999</v>
      </c>
      <c r="D586" s="24">
        <v>0.17453938832252081</v>
      </c>
      <c r="E586" s="24">
        <v>0.35729736731816969</v>
      </c>
      <c r="F586" s="24">
        <v>2.2096187810272037</v>
      </c>
      <c r="G586" s="24"/>
      <c r="H586" s="122"/>
      <c r="I586" s="197" t="s">
        <v>2934</v>
      </c>
      <c r="J586" s="197" t="s">
        <v>2321</v>
      </c>
      <c r="K586" s="197">
        <v>3</v>
      </c>
      <c r="L586" s="5">
        <f t="shared" si="6"/>
        <v>2947</v>
      </c>
      <c r="M586" s="24">
        <v>0.23010823387478999</v>
      </c>
      <c r="N586" s="24">
        <v>0.17453938832252081</v>
      </c>
      <c r="O586" s="24">
        <v>0.35729736731816969</v>
      </c>
      <c r="P586" s="24">
        <v>2.2096187810272037</v>
      </c>
      <c r="Q586" s="24"/>
    </row>
    <row r="587" spans="1:17" x14ac:dyDescent="0.25">
      <c r="A587" s="5" t="s">
        <v>2343</v>
      </c>
      <c r="B587" s="5" t="s">
        <v>2321</v>
      </c>
      <c r="C587" s="24">
        <v>0.27042634322891984</v>
      </c>
      <c r="D587" s="24">
        <v>0.29089898053753471</v>
      </c>
      <c r="E587" s="24">
        <v>0.1505964110184021</v>
      </c>
      <c r="F587" s="24">
        <v>6.5874259909373496</v>
      </c>
      <c r="G587" s="24"/>
      <c r="H587" s="122"/>
      <c r="I587" s="197" t="s">
        <v>2935</v>
      </c>
      <c r="J587" s="197" t="s">
        <v>2321</v>
      </c>
      <c r="K587" s="197">
        <v>3</v>
      </c>
      <c r="L587" s="5">
        <f t="shared" si="6"/>
        <v>2948</v>
      </c>
      <c r="M587" s="24">
        <v>0.27042634322891984</v>
      </c>
      <c r="N587" s="24">
        <v>0.29089898053753471</v>
      </c>
      <c r="O587" s="24">
        <v>0.1505964110184021</v>
      </c>
      <c r="P587" s="24">
        <v>6.5874259909373496</v>
      </c>
      <c r="Q587" s="24"/>
    </row>
    <row r="588" spans="1:17" x14ac:dyDescent="0.25">
      <c r="A588" s="5" t="s">
        <v>2344</v>
      </c>
      <c r="B588" s="5" t="s">
        <v>2321</v>
      </c>
      <c r="C588" s="24">
        <v>0.23305833943728727</v>
      </c>
      <c r="D588" s="24">
        <v>0.15481742354031508</v>
      </c>
      <c r="E588" s="24">
        <v>0.15896287829720221</v>
      </c>
      <c r="F588" s="24">
        <v>2.3625165091786391</v>
      </c>
      <c r="G588" s="24"/>
      <c r="H588" s="122"/>
      <c r="I588" s="197" t="s">
        <v>2936</v>
      </c>
      <c r="J588" s="197" t="s">
        <v>2321</v>
      </c>
      <c r="K588" s="197">
        <v>3</v>
      </c>
      <c r="L588" s="5">
        <f t="shared" si="6"/>
        <v>2949</v>
      </c>
      <c r="M588" s="24">
        <v>0.23305833943728727</v>
      </c>
      <c r="N588" s="24">
        <v>0.15481742354031508</v>
      </c>
      <c r="O588" s="24">
        <v>0.15896287829720221</v>
      </c>
      <c r="P588" s="24">
        <v>2.3625165091786391</v>
      </c>
      <c r="Q588" s="24"/>
    </row>
    <row r="589" spans="1:17" x14ac:dyDescent="0.25">
      <c r="A589" s="5" t="s">
        <v>2345</v>
      </c>
      <c r="B589" s="5" t="s">
        <v>2321</v>
      </c>
      <c r="C589" s="24">
        <v>0.27632655435391446</v>
      </c>
      <c r="D589" s="24">
        <v>0.17848378127896197</v>
      </c>
      <c r="E589" s="24">
        <v>0.13386347646080188</v>
      </c>
      <c r="F589" s="24">
        <v>2.4305806591299235</v>
      </c>
      <c r="G589" s="24"/>
      <c r="H589" s="122"/>
      <c r="I589" s="197" t="s">
        <v>2937</v>
      </c>
      <c r="J589" s="197" t="s">
        <v>2321</v>
      </c>
      <c r="K589" s="197">
        <v>3</v>
      </c>
      <c r="L589" s="5">
        <f t="shared" si="6"/>
        <v>2950</v>
      </c>
      <c r="M589" s="24">
        <v>0.27632655435391446</v>
      </c>
      <c r="N589" s="24">
        <v>0.17848378127896197</v>
      </c>
      <c r="O589" s="24">
        <v>0.13386347646080188</v>
      </c>
      <c r="P589" s="24">
        <v>2.4305806591299235</v>
      </c>
      <c r="Q589" s="24"/>
    </row>
    <row r="590" spans="1:17" x14ac:dyDescent="0.25">
      <c r="A590" s="5" t="s">
        <v>2346</v>
      </c>
      <c r="B590" s="5" t="s">
        <v>2321</v>
      </c>
      <c r="C590" s="24">
        <v>0.25370907837476842</v>
      </c>
      <c r="D590" s="24">
        <v>0.22877479147358662</v>
      </c>
      <c r="E590" s="24">
        <v>0.13681634726508426</v>
      </c>
      <c r="F590" s="24">
        <v>5.0475979029090174</v>
      </c>
      <c r="G590" s="24"/>
      <c r="H590" s="122"/>
      <c r="I590" s="197" t="s">
        <v>2938</v>
      </c>
      <c r="J590" s="197" t="s">
        <v>2321</v>
      </c>
      <c r="K590" s="197">
        <v>3</v>
      </c>
      <c r="L590" s="5">
        <f t="shared" ref="L590:L622" si="7">A590+2000</f>
        <v>2951</v>
      </c>
      <c r="M590" s="24">
        <v>0.25370907837476842</v>
      </c>
      <c r="N590" s="24">
        <v>0.22877479147358662</v>
      </c>
      <c r="O590" s="24">
        <v>0.13681634726508426</v>
      </c>
      <c r="P590" s="24">
        <v>5.0475979029090174</v>
      </c>
      <c r="Q590" s="24"/>
    </row>
    <row r="591" spans="1:17" x14ac:dyDescent="0.25">
      <c r="A591" s="5" t="s">
        <v>1501</v>
      </c>
      <c r="B591" s="5" t="s">
        <v>2321</v>
      </c>
      <c r="C591" s="24">
        <v>5.605200568744884</v>
      </c>
      <c r="D591" s="24">
        <v>0.49797961075069502</v>
      </c>
      <c r="E591" s="24">
        <v>0.49706658538753634</v>
      </c>
      <c r="F591" s="24">
        <v>6.1464886716877247</v>
      </c>
      <c r="G591" s="24"/>
      <c r="H591" s="122"/>
      <c r="I591" s="197" t="s">
        <v>2939</v>
      </c>
      <c r="J591" s="197" t="s">
        <v>2321</v>
      </c>
      <c r="K591" s="197">
        <v>4</v>
      </c>
      <c r="L591" s="5">
        <f t="shared" si="7"/>
        <v>2952</v>
      </c>
      <c r="M591" s="24">
        <v>5.605200568744884</v>
      </c>
      <c r="N591" s="24">
        <v>0.49797961075069502</v>
      </c>
      <c r="O591" s="24">
        <v>0.49706658538753634</v>
      </c>
      <c r="P591" s="24">
        <v>6.1464886716877247</v>
      </c>
      <c r="Q591" s="24"/>
    </row>
    <row r="592" spans="1:17" x14ac:dyDescent="0.25">
      <c r="A592" s="5" t="s">
        <v>1502</v>
      </c>
      <c r="B592" s="5" t="s">
        <v>2321</v>
      </c>
      <c r="C592" s="24">
        <v>5.5904500409323976</v>
      </c>
      <c r="D592" s="24">
        <v>0.62272103799814627</v>
      </c>
      <c r="E592" s="24">
        <v>0.52708743856440732</v>
      </c>
      <c r="F592" s="24">
        <v>5.3750949722398351</v>
      </c>
      <c r="G592" s="24"/>
      <c r="H592" s="122"/>
      <c r="I592" s="197" t="s">
        <v>2940</v>
      </c>
      <c r="J592" s="197" t="s">
        <v>2321</v>
      </c>
      <c r="K592" s="197">
        <v>4</v>
      </c>
      <c r="L592" s="5">
        <f t="shared" si="7"/>
        <v>2953</v>
      </c>
      <c r="M592" s="24">
        <v>5.5904500409323976</v>
      </c>
      <c r="N592" s="24">
        <v>0.62272103799814627</v>
      </c>
      <c r="O592" s="24">
        <v>0.52708743856440732</v>
      </c>
      <c r="P592" s="24">
        <v>5.3750949722398351</v>
      </c>
      <c r="Q592" s="24"/>
    </row>
    <row r="593" spans="1:17" x14ac:dyDescent="0.25">
      <c r="A593" s="5" t="s">
        <v>1503</v>
      </c>
      <c r="B593" s="5" t="s">
        <v>2321</v>
      </c>
      <c r="C593" s="24">
        <v>5.4960466629324838</v>
      </c>
      <c r="D593" s="24">
        <v>0.40232808155699712</v>
      </c>
      <c r="E593" s="24">
        <v>0.49608229511944218</v>
      </c>
      <c r="F593" s="24">
        <v>5.3099901331559982</v>
      </c>
      <c r="G593" s="24"/>
      <c r="H593" s="122"/>
      <c r="I593" s="197" t="s">
        <v>2941</v>
      </c>
      <c r="J593" s="197" t="s">
        <v>2321</v>
      </c>
      <c r="K593" s="197">
        <v>4</v>
      </c>
      <c r="L593" s="5">
        <f t="shared" si="7"/>
        <v>2954</v>
      </c>
      <c r="M593" s="24">
        <v>5.4960466629324838</v>
      </c>
      <c r="N593" s="24">
        <v>0.40232808155699712</v>
      </c>
      <c r="O593" s="24">
        <v>0.49608229511944218</v>
      </c>
      <c r="P593" s="24">
        <v>5.3099901331559982</v>
      </c>
      <c r="Q593" s="24"/>
    </row>
    <row r="594" spans="1:17" x14ac:dyDescent="0.25">
      <c r="A594" s="5" t="s">
        <v>1504</v>
      </c>
      <c r="B594" s="5" t="s">
        <v>2321</v>
      </c>
      <c r="C594" s="24">
        <v>5.5068637166616403</v>
      </c>
      <c r="D594" s="24">
        <v>0.51572937905468019</v>
      </c>
      <c r="E594" s="24">
        <v>0.52068955182179555</v>
      </c>
      <c r="F594" s="24">
        <v>5.2932207049071307</v>
      </c>
      <c r="G594" s="24"/>
      <c r="H594" s="122"/>
      <c r="I594" s="197" t="s">
        <v>2942</v>
      </c>
      <c r="J594" s="197" t="s">
        <v>2321</v>
      </c>
      <c r="K594" s="197">
        <v>4</v>
      </c>
      <c r="L594" s="5">
        <f t="shared" si="7"/>
        <v>2955</v>
      </c>
      <c r="M594" s="24">
        <v>5.5068637166616403</v>
      </c>
      <c r="N594" s="24">
        <v>0.51572937905468019</v>
      </c>
      <c r="O594" s="24">
        <v>0.52068955182179555</v>
      </c>
      <c r="P594" s="24">
        <v>5.2932207049071307</v>
      </c>
      <c r="Q594" s="24"/>
    </row>
    <row r="595" spans="1:17" x14ac:dyDescent="0.25">
      <c r="A595" s="5" t="s">
        <v>1505</v>
      </c>
      <c r="B595" s="5" t="s">
        <v>2321</v>
      </c>
      <c r="C595" s="24">
        <v>3.771218277392391</v>
      </c>
      <c r="D595" s="24">
        <v>0.33428730305838739</v>
      </c>
      <c r="E595" s="24">
        <v>0.49509800485134808</v>
      </c>
      <c r="F595" s="24">
        <v>3.8056737755370316</v>
      </c>
      <c r="G595" s="24"/>
      <c r="H595" s="122"/>
      <c r="I595" s="197" t="s">
        <v>2943</v>
      </c>
      <c r="J595" s="197" t="s">
        <v>2321</v>
      </c>
      <c r="K595" s="197">
        <v>4</v>
      </c>
      <c r="L595" s="5">
        <f t="shared" si="7"/>
        <v>2956</v>
      </c>
      <c r="M595" s="24">
        <v>3.771218277392391</v>
      </c>
      <c r="N595" s="24">
        <v>0.33428730305838739</v>
      </c>
      <c r="O595" s="24">
        <v>0.49509800485134808</v>
      </c>
      <c r="P595" s="24">
        <v>3.8056737755370316</v>
      </c>
      <c r="Q595" s="24"/>
    </row>
    <row r="596" spans="1:17" x14ac:dyDescent="0.25">
      <c r="A596" s="5" t="s">
        <v>1506</v>
      </c>
      <c r="B596" s="5" t="s">
        <v>2321</v>
      </c>
      <c r="C596" s="24">
        <v>3.7200831143091042</v>
      </c>
      <c r="D596" s="24">
        <v>0.31505838739573677</v>
      </c>
      <c r="E596" s="24">
        <v>0.38239676915457005</v>
      </c>
      <c r="F596" s="24">
        <v>3.7746010114288362</v>
      </c>
      <c r="G596" s="24"/>
      <c r="H596" s="122"/>
      <c r="I596" s="197" t="s">
        <v>2944</v>
      </c>
      <c r="J596" s="197" t="s">
        <v>2321</v>
      </c>
      <c r="K596" s="197">
        <v>4</v>
      </c>
      <c r="L596" s="5">
        <f t="shared" si="7"/>
        <v>2957</v>
      </c>
      <c r="M596" s="24">
        <v>3.7200831143091042</v>
      </c>
      <c r="N596" s="24">
        <v>0.31505838739573677</v>
      </c>
      <c r="O596" s="24">
        <v>0.38239676915457005</v>
      </c>
      <c r="P596" s="24">
        <v>3.7746010114288362</v>
      </c>
      <c r="Q596" s="24"/>
    </row>
    <row r="597" spans="1:17" x14ac:dyDescent="0.25">
      <c r="A597" s="5" t="s">
        <v>1507</v>
      </c>
      <c r="B597" s="5" t="s">
        <v>2321</v>
      </c>
      <c r="C597" s="24">
        <v>1.2675620233530096</v>
      </c>
      <c r="D597" s="24">
        <v>0.15974791473586653</v>
      </c>
      <c r="E597" s="24">
        <v>0.20276379522739105</v>
      </c>
      <c r="F597" s="24">
        <v>1.8041931921869441</v>
      </c>
      <c r="G597" s="24"/>
      <c r="H597" s="122"/>
      <c r="I597" s="197" t="s">
        <v>2945</v>
      </c>
      <c r="J597" s="197" t="s">
        <v>2321</v>
      </c>
      <c r="K597" s="197">
        <v>4</v>
      </c>
      <c r="L597" s="5">
        <f t="shared" si="7"/>
        <v>2958</v>
      </c>
      <c r="M597" s="24">
        <v>1.2675620233530096</v>
      </c>
      <c r="N597" s="24">
        <v>0.15974791473586653</v>
      </c>
      <c r="O597" s="24">
        <v>0.20276379522739105</v>
      </c>
      <c r="P597" s="24">
        <v>1.8041931921869441</v>
      </c>
      <c r="Q597" s="24"/>
    </row>
    <row r="598" spans="1:17" x14ac:dyDescent="0.25">
      <c r="A598" s="5" t="s">
        <v>1508</v>
      </c>
      <c r="B598" s="5" t="s">
        <v>2321</v>
      </c>
      <c r="C598" s="24">
        <v>1.272478865957172</v>
      </c>
      <c r="D598" s="24">
        <v>0.15580352177942539</v>
      </c>
      <c r="E598" s="24">
        <v>0.19390518281454389</v>
      </c>
      <c r="F598" s="24">
        <v>1.7982745704520497</v>
      </c>
      <c r="G598" s="24"/>
      <c r="H598" s="122"/>
      <c r="I598" s="197" t="s">
        <v>2946</v>
      </c>
      <c r="J598" s="197" t="s">
        <v>2321</v>
      </c>
      <c r="K598" s="197">
        <v>4</v>
      </c>
      <c r="L598" s="5">
        <f t="shared" si="7"/>
        <v>2959</v>
      </c>
      <c r="M598" s="24">
        <v>1.272478865957172</v>
      </c>
      <c r="N598" s="24">
        <v>0.15580352177942539</v>
      </c>
      <c r="O598" s="24">
        <v>0.19390518281454389</v>
      </c>
      <c r="P598" s="24">
        <v>1.7982745704520497</v>
      </c>
      <c r="Q598" s="24"/>
    </row>
    <row r="599" spans="1:17" x14ac:dyDescent="0.25">
      <c r="A599" s="5" t="s">
        <v>1509</v>
      </c>
      <c r="B599" s="5" t="s">
        <v>2321</v>
      </c>
      <c r="C599" s="24">
        <v>0.94206704295747346</v>
      </c>
      <c r="D599" s="24">
        <v>0.21989990732159403</v>
      </c>
      <c r="E599" s="24">
        <v>0.16240789423553167</v>
      </c>
      <c r="F599" s="24">
        <v>1.7785458313357354</v>
      </c>
      <c r="G599" s="24"/>
      <c r="H599" s="122"/>
      <c r="I599" s="197" t="s">
        <v>2947</v>
      </c>
      <c r="J599" s="197" t="s">
        <v>2321</v>
      </c>
      <c r="K599" s="197">
        <v>4</v>
      </c>
      <c r="L599" s="5">
        <f t="shared" si="7"/>
        <v>2960</v>
      </c>
      <c r="M599" s="24">
        <v>0.94206704295747346</v>
      </c>
      <c r="N599" s="24">
        <v>0.21989990732159403</v>
      </c>
      <c r="O599" s="24">
        <v>0.16240789423553167</v>
      </c>
      <c r="P599" s="24">
        <v>1.7785458313357354</v>
      </c>
      <c r="Q599" s="24"/>
    </row>
    <row r="600" spans="1:17" x14ac:dyDescent="0.25">
      <c r="A600" s="5" t="s">
        <v>1510</v>
      </c>
      <c r="B600" s="5" t="s">
        <v>2321</v>
      </c>
      <c r="C600" s="24">
        <v>0.94895062260330043</v>
      </c>
      <c r="D600" s="24">
        <v>0.13608155699721963</v>
      </c>
      <c r="E600" s="24">
        <v>0.16240789423553167</v>
      </c>
      <c r="F600" s="24">
        <v>1.6700377661960069</v>
      </c>
      <c r="G600" s="24"/>
      <c r="H600" s="122"/>
      <c r="I600" s="197" t="s">
        <v>2948</v>
      </c>
      <c r="J600" s="197" t="s">
        <v>2321</v>
      </c>
      <c r="K600" s="197">
        <v>4</v>
      </c>
      <c r="L600" s="5">
        <f t="shared" si="7"/>
        <v>2961</v>
      </c>
      <c r="M600" s="24">
        <v>0.94895062260330043</v>
      </c>
      <c r="N600" s="24">
        <v>0.13608155699721963</v>
      </c>
      <c r="O600" s="24">
        <v>0.16240789423553167</v>
      </c>
      <c r="P600" s="24">
        <v>1.6700377661960069</v>
      </c>
      <c r="Q600" s="24"/>
    </row>
    <row r="601" spans="1:17" x14ac:dyDescent="0.25">
      <c r="A601" s="5" t="s">
        <v>1511</v>
      </c>
      <c r="B601" s="5" t="s">
        <v>2321</v>
      </c>
      <c r="C601" s="24">
        <v>0.88650672153044086</v>
      </c>
      <c r="D601" s="24">
        <v>0.16665060240963853</v>
      </c>
      <c r="E601" s="24">
        <v>0.23180035813616792</v>
      </c>
      <c r="F601" s="24">
        <v>1.6024668347226303</v>
      </c>
      <c r="G601" s="24"/>
      <c r="H601" s="122"/>
      <c r="I601" s="197" t="s">
        <v>2949</v>
      </c>
      <c r="J601" s="197" t="s">
        <v>2321</v>
      </c>
      <c r="K601" s="197">
        <v>4</v>
      </c>
      <c r="L601" s="5">
        <f t="shared" si="7"/>
        <v>2962</v>
      </c>
      <c r="M601" s="24">
        <v>0.88650672153044086</v>
      </c>
      <c r="N601" s="24">
        <v>0.16665060240963853</v>
      </c>
      <c r="O601" s="24">
        <v>0.23180035813616792</v>
      </c>
      <c r="P601" s="24">
        <v>1.6024668347226303</v>
      </c>
      <c r="Q601" s="24"/>
    </row>
    <row r="602" spans="1:17" x14ac:dyDescent="0.25">
      <c r="A602" s="5" t="s">
        <v>1512</v>
      </c>
      <c r="B602" s="5" t="s">
        <v>2321</v>
      </c>
      <c r="C602" s="24">
        <v>0.87814808910336517</v>
      </c>
      <c r="D602" s="24">
        <v>0.13608155699721963</v>
      </c>
      <c r="E602" s="24">
        <v>0.20079521469120279</v>
      </c>
      <c r="F602" s="24">
        <v>1.6779292618425325</v>
      </c>
      <c r="G602" s="24"/>
      <c r="H602" s="122"/>
      <c r="I602" s="197" t="s">
        <v>2950</v>
      </c>
      <c r="J602" s="197" t="s">
        <v>2321</v>
      </c>
      <c r="K602" s="197">
        <v>4</v>
      </c>
      <c r="L602" s="5">
        <f t="shared" si="7"/>
        <v>2963</v>
      </c>
      <c r="M602" s="24">
        <v>0.87814808910336517</v>
      </c>
      <c r="N602" s="24">
        <v>0.13608155699721963</v>
      </c>
      <c r="O602" s="24">
        <v>0.20079521469120279</v>
      </c>
      <c r="P602" s="24">
        <v>1.6779292618425325</v>
      </c>
      <c r="Q602" s="24"/>
    </row>
    <row r="603" spans="1:17" x14ac:dyDescent="0.25">
      <c r="A603" s="5" t="s">
        <v>1513</v>
      </c>
      <c r="B603" s="5" t="s">
        <v>2321</v>
      </c>
      <c r="C603" s="24">
        <v>22.095307294584</v>
      </c>
      <c r="D603" s="24" t="s">
        <v>48</v>
      </c>
      <c r="E603" s="24">
        <v>1.3061531857609123</v>
      </c>
      <c r="F603" s="24">
        <v>13.441189959944943</v>
      </c>
      <c r="G603" s="24"/>
      <c r="H603" s="122"/>
      <c r="I603" s="197" t="s">
        <v>2951</v>
      </c>
      <c r="J603" s="197" t="s">
        <v>2321</v>
      </c>
      <c r="K603" s="197">
        <v>6</v>
      </c>
      <c r="L603" s="5">
        <f t="shared" si="7"/>
        <v>2964</v>
      </c>
      <c r="M603" s="24">
        <v>22.095307294584</v>
      </c>
      <c r="N603" s="150" t="s">
        <v>48</v>
      </c>
      <c r="O603" s="24">
        <v>1.3061531857609123</v>
      </c>
      <c r="P603" s="24">
        <v>13.441189959944943</v>
      </c>
      <c r="Q603" s="24"/>
    </row>
    <row r="604" spans="1:17" x14ac:dyDescent="0.25">
      <c r="A604" s="5" t="s">
        <v>1514</v>
      </c>
      <c r="B604" s="5" t="s">
        <v>2321</v>
      </c>
      <c r="C604" s="24">
        <v>22.153326037313114</v>
      </c>
      <c r="D604" s="24" t="s">
        <v>48</v>
      </c>
      <c r="E604" s="24">
        <v>1.335681893803736</v>
      </c>
      <c r="F604" s="24">
        <v>13.398279952366959</v>
      </c>
      <c r="G604" s="24"/>
      <c r="H604" s="122"/>
      <c r="I604" s="197" t="s">
        <v>2952</v>
      </c>
      <c r="J604" s="197" t="s">
        <v>2321</v>
      </c>
      <c r="K604" s="197">
        <v>6</v>
      </c>
      <c r="L604" s="5">
        <f t="shared" si="7"/>
        <v>2965</v>
      </c>
      <c r="M604" s="24">
        <v>22.153326037313114</v>
      </c>
      <c r="N604" s="150" t="s">
        <v>48</v>
      </c>
      <c r="O604" s="24">
        <v>1.335681893803736</v>
      </c>
      <c r="P604" s="24">
        <v>13.398279952366959</v>
      </c>
      <c r="Q604" s="24"/>
    </row>
    <row r="605" spans="1:17" x14ac:dyDescent="0.25">
      <c r="A605" s="5" t="s">
        <v>1515</v>
      </c>
      <c r="B605" s="5" t="s">
        <v>2321</v>
      </c>
      <c r="C605" s="24">
        <v>22.916420009479083</v>
      </c>
      <c r="D605" s="24" t="s">
        <v>48</v>
      </c>
      <c r="E605" s="24">
        <v>1.3287918619270773</v>
      </c>
      <c r="F605" s="24">
        <v>11.385455344024992</v>
      </c>
      <c r="G605" s="24"/>
      <c r="H605" s="122"/>
      <c r="I605" s="197" t="s">
        <v>2953</v>
      </c>
      <c r="J605" s="197" t="s">
        <v>2321</v>
      </c>
      <c r="K605" s="197">
        <v>6</v>
      </c>
      <c r="L605" s="5">
        <f t="shared" si="7"/>
        <v>2966</v>
      </c>
      <c r="M605" s="24">
        <v>22.916420009479083</v>
      </c>
      <c r="N605" s="150" t="s">
        <v>48</v>
      </c>
      <c r="O605" s="24">
        <v>1.3287918619270773</v>
      </c>
      <c r="P605" s="24">
        <v>11.385455344024992</v>
      </c>
      <c r="Q605" s="24"/>
    </row>
    <row r="606" spans="1:17" x14ac:dyDescent="0.25">
      <c r="A606" s="5" t="s">
        <v>1516</v>
      </c>
      <c r="B606" s="5" t="s">
        <v>2321</v>
      </c>
      <c r="C606" s="24">
        <v>22.991156017062348</v>
      </c>
      <c r="D606" s="24" t="s">
        <v>48</v>
      </c>
      <c r="E606" s="24">
        <v>1.3386347646080188</v>
      </c>
      <c r="F606" s="24">
        <v>11.365726604908678</v>
      </c>
      <c r="G606" s="24"/>
      <c r="H606" s="122"/>
      <c r="I606" s="197" t="s">
        <v>2954</v>
      </c>
      <c r="J606" s="197" t="s">
        <v>2321</v>
      </c>
      <c r="K606" s="197">
        <v>6</v>
      </c>
      <c r="L606" s="5">
        <f t="shared" si="7"/>
        <v>2967</v>
      </c>
      <c r="M606" s="24">
        <v>22.991156017062348</v>
      </c>
      <c r="N606" s="150" t="s">
        <v>48</v>
      </c>
      <c r="O606" s="24">
        <v>1.3386347646080188</v>
      </c>
      <c r="P606" s="24">
        <v>11.365726604908678</v>
      </c>
      <c r="Q606" s="24"/>
    </row>
    <row r="607" spans="1:17" x14ac:dyDescent="0.25">
      <c r="A607" s="5" t="s">
        <v>1517</v>
      </c>
      <c r="B607" s="5" t="s">
        <v>2321</v>
      </c>
      <c r="C607" s="24">
        <v>14.012509737601793</v>
      </c>
      <c r="D607" s="24" t="s">
        <v>48</v>
      </c>
      <c r="E607" s="24">
        <v>0.75052132942177519</v>
      </c>
      <c r="F607" s="24">
        <v>5.6350211100972762</v>
      </c>
      <c r="G607" s="24"/>
      <c r="H607" s="122"/>
      <c r="I607" s="197" t="s">
        <v>2955</v>
      </c>
      <c r="J607" s="197" t="s">
        <v>2321</v>
      </c>
      <c r="K607" s="197">
        <v>6</v>
      </c>
      <c r="L607" s="5">
        <f t="shared" si="7"/>
        <v>2968</v>
      </c>
      <c r="M607" s="24">
        <v>14.012509737601793</v>
      </c>
      <c r="N607" s="150" t="s">
        <v>48</v>
      </c>
      <c r="O607" s="24">
        <v>0.75052132942177519</v>
      </c>
      <c r="P607" s="24">
        <v>5.6350211100972762</v>
      </c>
      <c r="Q607" s="24"/>
    </row>
    <row r="608" spans="1:17" x14ac:dyDescent="0.25">
      <c r="A608" s="5" t="s">
        <v>1518</v>
      </c>
      <c r="B608" s="5" t="s">
        <v>2321</v>
      </c>
      <c r="C608" s="24">
        <v>14.058236373820501</v>
      </c>
      <c r="D608" s="24" t="s">
        <v>48</v>
      </c>
      <c r="E608" s="24">
        <v>0.74904489401963392</v>
      </c>
      <c r="F608" s="24">
        <v>5.6295957068402895</v>
      </c>
      <c r="G608" s="24"/>
      <c r="H608" s="122"/>
      <c r="I608" s="197" t="s">
        <v>2956</v>
      </c>
      <c r="J608" s="197" t="s">
        <v>2321</v>
      </c>
      <c r="K608" s="197">
        <v>6</v>
      </c>
      <c r="L608" s="5">
        <f t="shared" si="7"/>
        <v>2969</v>
      </c>
      <c r="M608" s="24">
        <v>14.058236373820501</v>
      </c>
      <c r="N608" s="150" t="s">
        <v>48</v>
      </c>
      <c r="O608" s="24">
        <v>0.74904489401963392</v>
      </c>
      <c r="P608" s="24">
        <v>5.6295957068402895</v>
      </c>
      <c r="Q608" s="24"/>
    </row>
    <row r="609" spans="1:17" x14ac:dyDescent="0.25">
      <c r="A609" s="5" t="s">
        <v>1519</v>
      </c>
      <c r="B609" s="5" t="s">
        <v>2321</v>
      </c>
      <c r="C609" s="24">
        <v>8.7480463613253487</v>
      </c>
      <c r="D609" s="24" t="s">
        <v>48</v>
      </c>
      <c r="E609" s="24">
        <v>0.45572639412758281</v>
      </c>
      <c r="F609" s="24">
        <v>3.026388580442616</v>
      </c>
      <c r="G609" s="24"/>
      <c r="H609" s="122"/>
      <c r="I609" s="197" t="s">
        <v>2957</v>
      </c>
      <c r="J609" s="197" t="s">
        <v>2321</v>
      </c>
      <c r="K609" s="197">
        <v>6</v>
      </c>
      <c r="L609" s="5">
        <f t="shared" si="7"/>
        <v>2970</v>
      </c>
      <c r="M609" s="24">
        <v>8.7480463613253487</v>
      </c>
      <c r="N609" s="150" t="s">
        <v>48</v>
      </c>
      <c r="O609" s="24">
        <v>0.45572639412758281</v>
      </c>
      <c r="P609" s="24">
        <v>3.026388580442616</v>
      </c>
      <c r="Q609" s="24"/>
    </row>
    <row r="610" spans="1:17" x14ac:dyDescent="0.25">
      <c r="A610" s="5" t="s">
        <v>1520</v>
      </c>
      <c r="B610" s="5" t="s">
        <v>2321</v>
      </c>
      <c r="C610" s="24">
        <v>8.7244455168253694</v>
      </c>
      <c r="D610" s="24" t="s">
        <v>48</v>
      </c>
      <c r="E610" s="24">
        <v>0.45671068439567697</v>
      </c>
      <c r="F610" s="24">
        <v>3.0668324956310604</v>
      </c>
      <c r="G610" s="24"/>
      <c r="H610" s="122"/>
      <c r="I610" s="197" t="s">
        <v>2958</v>
      </c>
      <c r="J610" s="197" t="s">
        <v>2321</v>
      </c>
      <c r="K610" s="197">
        <v>6</v>
      </c>
      <c r="L610" s="5">
        <f t="shared" si="7"/>
        <v>2971</v>
      </c>
      <c r="M610" s="24">
        <v>8.7244455168253694</v>
      </c>
      <c r="N610" s="150" t="s">
        <v>48</v>
      </c>
      <c r="O610" s="24">
        <v>0.45671068439567697</v>
      </c>
      <c r="P610" s="24">
        <v>3.0668324956310604</v>
      </c>
      <c r="Q610" s="24"/>
    </row>
    <row r="611" spans="1:17" x14ac:dyDescent="0.25">
      <c r="A611" s="5" t="s">
        <v>1521</v>
      </c>
      <c r="B611" s="5" t="s">
        <v>2321</v>
      </c>
      <c r="C611" s="24">
        <v>1.97214556852945</v>
      </c>
      <c r="D611" s="24">
        <v>5.1277108433734939E-2</v>
      </c>
      <c r="E611" s="24">
        <v>9.0062559530613012E-2</v>
      </c>
      <c r="F611" s="24">
        <v>0.76744795162462687</v>
      </c>
      <c r="G611" s="24"/>
      <c r="H611" s="122"/>
      <c r="I611" s="197" t="s">
        <v>2959</v>
      </c>
      <c r="J611" s="197" t="s">
        <v>2321</v>
      </c>
      <c r="K611" s="197">
        <v>6</v>
      </c>
      <c r="L611" s="5">
        <f t="shared" si="7"/>
        <v>2972</v>
      </c>
      <c r="M611" s="24">
        <v>1.97214556852945</v>
      </c>
      <c r="N611" s="24">
        <v>5.1277108433734939E-2</v>
      </c>
      <c r="O611" s="24">
        <v>9.0062559530613012E-2</v>
      </c>
      <c r="P611" s="24">
        <v>0.76744795162462687</v>
      </c>
      <c r="Q611" s="24"/>
    </row>
    <row r="612" spans="1:17" x14ac:dyDescent="0.25">
      <c r="A612" s="5" t="s">
        <v>1522</v>
      </c>
      <c r="B612" s="5" t="s">
        <v>2321</v>
      </c>
      <c r="C612" s="24">
        <v>1.9805042009565255</v>
      </c>
      <c r="D612" s="24">
        <v>0.12523447636700646</v>
      </c>
      <c r="E612" s="24">
        <v>8.760183386037769E-2</v>
      </c>
      <c r="F612" s="24">
        <v>0.81282405159214977</v>
      </c>
      <c r="G612" s="24"/>
      <c r="H612" s="122"/>
      <c r="I612" s="197" t="s">
        <v>2960</v>
      </c>
      <c r="J612" s="197" t="s">
        <v>2321</v>
      </c>
      <c r="K612" s="197">
        <v>6</v>
      </c>
      <c r="L612" s="5">
        <f t="shared" si="7"/>
        <v>2973</v>
      </c>
      <c r="M612" s="24">
        <v>1.9805042009565255</v>
      </c>
      <c r="N612" s="24">
        <v>0.12523447636700646</v>
      </c>
      <c r="O612" s="24">
        <v>8.760183386037769E-2</v>
      </c>
      <c r="P612" s="24">
        <v>0.81282405159214977</v>
      </c>
      <c r="Q612" s="24"/>
    </row>
    <row r="613" spans="1:17" x14ac:dyDescent="0.25">
      <c r="A613" s="5" t="s">
        <v>1523</v>
      </c>
      <c r="B613" s="5" t="s">
        <v>2321</v>
      </c>
      <c r="C613" s="24">
        <v>1.6569759576026544</v>
      </c>
      <c r="D613" s="24">
        <v>9.4665430954587571E-2</v>
      </c>
      <c r="E613" s="24">
        <v>5.7088835549459621E-2</v>
      </c>
      <c r="F613" s="24">
        <v>0.69938380167334246</v>
      </c>
      <c r="G613" s="24"/>
      <c r="H613" s="122"/>
      <c r="I613" s="197" t="s">
        <v>2961</v>
      </c>
      <c r="J613" s="197" t="s">
        <v>2321</v>
      </c>
      <c r="K613" s="197">
        <v>6</v>
      </c>
      <c r="L613" s="5">
        <f t="shared" si="7"/>
        <v>2974</v>
      </c>
      <c r="M613" s="24">
        <v>1.6569759576026544</v>
      </c>
      <c r="N613" s="24">
        <v>9.4665430954587571E-2</v>
      </c>
      <c r="O613" s="24">
        <v>5.7088835549459621E-2</v>
      </c>
      <c r="P613" s="24">
        <v>0.69938380167334246</v>
      </c>
      <c r="Q613" s="24"/>
    </row>
    <row r="614" spans="1:17" x14ac:dyDescent="0.25">
      <c r="A614" s="5" t="s">
        <v>1524</v>
      </c>
      <c r="B614" s="5" t="s">
        <v>2321</v>
      </c>
      <c r="C614" s="24">
        <v>1.6186245852901893</v>
      </c>
      <c r="D614" s="24">
        <v>0.21102502316960145</v>
      </c>
      <c r="E614" s="24">
        <v>5.8073125817553743E-2</v>
      </c>
      <c r="F614" s="24">
        <v>0.70431598645242099</v>
      </c>
      <c r="G614" s="24"/>
      <c r="H614" s="122"/>
      <c r="I614" s="197" t="s">
        <v>2962</v>
      </c>
      <c r="J614" s="197" t="s">
        <v>2321</v>
      </c>
      <c r="K614" s="197">
        <v>6</v>
      </c>
      <c r="L614" s="5">
        <f t="shared" si="7"/>
        <v>2975</v>
      </c>
      <c r="M614" s="24">
        <v>1.6186245852901893</v>
      </c>
      <c r="N614" s="24">
        <v>0.21102502316960145</v>
      </c>
      <c r="O614" s="24">
        <v>5.8073125817553743E-2</v>
      </c>
      <c r="P614" s="24">
        <v>0.70431598645242099</v>
      </c>
      <c r="Q614" s="24"/>
    </row>
    <row r="615" spans="1:17" x14ac:dyDescent="0.25">
      <c r="A615" s="5" t="s">
        <v>1525</v>
      </c>
      <c r="B615" s="5" t="s">
        <v>2321</v>
      </c>
      <c r="C615" s="24">
        <v>1.5763397388943945</v>
      </c>
      <c r="D615" s="24">
        <v>0.14988693234476363</v>
      </c>
      <c r="E615" s="24">
        <v>4.4293062064235909E-2</v>
      </c>
      <c r="F615" s="24">
        <v>0.66781781908723958</v>
      </c>
      <c r="G615" s="24"/>
      <c r="H615" s="122"/>
      <c r="I615" s="197" t="s">
        <v>2963</v>
      </c>
      <c r="J615" s="197" t="s">
        <v>2321</v>
      </c>
      <c r="K615" s="197">
        <v>6</v>
      </c>
      <c r="L615" s="5">
        <f t="shared" si="7"/>
        <v>2976</v>
      </c>
      <c r="M615" s="24">
        <v>1.5763397388943945</v>
      </c>
      <c r="N615" s="24">
        <v>0.14988693234476363</v>
      </c>
      <c r="O615" s="24">
        <v>4.4293062064235909E-2</v>
      </c>
      <c r="P615" s="24">
        <v>0.66781781908723958</v>
      </c>
      <c r="Q615" s="24"/>
    </row>
    <row r="616" spans="1:17" x14ac:dyDescent="0.25">
      <c r="A616" s="5" t="s">
        <v>1526</v>
      </c>
      <c r="B616" s="5" t="s">
        <v>2321</v>
      </c>
      <c r="C616" s="24">
        <v>1.5861734241027188</v>
      </c>
      <c r="D616" s="24">
        <v>1.9721964782205743E-2</v>
      </c>
      <c r="E616" s="24">
        <v>8.3172527653954095E-2</v>
      </c>
      <c r="F616" s="24">
        <v>0.71072782666522327</v>
      </c>
      <c r="G616" s="24"/>
      <c r="H616" s="122"/>
      <c r="I616" s="197" t="s">
        <v>2964</v>
      </c>
      <c r="J616" s="197" t="s">
        <v>2321</v>
      </c>
      <c r="K616" s="197">
        <v>6</v>
      </c>
      <c r="L616" s="5">
        <f t="shared" si="7"/>
        <v>2977</v>
      </c>
      <c r="M616" s="24">
        <v>1.5861734241027188</v>
      </c>
      <c r="N616" s="24">
        <v>1.9721964782205743E-2</v>
      </c>
      <c r="O616" s="24">
        <v>8.3172527653954095E-2</v>
      </c>
      <c r="P616" s="24">
        <v>0.71072782666522327</v>
      </c>
      <c r="Q616" s="24"/>
    </row>
    <row r="617" spans="1:17" x14ac:dyDescent="0.25">
      <c r="A617" s="5" t="s">
        <v>1527</v>
      </c>
      <c r="B617" s="5" t="s">
        <v>2321</v>
      </c>
      <c r="C617" s="24">
        <v>1.6156744797276921</v>
      </c>
      <c r="D617" s="24" t="s">
        <v>48</v>
      </c>
      <c r="E617" s="24">
        <v>7.7758931179436372E-2</v>
      </c>
      <c r="F617" s="24">
        <v>0.72996334730362966</v>
      </c>
      <c r="G617" s="24"/>
      <c r="H617" s="122"/>
      <c r="I617" s="197" t="s">
        <v>2965</v>
      </c>
      <c r="J617" s="197" t="s">
        <v>2321</v>
      </c>
      <c r="K617" s="197">
        <v>6</v>
      </c>
      <c r="L617" s="5">
        <f t="shared" si="7"/>
        <v>2978</v>
      </c>
      <c r="M617" s="24">
        <v>1.6156744797276921</v>
      </c>
      <c r="N617" s="150" t="s">
        <v>48</v>
      </c>
      <c r="O617" s="24">
        <v>7.7758931179436372E-2</v>
      </c>
      <c r="P617" s="24">
        <v>0.72996334730362966</v>
      </c>
      <c r="Q617" s="24"/>
    </row>
    <row r="618" spans="1:17" x14ac:dyDescent="0.25">
      <c r="A618" s="5" t="s">
        <v>1528</v>
      </c>
      <c r="B618" s="5" t="s">
        <v>2321</v>
      </c>
      <c r="C618" s="24">
        <v>1.5920736352277134</v>
      </c>
      <c r="D618" s="24">
        <v>0.15185912882298422</v>
      </c>
      <c r="E618" s="24">
        <v>6.2010286889930273E-2</v>
      </c>
      <c r="F618" s="24">
        <v>0.79802749725491406</v>
      </c>
      <c r="G618" s="24"/>
      <c r="H618" s="122"/>
      <c r="I618" s="197" t="s">
        <v>2966</v>
      </c>
      <c r="J618" s="197" t="s">
        <v>2321</v>
      </c>
      <c r="K618" s="197">
        <v>6</v>
      </c>
      <c r="L618" s="5">
        <f t="shared" si="7"/>
        <v>2979</v>
      </c>
      <c r="M618" s="24">
        <v>1.5920736352277134</v>
      </c>
      <c r="N618" s="24">
        <v>0.15185912882298422</v>
      </c>
      <c r="O618" s="24">
        <v>6.2010286889930273E-2</v>
      </c>
      <c r="P618" s="24">
        <v>0.79802749725491406</v>
      </c>
      <c r="Q618" s="24"/>
    </row>
    <row r="619" spans="1:17" x14ac:dyDescent="0.25">
      <c r="A619" s="5" t="s">
        <v>1529</v>
      </c>
      <c r="B619" s="5" t="s">
        <v>2321</v>
      </c>
      <c r="C619" s="24">
        <v>22.74924736093757</v>
      </c>
      <c r="D619" s="24" t="s">
        <v>48</v>
      </c>
      <c r="E619" s="24">
        <v>1.3238704105866066</v>
      </c>
      <c r="F619" s="24">
        <v>13.265604181809746</v>
      </c>
      <c r="G619" s="24"/>
      <c r="H619" s="122"/>
      <c r="I619" s="197" t="s">
        <v>2967</v>
      </c>
      <c r="J619" s="197" t="s">
        <v>2321</v>
      </c>
      <c r="K619" s="197">
        <v>8</v>
      </c>
      <c r="L619" s="5">
        <f t="shared" si="7"/>
        <v>2980</v>
      </c>
      <c r="M619" s="24">
        <v>22.74924736093757</v>
      </c>
      <c r="N619" s="150" t="s">
        <v>48</v>
      </c>
      <c r="O619" s="24">
        <v>1.3238704105866066</v>
      </c>
      <c r="P619" s="24">
        <v>13.265604181809746</v>
      </c>
      <c r="Q619" s="24"/>
    </row>
    <row r="620" spans="1:17" x14ac:dyDescent="0.25">
      <c r="A620" s="5" t="s">
        <v>1530</v>
      </c>
      <c r="B620" s="5" t="s">
        <v>2321</v>
      </c>
      <c r="C620" s="24">
        <v>22.687295144125127</v>
      </c>
      <c r="D620" s="24" t="s">
        <v>48</v>
      </c>
      <c r="E620" s="24">
        <v>1.3602891505060897</v>
      </c>
      <c r="F620" s="24">
        <v>13.310487063299361</v>
      </c>
      <c r="G620" s="24"/>
      <c r="H620" s="122"/>
      <c r="I620" s="197" t="s">
        <v>2968</v>
      </c>
      <c r="J620" s="197" t="s">
        <v>2321</v>
      </c>
      <c r="K620" s="197">
        <v>8</v>
      </c>
      <c r="L620" s="5">
        <f t="shared" si="7"/>
        <v>2981</v>
      </c>
      <c r="M620" s="24">
        <v>22.687295144125127</v>
      </c>
      <c r="N620" s="150" t="s">
        <v>48</v>
      </c>
      <c r="O620" s="24">
        <v>1.3602891505060897</v>
      </c>
      <c r="P620" s="24">
        <v>13.310487063299361</v>
      </c>
      <c r="Q620" s="24"/>
    </row>
    <row r="621" spans="1:17" x14ac:dyDescent="0.25">
      <c r="A621" s="5" t="s">
        <v>1531</v>
      </c>
      <c r="B621" s="5" t="s">
        <v>2321</v>
      </c>
      <c r="C621" s="24">
        <v>21.698026412167696</v>
      </c>
      <c r="D621" s="24" t="s">
        <v>48</v>
      </c>
      <c r="E621" s="24">
        <v>1.2697344458414295</v>
      </c>
      <c r="F621" s="24">
        <v>10.01332153848533</v>
      </c>
      <c r="G621" s="24"/>
      <c r="H621" s="122"/>
      <c r="I621" s="197" t="s">
        <v>2969</v>
      </c>
      <c r="J621" s="197" t="s">
        <v>2321</v>
      </c>
      <c r="K621" s="197">
        <v>8</v>
      </c>
      <c r="L621" s="5">
        <f t="shared" si="7"/>
        <v>2982</v>
      </c>
      <c r="M621" s="24">
        <v>21.698026412167696</v>
      </c>
      <c r="N621" s="150" t="s">
        <v>48</v>
      </c>
      <c r="O621" s="24">
        <v>1.2697344458414295</v>
      </c>
      <c r="P621" s="24">
        <v>10.01332153848533</v>
      </c>
      <c r="Q621" s="24"/>
    </row>
    <row r="622" spans="1:17" x14ac:dyDescent="0.25">
      <c r="A622" s="5" t="s">
        <v>1532</v>
      </c>
      <c r="B622" s="5" t="s">
        <v>2321</v>
      </c>
      <c r="C622" s="24">
        <v>21.677375673230213</v>
      </c>
      <c r="D622" s="24" t="s">
        <v>48</v>
      </c>
      <c r="E622" s="24">
        <v>1.2313471253857582</v>
      </c>
      <c r="F622" s="24">
        <v>10.056724764541222</v>
      </c>
      <c r="G622" s="24"/>
      <c r="H622" s="122"/>
      <c r="I622" s="197" t="s">
        <v>2970</v>
      </c>
      <c r="J622" s="197" t="s">
        <v>2321</v>
      </c>
      <c r="K622" s="197">
        <v>8</v>
      </c>
      <c r="L622" s="5">
        <f t="shared" si="7"/>
        <v>2983</v>
      </c>
      <c r="M622" s="24">
        <v>21.677375673230213</v>
      </c>
      <c r="N622" s="150" t="s">
        <v>48</v>
      </c>
      <c r="O622" s="24">
        <v>1.2313471253857582</v>
      </c>
      <c r="P622" s="24">
        <v>10.056724764541222</v>
      </c>
      <c r="Q622" s="24"/>
    </row>
    <row r="623" spans="1:17" x14ac:dyDescent="0.25">
      <c r="A623" s="5" t="s">
        <v>2347</v>
      </c>
      <c r="B623" s="5" t="s">
        <v>2321</v>
      </c>
      <c r="C623" s="24">
        <v>7.0521873572230183</v>
      </c>
      <c r="D623" s="24" t="s">
        <v>48</v>
      </c>
      <c r="E623" s="24">
        <v>0.32918670076726342</v>
      </c>
      <c r="F623" s="24">
        <v>2.3064666429818192</v>
      </c>
      <c r="G623" s="24"/>
      <c r="H623" s="122"/>
      <c r="I623" s="197" t="s">
        <v>2971</v>
      </c>
      <c r="J623" s="197" t="s">
        <v>2321</v>
      </c>
      <c r="K623" s="197">
        <v>8</v>
      </c>
      <c r="L623" s="5">
        <f>2984</f>
        <v>2984</v>
      </c>
      <c r="M623" s="24">
        <v>7.0521873572230183</v>
      </c>
      <c r="N623" s="150" t="s">
        <v>48</v>
      </c>
      <c r="O623" s="24">
        <v>0.32918670076726342</v>
      </c>
      <c r="P623" s="24">
        <v>2.3064666429818192</v>
      </c>
      <c r="Q623" s="24"/>
    </row>
    <row r="624" spans="1:17" x14ac:dyDescent="0.25">
      <c r="A624" s="5" t="s">
        <v>1534</v>
      </c>
      <c r="B624" s="5" t="s">
        <v>2321</v>
      </c>
      <c r="C624" s="24">
        <v>7.0566081753754872</v>
      </c>
      <c r="D624" s="24" t="s">
        <v>48</v>
      </c>
      <c r="E624" s="24">
        <v>0.32059042747533795</v>
      </c>
      <c r="F624" s="24">
        <v>2.2985846553082374</v>
      </c>
      <c r="G624" s="24"/>
      <c r="H624" s="122"/>
      <c r="I624" s="197" t="s">
        <v>2972</v>
      </c>
      <c r="J624" s="197" t="s">
        <v>2321</v>
      </c>
      <c r="K624" s="197">
        <v>8</v>
      </c>
      <c r="L624" s="5">
        <f>A624+2000</f>
        <v>2985</v>
      </c>
      <c r="M624" s="24">
        <v>7.0566081753754872</v>
      </c>
      <c r="N624" s="150" t="s">
        <v>48</v>
      </c>
      <c r="O624" s="24">
        <v>0.32059042747533795</v>
      </c>
      <c r="P624" s="24">
        <v>2.2985846553082374</v>
      </c>
      <c r="Q624" s="24"/>
    </row>
    <row r="625" spans="1:17" x14ac:dyDescent="0.25">
      <c r="A625" s="5" t="s">
        <v>1535</v>
      </c>
      <c r="B625" s="5" t="s">
        <v>2321</v>
      </c>
      <c r="C625" s="24">
        <v>6.9465789235806863</v>
      </c>
      <c r="D625" s="24" t="s">
        <v>48</v>
      </c>
      <c r="E625" s="24">
        <v>0.31553379612714649</v>
      </c>
      <c r="F625" s="24">
        <v>2.223705772409212</v>
      </c>
      <c r="G625" s="24"/>
      <c r="H625" s="122"/>
      <c r="I625" s="197" t="s">
        <v>2973</v>
      </c>
      <c r="J625" s="197" t="s">
        <v>2321</v>
      </c>
      <c r="K625" s="197">
        <v>8</v>
      </c>
      <c r="L625" s="5">
        <f t="shared" ref="L625:L638" si="8">A625+2000</f>
        <v>2986</v>
      </c>
      <c r="M625" s="24">
        <v>6.9465789235806863</v>
      </c>
      <c r="N625" s="150" t="s">
        <v>48</v>
      </c>
      <c r="O625" s="24">
        <v>0.31553379612714649</v>
      </c>
      <c r="P625" s="24">
        <v>2.223705772409212</v>
      </c>
      <c r="Q625" s="24"/>
    </row>
    <row r="626" spans="1:17" x14ac:dyDescent="0.25">
      <c r="A626" s="5" t="s">
        <v>1536</v>
      </c>
      <c r="B626" s="5" t="s">
        <v>2321</v>
      </c>
      <c r="C626" s="24">
        <v>6.9180892065981041</v>
      </c>
      <c r="D626" s="24" t="s">
        <v>48</v>
      </c>
      <c r="E626" s="24">
        <v>0.30946583850931675</v>
      </c>
      <c r="F626" s="24">
        <v>2.2453812385115612</v>
      </c>
      <c r="G626" s="24"/>
      <c r="H626" s="122"/>
      <c r="I626" s="197" t="s">
        <v>2974</v>
      </c>
      <c r="J626" s="197" t="s">
        <v>2321</v>
      </c>
      <c r="K626" s="197">
        <v>8</v>
      </c>
      <c r="L626" s="5">
        <f t="shared" si="8"/>
        <v>2987</v>
      </c>
      <c r="M626" s="24">
        <v>6.9180892065981041</v>
      </c>
      <c r="N626" s="150" t="s">
        <v>48</v>
      </c>
      <c r="O626" s="24">
        <v>0.30946583850931675</v>
      </c>
      <c r="P626" s="24">
        <v>2.2453812385115612</v>
      </c>
      <c r="Q626" s="24"/>
    </row>
    <row r="627" spans="1:17" x14ac:dyDescent="0.25">
      <c r="A627" s="5" t="s">
        <v>1537</v>
      </c>
      <c r="B627" s="5" t="s">
        <v>2321</v>
      </c>
      <c r="C627" s="24">
        <v>5.5554948116035616</v>
      </c>
      <c r="D627" s="24" t="s">
        <v>48</v>
      </c>
      <c r="E627" s="24">
        <v>0.24069565217391303</v>
      </c>
      <c r="F627" s="24">
        <v>2.3320831029209592</v>
      </c>
      <c r="G627" s="24"/>
      <c r="H627" s="122"/>
      <c r="I627" s="197" t="s">
        <v>2975</v>
      </c>
      <c r="J627" s="197" t="s">
        <v>2321</v>
      </c>
      <c r="K627" s="197">
        <v>8</v>
      </c>
      <c r="L627" s="5">
        <f t="shared" si="8"/>
        <v>2988</v>
      </c>
      <c r="M627" s="24">
        <v>5.5554948116035616</v>
      </c>
      <c r="N627" s="150" t="s">
        <v>48</v>
      </c>
      <c r="O627" s="24">
        <v>0.24069565217391303</v>
      </c>
      <c r="P627" s="24">
        <v>2.3320831029209592</v>
      </c>
      <c r="Q627" s="24"/>
    </row>
    <row r="628" spans="1:17" x14ac:dyDescent="0.25">
      <c r="A628" s="5" t="s">
        <v>1538</v>
      </c>
      <c r="B628" s="5" t="s">
        <v>2321</v>
      </c>
      <c r="C628" s="24">
        <v>5.5692484680779115</v>
      </c>
      <c r="D628" s="24" t="s">
        <v>48</v>
      </c>
      <c r="E628" s="24">
        <v>0.23563902082572161</v>
      </c>
      <c r="F628" s="24">
        <v>1.870001575557237</v>
      </c>
      <c r="G628" s="24"/>
      <c r="H628" s="122"/>
      <c r="I628" s="197" t="s">
        <v>2976</v>
      </c>
      <c r="J628" s="197" t="s">
        <v>2321</v>
      </c>
      <c r="K628" s="197">
        <v>8</v>
      </c>
      <c r="L628" s="5">
        <f t="shared" si="8"/>
        <v>2989</v>
      </c>
      <c r="M628" s="24">
        <v>5.5692484680779115</v>
      </c>
      <c r="N628" s="150" t="s">
        <v>48</v>
      </c>
      <c r="O628" s="24">
        <v>0.23563902082572161</v>
      </c>
      <c r="P628" s="24">
        <v>1.870001575557237</v>
      </c>
      <c r="Q628" s="24"/>
    </row>
    <row r="629" spans="1:17" x14ac:dyDescent="0.25">
      <c r="A629" s="5" t="s">
        <v>1539</v>
      </c>
      <c r="B629" s="5" t="s">
        <v>2321</v>
      </c>
      <c r="C629" s="24">
        <v>3.8971968024104915</v>
      </c>
      <c r="D629" s="24" t="s">
        <v>48</v>
      </c>
      <c r="E629" s="24">
        <v>0.14765363536719034</v>
      </c>
      <c r="F629" s="24">
        <v>1.4108757935711083</v>
      </c>
      <c r="G629" s="24"/>
      <c r="H629" s="122"/>
      <c r="I629" s="197" t="s">
        <v>2977</v>
      </c>
      <c r="J629" s="197" t="s">
        <v>2321</v>
      </c>
      <c r="K629" s="197">
        <v>8</v>
      </c>
      <c r="L629" s="5">
        <f t="shared" si="8"/>
        <v>2990</v>
      </c>
      <c r="M629" s="24">
        <v>3.8971968024104915</v>
      </c>
      <c r="N629" s="150" t="s">
        <v>48</v>
      </c>
      <c r="O629" s="24">
        <v>0.14765363536719034</v>
      </c>
      <c r="P629" s="24">
        <v>1.4108757935711083</v>
      </c>
      <c r="Q629" s="24"/>
    </row>
    <row r="630" spans="1:17" x14ac:dyDescent="0.25">
      <c r="A630" s="5" t="s">
        <v>1540</v>
      </c>
      <c r="B630" s="5" t="s">
        <v>2321</v>
      </c>
      <c r="C630" s="24">
        <v>3.921756903257545</v>
      </c>
      <c r="D630" s="24" t="s">
        <v>48</v>
      </c>
      <c r="E630" s="24">
        <v>0.14461965655827547</v>
      </c>
      <c r="F630" s="24">
        <v>1.6079254854106484</v>
      </c>
      <c r="G630" s="24"/>
      <c r="H630" s="122"/>
      <c r="I630" s="197" t="s">
        <v>2978</v>
      </c>
      <c r="J630" s="197" t="s">
        <v>2321</v>
      </c>
      <c r="K630" s="197">
        <v>8</v>
      </c>
      <c r="L630" s="5">
        <f t="shared" si="8"/>
        <v>2991</v>
      </c>
      <c r="M630" s="24">
        <v>3.921756903257545</v>
      </c>
      <c r="N630" s="150" t="s">
        <v>48</v>
      </c>
      <c r="O630" s="24">
        <v>0.14461965655827547</v>
      </c>
      <c r="P630" s="24">
        <v>1.6079254854106484</v>
      </c>
      <c r="Q630" s="24"/>
    </row>
    <row r="631" spans="1:17" x14ac:dyDescent="0.25">
      <c r="A631" s="5" t="s">
        <v>1541</v>
      </c>
      <c r="B631" s="5" t="s">
        <v>2321</v>
      </c>
      <c r="C631" s="24">
        <v>3.5219184614675099</v>
      </c>
      <c r="D631" s="24" t="s">
        <v>48</v>
      </c>
      <c r="E631" s="24">
        <v>0.14563098282791376</v>
      </c>
      <c r="F631" s="24">
        <v>1.3295927956872979</v>
      </c>
      <c r="G631" s="24"/>
      <c r="H631" s="122"/>
      <c r="I631" s="197" t="s">
        <v>2979</v>
      </c>
      <c r="J631" s="197" t="s">
        <v>2321</v>
      </c>
      <c r="K631" s="197">
        <v>8</v>
      </c>
      <c r="L631" s="5">
        <f t="shared" si="8"/>
        <v>2992</v>
      </c>
      <c r="M631" s="24">
        <v>3.5219184614675099</v>
      </c>
      <c r="N631" s="150" t="s">
        <v>48</v>
      </c>
      <c r="O631" s="24">
        <v>0.14563098282791376</v>
      </c>
      <c r="P631" s="24">
        <v>1.3295927956872979</v>
      </c>
      <c r="Q631" s="24"/>
    </row>
    <row r="632" spans="1:17" x14ac:dyDescent="0.25">
      <c r="A632" s="5" t="s">
        <v>1542</v>
      </c>
      <c r="B632" s="5" t="s">
        <v>2321</v>
      </c>
      <c r="C632" s="24">
        <v>3.5140592291964525</v>
      </c>
      <c r="D632" s="24" t="s">
        <v>48</v>
      </c>
      <c r="E632" s="24">
        <v>0.14158567774936062</v>
      </c>
      <c r="F632" s="24">
        <v>1.3231886807025128</v>
      </c>
      <c r="G632" s="24"/>
      <c r="H632" s="122"/>
      <c r="I632" s="197" t="s">
        <v>2980</v>
      </c>
      <c r="J632" s="197" t="s">
        <v>2321</v>
      </c>
      <c r="K632" s="197">
        <v>8</v>
      </c>
      <c r="L632" s="5">
        <f t="shared" si="8"/>
        <v>2993</v>
      </c>
      <c r="M632" s="24">
        <v>3.5140592291964525</v>
      </c>
      <c r="N632" s="150" t="s">
        <v>48</v>
      </c>
      <c r="O632" s="24">
        <v>0.14158567774936062</v>
      </c>
      <c r="P632" s="24">
        <v>1.3231886807025128</v>
      </c>
      <c r="Q632" s="24"/>
    </row>
    <row r="633" spans="1:17" x14ac:dyDescent="0.25">
      <c r="A633" s="5" t="s">
        <v>1543</v>
      </c>
      <c r="B633" s="5" t="s">
        <v>2321</v>
      </c>
      <c r="C633" s="24">
        <v>3.2134435948285143</v>
      </c>
      <c r="D633" s="24" t="s">
        <v>48</v>
      </c>
      <c r="E633" s="24">
        <v>0.11933649981731823</v>
      </c>
      <c r="F633" s="24">
        <v>1.2611180277730578</v>
      </c>
      <c r="G633" s="24"/>
      <c r="H633" s="122"/>
      <c r="I633" s="197" t="s">
        <v>2981</v>
      </c>
      <c r="J633" s="197" t="s">
        <v>2321</v>
      </c>
      <c r="K633" s="197">
        <v>8</v>
      </c>
      <c r="L633" s="5">
        <f t="shared" si="8"/>
        <v>2994</v>
      </c>
      <c r="M633" s="24">
        <v>3.2134435948285143</v>
      </c>
      <c r="N633" s="150" t="s">
        <v>48</v>
      </c>
      <c r="O633" s="24">
        <v>0.11933649981731823</v>
      </c>
      <c r="P633" s="24">
        <v>1.2611180277730578</v>
      </c>
      <c r="Q633" s="24"/>
    </row>
    <row r="634" spans="1:17" x14ac:dyDescent="0.25">
      <c r="A634" s="5" t="s">
        <v>1544</v>
      </c>
      <c r="B634" s="5" t="s">
        <v>2321</v>
      </c>
      <c r="C634" s="24">
        <v>3.2016547464219287</v>
      </c>
      <c r="D634" s="24" t="s">
        <v>48</v>
      </c>
      <c r="E634" s="24">
        <v>0.11175155279503106</v>
      </c>
      <c r="F634" s="24">
        <v>1.2364868162931151</v>
      </c>
      <c r="G634" s="24"/>
      <c r="H634" s="122"/>
      <c r="I634" s="197" t="s">
        <v>2982</v>
      </c>
      <c r="J634" s="197" t="s">
        <v>2321</v>
      </c>
      <c r="K634" s="197">
        <v>8</v>
      </c>
      <c r="L634" s="5">
        <f t="shared" si="8"/>
        <v>2995</v>
      </c>
      <c r="M634" s="24">
        <v>3.2016547464219287</v>
      </c>
      <c r="N634" s="150" t="s">
        <v>48</v>
      </c>
      <c r="O634" s="24">
        <v>0.11175155279503106</v>
      </c>
      <c r="P634" s="24">
        <v>1.2364868162931151</v>
      </c>
      <c r="Q634" s="24"/>
    </row>
    <row r="635" spans="1:17" x14ac:dyDescent="0.25">
      <c r="A635" s="5" t="s">
        <v>1545</v>
      </c>
      <c r="B635" s="5" t="s">
        <v>2321</v>
      </c>
      <c r="C635" s="24">
        <v>2.8155699611062435</v>
      </c>
      <c r="D635" s="24" t="s">
        <v>48</v>
      </c>
      <c r="E635" s="24">
        <v>9.1019364267446098E-2</v>
      </c>
      <c r="F635" s="24">
        <v>1.150770200342915</v>
      </c>
      <c r="G635" s="24"/>
      <c r="H635" s="122"/>
      <c r="I635" s="197" t="s">
        <v>2983</v>
      </c>
      <c r="J635" s="197" t="s">
        <v>2321</v>
      </c>
      <c r="K635" s="197">
        <v>8</v>
      </c>
      <c r="L635" s="5">
        <f t="shared" si="8"/>
        <v>2996</v>
      </c>
      <c r="M635" s="24">
        <v>2.8155699611062435</v>
      </c>
      <c r="N635" s="150" t="s">
        <v>48</v>
      </c>
      <c r="O635" s="24">
        <v>9.1019364267446098E-2</v>
      </c>
      <c r="P635" s="24">
        <v>1.150770200342915</v>
      </c>
      <c r="Q635" s="24"/>
    </row>
    <row r="636" spans="1:17" x14ac:dyDescent="0.25">
      <c r="A636" s="5" t="s">
        <v>1546</v>
      </c>
      <c r="B636" s="5" t="s">
        <v>2321</v>
      </c>
      <c r="C636" s="24">
        <v>2.8420948700210613</v>
      </c>
      <c r="D636" s="24" t="s">
        <v>48</v>
      </c>
      <c r="E636" s="24">
        <v>9.2030690537084389E-2</v>
      </c>
      <c r="F636" s="24">
        <v>1.1566816910981013</v>
      </c>
      <c r="G636" s="24"/>
      <c r="H636" s="122"/>
      <c r="I636" s="197" t="s">
        <v>2984</v>
      </c>
      <c r="J636" s="197" t="s">
        <v>2321</v>
      </c>
      <c r="K636" s="197">
        <v>8</v>
      </c>
      <c r="L636" s="5">
        <f t="shared" si="8"/>
        <v>2997</v>
      </c>
      <c r="M636" s="24">
        <v>2.8420948700210613</v>
      </c>
      <c r="N636" s="150" t="s">
        <v>48</v>
      </c>
      <c r="O636" s="24">
        <v>9.2030690537084389E-2</v>
      </c>
      <c r="P636" s="24">
        <v>1.1566816910981013</v>
      </c>
      <c r="Q636" s="24"/>
    </row>
    <row r="637" spans="1:17" x14ac:dyDescent="0.25">
      <c r="A637" s="5" t="s">
        <v>1547</v>
      </c>
      <c r="B637" s="5" t="s">
        <v>2321</v>
      </c>
      <c r="C637" s="24">
        <v>6.0565208688834584</v>
      </c>
      <c r="D637" s="24" t="s">
        <v>48</v>
      </c>
      <c r="E637" s="24">
        <v>0.34991888929484832</v>
      </c>
      <c r="F637" s="24">
        <v>2.7744596611007268</v>
      </c>
      <c r="G637" s="24"/>
      <c r="H637" s="122"/>
      <c r="I637" s="197" t="s">
        <v>2985</v>
      </c>
      <c r="J637" s="197" t="s">
        <v>2321</v>
      </c>
      <c r="K637" s="197">
        <v>15</v>
      </c>
      <c r="L637" s="5">
        <f t="shared" si="8"/>
        <v>2998</v>
      </c>
      <c r="M637" s="24">
        <v>6.0565208688834584</v>
      </c>
      <c r="N637" s="150" t="s">
        <v>48</v>
      </c>
      <c r="O637" s="24">
        <v>0.34991888929484832</v>
      </c>
      <c r="P637" s="24">
        <v>2.7744596611007268</v>
      </c>
      <c r="Q637" s="24"/>
    </row>
    <row r="638" spans="1:17" x14ac:dyDescent="0.25">
      <c r="A638" s="5" t="s">
        <v>1548</v>
      </c>
      <c r="B638" s="5" t="s">
        <v>2321</v>
      </c>
      <c r="C638" s="24">
        <v>6.0516088487140474</v>
      </c>
      <c r="D638" s="24" t="s">
        <v>48</v>
      </c>
      <c r="E638" s="24">
        <v>0.35902082572159294</v>
      </c>
      <c r="F638" s="24">
        <v>2.7705186672639361</v>
      </c>
      <c r="G638" s="24"/>
      <c r="H638" s="122"/>
      <c r="I638" s="197" t="s">
        <v>2986</v>
      </c>
      <c r="J638" s="197" t="s">
        <v>2321</v>
      </c>
      <c r="K638" s="197">
        <v>15</v>
      </c>
      <c r="L638" s="5">
        <f t="shared" si="8"/>
        <v>2999</v>
      </c>
      <c r="M638" s="24">
        <v>6.0516088487140474</v>
      </c>
      <c r="N638" s="150" t="s">
        <v>48</v>
      </c>
      <c r="O638" s="24">
        <v>0.35902082572159294</v>
      </c>
      <c r="P638" s="24">
        <v>2.7705186672639361</v>
      </c>
      <c r="Q638" s="24"/>
    </row>
    <row r="639" spans="1:17" x14ac:dyDescent="0.25">
      <c r="A639" s="5" t="s">
        <v>1549</v>
      </c>
      <c r="B639" s="5" t="s">
        <v>2321</v>
      </c>
      <c r="C639" s="24">
        <v>7.7747455241433396</v>
      </c>
      <c r="D639" s="24" t="s">
        <v>48</v>
      </c>
      <c r="E639" s="24">
        <v>0.5744333211545487</v>
      </c>
      <c r="F639" s="24">
        <v>4.4538156598032081</v>
      </c>
      <c r="G639" s="24"/>
      <c r="H639" s="122"/>
      <c r="I639" s="197" t="s">
        <v>2987</v>
      </c>
      <c r="J639" s="197" t="s">
        <v>2321</v>
      </c>
      <c r="K639" s="197">
        <v>15</v>
      </c>
      <c r="L639" s="5">
        <f>A639+3000</f>
        <v>3000</v>
      </c>
      <c r="M639" s="24">
        <v>7.7747455241433396</v>
      </c>
      <c r="N639" s="150" t="s">
        <v>48</v>
      </c>
      <c r="O639" s="24">
        <v>0.5744333211545487</v>
      </c>
      <c r="P639" s="24">
        <v>4.4538156598032081</v>
      </c>
      <c r="Q639" s="24"/>
    </row>
    <row r="640" spans="1:17" x14ac:dyDescent="0.25">
      <c r="A640" s="5" t="s">
        <v>2348</v>
      </c>
      <c r="B640" s="5" t="s">
        <v>2321</v>
      </c>
      <c r="C640" s="24">
        <v>7.7776927362449859</v>
      </c>
      <c r="D640" s="24" t="s">
        <v>48</v>
      </c>
      <c r="E640" s="24">
        <v>0.55319546949214471</v>
      </c>
      <c r="F640" s="24">
        <v>4.4769689985943542</v>
      </c>
      <c r="G640" s="24"/>
      <c r="H640" s="122"/>
      <c r="I640" s="197" t="s">
        <v>2988</v>
      </c>
      <c r="J640" s="197" t="s">
        <v>2321</v>
      </c>
      <c r="K640" s="197">
        <v>15</v>
      </c>
      <c r="L640" s="5">
        <f t="shared" ref="L640:L686" si="9">A640+3000</f>
        <v>3001</v>
      </c>
      <c r="M640" s="24">
        <v>7.7776927362449859</v>
      </c>
      <c r="N640" s="150" t="s">
        <v>48</v>
      </c>
      <c r="O640" s="24">
        <v>0.55319546949214471</v>
      </c>
      <c r="P640" s="24">
        <v>4.4769689985943542</v>
      </c>
      <c r="Q640" s="24"/>
    </row>
    <row r="641" spans="1:17" x14ac:dyDescent="0.25">
      <c r="A641" s="5" t="s">
        <v>13</v>
      </c>
      <c r="B641" s="5" t="s">
        <v>2321</v>
      </c>
      <c r="C641" s="24">
        <v>0.58158318805823317</v>
      </c>
      <c r="D641" s="24" t="s">
        <v>48</v>
      </c>
      <c r="E641" s="24">
        <v>0.19518597004019</v>
      </c>
      <c r="F641" s="24">
        <v>0.84731367491002307</v>
      </c>
      <c r="G641" s="24"/>
      <c r="H641" s="122"/>
      <c r="I641" s="197" t="s">
        <v>2989</v>
      </c>
      <c r="J641" s="197" t="s">
        <v>2321</v>
      </c>
      <c r="K641" s="197">
        <v>15</v>
      </c>
      <c r="L641" s="5">
        <f t="shared" si="9"/>
        <v>3002</v>
      </c>
      <c r="M641" s="24">
        <v>0.58158318805823317</v>
      </c>
      <c r="N641" s="150" t="s">
        <v>48</v>
      </c>
      <c r="O641" s="24">
        <v>0.19518597004019</v>
      </c>
      <c r="P641" s="24">
        <v>0.84731367491002307</v>
      </c>
      <c r="Q641" s="24"/>
    </row>
    <row r="642" spans="1:17" x14ac:dyDescent="0.25">
      <c r="A642" s="5" t="s">
        <v>14</v>
      </c>
      <c r="B642" s="5" t="s">
        <v>2321</v>
      </c>
      <c r="C642" s="24">
        <v>0.56782953158388305</v>
      </c>
      <c r="D642" s="24" t="s">
        <v>48</v>
      </c>
      <c r="E642" s="24">
        <v>0.18355571793934963</v>
      </c>
      <c r="F642" s="24">
        <v>0.85618091104280247</v>
      </c>
      <c r="G642" s="24"/>
      <c r="H642" s="122"/>
      <c r="I642" s="197" t="s">
        <v>2990</v>
      </c>
      <c r="J642" s="197" t="s">
        <v>2321</v>
      </c>
      <c r="K642" s="197">
        <v>15</v>
      </c>
      <c r="L642" s="5">
        <f t="shared" si="9"/>
        <v>3003</v>
      </c>
      <c r="M642" s="24">
        <v>0.56782953158388305</v>
      </c>
      <c r="N642" s="150" t="s">
        <v>48</v>
      </c>
      <c r="O642" s="24">
        <v>0.18355571793934963</v>
      </c>
      <c r="P642" s="24">
        <v>0.85618091104280247</v>
      </c>
      <c r="Q642" s="24"/>
    </row>
    <row r="643" spans="1:17" x14ac:dyDescent="0.25">
      <c r="A643" s="5" t="s">
        <v>15</v>
      </c>
      <c r="B643" s="5" t="s">
        <v>2321</v>
      </c>
      <c r="C643" s="24" t="s">
        <v>1976</v>
      </c>
      <c r="D643" s="24" t="s">
        <v>48</v>
      </c>
      <c r="E643" s="24">
        <v>0.10618925831202046</v>
      </c>
      <c r="F643" s="24">
        <v>0.63745575310091274</v>
      </c>
      <c r="G643" s="24"/>
      <c r="H643" s="122"/>
      <c r="I643" s="197" t="s">
        <v>2991</v>
      </c>
      <c r="J643" s="197" t="s">
        <v>2321</v>
      </c>
      <c r="K643" s="197">
        <v>15</v>
      </c>
      <c r="L643" s="5">
        <f t="shared" si="9"/>
        <v>3004</v>
      </c>
      <c r="M643" s="150" t="s">
        <v>1976</v>
      </c>
      <c r="N643" s="150" t="s">
        <v>48</v>
      </c>
      <c r="O643" s="24">
        <v>0.10618925831202046</v>
      </c>
      <c r="P643" s="24">
        <v>0.63745575310091274</v>
      </c>
      <c r="Q643" s="24"/>
    </row>
    <row r="644" spans="1:17" x14ac:dyDescent="0.25">
      <c r="A644" s="5" t="s">
        <v>16</v>
      </c>
      <c r="B644" s="5" t="s">
        <v>2321</v>
      </c>
      <c r="C644" s="24" t="s">
        <v>1976</v>
      </c>
      <c r="D644" s="24" t="s">
        <v>48</v>
      </c>
      <c r="E644" s="24">
        <v>9.1019364267446098E-2</v>
      </c>
      <c r="F644" s="24">
        <v>0.61085404470257476</v>
      </c>
      <c r="G644" s="24"/>
      <c r="H644" s="122"/>
      <c r="I644" s="197" t="s">
        <v>2992</v>
      </c>
      <c r="J644" s="197" t="s">
        <v>2321</v>
      </c>
      <c r="K644" s="197">
        <v>15</v>
      </c>
      <c r="L644" s="5">
        <f t="shared" si="9"/>
        <v>3005</v>
      </c>
      <c r="M644" s="150" t="s">
        <v>1976</v>
      </c>
      <c r="N644" s="150" t="s">
        <v>48</v>
      </c>
      <c r="O644" s="24">
        <v>9.1019364267446098E-2</v>
      </c>
      <c r="P644" s="24">
        <v>0.61085404470257476</v>
      </c>
      <c r="Q644" s="24"/>
    </row>
    <row r="645" spans="1:17" x14ac:dyDescent="0.25">
      <c r="A645" s="5" t="s">
        <v>17</v>
      </c>
      <c r="B645" s="5" t="s">
        <v>2321</v>
      </c>
      <c r="C645" s="24">
        <v>8.5901408722655237</v>
      </c>
      <c r="D645" s="24" t="s">
        <v>48</v>
      </c>
      <c r="E645" s="24">
        <v>0.48948191450493239</v>
      </c>
      <c r="F645" s="24">
        <v>5.9656794204420809</v>
      </c>
      <c r="G645" s="24"/>
      <c r="H645" s="122"/>
      <c r="I645" s="197" t="s">
        <v>2993</v>
      </c>
      <c r="J645" s="197" t="s">
        <v>2321</v>
      </c>
      <c r="K645" s="197">
        <v>19</v>
      </c>
      <c r="L645" s="5">
        <f t="shared" si="9"/>
        <v>3006</v>
      </c>
      <c r="M645" s="24">
        <v>8.5901408722655237</v>
      </c>
      <c r="N645" s="150" t="s">
        <v>48</v>
      </c>
      <c r="O645" s="24">
        <v>0.48948191450493239</v>
      </c>
      <c r="P645" s="24">
        <v>5.9656794204420809</v>
      </c>
      <c r="Q645" s="24"/>
    </row>
    <row r="646" spans="1:17" x14ac:dyDescent="0.25">
      <c r="A646" s="5" t="s">
        <v>18</v>
      </c>
      <c r="B646" s="5" t="s">
        <v>2321</v>
      </c>
      <c r="C646" s="24">
        <v>8.6353314578241029</v>
      </c>
      <c r="D646" s="24" t="s">
        <v>48</v>
      </c>
      <c r="E646" s="24">
        <v>0.49251589331384726</v>
      </c>
      <c r="F646" s="24">
        <v>5.9656794204420809</v>
      </c>
      <c r="G646" s="24"/>
      <c r="H646" s="122"/>
      <c r="I646" s="197" t="s">
        <v>2994</v>
      </c>
      <c r="J646" s="197" t="s">
        <v>2321</v>
      </c>
      <c r="K646" s="197">
        <v>19</v>
      </c>
      <c r="L646" s="5">
        <f t="shared" si="9"/>
        <v>3007</v>
      </c>
      <c r="M646" s="24">
        <v>8.6353314578241029</v>
      </c>
      <c r="N646" s="150" t="s">
        <v>48</v>
      </c>
      <c r="O646" s="24">
        <v>0.49251589331384726</v>
      </c>
      <c r="P646" s="24">
        <v>5.9656794204420809</v>
      </c>
      <c r="Q646" s="24"/>
    </row>
    <row r="647" spans="1:17" x14ac:dyDescent="0.25">
      <c r="A647" s="5" t="s">
        <v>19</v>
      </c>
      <c r="B647" s="5" t="s">
        <v>2321</v>
      </c>
      <c r="C647" s="24">
        <v>1.7034885947516492</v>
      </c>
      <c r="D647" s="24">
        <v>0.20335271623976625</v>
      </c>
      <c r="E647" s="24">
        <v>0.28923931311655093</v>
      </c>
      <c r="F647" s="24">
        <v>1.2857492392530003</v>
      </c>
      <c r="G647" s="24"/>
      <c r="H647" s="122"/>
      <c r="I647" s="197" t="s">
        <v>2995</v>
      </c>
      <c r="J647" s="197" t="s">
        <v>2321</v>
      </c>
      <c r="K647" s="197">
        <v>19</v>
      </c>
      <c r="L647" s="5">
        <f t="shared" si="9"/>
        <v>3008</v>
      </c>
      <c r="M647" s="24">
        <v>1.7034885947516492</v>
      </c>
      <c r="N647" s="24">
        <v>0.20335271623976625</v>
      </c>
      <c r="O647" s="24">
        <v>0.28923931311655093</v>
      </c>
      <c r="P647" s="24">
        <v>1.2857492392530003</v>
      </c>
      <c r="Q647" s="24"/>
    </row>
    <row r="648" spans="1:17" x14ac:dyDescent="0.25">
      <c r="A648" s="5" t="s">
        <v>20</v>
      </c>
      <c r="B648" s="5" t="s">
        <v>2321</v>
      </c>
      <c r="C648" s="24">
        <v>1.689734938277299</v>
      </c>
      <c r="D648" s="24">
        <v>0.20039126891588616</v>
      </c>
      <c r="E648" s="24">
        <v>0.27204676653270005</v>
      </c>
      <c r="F648" s="24">
        <v>1.3379674075904784</v>
      </c>
      <c r="G648" s="24"/>
      <c r="H648" s="122"/>
      <c r="I648" s="197" t="s">
        <v>2996</v>
      </c>
      <c r="J648" s="197" t="s">
        <v>2321</v>
      </c>
      <c r="K648" s="197">
        <v>19</v>
      </c>
      <c r="L648" s="5">
        <f t="shared" si="9"/>
        <v>3009</v>
      </c>
      <c r="M648" s="24">
        <v>1.689734938277299</v>
      </c>
      <c r="N648" s="24">
        <v>0.20039126891588616</v>
      </c>
      <c r="O648" s="24">
        <v>0.27204676653270005</v>
      </c>
      <c r="P648" s="24">
        <v>1.3379674075904784</v>
      </c>
      <c r="Q648" s="24"/>
    </row>
    <row r="649" spans="1:17" x14ac:dyDescent="0.25">
      <c r="A649" s="5" t="s">
        <v>21</v>
      </c>
      <c r="B649" s="5" t="s">
        <v>2321</v>
      </c>
      <c r="C649" s="24" t="s">
        <v>1976</v>
      </c>
      <c r="D649" s="24" t="s">
        <v>48</v>
      </c>
      <c r="E649" s="24">
        <v>0.12843843624406284</v>
      </c>
      <c r="F649" s="24">
        <v>0.79903650040933583</v>
      </c>
      <c r="G649" s="24"/>
      <c r="H649" s="122"/>
      <c r="I649" s="197" t="s">
        <v>2997</v>
      </c>
      <c r="J649" s="197" t="s">
        <v>2321</v>
      </c>
      <c r="K649" s="197">
        <v>19</v>
      </c>
      <c r="L649" s="5">
        <f t="shared" si="9"/>
        <v>3010</v>
      </c>
      <c r="M649" s="150" t="s">
        <v>1976</v>
      </c>
      <c r="N649" s="150" t="s">
        <v>48</v>
      </c>
      <c r="O649" s="24">
        <v>0.12843843624406284</v>
      </c>
      <c r="P649" s="24">
        <v>0.79903650040933583</v>
      </c>
      <c r="Q649" s="24"/>
    </row>
    <row r="650" spans="1:17" x14ac:dyDescent="0.25">
      <c r="A650" s="5" t="s">
        <v>53</v>
      </c>
      <c r="B650" s="5" t="s">
        <v>2321</v>
      </c>
      <c r="C650" s="24" t="s">
        <v>11</v>
      </c>
      <c r="D650" s="24" t="s">
        <v>48</v>
      </c>
      <c r="E650" s="24">
        <v>0.12489879430032882</v>
      </c>
      <c r="F650" s="24">
        <v>0.86603339563477943</v>
      </c>
      <c r="G650" s="24"/>
      <c r="H650" s="122"/>
      <c r="I650" s="197" t="s">
        <v>2998</v>
      </c>
      <c r="J650" s="197" t="s">
        <v>2321</v>
      </c>
      <c r="K650" s="197">
        <v>19</v>
      </c>
      <c r="L650" s="5">
        <f t="shared" si="9"/>
        <v>3011</v>
      </c>
      <c r="M650" s="150" t="s">
        <v>11</v>
      </c>
      <c r="N650" s="150" t="s">
        <v>48</v>
      </c>
      <c r="O650" s="24">
        <v>0.12489879430032882</v>
      </c>
      <c r="P650" s="24">
        <v>0.86603339563477943</v>
      </c>
      <c r="Q650" s="24"/>
    </row>
    <row r="651" spans="1:17" x14ac:dyDescent="0.25">
      <c r="A651" s="5" t="s">
        <v>54</v>
      </c>
      <c r="B651" s="5" t="s">
        <v>2321</v>
      </c>
      <c r="C651" s="24" t="s">
        <v>1976</v>
      </c>
      <c r="D651" s="24" t="s">
        <v>48</v>
      </c>
      <c r="E651" s="24">
        <v>9.9109974424552438E-2</v>
      </c>
      <c r="F651" s="24">
        <v>0.72514286596950817</v>
      </c>
      <c r="G651" s="24"/>
      <c r="H651" s="122"/>
      <c r="I651" s="197" t="s">
        <v>2999</v>
      </c>
      <c r="J651" s="197" t="s">
        <v>2321</v>
      </c>
      <c r="K651" s="197">
        <v>19</v>
      </c>
      <c r="L651" s="5">
        <f t="shared" si="9"/>
        <v>3012</v>
      </c>
      <c r="M651" s="150" t="s">
        <v>1976</v>
      </c>
      <c r="N651" s="150" t="s">
        <v>48</v>
      </c>
      <c r="O651" s="24">
        <v>9.9109974424552438E-2</v>
      </c>
      <c r="P651" s="24">
        <v>0.72514286596950817</v>
      </c>
      <c r="Q651" s="24"/>
    </row>
    <row r="652" spans="1:17" x14ac:dyDescent="0.25">
      <c r="A652" s="5" t="s">
        <v>55</v>
      </c>
      <c r="B652" s="5" t="s">
        <v>2321</v>
      </c>
      <c r="C652" s="24" t="s">
        <v>1976</v>
      </c>
      <c r="D652" s="24" t="s">
        <v>48</v>
      </c>
      <c r="E652" s="24">
        <v>0.10618925831202046</v>
      </c>
      <c r="F652" s="24">
        <v>0.73203960518389211</v>
      </c>
      <c r="G652" s="24"/>
      <c r="H652" s="122"/>
      <c r="I652" s="197" t="s">
        <v>3000</v>
      </c>
      <c r="J652" s="197" t="s">
        <v>2321</v>
      </c>
      <c r="K652" s="197">
        <v>19</v>
      </c>
      <c r="L652" s="5">
        <f t="shared" si="9"/>
        <v>3013</v>
      </c>
      <c r="M652" s="150" t="s">
        <v>1976</v>
      </c>
      <c r="N652" s="150" t="s">
        <v>48</v>
      </c>
      <c r="O652" s="24">
        <v>0.10618925831202046</v>
      </c>
      <c r="P652" s="24">
        <v>0.73203960518389211</v>
      </c>
      <c r="Q652" s="24"/>
    </row>
    <row r="653" spans="1:17" x14ac:dyDescent="0.25">
      <c r="A653" s="5" t="s">
        <v>56</v>
      </c>
      <c r="B653" s="5" t="s">
        <v>2321</v>
      </c>
      <c r="C653" s="24">
        <v>10.237632437085891</v>
      </c>
      <c r="D653" s="24" t="s">
        <v>48</v>
      </c>
      <c r="E653" s="24">
        <v>0.56027475337961274</v>
      </c>
      <c r="F653" s="24">
        <v>7.5371507128624158</v>
      </c>
      <c r="G653" s="24"/>
      <c r="H653" s="122"/>
      <c r="I653" s="197" t="s">
        <v>3001</v>
      </c>
      <c r="J653" s="197" t="s">
        <v>2321</v>
      </c>
      <c r="K653" s="197">
        <v>20</v>
      </c>
      <c r="L653" s="5">
        <f t="shared" si="9"/>
        <v>3014</v>
      </c>
      <c r="M653" s="24">
        <v>10.237632437085891</v>
      </c>
      <c r="N653" s="150" t="s">
        <v>48</v>
      </c>
      <c r="O653" s="24">
        <v>0.56027475337961274</v>
      </c>
      <c r="P653" s="24">
        <v>7.5371507128624158</v>
      </c>
      <c r="Q653" s="24"/>
    </row>
    <row r="654" spans="1:17" x14ac:dyDescent="0.25">
      <c r="A654" s="5" t="s">
        <v>57</v>
      </c>
      <c r="B654" s="5" t="s">
        <v>2321</v>
      </c>
      <c r="C654" s="24">
        <v>10.284787830712235</v>
      </c>
      <c r="D654" s="24" t="s">
        <v>48</v>
      </c>
      <c r="E654" s="24">
        <v>0.56432005845816591</v>
      </c>
      <c r="F654" s="24">
        <v>7.5233572344336475</v>
      </c>
      <c r="G654" s="24"/>
      <c r="H654" s="122"/>
      <c r="I654" s="197" t="s">
        <v>3002</v>
      </c>
      <c r="J654" s="197" t="s">
        <v>2321</v>
      </c>
      <c r="K654" s="197">
        <v>20</v>
      </c>
      <c r="L654" s="5">
        <f t="shared" si="9"/>
        <v>3015</v>
      </c>
      <c r="M654" s="24">
        <v>10.284787830712235</v>
      </c>
      <c r="N654" s="150" t="s">
        <v>48</v>
      </c>
      <c r="O654" s="24">
        <v>0.56432005845816591</v>
      </c>
      <c r="P654" s="24">
        <v>7.5233572344336475</v>
      </c>
      <c r="Q654" s="24"/>
    </row>
    <row r="655" spans="1:17" x14ac:dyDescent="0.25">
      <c r="A655" s="5" t="s">
        <v>58</v>
      </c>
      <c r="B655" s="5" t="s">
        <v>2321</v>
      </c>
      <c r="C655" s="24">
        <v>7.7929199987701594</v>
      </c>
      <c r="D655" s="24" t="s">
        <v>48</v>
      </c>
      <c r="E655" s="24">
        <v>0.48088564121300692</v>
      </c>
      <c r="F655" s="24">
        <v>4.5099748219774778</v>
      </c>
      <c r="G655" s="24"/>
      <c r="H655" s="122"/>
      <c r="I655" s="197" t="s">
        <v>3003</v>
      </c>
      <c r="J655" s="197" t="s">
        <v>2321</v>
      </c>
      <c r="K655" s="197">
        <v>20</v>
      </c>
      <c r="L655" s="5">
        <f t="shared" si="9"/>
        <v>3016</v>
      </c>
      <c r="M655" s="24">
        <v>7.7929199987701594</v>
      </c>
      <c r="N655" s="150" t="s">
        <v>48</v>
      </c>
      <c r="O655" s="24">
        <v>0.48088564121300692</v>
      </c>
      <c r="P655" s="24">
        <v>4.5099748219774778</v>
      </c>
      <c r="Q655" s="24"/>
    </row>
    <row r="656" spans="1:17" x14ac:dyDescent="0.25">
      <c r="A656" s="5" t="s">
        <v>59</v>
      </c>
      <c r="B656" s="5" t="s">
        <v>2321</v>
      </c>
      <c r="C656" s="24">
        <v>7.7934112007871006</v>
      </c>
      <c r="D656" s="24" t="s">
        <v>48</v>
      </c>
      <c r="E656" s="24">
        <v>0.46318743149433689</v>
      </c>
      <c r="F656" s="24">
        <v>4.4887919801047271</v>
      </c>
      <c r="G656" s="24"/>
      <c r="H656" s="122"/>
      <c r="I656" s="197" t="s">
        <v>3004</v>
      </c>
      <c r="J656" s="197" t="s">
        <v>2321</v>
      </c>
      <c r="K656" s="197">
        <v>20</v>
      </c>
      <c r="L656" s="5">
        <f t="shared" si="9"/>
        <v>3017</v>
      </c>
      <c r="M656" s="24">
        <v>7.7934112007871006</v>
      </c>
      <c r="N656" s="150" t="s">
        <v>48</v>
      </c>
      <c r="O656" s="24">
        <v>0.46318743149433689</v>
      </c>
      <c r="P656" s="24">
        <v>4.4887919801047271</v>
      </c>
      <c r="Q656" s="24"/>
    </row>
    <row r="657" spans="1:17" x14ac:dyDescent="0.25">
      <c r="A657" s="5" t="s">
        <v>60</v>
      </c>
      <c r="B657" s="5" t="s">
        <v>2321</v>
      </c>
      <c r="C657" s="24">
        <v>6.4779721994189012</v>
      </c>
      <c r="D657" s="24" t="s">
        <v>48</v>
      </c>
      <c r="E657" s="24">
        <v>0.41970040189989039</v>
      </c>
      <c r="F657" s="24">
        <v>3.0749604411560258</v>
      </c>
      <c r="G657" s="24"/>
      <c r="H657" s="122"/>
      <c r="I657" s="197" t="s">
        <v>3005</v>
      </c>
      <c r="J657" s="197" t="s">
        <v>2321</v>
      </c>
      <c r="K657" s="197">
        <v>20</v>
      </c>
      <c r="L657" s="5">
        <f t="shared" si="9"/>
        <v>3018</v>
      </c>
      <c r="M657" s="24">
        <v>6.4779721994189012</v>
      </c>
      <c r="N657" s="150" t="s">
        <v>48</v>
      </c>
      <c r="O657" s="24">
        <v>0.41970040189989039</v>
      </c>
      <c r="P657" s="24">
        <v>3.0749604411560258</v>
      </c>
      <c r="Q657" s="24"/>
    </row>
    <row r="658" spans="1:17" x14ac:dyDescent="0.25">
      <c r="A658" s="5" t="s">
        <v>61</v>
      </c>
      <c r="B658" s="5" t="s">
        <v>2321</v>
      </c>
      <c r="C658" s="24">
        <v>6.4622537348767874</v>
      </c>
      <c r="D658" s="24" t="s">
        <v>48</v>
      </c>
      <c r="E658" s="24">
        <v>0.41110412860796497</v>
      </c>
      <c r="F658" s="24">
        <v>3.0754530653856245</v>
      </c>
      <c r="G658" s="24"/>
      <c r="H658" s="122"/>
      <c r="I658" s="197" t="s">
        <v>3006</v>
      </c>
      <c r="J658" s="197" t="s">
        <v>2321</v>
      </c>
      <c r="K658" s="197">
        <v>20</v>
      </c>
      <c r="L658" s="5">
        <f t="shared" si="9"/>
        <v>3019</v>
      </c>
      <c r="M658" s="24">
        <v>6.4622537348767874</v>
      </c>
      <c r="N658" s="150" t="s">
        <v>48</v>
      </c>
      <c r="O658" s="24">
        <v>0.41110412860796497</v>
      </c>
      <c r="P658" s="24">
        <v>3.0754530653856245</v>
      </c>
      <c r="Q658" s="24"/>
    </row>
    <row r="659" spans="1:17" x14ac:dyDescent="0.25">
      <c r="A659" s="5" t="s">
        <v>62</v>
      </c>
      <c r="B659" s="5" t="s">
        <v>2321</v>
      </c>
      <c r="C659" s="24">
        <v>1.7113478270227063</v>
      </c>
      <c r="D659" s="24">
        <v>0.23494148769448719</v>
      </c>
      <c r="E659" s="24">
        <v>0.23159371574716844</v>
      </c>
      <c r="F659" s="24">
        <v>1.1172717527301932</v>
      </c>
      <c r="G659" s="24"/>
      <c r="H659" s="122"/>
      <c r="I659" s="197" t="s">
        <v>3007</v>
      </c>
      <c r="J659" s="197" t="s">
        <v>2321</v>
      </c>
      <c r="K659" s="197">
        <v>20</v>
      </c>
      <c r="L659" s="5">
        <f t="shared" si="9"/>
        <v>3020</v>
      </c>
      <c r="M659" s="24">
        <v>1.7113478270227063</v>
      </c>
      <c r="N659" s="24">
        <v>0.23494148769448719</v>
      </c>
      <c r="O659" s="24">
        <v>0.23159371574716844</v>
      </c>
      <c r="P659" s="24">
        <v>1.1172717527301932</v>
      </c>
      <c r="Q659" s="24"/>
    </row>
    <row r="660" spans="1:17" x14ac:dyDescent="0.25">
      <c r="A660" s="5" t="s">
        <v>63</v>
      </c>
      <c r="B660" s="5" t="s">
        <v>2321</v>
      </c>
      <c r="C660" s="24">
        <v>1.6946469584467099</v>
      </c>
      <c r="D660" s="24">
        <v>0.23296718947856715</v>
      </c>
      <c r="E660" s="24">
        <v>0.22249177932042383</v>
      </c>
      <c r="F660" s="24">
        <v>1.0995372804646348</v>
      </c>
      <c r="G660" s="24"/>
      <c r="H660" s="122"/>
      <c r="I660" s="197" t="s">
        <v>3008</v>
      </c>
      <c r="J660" s="197" t="s">
        <v>2321</v>
      </c>
      <c r="K660" s="197">
        <v>20</v>
      </c>
      <c r="L660" s="5">
        <f t="shared" si="9"/>
        <v>3021</v>
      </c>
      <c r="M660" s="24">
        <v>1.6946469584467099</v>
      </c>
      <c r="N660" s="24">
        <v>0.23296718947856715</v>
      </c>
      <c r="O660" s="24">
        <v>0.22249177932042383</v>
      </c>
      <c r="P660" s="24">
        <v>1.0995372804646348</v>
      </c>
      <c r="Q660" s="24"/>
    </row>
    <row r="661" spans="1:17" x14ac:dyDescent="0.25">
      <c r="A661" s="5" t="s">
        <v>64</v>
      </c>
      <c r="B661" s="5" t="s">
        <v>2321</v>
      </c>
      <c r="C661" s="24">
        <v>1.8095882304109214</v>
      </c>
      <c r="D661" s="24">
        <v>0.24876157520592765</v>
      </c>
      <c r="E661" s="24">
        <v>0.22855973693825357</v>
      </c>
      <c r="F661" s="24">
        <v>1.1744161633636598</v>
      </c>
      <c r="G661" s="24"/>
      <c r="H661" s="122"/>
      <c r="I661" s="197" t="s">
        <v>3009</v>
      </c>
      <c r="J661" s="197" t="s">
        <v>2321</v>
      </c>
      <c r="K661" s="197">
        <v>20</v>
      </c>
      <c r="L661" s="5">
        <f t="shared" si="9"/>
        <v>3022</v>
      </c>
      <c r="M661" s="24">
        <v>1.8095882304109214</v>
      </c>
      <c r="N661" s="24">
        <v>0.24876157520592765</v>
      </c>
      <c r="O661" s="24">
        <v>0.22855973693825357</v>
      </c>
      <c r="P661" s="24">
        <v>1.1744161633636598</v>
      </c>
      <c r="Q661" s="24"/>
    </row>
    <row r="662" spans="1:17" x14ac:dyDescent="0.25">
      <c r="A662" s="5" t="s">
        <v>65</v>
      </c>
      <c r="B662" s="5" t="s">
        <v>2321</v>
      </c>
      <c r="C662" s="24">
        <v>1.7968169779704535</v>
      </c>
      <c r="D662" s="24">
        <v>0.26159451360940805</v>
      </c>
      <c r="E662" s="24">
        <v>0.22148045305078554</v>
      </c>
      <c r="F662" s="24">
        <v>1.1704751695268691</v>
      </c>
      <c r="G662" s="24"/>
      <c r="H662" s="122"/>
      <c r="I662" s="197" t="s">
        <v>3010</v>
      </c>
      <c r="J662" s="197" t="s">
        <v>2321</v>
      </c>
      <c r="K662" s="197">
        <v>20</v>
      </c>
      <c r="L662" s="5">
        <f t="shared" si="9"/>
        <v>3023</v>
      </c>
      <c r="M662" s="24">
        <v>1.7968169779704535</v>
      </c>
      <c r="N662" s="24">
        <v>0.26159451360940805</v>
      </c>
      <c r="O662" s="24">
        <v>0.22148045305078554</v>
      </c>
      <c r="P662" s="24">
        <v>1.1704751695268691</v>
      </c>
      <c r="Q662" s="24"/>
    </row>
    <row r="663" spans="1:17" x14ac:dyDescent="0.25">
      <c r="A663" s="5" t="s">
        <v>66</v>
      </c>
      <c r="B663" s="5" t="s">
        <v>2321</v>
      </c>
      <c r="C663" s="24">
        <v>0.77904639886854543</v>
      </c>
      <c r="D663" s="24">
        <v>6.6138990233322037E-2</v>
      </c>
      <c r="E663" s="24">
        <v>0.18456704420898795</v>
      </c>
      <c r="F663" s="24">
        <v>0.85815140796119782</v>
      </c>
      <c r="G663" s="24"/>
      <c r="H663" s="122"/>
      <c r="I663" s="197" t="s">
        <v>3011</v>
      </c>
      <c r="J663" s="197" t="s">
        <v>2321</v>
      </c>
      <c r="K663" s="197">
        <v>20</v>
      </c>
      <c r="L663" s="5">
        <f t="shared" si="9"/>
        <v>3024</v>
      </c>
      <c r="M663" s="24">
        <v>0.77904639886854543</v>
      </c>
      <c r="N663" s="24">
        <v>6.6138990233322037E-2</v>
      </c>
      <c r="O663" s="24">
        <v>0.18456704420898795</v>
      </c>
      <c r="P663" s="24">
        <v>0.85815140796119782</v>
      </c>
      <c r="Q663" s="24"/>
    </row>
    <row r="664" spans="1:17" x14ac:dyDescent="0.25">
      <c r="A664" s="5" t="s">
        <v>67</v>
      </c>
      <c r="B664" s="5" t="s">
        <v>2321</v>
      </c>
      <c r="C664" s="24">
        <v>0.75939831819090242</v>
      </c>
      <c r="D664" s="24">
        <v>0.1075992527676433</v>
      </c>
      <c r="E664" s="24">
        <v>0.16484618195104128</v>
      </c>
      <c r="F664" s="24">
        <v>0.85618091104280247</v>
      </c>
      <c r="G664" s="24"/>
      <c r="H664" s="122"/>
      <c r="I664" s="197" t="s">
        <v>3012</v>
      </c>
      <c r="J664" s="197" t="s">
        <v>2321</v>
      </c>
      <c r="K664" s="197">
        <v>20</v>
      </c>
      <c r="L664" s="5">
        <f t="shared" si="9"/>
        <v>3025</v>
      </c>
      <c r="M664" s="24">
        <v>0.75939831819090242</v>
      </c>
      <c r="N664" s="24">
        <v>0.1075992527676433</v>
      </c>
      <c r="O664" s="24">
        <v>0.16484618195104128</v>
      </c>
      <c r="P664" s="24">
        <v>0.85618091104280247</v>
      </c>
      <c r="Q664" s="24"/>
    </row>
    <row r="665" spans="1:17" x14ac:dyDescent="0.25">
      <c r="A665" s="5" t="s">
        <v>68</v>
      </c>
      <c r="B665" s="5" t="s">
        <v>2321</v>
      </c>
      <c r="C665" s="24" t="s">
        <v>1976</v>
      </c>
      <c r="D665" s="24" t="s">
        <v>48</v>
      </c>
      <c r="E665" s="24">
        <v>9.9109974424552438E-2</v>
      </c>
      <c r="F665" s="24">
        <v>0.57341460325306215</v>
      </c>
      <c r="G665" s="24"/>
      <c r="H665" s="122"/>
      <c r="I665" s="197" t="s">
        <v>3013</v>
      </c>
      <c r="J665" s="197" t="s">
        <v>2321</v>
      </c>
      <c r="K665" s="197">
        <v>20</v>
      </c>
      <c r="L665" s="5">
        <f t="shared" si="9"/>
        <v>3026</v>
      </c>
      <c r="M665" s="150" t="s">
        <v>1976</v>
      </c>
      <c r="N665" s="150" t="s">
        <v>48</v>
      </c>
      <c r="O665" s="24">
        <v>9.9109974424552438E-2</v>
      </c>
      <c r="P665" s="24">
        <v>0.57341460325306215</v>
      </c>
      <c r="Q665" s="24"/>
    </row>
    <row r="666" spans="1:17" x14ac:dyDescent="0.25">
      <c r="A666" s="5" t="s">
        <v>69</v>
      </c>
      <c r="B666" s="5" t="s">
        <v>2321</v>
      </c>
      <c r="C666" s="24" t="s">
        <v>11</v>
      </c>
      <c r="D666" s="24" t="s">
        <v>48</v>
      </c>
      <c r="E666" s="24">
        <v>8.7479722323712095E-2</v>
      </c>
      <c r="F666" s="24">
        <v>0.57981871823784714</v>
      </c>
      <c r="G666" s="24"/>
      <c r="H666" s="122"/>
      <c r="I666" s="197" t="s">
        <v>3014</v>
      </c>
      <c r="J666" s="197" t="s">
        <v>2321</v>
      </c>
      <c r="K666" s="197">
        <v>20</v>
      </c>
      <c r="L666" s="5">
        <f t="shared" si="9"/>
        <v>3027</v>
      </c>
      <c r="M666" s="150" t="s">
        <v>11</v>
      </c>
      <c r="N666" s="150" t="s">
        <v>48</v>
      </c>
      <c r="O666" s="24">
        <v>8.7479722323712095E-2</v>
      </c>
      <c r="P666" s="24">
        <v>0.57981871823784714</v>
      </c>
      <c r="Q666" s="24"/>
    </row>
    <row r="667" spans="1:17" x14ac:dyDescent="0.25">
      <c r="A667" s="5" t="s">
        <v>70</v>
      </c>
      <c r="B667" s="5" t="s">
        <v>2321</v>
      </c>
      <c r="C667" s="24" t="s">
        <v>1976</v>
      </c>
      <c r="D667" s="24" t="s">
        <v>48</v>
      </c>
      <c r="E667" s="24">
        <v>8.2928754110339786E-2</v>
      </c>
      <c r="F667" s="24">
        <v>0.57439985171225982</v>
      </c>
      <c r="G667" s="24"/>
      <c r="H667" s="122"/>
      <c r="I667" s="197" t="s">
        <v>3015</v>
      </c>
      <c r="J667" s="197" t="s">
        <v>2321</v>
      </c>
      <c r="K667" s="197">
        <v>20</v>
      </c>
      <c r="L667" s="5">
        <f t="shared" si="9"/>
        <v>3028</v>
      </c>
      <c r="M667" s="150" t="s">
        <v>1976</v>
      </c>
      <c r="N667" s="150" t="s">
        <v>48</v>
      </c>
      <c r="O667" s="24">
        <v>8.2928754110339786E-2</v>
      </c>
      <c r="P667" s="24">
        <v>0.57439985171225982</v>
      </c>
      <c r="Q667" s="24"/>
    </row>
    <row r="668" spans="1:17" x14ac:dyDescent="0.25">
      <c r="A668" s="5" t="s">
        <v>71</v>
      </c>
      <c r="B668" s="5" t="s">
        <v>2321</v>
      </c>
      <c r="C668" s="24" t="s">
        <v>1976</v>
      </c>
      <c r="D668" s="24" t="s">
        <v>48</v>
      </c>
      <c r="E668" s="24">
        <v>8.2928754110339786E-2</v>
      </c>
      <c r="F668" s="24">
        <v>0.62070652929455183</v>
      </c>
      <c r="G668" s="24"/>
      <c r="H668" s="122"/>
      <c r="I668" s="197" t="s">
        <v>3016</v>
      </c>
      <c r="J668" s="197" t="s">
        <v>2321</v>
      </c>
      <c r="K668" s="197">
        <v>20</v>
      </c>
      <c r="L668" s="5">
        <f t="shared" si="9"/>
        <v>3029</v>
      </c>
      <c r="M668" s="150" t="s">
        <v>1976</v>
      </c>
      <c r="N668" s="150" t="s">
        <v>48</v>
      </c>
      <c r="O668" s="24">
        <v>8.2928754110339786E-2</v>
      </c>
      <c r="P668" s="24">
        <v>0.62070652929455183</v>
      </c>
      <c r="Q668" s="24"/>
    </row>
    <row r="669" spans="1:17" x14ac:dyDescent="0.25">
      <c r="A669" s="5" t="s">
        <v>72</v>
      </c>
      <c r="B669" s="5" t="s">
        <v>2321</v>
      </c>
      <c r="C669" s="24">
        <v>7.4269744961490582</v>
      </c>
      <c r="D669" s="24" t="s">
        <v>48</v>
      </c>
      <c r="E669" s="24">
        <v>0.53903690171720864</v>
      </c>
      <c r="F669" s="24">
        <v>5.5991669936205364</v>
      </c>
      <c r="G669" s="24"/>
      <c r="H669" s="122"/>
      <c r="I669" s="197" t="s">
        <v>3017</v>
      </c>
      <c r="J669" s="197" t="s">
        <v>2321</v>
      </c>
      <c r="K669" s="197">
        <v>22</v>
      </c>
      <c r="L669" s="5">
        <f t="shared" si="9"/>
        <v>3030</v>
      </c>
      <c r="M669" s="24">
        <v>7.4269744961490582</v>
      </c>
      <c r="N669" s="150" t="s">
        <v>48</v>
      </c>
      <c r="O669" s="24">
        <v>0.53903690171720864</v>
      </c>
      <c r="P669" s="24">
        <v>5.5991669936205364</v>
      </c>
      <c r="Q669" s="24"/>
    </row>
    <row r="670" spans="1:17" x14ac:dyDescent="0.25">
      <c r="A670" s="5" t="s">
        <v>73</v>
      </c>
      <c r="B670" s="5" t="s">
        <v>2321</v>
      </c>
      <c r="C670" s="24">
        <v>7.4181328598441194</v>
      </c>
      <c r="D670" s="24" t="s">
        <v>48</v>
      </c>
      <c r="E670" s="24">
        <v>0.54207088052612351</v>
      </c>
      <c r="F670" s="24">
        <v>5.6129604720493047</v>
      </c>
      <c r="G670" s="24"/>
      <c r="H670" s="122"/>
      <c r="I670" s="197" t="s">
        <v>3018</v>
      </c>
      <c r="J670" s="197" t="s">
        <v>2321</v>
      </c>
      <c r="K670" s="197">
        <v>22</v>
      </c>
      <c r="L670" s="5">
        <f t="shared" si="9"/>
        <v>3031</v>
      </c>
      <c r="M670" s="24">
        <v>7.4181328598441194</v>
      </c>
      <c r="N670" s="150" t="s">
        <v>48</v>
      </c>
      <c r="O670" s="24">
        <v>0.54207088052612351</v>
      </c>
      <c r="P670" s="24">
        <v>5.6129604720493047</v>
      </c>
      <c r="Q670" s="24"/>
    </row>
    <row r="671" spans="1:17" x14ac:dyDescent="0.25">
      <c r="A671" s="5" t="s">
        <v>74</v>
      </c>
      <c r="B671" s="5" t="s">
        <v>2321</v>
      </c>
      <c r="C671" s="24">
        <v>3.1353424741348834</v>
      </c>
      <c r="D671" s="24">
        <v>0.45853076064743403</v>
      </c>
      <c r="E671" s="24">
        <v>0.41565509682133728</v>
      </c>
      <c r="F671" s="24">
        <v>2.5237139282349119</v>
      </c>
      <c r="G671" s="24"/>
      <c r="H671" s="122"/>
      <c r="I671" s="197" t="s">
        <v>3019</v>
      </c>
      <c r="J671" s="197" t="s">
        <v>2321</v>
      </c>
      <c r="K671" s="197">
        <v>22</v>
      </c>
      <c r="L671" s="5">
        <f t="shared" si="9"/>
        <v>3032</v>
      </c>
      <c r="M671" s="24">
        <v>3.1353424741348834</v>
      </c>
      <c r="N671" s="24">
        <v>0.45853076064743403</v>
      </c>
      <c r="O671" s="24">
        <v>0.41565509682133728</v>
      </c>
      <c r="P671" s="24">
        <v>2.5237139282349119</v>
      </c>
      <c r="Q671" s="24"/>
    </row>
    <row r="672" spans="1:17" x14ac:dyDescent="0.25">
      <c r="A672" s="5" t="s">
        <v>75</v>
      </c>
      <c r="B672" s="5" t="s">
        <v>2321</v>
      </c>
      <c r="C672" s="24">
        <v>3.1319040600162964</v>
      </c>
      <c r="D672" s="24">
        <v>0.4629729316332542</v>
      </c>
      <c r="E672" s="24">
        <v>0.39441724515893317</v>
      </c>
      <c r="F672" s="24">
        <v>2.5153393163317315</v>
      </c>
      <c r="G672" s="24"/>
      <c r="H672" s="122"/>
      <c r="I672" s="197" t="s">
        <v>3020</v>
      </c>
      <c r="J672" s="197" t="s">
        <v>2321</v>
      </c>
      <c r="K672" s="197">
        <v>22</v>
      </c>
      <c r="L672" s="5">
        <f t="shared" si="9"/>
        <v>3033</v>
      </c>
      <c r="M672" s="24">
        <v>3.1319040600162964</v>
      </c>
      <c r="N672" s="24">
        <v>0.4629729316332542</v>
      </c>
      <c r="O672" s="24">
        <v>0.39441724515893317</v>
      </c>
      <c r="P672" s="24">
        <v>2.5153393163317315</v>
      </c>
      <c r="Q672" s="24"/>
    </row>
    <row r="673" spans="1:17" x14ac:dyDescent="0.25">
      <c r="A673" s="5" t="s">
        <v>76</v>
      </c>
      <c r="B673" s="5" t="s">
        <v>2321</v>
      </c>
      <c r="C673" s="24">
        <v>1.5001309597380439</v>
      </c>
      <c r="D673" s="24">
        <v>0.25962021539348801</v>
      </c>
      <c r="E673" s="24">
        <v>0.26193350383631714</v>
      </c>
      <c r="F673" s="24">
        <v>1.6965978467384417</v>
      </c>
      <c r="G673" s="24"/>
      <c r="H673" s="122"/>
      <c r="I673" s="197" t="s">
        <v>3021</v>
      </c>
      <c r="J673" s="197" t="s">
        <v>2321</v>
      </c>
      <c r="K673" s="197">
        <v>22</v>
      </c>
      <c r="L673" s="5">
        <f t="shared" si="9"/>
        <v>3034</v>
      </c>
      <c r="M673" s="24">
        <v>1.5001309597380439</v>
      </c>
      <c r="N673" s="24">
        <v>0.25962021539348801</v>
      </c>
      <c r="O673" s="24">
        <v>0.26193350383631714</v>
      </c>
      <c r="P673" s="24">
        <v>1.6965978467384417</v>
      </c>
      <c r="Q673" s="24"/>
    </row>
    <row r="674" spans="1:17" x14ac:dyDescent="0.25">
      <c r="A674" s="5" t="s">
        <v>77</v>
      </c>
      <c r="B674" s="5" t="s">
        <v>2321</v>
      </c>
      <c r="C674" s="24">
        <v>1.4824476871281651</v>
      </c>
      <c r="D674" s="24">
        <v>0.21717280375120668</v>
      </c>
      <c r="E674" s="24">
        <v>0.25788819875776398</v>
      </c>
      <c r="F674" s="24">
        <v>1.6699961383401036</v>
      </c>
      <c r="G674" s="24"/>
      <c r="H674" s="122"/>
      <c r="I674" s="197" t="s">
        <v>3022</v>
      </c>
      <c r="J674" s="197" t="s">
        <v>2321</v>
      </c>
      <c r="K674" s="197">
        <v>22</v>
      </c>
      <c r="L674" s="5">
        <f t="shared" si="9"/>
        <v>3035</v>
      </c>
      <c r="M674" s="24">
        <v>1.4824476871281651</v>
      </c>
      <c r="N674" s="24">
        <v>0.21717280375120668</v>
      </c>
      <c r="O674" s="24">
        <v>0.25788819875776398</v>
      </c>
      <c r="P674" s="24">
        <v>1.6699961383401036</v>
      </c>
      <c r="Q674" s="24"/>
    </row>
    <row r="675" spans="1:17" x14ac:dyDescent="0.25">
      <c r="A675" s="5" t="s">
        <v>78</v>
      </c>
      <c r="B675" s="5" t="s">
        <v>2321</v>
      </c>
      <c r="C675" s="24">
        <v>0.94114306445910023</v>
      </c>
      <c r="D675" s="24">
        <v>0.21914710196712672</v>
      </c>
      <c r="E675" s="24">
        <v>0.20327658019729633</v>
      </c>
      <c r="F675" s="24">
        <v>1.8828098055268072</v>
      </c>
      <c r="G675" s="24"/>
      <c r="H675" s="122"/>
      <c r="I675" s="197" t="s">
        <v>3023</v>
      </c>
      <c r="J675" s="197" t="s">
        <v>2321</v>
      </c>
      <c r="K675" s="197">
        <v>22</v>
      </c>
      <c r="L675" s="5">
        <f t="shared" si="9"/>
        <v>3036</v>
      </c>
      <c r="M675" s="24">
        <v>0.94114306445910023</v>
      </c>
      <c r="N675" s="24">
        <v>0.21914710196712672</v>
      </c>
      <c r="O675" s="24">
        <v>0.20327658019729633</v>
      </c>
      <c r="P675" s="24">
        <v>1.8828098055268072</v>
      </c>
      <c r="Q675" s="24"/>
    </row>
    <row r="676" spans="1:17" x14ac:dyDescent="0.25">
      <c r="A676" s="5" t="s">
        <v>79</v>
      </c>
      <c r="B676" s="5" t="s">
        <v>2321</v>
      </c>
      <c r="C676" s="24">
        <v>0.96177354917062541</v>
      </c>
      <c r="D676" s="24">
        <v>0.14116232243828433</v>
      </c>
      <c r="E676" s="24">
        <v>0.21844647424187066</v>
      </c>
      <c r="F676" s="24">
        <v>1.4660497072861796</v>
      </c>
      <c r="G676" s="24"/>
      <c r="H676" s="122"/>
      <c r="I676" s="197" t="s">
        <v>3024</v>
      </c>
      <c r="J676" s="197" t="s">
        <v>2321</v>
      </c>
      <c r="K676" s="197">
        <v>22</v>
      </c>
      <c r="L676" s="5">
        <f t="shared" si="9"/>
        <v>3037</v>
      </c>
      <c r="M676" s="24">
        <v>0.96177354917062541</v>
      </c>
      <c r="N676" s="24">
        <v>0.14116232243828433</v>
      </c>
      <c r="O676" s="24">
        <v>0.21844647424187066</v>
      </c>
      <c r="P676" s="24">
        <v>1.4660497072861796</v>
      </c>
      <c r="Q676" s="24"/>
    </row>
    <row r="677" spans="1:17" x14ac:dyDescent="0.25">
      <c r="A677" s="5" t="s">
        <v>80</v>
      </c>
      <c r="B677" s="5" t="s">
        <v>2321</v>
      </c>
      <c r="C677" s="24">
        <v>0.66410512690433388</v>
      </c>
      <c r="D677" s="24">
        <v>9.5753463472122935E-2</v>
      </c>
      <c r="E677" s="24">
        <v>0.19821994884910485</v>
      </c>
      <c r="F677" s="24">
        <v>1.3512682617896474</v>
      </c>
      <c r="G677" s="24"/>
      <c r="H677" s="122"/>
      <c r="I677" s="197" t="s">
        <v>3025</v>
      </c>
      <c r="J677" s="197" t="s">
        <v>2321</v>
      </c>
      <c r="K677" s="197">
        <v>22</v>
      </c>
      <c r="L677" s="5">
        <f t="shared" si="9"/>
        <v>3038</v>
      </c>
      <c r="M677" s="24">
        <v>0.66410512690433388</v>
      </c>
      <c r="N677" s="24">
        <v>9.5753463472122935E-2</v>
      </c>
      <c r="O677" s="24">
        <v>0.19821994884910485</v>
      </c>
      <c r="P677" s="24">
        <v>1.3512682617896474</v>
      </c>
      <c r="Q677" s="24"/>
    </row>
    <row r="678" spans="1:17" x14ac:dyDescent="0.25">
      <c r="A678" s="5" t="s">
        <v>81</v>
      </c>
      <c r="B678" s="5" t="s">
        <v>2321</v>
      </c>
      <c r="C678" s="24">
        <v>0.66508753093821604</v>
      </c>
      <c r="D678" s="24">
        <v>8.7856270608442699E-2</v>
      </c>
      <c r="E678" s="24">
        <v>0.18102740226525391</v>
      </c>
      <c r="F678" s="24">
        <v>1.395111818223945</v>
      </c>
      <c r="G678" s="24"/>
      <c r="H678" s="122"/>
      <c r="I678" s="197" t="s">
        <v>3026</v>
      </c>
      <c r="J678" s="197" t="s">
        <v>2321</v>
      </c>
      <c r="K678" s="197">
        <v>22</v>
      </c>
      <c r="L678" s="5">
        <f t="shared" si="9"/>
        <v>3039</v>
      </c>
      <c r="M678" s="24">
        <v>0.66508753093821604</v>
      </c>
      <c r="N678" s="24">
        <v>8.7856270608442699E-2</v>
      </c>
      <c r="O678" s="24">
        <v>0.18102740226525391</v>
      </c>
      <c r="P678" s="24">
        <v>1.395111818223945</v>
      </c>
      <c r="Q678" s="24"/>
    </row>
    <row r="679" spans="1:17" x14ac:dyDescent="0.25">
      <c r="A679" s="5" t="s">
        <v>82</v>
      </c>
      <c r="B679" s="5" t="s">
        <v>2321</v>
      </c>
      <c r="C679" s="24">
        <v>0.42636335070485337</v>
      </c>
      <c r="D679" s="24" t="s">
        <v>48</v>
      </c>
      <c r="E679" s="24">
        <v>0.16484618195104128</v>
      </c>
      <c r="F679" s="24">
        <v>1.3024984630593612</v>
      </c>
      <c r="G679" s="24"/>
      <c r="H679" s="122"/>
      <c r="I679" s="197" t="s">
        <v>3027</v>
      </c>
      <c r="J679" s="197" t="s">
        <v>2321</v>
      </c>
      <c r="K679" s="197">
        <v>22</v>
      </c>
      <c r="L679" s="5">
        <f t="shared" si="9"/>
        <v>3040</v>
      </c>
      <c r="M679" s="24">
        <v>0.42636335070485337</v>
      </c>
      <c r="N679" s="150" t="s">
        <v>48</v>
      </c>
      <c r="O679" s="24">
        <v>0.16484618195104128</v>
      </c>
      <c r="P679" s="24">
        <v>1.3024984630593612</v>
      </c>
      <c r="Q679" s="24"/>
    </row>
    <row r="680" spans="1:17" x14ac:dyDescent="0.25">
      <c r="A680" s="5" t="s">
        <v>83</v>
      </c>
      <c r="B680" s="5" t="s">
        <v>2321</v>
      </c>
      <c r="C680" s="24">
        <v>0.43569618902673379</v>
      </c>
      <c r="D680" s="24" t="s">
        <v>48</v>
      </c>
      <c r="E680" s="24">
        <v>0.16080087687248812</v>
      </c>
      <c r="F680" s="24">
        <v>1.299542717681768</v>
      </c>
      <c r="G680" s="24"/>
      <c r="H680" s="122"/>
      <c r="I680" s="197" t="s">
        <v>3028</v>
      </c>
      <c r="J680" s="197" t="s">
        <v>2321</v>
      </c>
      <c r="K680" s="197">
        <v>22</v>
      </c>
      <c r="L680" s="5">
        <f t="shared" si="9"/>
        <v>3041</v>
      </c>
      <c r="M680" s="24">
        <v>0.43569618902673379</v>
      </c>
      <c r="N680" s="150" t="s">
        <v>48</v>
      </c>
      <c r="O680" s="24">
        <v>0.16080087687248812</v>
      </c>
      <c r="P680" s="24">
        <v>1.299542717681768</v>
      </c>
      <c r="Q680" s="24"/>
    </row>
    <row r="681" spans="1:17" x14ac:dyDescent="0.25">
      <c r="A681" s="5" t="s">
        <v>84</v>
      </c>
      <c r="B681" s="5" t="s">
        <v>2321</v>
      </c>
      <c r="C681" s="24">
        <v>0.27016110931759141</v>
      </c>
      <c r="D681" s="24" t="s">
        <v>48</v>
      </c>
      <c r="E681" s="24" t="s">
        <v>47</v>
      </c>
      <c r="F681" s="24">
        <v>0.33399922766802076</v>
      </c>
      <c r="G681" s="24"/>
      <c r="H681" s="122"/>
      <c r="I681" s="197" t="s">
        <v>3029</v>
      </c>
      <c r="J681" s="197" t="s">
        <v>2321</v>
      </c>
      <c r="K681" s="197">
        <v>41</v>
      </c>
      <c r="L681" s="5">
        <f t="shared" si="9"/>
        <v>3042</v>
      </c>
      <c r="M681" s="24">
        <v>0.27016110931759141</v>
      </c>
      <c r="N681" s="150" t="s">
        <v>48</v>
      </c>
      <c r="O681" s="150" t="s">
        <v>47</v>
      </c>
      <c r="P681" s="24">
        <v>0.33399922766802076</v>
      </c>
      <c r="Q681" s="24"/>
    </row>
    <row r="682" spans="1:17" x14ac:dyDescent="0.25">
      <c r="A682" s="5" t="s">
        <v>85</v>
      </c>
      <c r="B682" s="5" t="s">
        <v>2321</v>
      </c>
      <c r="C682" s="24">
        <v>0.27016110931759141</v>
      </c>
      <c r="D682" s="24" t="s">
        <v>48</v>
      </c>
      <c r="E682" s="24" t="s">
        <v>47</v>
      </c>
      <c r="F682" s="24">
        <v>0.36749767528074256</v>
      </c>
      <c r="G682" s="24"/>
      <c r="H682" s="122"/>
      <c r="I682" s="197" t="s">
        <v>3030</v>
      </c>
      <c r="J682" s="197" t="s">
        <v>2321</v>
      </c>
      <c r="K682" s="197">
        <v>41</v>
      </c>
      <c r="L682" s="5">
        <f t="shared" si="9"/>
        <v>3043</v>
      </c>
      <c r="M682" s="24">
        <v>0.27016110931759141</v>
      </c>
      <c r="N682" s="150" t="s">
        <v>48</v>
      </c>
      <c r="O682" s="150" t="s">
        <v>47</v>
      </c>
      <c r="P682" s="24">
        <v>0.36749767528074256</v>
      </c>
      <c r="Q682" s="24"/>
    </row>
    <row r="683" spans="1:17" x14ac:dyDescent="0.25">
      <c r="A683" s="5" t="s">
        <v>86</v>
      </c>
      <c r="B683" s="5" t="s">
        <v>2321</v>
      </c>
      <c r="C683" s="24">
        <v>4.3687507386739233</v>
      </c>
      <c r="D683" s="24" t="s">
        <v>48</v>
      </c>
      <c r="E683" s="24">
        <v>0.16686883449031786</v>
      </c>
      <c r="F683" s="24">
        <v>1.4010233089791313</v>
      </c>
      <c r="G683" s="24"/>
      <c r="H683" s="122"/>
      <c r="I683" s="197" t="s">
        <v>3031</v>
      </c>
      <c r="J683" s="197" t="s">
        <v>2321</v>
      </c>
      <c r="K683" s="197">
        <v>41</v>
      </c>
      <c r="L683" s="5">
        <f t="shared" si="9"/>
        <v>3044</v>
      </c>
      <c r="M683" s="24">
        <v>4.3687507386739233</v>
      </c>
      <c r="N683" s="150" t="s">
        <v>48</v>
      </c>
      <c r="O683" s="24">
        <v>0.16686883449031786</v>
      </c>
      <c r="P683" s="24">
        <v>1.4010233089791313</v>
      </c>
      <c r="Q683" s="24"/>
    </row>
    <row r="684" spans="1:17" x14ac:dyDescent="0.25">
      <c r="A684" s="5" t="s">
        <v>87</v>
      </c>
      <c r="B684" s="5" t="s">
        <v>2321</v>
      </c>
      <c r="C684" s="24">
        <v>4.3677683346400409</v>
      </c>
      <c r="D684" s="24">
        <v>3.5537367886561089E-2</v>
      </c>
      <c r="E684" s="24">
        <v>0.15574424552429667</v>
      </c>
      <c r="F684" s="24">
        <v>1.4207282781630852</v>
      </c>
      <c r="G684" s="24"/>
      <c r="H684" s="122"/>
      <c r="I684" s="197" t="s">
        <v>3032</v>
      </c>
      <c r="J684" s="197" t="s">
        <v>2321</v>
      </c>
      <c r="K684" s="197">
        <v>41</v>
      </c>
      <c r="L684" s="5">
        <f t="shared" si="9"/>
        <v>3045</v>
      </c>
      <c r="M684" s="24">
        <v>4.3677683346400409</v>
      </c>
      <c r="N684" s="24">
        <v>3.5537367886561089E-2</v>
      </c>
      <c r="O684" s="24">
        <v>0.15574424552429667</v>
      </c>
      <c r="P684" s="24">
        <v>1.4207282781630852</v>
      </c>
      <c r="Q684" s="24"/>
    </row>
    <row r="685" spans="1:17" x14ac:dyDescent="0.25">
      <c r="A685" s="5" t="s">
        <v>88</v>
      </c>
      <c r="B685" s="5" t="s">
        <v>2321</v>
      </c>
      <c r="C685" s="24">
        <v>23.704426933542411</v>
      </c>
      <c r="D685" s="24" t="s">
        <v>48</v>
      </c>
      <c r="E685" s="24">
        <v>1.3723697478991597</v>
      </c>
      <c r="F685" s="24">
        <v>13.805794034507791</v>
      </c>
      <c r="G685" s="24"/>
      <c r="H685" s="122"/>
      <c r="I685" s="197" t="s">
        <v>3033</v>
      </c>
      <c r="J685" s="197" t="s">
        <v>2321</v>
      </c>
      <c r="K685" s="197">
        <v>41</v>
      </c>
      <c r="L685" s="5">
        <f t="shared" si="9"/>
        <v>3046</v>
      </c>
      <c r="M685" s="24">
        <v>23.704426933542411</v>
      </c>
      <c r="N685" s="150" t="s">
        <v>48</v>
      </c>
      <c r="O685" s="24">
        <v>1.3723697478991597</v>
      </c>
      <c r="P685" s="24">
        <v>13.805794034507791</v>
      </c>
      <c r="Q685" s="24"/>
    </row>
    <row r="686" spans="1:17" x14ac:dyDescent="0.25">
      <c r="A686" s="5" t="s">
        <v>89</v>
      </c>
      <c r="B686" s="5" t="s">
        <v>2321</v>
      </c>
      <c r="C686" s="24">
        <v>23.740775882796051</v>
      </c>
      <c r="D686" s="24" t="s">
        <v>48</v>
      </c>
      <c r="E686" s="24">
        <v>1.4310266715381805</v>
      </c>
      <c r="F686" s="24">
        <v>13.820080137166155</v>
      </c>
      <c r="G686" s="24"/>
      <c r="H686" s="122"/>
      <c r="I686" s="197" t="s">
        <v>3034</v>
      </c>
      <c r="J686" s="197" t="s">
        <v>2321</v>
      </c>
      <c r="K686" s="197">
        <v>41</v>
      </c>
      <c r="L686" s="5">
        <f t="shared" si="9"/>
        <v>3047</v>
      </c>
      <c r="M686" s="24">
        <v>23.740775882796051</v>
      </c>
      <c r="N686" s="150" t="s">
        <v>48</v>
      </c>
      <c r="O686" s="24">
        <v>1.4310266715381805</v>
      </c>
      <c r="P686" s="24">
        <v>13.820080137166155</v>
      </c>
      <c r="Q686" s="24"/>
    </row>
    <row r="687" spans="1:17" x14ac:dyDescent="0.25">
      <c r="A687" s="5" t="s">
        <v>781</v>
      </c>
      <c r="B687" s="5" t="s">
        <v>2077</v>
      </c>
      <c r="C687" s="24">
        <v>0.31731650294393465</v>
      </c>
      <c r="D687" s="24">
        <v>0.17966113764872552</v>
      </c>
      <c r="E687" s="24">
        <v>0.2366503470953599</v>
      </c>
      <c r="F687" s="24">
        <v>0.84731367491002307</v>
      </c>
      <c r="G687" s="24" t="s">
        <v>1974</v>
      </c>
      <c r="H687" s="122"/>
      <c r="I687" s="197" t="s">
        <v>2755</v>
      </c>
      <c r="J687" s="197" t="s">
        <v>2655</v>
      </c>
      <c r="K687" s="197">
        <v>17</v>
      </c>
      <c r="L687" s="5">
        <f>A687+2000</f>
        <v>2768</v>
      </c>
      <c r="M687" s="24">
        <v>0.31731650294393465</v>
      </c>
      <c r="N687" s="24">
        <v>0.17966113764872552</v>
      </c>
      <c r="O687" s="24">
        <v>0.2366503470953599</v>
      </c>
      <c r="P687" s="24">
        <v>0.84731367491002307</v>
      </c>
      <c r="Q687" s="24" t="s">
        <v>1974</v>
      </c>
    </row>
    <row r="688" spans="1:17" x14ac:dyDescent="0.25">
      <c r="A688" s="5" t="s">
        <v>782</v>
      </c>
      <c r="B688" s="5" t="s">
        <v>2077</v>
      </c>
      <c r="C688" s="24">
        <v>0.31436929084228821</v>
      </c>
      <c r="D688" s="24">
        <v>0.15893100638156488</v>
      </c>
      <c r="E688" s="24">
        <v>0.29126196565582751</v>
      </c>
      <c r="F688" s="24">
        <v>0.62070652929455183</v>
      </c>
      <c r="G688" s="24"/>
      <c r="H688" s="122"/>
      <c r="I688" s="197" t="s">
        <v>2756</v>
      </c>
      <c r="J688" s="197" t="s">
        <v>2655</v>
      </c>
      <c r="K688" s="197">
        <v>18</v>
      </c>
      <c r="L688" s="5">
        <f t="shared" ref="L688:L702" si="10">A688+2000</f>
        <v>2769</v>
      </c>
      <c r="M688" s="24">
        <v>0.31436929084228821</v>
      </c>
      <c r="N688" s="24">
        <v>0.15893100638156488</v>
      </c>
      <c r="O688" s="24">
        <v>0.29126196565582751</v>
      </c>
      <c r="P688" s="24">
        <v>0.62070652929455183</v>
      </c>
      <c r="Q688" s="24"/>
    </row>
    <row r="689" spans="1:17" x14ac:dyDescent="0.25">
      <c r="A689" s="5" t="s">
        <v>783</v>
      </c>
      <c r="B689" s="5" t="s">
        <v>2077</v>
      </c>
      <c r="C689" s="24">
        <v>0.33303496748604905</v>
      </c>
      <c r="D689" s="24">
        <v>0.19545552337608602</v>
      </c>
      <c r="E689" s="24">
        <v>0.2659788089148703</v>
      </c>
      <c r="F689" s="24">
        <v>0.61676553545776103</v>
      </c>
      <c r="G689" s="24"/>
      <c r="H689" s="122"/>
      <c r="I689" s="197" t="s">
        <v>2757</v>
      </c>
      <c r="J689" s="197" t="s">
        <v>2655</v>
      </c>
      <c r="K689" s="197">
        <v>18</v>
      </c>
      <c r="L689" s="5">
        <f t="shared" si="10"/>
        <v>2770</v>
      </c>
      <c r="M689" s="24">
        <v>0.33303496748604905</v>
      </c>
      <c r="N689" s="24">
        <v>0.19545552337608602</v>
      </c>
      <c r="O689" s="24">
        <v>0.2659788089148703</v>
      </c>
      <c r="P689" s="24">
        <v>0.61676553545776103</v>
      </c>
      <c r="Q689" s="24"/>
    </row>
    <row r="690" spans="1:17" x14ac:dyDescent="0.25">
      <c r="A690" s="5" t="s">
        <v>784</v>
      </c>
      <c r="B690" s="5" t="s">
        <v>2077</v>
      </c>
      <c r="C690" s="24">
        <v>0.31535169487617032</v>
      </c>
      <c r="D690" s="24">
        <v>0.16682819924524514</v>
      </c>
      <c r="E690" s="24">
        <v>0.26496748264523201</v>
      </c>
      <c r="F690" s="24">
        <v>0.6266180200497381</v>
      </c>
      <c r="G690" s="24"/>
      <c r="H690" s="122"/>
      <c r="I690" s="197" t="s">
        <v>2758</v>
      </c>
      <c r="J690" s="197" t="s">
        <v>2655</v>
      </c>
      <c r="K690" s="197">
        <v>18</v>
      </c>
      <c r="L690" s="5">
        <f t="shared" si="10"/>
        <v>2771</v>
      </c>
      <c r="M690" s="24">
        <v>0.31535169487617032</v>
      </c>
      <c r="N690" s="24">
        <v>0.16682819924524514</v>
      </c>
      <c r="O690" s="24">
        <v>0.26496748264523201</v>
      </c>
      <c r="P690" s="24">
        <v>0.6266180200497381</v>
      </c>
      <c r="Q690" s="24"/>
    </row>
    <row r="691" spans="1:17" x14ac:dyDescent="0.25">
      <c r="A691" s="5" t="s">
        <v>785</v>
      </c>
      <c r="B691" s="5" t="s">
        <v>2077</v>
      </c>
      <c r="C691" s="24" t="s">
        <v>1976</v>
      </c>
      <c r="D691" s="24">
        <v>4.540885896616139E-2</v>
      </c>
      <c r="E691" s="24">
        <v>0.23361636828644503</v>
      </c>
      <c r="F691" s="24">
        <v>0.24237112096263452</v>
      </c>
      <c r="G691" s="24"/>
      <c r="H691" s="122"/>
      <c r="I691" s="197" t="s">
        <v>2759</v>
      </c>
      <c r="J691" s="197" t="s">
        <v>2655</v>
      </c>
      <c r="K691" s="197">
        <v>18</v>
      </c>
      <c r="L691" s="5">
        <f t="shared" si="10"/>
        <v>2772</v>
      </c>
      <c r="M691" s="150" t="s">
        <v>1976</v>
      </c>
      <c r="N691" s="24">
        <v>4.540885896616139E-2</v>
      </c>
      <c r="O691" s="24">
        <v>0.23361636828644503</v>
      </c>
      <c r="P691" s="24">
        <v>0.24237112096263452</v>
      </c>
      <c r="Q691" s="24"/>
    </row>
    <row r="692" spans="1:17" x14ac:dyDescent="0.25">
      <c r="A692" s="5" t="s">
        <v>786</v>
      </c>
      <c r="B692" s="5" t="s">
        <v>2077</v>
      </c>
      <c r="C692" s="24" t="s">
        <v>11</v>
      </c>
      <c r="D692" s="24">
        <v>0.23494148769448719</v>
      </c>
      <c r="E692" s="24">
        <v>0.25232590427475338</v>
      </c>
      <c r="F692" s="24">
        <v>0.28670730162653107</v>
      </c>
      <c r="G692" s="24"/>
      <c r="H692" s="122"/>
      <c r="I692" s="197" t="s">
        <v>2760</v>
      </c>
      <c r="J692" s="197" t="s">
        <v>2655</v>
      </c>
      <c r="K692" s="197">
        <v>18</v>
      </c>
      <c r="L692" s="5">
        <f t="shared" si="10"/>
        <v>2773</v>
      </c>
      <c r="M692" s="150" t="s">
        <v>11</v>
      </c>
      <c r="N692" s="24">
        <v>0.23494148769448719</v>
      </c>
      <c r="O692" s="24">
        <v>0.25232590427475338</v>
      </c>
      <c r="P692" s="24">
        <v>0.28670730162653107</v>
      </c>
      <c r="Q692" s="24"/>
    </row>
    <row r="693" spans="1:17" x14ac:dyDescent="0.25">
      <c r="A693" s="5" t="s">
        <v>787</v>
      </c>
      <c r="B693" s="5" t="s">
        <v>2077</v>
      </c>
      <c r="C693" s="24" t="s">
        <v>1976</v>
      </c>
      <c r="D693" s="24">
        <v>0.30305477614372928</v>
      </c>
      <c r="E693" s="24">
        <v>0.2366503470953599</v>
      </c>
      <c r="F693" s="24">
        <v>0.32907298537203228</v>
      </c>
      <c r="G693" s="24"/>
      <c r="H693" s="122"/>
      <c r="I693" s="197" t="s">
        <v>2761</v>
      </c>
      <c r="J693" s="197" t="s">
        <v>2655</v>
      </c>
      <c r="K693" s="197">
        <v>18</v>
      </c>
      <c r="L693" s="5">
        <f t="shared" si="10"/>
        <v>2774</v>
      </c>
      <c r="M693" s="150" t="s">
        <v>1976</v>
      </c>
      <c r="N693" s="24">
        <v>0.30305477614372928</v>
      </c>
      <c r="O693" s="24">
        <v>0.2366503470953599</v>
      </c>
      <c r="P693" s="24">
        <v>0.32907298537203228</v>
      </c>
      <c r="Q693" s="24"/>
    </row>
    <row r="694" spans="1:17" x14ac:dyDescent="0.25">
      <c r="A694" s="5" t="s">
        <v>788</v>
      </c>
      <c r="B694" s="5" t="s">
        <v>2077</v>
      </c>
      <c r="C694" s="24">
        <v>7.4073264154714158</v>
      </c>
      <c r="D694" s="24" t="s">
        <v>48</v>
      </c>
      <c r="E694" s="24">
        <v>0.428802338326635</v>
      </c>
      <c r="F694" s="24">
        <v>4.7242663618529779</v>
      </c>
      <c r="G694" s="24"/>
      <c r="H694" s="122"/>
      <c r="I694" s="197" t="s">
        <v>2762</v>
      </c>
      <c r="J694" s="197" t="s">
        <v>2655</v>
      </c>
      <c r="K694" s="197">
        <v>32</v>
      </c>
      <c r="L694" s="5">
        <f t="shared" si="10"/>
        <v>2775</v>
      </c>
      <c r="M694" s="24">
        <v>7.4073264154714158</v>
      </c>
      <c r="N694" s="150" t="s">
        <v>48</v>
      </c>
      <c r="O694" s="24">
        <v>0.428802338326635</v>
      </c>
      <c r="P694" s="24">
        <v>4.7242663618529779</v>
      </c>
      <c r="Q694" s="24"/>
    </row>
    <row r="695" spans="1:17" x14ac:dyDescent="0.25">
      <c r="A695" s="5" t="s">
        <v>789</v>
      </c>
      <c r="B695" s="5" t="s">
        <v>2077</v>
      </c>
      <c r="C695" s="24">
        <v>7.4593938292671691</v>
      </c>
      <c r="D695" s="24" t="s">
        <v>48</v>
      </c>
      <c r="E695" s="24">
        <v>0.42779101205699671</v>
      </c>
      <c r="F695" s="24">
        <v>4.7272221072305713</v>
      </c>
      <c r="G695" s="24"/>
      <c r="H695" s="122"/>
      <c r="I695" s="197" t="s">
        <v>2763</v>
      </c>
      <c r="J695" s="197" t="s">
        <v>2655</v>
      </c>
      <c r="K695" s="197">
        <v>32</v>
      </c>
      <c r="L695" s="5">
        <f t="shared" si="10"/>
        <v>2776</v>
      </c>
      <c r="M695" s="24">
        <v>7.4593938292671691</v>
      </c>
      <c r="N695" s="150" t="s">
        <v>48</v>
      </c>
      <c r="O695" s="24">
        <v>0.42779101205699671</v>
      </c>
      <c r="P695" s="24">
        <v>4.7272221072305713</v>
      </c>
      <c r="Q695" s="24"/>
    </row>
    <row r="696" spans="1:17" x14ac:dyDescent="0.25">
      <c r="A696" s="5" t="s">
        <v>790</v>
      </c>
      <c r="B696" s="5" t="s">
        <v>2077</v>
      </c>
      <c r="C696" s="24">
        <v>9.4409027656074684</v>
      </c>
      <c r="D696" s="24">
        <v>1.9249407605220592E-2</v>
      </c>
      <c r="E696" s="24">
        <v>0.67556594811837778</v>
      </c>
      <c r="F696" s="24">
        <v>8.0145035913437006</v>
      </c>
      <c r="G696" s="24"/>
      <c r="H696" s="122"/>
      <c r="I696" s="197" t="s">
        <v>2764</v>
      </c>
      <c r="J696" s="197" t="s">
        <v>2655</v>
      </c>
      <c r="K696" s="197">
        <v>32</v>
      </c>
      <c r="L696" s="5">
        <f t="shared" si="10"/>
        <v>2777</v>
      </c>
      <c r="M696" s="24">
        <v>9.4409027656074684</v>
      </c>
      <c r="N696" s="24">
        <v>1.9249407605220592E-2</v>
      </c>
      <c r="O696" s="24">
        <v>0.67556594811837778</v>
      </c>
      <c r="P696" s="24">
        <v>8.0145035913437006</v>
      </c>
      <c r="Q696" s="24"/>
    </row>
    <row r="697" spans="1:17" x14ac:dyDescent="0.25">
      <c r="A697" s="5" t="s">
        <v>791</v>
      </c>
      <c r="B697" s="5" t="s">
        <v>2077</v>
      </c>
      <c r="C697" s="24">
        <v>9.4202722808959418</v>
      </c>
      <c r="D697" s="24">
        <v>3.7511666102481148E-2</v>
      </c>
      <c r="E697" s="24">
        <v>0.68770186335403727</v>
      </c>
      <c r="F697" s="24">
        <v>8.0415979239716382</v>
      </c>
      <c r="G697" s="24"/>
      <c r="H697" s="122"/>
      <c r="I697" s="197" t="s">
        <v>2765</v>
      </c>
      <c r="J697" s="197" t="s">
        <v>2655</v>
      </c>
      <c r="K697" s="197">
        <v>32</v>
      </c>
      <c r="L697" s="5">
        <f t="shared" si="10"/>
        <v>2778</v>
      </c>
      <c r="M697" s="24">
        <v>9.4202722808959418</v>
      </c>
      <c r="N697" s="24">
        <v>3.7511666102481148E-2</v>
      </c>
      <c r="O697" s="24">
        <v>0.68770186335403727</v>
      </c>
      <c r="P697" s="24">
        <v>8.0415979239716382</v>
      </c>
      <c r="Q697" s="24"/>
    </row>
    <row r="698" spans="1:17" x14ac:dyDescent="0.25">
      <c r="A698" s="5" t="s">
        <v>792</v>
      </c>
      <c r="B698" s="5" t="s">
        <v>2077</v>
      </c>
      <c r="C698" s="24">
        <v>7.344452557302958</v>
      </c>
      <c r="D698" s="24">
        <v>6.4164692017401978E-2</v>
      </c>
      <c r="E698" s="24">
        <v>0.55825210084033616</v>
      </c>
      <c r="F698" s="24">
        <v>6.3262803565084402</v>
      </c>
      <c r="G698" s="24"/>
      <c r="H698" s="122"/>
      <c r="I698" s="197" t="s">
        <v>2766</v>
      </c>
      <c r="J698" s="197" t="s">
        <v>2655</v>
      </c>
      <c r="K698" s="197">
        <v>32</v>
      </c>
      <c r="L698" s="5">
        <f t="shared" si="10"/>
        <v>2779</v>
      </c>
      <c r="M698" s="24">
        <v>7.344452557302958</v>
      </c>
      <c r="N698" s="24">
        <v>6.4164692017401978E-2</v>
      </c>
      <c r="O698" s="24">
        <v>0.55825210084033616</v>
      </c>
      <c r="P698" s="24">
        <v>6.3262803565084402</v>
      </c>
      <c r="Q698" s="24"/>
    </row>
    <row r="699" spans="1:17" x14ac:dyDescent="0.25">
      <c r="A699" s="5" t="s">
        <v>793</v>
      </c>
      <c r="B699" s="5" t="s">
        <v>2077</v>
      </c>
      <c r="C699" s="24">
        <v>2.8175347691740078</v>
      </c>
      <c r="D699" s="24">
        <v>9.2792016148242853E-2</v>
      </c>
      <c r="E699" s="24">
        <v>0.24676360979174278</v>
      </c>
      <c r="F699" s="24">
        <v>2.5360295339748831</v>
      </c>
      <c r="G699" s="24"/>
      <c r="H699" s="122"/>
      <c r="I699" s="197" t="s">
        <v>2767</v>
      </c>
      <c r="J699" s="197" t="s">
        <v>2655</v>
      </c>
      <c r="K699" s="197">
        <v>32</v>
      </c>
      <c r="L699" s="5">
        <f t="shared" si="10"/>
        <v>2780</v>
      </c>
      <c r="M699" s="24">
        <v>2.8175347691740078</v>
      </c>
      <c r="N699" s="24">
        <v>9.2792016148242853E-2</v>
      </c>
      <c r="O699" s="24">
        <v>0.24676360979174278</v>
      </c>
      <c r="P699" s="24">
        <v>2.5360295339748831</v>
      </c>
      <c r="Q699" s="24"/>
    </row>
    <row r="700" spans="1:17" x14ac:dyDescent="0.25">
      <c r="A700" s="5" t="s">
        <v>794</v>
      </c>
      <c r="B700" s="5" t="s">
        <v>2077</v>
      </c>
      <c r="C700" s="24">
        <v>2.7242063859552035</v>
      </c>
      <c r="D700" s="24">
        <v>0.14511091887012445</v>
      </c>
      <c r="E700" s="24">
        <v>0.23968432590427474</v>
      </c>
      <c r="F700" s="24">
        <v>2.5173098132501268</v>
      </c>
      <c r="G700" s="24"/>
      <c r="H700" s="122"/>
      <c r="I700" s="197" t="s">
        <v>2768</v>
      </c>
      <c r="J700" s="197" t="s">
        <v>2655</v>
      </c>
      <c r="K700" s="197">
        <v>32</v>
      </c>
      <c r="L700" s="5">
        <f t="shared" si="10"/>
        <v>2781</v>
      </c>
      <c r="M700" s="24">
        <v>2.7242063859552035</v>
      </c>
      <c r="N700" s="24">
        <v>0.14511091887012445</v>
      </c>
      <c r="O700" s="24">
        <v>0.23968432590427474</v>
      </c>
      <c r="P700" s="24">
        <v>2.5173098132501268</v>
      </c>
      <c r="Q700" s="24"/>
    </row>
    <row r="701" spans="1:17" x14ac:dyDescent="0.25">
      <c r="A701" s="5" t="s">
        <v>795</v>
      </c>
      <c r="B701" s="5" t="s">
        <v>2077</v>
      </c>
      <c r="C701" s="24">
        <v>2.2280923488447173</v>
      </c>
      <c r="D701" s="24">
        <v>4.639600807412142E-2</v>
      </c>
      <c r="E701" s="24">
        <v>0.36458312020460359</v>
      </c>
      <c r="F701" s="24">
        <v>2.668545451736974</v>
      </c>
      <c r="G701" s="24"/>
      <c r="H701" s="122"/>
      <c r="I701" s="197" t="s">
        <v>2769</v>
      </c>
      <c r="J701" s="197" t="s">
        <v>2655</v>
      </c>
      <c r="K701" s="197">
        <v>32</v>
      </c>
      <c r="L701" s="5">
        <f t="shared" si="10"/>
        <v>2782</v>
      </c>
      <c r="M701" s="24">
        <v>2.2280923488447173</v>
      </c>
      <c r="N701" s="24">
        <v>4.639600807412142E-2</v>
      </c>
      <c r="O701" s="24">
        <v>0.36458312020460359</v>
      </c>
      <c r="P701" s="24">
        <v>2.668545451736974</v>
      </c>
      <c r="Q701" s="24"/>
    </row>
    <row r="702" spans="1:17" x14ac:dyDescent="0.25">
      <c r="A702" s="5" t="s">
        <v>796</v>
      </c>
      <c r="B702" s="5" t="s">
        <v>2077</v>
      </c>
      <c r="C702" s="24">
        <v>2.1848665713539033</v>
      </c>
      <c r="D702" s="24">
        <v>0.12438078760296382</v>
      </c>
      <c r="E702" s="24">
        <v>0.3519415418341249</v>
      </c>
      <c r="F702" s="24">
        <v>2.7488432011615869</v>
      </c>
      <c r="G702" s="24"/>
      <c r="H702" s="122"/>
      <c r="I702" s="197" t="s">
        <v>2770</v>
      </c>
      <c r="J702" s="197" t="s">
        <v>2655</v>
      </c>
      <c r="K702" s="197">
        <v>32</v>
      </c>
      <c r="L702" s="5">
        <f t="shared" si="10"/>
        <v>2783</v>
      </c>
      <c r="M702" s="24">
        <v>2.1848665713539033</v>
      </c>
      <c r="N702" s="24">
        <v>0.12438078760296382</v>
      </c>
      <c r="O702" s="24">
        <v>0.3519415418341249</v>
      </c>
      <c r="P702" s="24">
        <v>2.7488432011615869</v>
      </c>
      <c r="Q702" s="24"/>
    </row>
    <row r="703" spans="1:17" x14ac:dyDescent="0.25">
      <c r="A703" s="5" t="s">
        <v>797</v>
      </c>
      <c r="B703" s="5" t="s">
        <v>2077</v>
      </c>
      <c r="C703" s="24">
        <v>2.0316115420682874</v>
      </c>
      <c r="D703" s="24">
        <v>8.7856270608442699E-2</v>
      </c>
      <c r="E703" s="24">
        <v>0.36913408841797585</v>
      </c>
      <c r="F703" s="24">
        <v>2.6670675790481773</v>
      </c>
      <c r="G703" s="24"/>
      <c r="H703" s="122"/>
      <c r="I703" s="234" t="s">
        <v>3496</v>
      </c>
      <c r="J703" s="197" t="s">
        <v>2655</v>
      </c>
      <c r="K703" s="197">
        <v>32</v>
      </c>
      <c r="L703" s="5">
        <v>3552</v>
      </c>
      <c r="M703" s="24">
        <v>2.0316115420682874</v>
      </c>
      <c r="N703" s="24">
        <v>8.7856270608442699E-2</v>
      </c>
      <c r="O703" s="24">
        <v>0.36913408841797585</v>
      </c>
      <c r="P703" s="24">
        <v>2.6670675790481773</v>
      </c>
      <c r="Q703" s="140" t="s">
        <v>3495</v>
      </c>
    </row>
  </sheetData>
  <autoFilter ref="A19:R703" xr:uid="{00000000-0009-0000-0000-000003000000}"/>
  <phoneticPr fontId="35" type="noConversion"/>
  <conditionalFormatting sqref="N19:P19">
    <cfRule type="containsText" dxfId="10" priority="1" operator="containsText" text="&lt;">
      <formula>NOT(ISERROR(SEARCH("&lt;",N19)))</formula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U388"/>
  <sheetViews>
    <sheetView topLeftCell="A190" zoomScale="70" zoomScaleNormal="70" workbookViewId="0">
      <selection activeCell="P215" sqref="P215"/>
    </sheetView>
  </sheetViews>
  <sheetFormatPr defaultColWidth="12.5703125" defaultRowHeight="15.75" x14ac:dyDescent="0.25"/>
  <cols>
    <col min="1" max="4" width="12.5703125" style="5"/>
    <col min="5" max="5" width="19.140625" style="5" customWidth="1"/>
    <col min="6" max="6" width="19.7109375" style="5" customWidth="1"/>
    <col min="7" max="7" width="20.5703125" style="5" bestFit="1" customWidth="1"/>
    <col min="8" max="8" width="17" style="5" bestFit="1" customWidth="1"/>
    <col min="9" max="9" width="16.42578125" style="5" bestFit="1" customWidth="1"/>
    <col min="10" max="10" width="17" style="5" bestFit="1" customWidth="1"/>
    <col min="11" max="16384" width="12.5703125" style="5"/>
  </cols>
  <sheetData>
    <row r="1" spans="1:21" x14ac:dyDescent="0.25">
      <c r="A1" s="2" t="s">
        <v>23</v>
      </c>
      <c r="B1" s="2"/>
      <c r="C1" s="2"/>
      <c r="D1" s="8"/>
      <c r="E1" s="8"/>
      <c r="F1" s="2" t="s">
        <v>24</v>
      </c>
      <c r="G1" s="2" t="s">
        <v>25</v>
      </c>
      <c r="H1" s="2" t="s">
        <v>26</v>
      </c>
      <c r="I1" s="2"/>
      <c r="J1" s="2"/>
      <c r="K1" s="2"/>
    </row>
    <row r="2" spans="1:21" x14ac:dyDescent="0.25">
      <c r="A2" s="2" t="s">
        <v>27</v>
      </c>
      <c r="B2" s="2"/>
      <c r="C2" s="2"/>
      <c r="D2" s="8"/>
      <c r="E2" s="217" t="s">
        <v>28</v>
      </c>
      <c r="F2" s="218">
        <f>COUNT(G158:G294)</f>
        <v>137</v>
      </c>
      <c r="G2" s="189">
        <v>27</v>
      </c>
      <c r="H2" s="189">
        <f>G2*F2</f>
        <v>3699</v>
      </c>
      <c r="I2" s="2"/>
      <c r="J2" s="2"/>
      <c r="K2" s="2"/>
    </row>
    <row r="3" spans="1:21" x14ac:dyDescent="0.25">
      <c r="A3" s="2" t="s">
        <v>29</v>
      </c>
      <c r="B3" s="2"/>
      <c r="C3" s="2"/>
      <c r="D3" s="8"/>
      <c r="E3" s="219" t="s">
        <v>30</v>
      </c>
      <c r="F3" s="218">
        <f>COUNT(G158:G294)</f>
        <v>137</v>
      </c>
      <c r="G3" s="220">
        <v>13.5</v>
      </c>
      <c r="H3" s="189">
        <f>G3*F3</f>
        <v>1849.5</v>
      </c>
      <c r="I3" s="2"/>
      <c r="J3" s="2"/>
      <c r="K3" s="2"/>
    </row>
    <row r="4" spans="1:21" x14ac:dyDescent="0.25">
      <c r="A4" s="2" t="s">
        <v>3035</v>
      </c>
      <c r="B4" s="2"/>
      <c r="C4" s="2"/>
      <c r="D4" s="8"/>
      <c r="E4" s="219" t="s">
        <v>32</v>
      </c>
      <c r="F4" s="190">
        <v>0</v>
      </c>
      <c r="G4" s="189">
        <v>27</v>
      </c>
      <c r="H4" s="190">
        <v>0</v>
      </c>
      <c r="I4" s="2"/>
      <c r="J4" s="2"/>
      <c r="K4" s="2"/>
    </row>
    <row r="5" spans="1:21" x14ac:dyDescent="0.25">
      <c r="A5" s="2" t="s">
        <v>1032</v>
      </c>
      <c r="B5" s="2"/>
      <c r="C5" s="2"/>
      <c r="D5" s="8"/>
      <c r="E5" s="219" t="s">
        <v>34</v>
      </c>
      <c r="F5" s="190">
        <v>0</v>
      </c>
      <c r="G5" s="220">
        <v>17</v>
      </c>
      <c r="H5" s="190">
        <v>0</v>
      </c>
      <c r="I5" s="2"/>
      <c r="J5" s="2"/>
      <c r="K5" s="2"/>
    </row>
    <row r="6" spans="1:21" x14ac:dyDescent="0.25">
      <c r="A6" s="2" t="s">
        <v>477</v>
      </c>
      <c r="B6" s="2"/>
      <c r="C6" s="2"/>
      <c r="D6" s="8"/>
      <c r="E6" s="8"/>
      <c r="F6" s="2"/>
      <c r="G6" s="2"/>
      <c r="H6" s="2"/>
      <c r="I6" s="2"/>
      <c r="J6" s="2"/>
      <c r="K6" s="2"/>
    </row>
    <row r="7" spans="1:21" x14ac:dyDescent="0.25">
      <c r="A7" s="2"/>
      <c r="B7" s="2"/>
      <c r="C7" s="2"/>
      <c r="D7" s="221"/>
      <c r="E7" s="222" t="s">
        <v>36</v>
      </c>
      <c r="F7" s="222"/>
      <c r="G7" s="223"/>
      <c r="H7" s="189">
        <f>SUM(H2:H5)</f>
        <v>5548.5</v>
      </c>
      <c r="I7" s="2"/>
      <c r="J7" s="2"/>
      <c r="K7" s="2"/>
    </row>
    <row r="8" spans="1:21" x14ac:dyDescent="0.25">
      <c r="A8" s="2"/>
      <c r="B8" s="2"/>
      <c r="C8" s="2"/>
      <c r="D8" s="8"/>
      <c r="E8" s="8"/>
      <c r="F8" s="2"/>
      <c r="G8" s="2"/>
      <c r="H8" s="2"/>
      <c r="I8" s="2"/>
      <c r="J8" s="2"/>
      <c r="K8" s="2"/>
    </row>
    <row r="9" spans="1:21" x14ac:dyDescent="0.25">
      <c r="A9" s="2"/>
      <c r="B9" s="2"/>
      <c r="C9" s="2"/>
      <c r="D9" s="8"/>
      <c r="E9" s="8"/>
      <c r="F9" s="2"/>
      <c r="G9" s="2"/>
      <c r="H9" s="2"/>
      <c r="I9" s="2"/>
      <c r="J9" s="2"/>
      <c r="K9" s="2"/>
    </row>
    <row r="10" spans="1:21" x14ac:dyDescent="0.25">
      <c r="A10" s="2" t="s">
        <v>37</v>
      </c>
      <c r="B10" s="2"/>
      <c r="C10" s="2"/>
      <c r="D10" s="8"/>
      <c r="E10" s="8"/>
      <c r="G10" s="2"/>
      <c r="H10" s="2"/>
      <c r="I10" s="2"/>
      <c r="J10" s="2"/>
      <c r="K10" s="2"/>
    </row>
    <row r="11" spans="1:21" x14ac:dyDescent="0.25">
      <c r="A11" s="2" t="s">
        <v>38</v>
      </c>
      <c r="B11" s="2"/>
      <c r="C11" s="2"/>
      <c r="D11" s="8"/>
      <c r="E11" s="8"/>
      <c r="F11" s="224"/>
      <c r="G11" s="224"/>
      <c r="H11" s="224"/>
      <c r="I11" s="224"/>
      <c r="J11" s="2"/>
      <c r="K11" s="2"/>
    </row>
    <row r="12" spans="1:21" x14ac:dyDescent="0.25">
      <c r="A12" s="2" t="s">
        <v>39</v>
      </c>
      <c r="B12" s="2"/>
      <c r="C12" s="2"/>
      <c r="D12" s="8"/>
      <c r="E12" s="8"/>
      <c r="F12" s="2"/>
      <c r="G12" s="225"/>
      <c r="H12" s="225"/>
      <c r="I12" s="225"/>
      <c r="J12" s="225"/>
      <c r="K12" s="2"/>
    </row>
    <row r="13" spans="1:21" x14ac:dyDescent="0.25">
      <c r="A13" s="2" t="s">
        <v>3036</v>
      </c>
      <c r="B13" s="2"/>
      <c r="C13" s="2"/>
      <c r="D13" s="8"/>
      <c r="E13" s="2"/>
      <c r="F13" s="2"/>
      <c r="G13" s="2"/>
      <c r="H13" s="2"/>
      <c r="I13" s="2"/>
      <c r="J13" s="2"/>
      <c r="K13" s="2"/>
    </row>
    <row r="14" spans="1:21" x14ac:dyDescent="0.25">
      <c r="A14" s="226" t="s">
        <v>3037</v>
      </c>
      <c r="B14" s="226"/>
      <c r="C14" s="226"/>
      <c r="D14" s="227"/>
      <c r="E14" s="227"/>
      <c r="F14" s="226"/>
      <c r="G14" s="226"/>
      <c r="H14" s="2"/>
      <c r="I14" s="2"/>
      <c r="J14" s="2"/>
      <c r="K14" s="2"/>
    </row>
    <row r="15" spans="1:21" x14ac:dyDescent="0.25">
      <c r="A15" s="2" t="s">
        <v>3038</v>
      </c>
      <c r="H15" s="2"/>
      <c r="I15" s="2"/>
      <c r="J15" s="2"/>
      <c r="K15" s="2"/>
    </row>
    <row r="16" spans="1:21" ht="31.5" x14ac:dyDescent="0.25">
      <c r="J16" s="2"/>
      <c r="K16" s="2"/>
      <c r="M16" s="100" t="s">
        <v>376</v>
      </c>
      <c r="N16" s="76" t="s">
        <v>8</v>
      </c>
      <c r="O16" s="76" t="s">
        <v>9</v>
      </c>
      <c r="P16" s="100" t="s">
        <v>375</v>
      </c>
      <c r="Q16" s="48" t="s">
        <v>225</v>
      </c>
      <c r="R16" s="76" t="s">
        <v>4</v>
      </c>
      <c r="S16" s="76" t="s">
        <v>5</v>
      </c>
      <c r="T16" s="76" t="s">
        <v>6</v>
      </c>
      <c r="U16" s="76" t="s">
        <v>7</v>
      </c>
    </row>
    <row r="17" spans="1:20" x14ac:dyDescent="0.25">
      <c r="A17" s="2"/>
      <c r="H17" s="2"/>
      <c r="I17" s="2"/>
      <c r="J17" s="2"/>
      <c r="K17" s="2"/>
    </row>
    <row r="18" spans="1:20" x14ac:dyDescent="0.25">
      <c r="A18" s="228"/>
      <c r="B18" s="228"/>
      <c r="C18" s="229"/>
      <c r="D18" s="229"/>
      <c r="E18" s="229"/>
      <c r="F18" s="229"/>
      <c r="G18" s="229"/>
      <c r="H18" s="229"/>
      <c r="I18" s="2"/>
      <c r="J18" s="2"/>
      <c r="K18" s="2"/>
    </row>
    <row r="19" spans="1:20" x14ac:dyDescent="0.25">
      <c r="A19" s="230" t="s">
        <v>2</v>
      </c>
      <c r="B19" s="230" t="s">
        <v>8</v>
      </c>
      <c r="C19" s="21" t="s">
        <v>3039</v>
      </c>
      <c r="D19" s="228" t="s">
        <v>3040</v>
      </c>
      <c r="E19" s="228" t="s">
        <v>3041</v>
      </c>
      <c r="F19" s="228" t="s">
        <v>3042</v>
      </c>
      <c r="G19" s="228" t="s">
        <v>3043</v>
      </c>
      <c r="H19" s="228" t="s">
        <v>3044</v>
      </c>
      <c r="I19" s="228" t="s">
        <v>3045</v>
      </c>
      <c r="J19" s="228" t="s">
        <v>3046</v>
      </c>
      <c r="K19" s="231" t="s">
        <v>41</v>
      </c>
    </row>
    <row r="20" spans="1:20" x14ac:dyDescent="0.25">
      <c r="A20" s="210" t="s">
        <v>227</v>
      </c>
      <c r="B20" s="5" t="s">
        <v>3047</v>
      </c>
      <c r="C20" s="122">
        <v>1</v>
      </c>
      <c r="D20" s="232">
        <v>1</v>
      </c>
      <c r="E20" s="24">
        <v>5.5915507834220364</v>
      </c>
      <c r="F20" s="24">
        <v>0.29428338260303832</v>
      </c>
      <c r="G20" s="24">
        <v>0.53903894070836866</v>
      </c>
      <c r="H20" s="24">
        <v>5.8246308578911092</v>
      </c>
      <c r="I20" s="24" t="s">
        <v>11</v>
      </c>
      <c r="J20" s="24">
        <v>5.5515507834220363</v>
      </c>
      <c r="M20" s="210" t="s">
        <v>227</v>
      </c>
      <c r="N20" s="5" t="s">
        <v>3047</v>
      </c>
      <c r="O20" s="122">
        <v>1</v>
      </c>
      <c r="P20" s="5">
        <v>1815</v>
      </c>
      <c r="Q20" s="24">
        <v>5.5915507834220364</v>
      </c>
      <c r="R20" s="24">
        <v>0.29428338260303832</v>
      </c>
      <c r="S20" s="24">
        <v>0.53903894070836866</v>
      </c>
      <c r="T20" s="24">
        <v>5.8246308578911092</v>
      </c>
    </row>
    <row r="21" spans="1:20" x14ac:dyDescent="0.25">
      <c r="A21" s="5" t="s">
        <v>228</v>
      </c>
      <c r="B21" s="5" t="s">
        <v>3047</v>
      </c>
      <c r="C21" s="122">
        <v>1</v>
      </c>
      <c r="D21" s="232">
        <v>2</v>
      </c>
      <c r="E21" s="24">
        <v>4.9816547680514747</v>
      </c>
      <c r="F21" s="24">
        <v>0.33254022234143332</v>
      </c>
      <c r="G21" s="24">
        <v>0.47342558650229377</v>
      </c>
      <c r="H21" s="24">
        <v>5.4338312493606207</v>
      </c>
      <c r="I21" s="24" t="s">
        <v>11</v>
      </c>
      <c r="J21" s="24">
        <v>4.9416547680514746</v>
      </c>
      <c r="M21" s="5" t="s">
        <v>228</v>
      </c>
      <c r="N21" s="5" t="s">
        <v>3047</v>
      </c>
      <c r="O21" s="122">
        <v>1</v>
      </c>
      <c r="P21" s="5">
        <v>1816</v>
      </c>
      <c r="Q21" s="24">
        <v>4.9816547680514747</v>
      </c>
      <c r="R21" s="24">
        <v>0.33254022234143332</v>
      </c>
      <c r="S21" s="24">
        <v>0.47342558650229377</v>
      </c>
      <c r="T21" s="24">
        <v>5.4338312493606207</v>
      </c>
    </row>
    <row r="22" spans="1:20" x14ac:dyDescent="0.25">
      <c r="A22" s="5" t="s">
        <v>229</v>
      </c>
      <c r="B22" s="5" t="s">
        <v>3047</v>
      </c>
      <c r="C22" s="122">
        <v>1</v>
      </c>
      <c r="D22" s="232">
        <v>3</v>
      </c>
      <c r="E22" s="24">
        <v>1.4006508161887363</v>
      </c>
      <c r="F22" s="24">
        <v>0.34921628068893878</v>
      </c>
      <c r="G22" s="24">
        <v>0.15444374143891459</v>
      </c>
      <c r="H22" s="24">
        <v>1.0704071964917781</v>
      </c>
      <c r="I22" s="24" t="s">
        <v>11</v>
      </c>
      <c r="J22" s="24">
        <v>1.3606508161887363</v>
      </c>
      <c r="M22" s="5" t="s">
        <v>229</v>
      </c>
      <c r="N22" s="5" t="s">
        <v>3047</v>
      </c>
      <c r="O22" s="122">
        <v>1</v>
      </c>
      <c r="P22" s="5">
        <v>1817</v>
      </c>
      <c r="Q22" s="24">
        <v>1.4006508161887363</v>
      </c>
      <c r="R22" s="24">
        <v>0.34921628068893878</v>
      </c>
      <c r="S22" s="24">
        <v>0.15444374143891459</v>
      </c>
      <c r="T22" s="24">
        <v>1.0704071964917781</v>
      </c>
    </row>
    <row r="23" spans="1:20" x14ac:dyDescent="0.25">
      <c r="A23" s="5" t="s">
        <v>230</v>
      </c>
      <c r="B23" s="5" t="s">
        <v>3047</v>
      </c>
      <c r="C23" s="122">
        <v>1</v>
      </c>
      <c r="D23" s="232">
        <v>5</v>
      </c>
      <c r="E23" s="24">
        <v>1.4443583560052429</v>
      </c>
      <c r="F23" s="24">
        <v>0.34038777921084767</v>
      </c>
      <c r="G23" s="24">
        <v>0.13829276194203466</v>
      </c>
      <c r="H23" s="24">
        <v>1.0037592012385164</v>
      </c>
      <c r="I23" s="24" t="s">
        <v>11</v>
      </c>
      <c r="J23" s="24">
        <v>1.4043583560052428</v>
      </c>
      <c r="M23" s="5" t="s">
        <v>230</v>
      </c>
      <c r="N23" s="5" t="s">
        <v>3047</v>
      </c>
      <c r="O23" s="122">
        <v>1</v>
      </c>
      <c r="P23" s="5">
        <v>1818</v>
      </c>
      <c r="Q23" s="24">
        <v>1.4443583560052429</v>
      </c>
      <c r="R23" s="24">
        <v>0.34038777921084767</v>
      </c>
      <c r="S23" s="24">
        <v>0.13829276194203466</v>
      </c>
      <c r="T23" s="24">
        <v>1.0037592012385164</v>
      </c>
    </row>
    <row r="24" spans="1:20" x14ac:dyDescent="0.25">
      <c r="A24" s="5" t="s">
        <v>231</v>
      </c>
      <c r="B24" s="5" t="s">
        <v>3047</v>
      </c>
      <c r="C24" s="122">
        <v>1</v>
      </c>
      <c r="D24" s="232">
        <v>6</v>
      </c>
      <c r="E24" s="24">
        <v>1.1394103483199618</v>
      </c>
      <c r="F24" s="24">
        <v>0.56600503920651035</v>
      </c>
      <c r="G24" s="24">
        <v>0.12012291000804469</v>
      </c>
      <c r="H24" s="24">
        <v>0.86642393829240139</v>
      </c>
      <c r="I24" s="24" t="s">
        <v>11</v>
      </c>
      <c r="J24" s="24">
        <v>1.0994103483199618</v>
      </c>
      <c r="M24" s="5" t="s">
        <v>231</v>
      </c>
      <c r="N24" s="5" t="s">
        <v>3047</v>
      </c>
      <c r="O24" s="122">
        <v>1</v>
      </c>
      <c r="P24" s="5">
        <v>1819</v>
      </c>
      <c r="Q24" s="24">
        <v>1.1394103483199618</v>
      </c>
      <c r="R24" s="24">
        <v>0.56600503920651035</v>
      </c>
      <c r="S24" s="24">
        <v>0.12012291000804469</v>
      </c>
      <c r="T24" s="24">
        <v>0.86642393829240139</v>
      </c>
    </row>
    <row r="25" spans="1:20" x14ac:dyDescent="0.25">
      <c r="A25" s="5" t="s">
        <v>232</v>
      </c>
      <c r="B25" s="5" t="s">
        <v>3047</v>
      </c>
      <c r="C25" s="122">
        <v>1</v>
      </c>
      <c r="D25" s="232">
        <v>7</v>
      </c>
      <c r="E25" s="24" t="s">
        <v>11</v>
      </c>
      <c r="F25" s="24" t="s">
        <v>48</v>
      </c>
      <c r="G25" s="24">
        <v>4.5424629834974882E-2</v>
      </c>
      <c r="H25" s="24">
        <v>0.18479671411131637</v>
      </c>
      <c r="I25" s="24" t="s">
        <v>11</v>
      </c>
      <c r="J25" s="24" t="s">
        <v>11</v>
      </c>
      <c r="M25" s="5" t="s">
        <v>232</v>
      </c>
      <c r="N25" s="5" t="s">
        <v>3047</v>
      </c>
      <c r="O25" s="122">
        <v>1</v>
      </c>
      <c r="P25" s="5">
        <v>1820</v>
      </c>
      <c r="Q25" s="24" t="s">
        <v>11</v>
      </c>
      <c r="R25" s="24" t="s">
        <v>48</v>
      </c>
      <c r="S25" s="24">
        <v>4.5424629834974882E-2</v>
      </c>
      <c r="T25" s="24">
        <v>0.18479671411131637</v>
      </c>
    </row>
    <row r="26" spans="1:20" x14ac:dyDescent="0.25">
      <c r="A26" s="5" t="s">
        <v>233</v>
      </c>
      <c r="B26" s="5" t="s">
        <v>3047</v>
      </c>
      <c r="C26" s="122">
        <v>2</v>
      </c>
      <c r="D26" s="232">
        <v>1</v>
      </c>
      <c r="E26" s="24">
        <v>8.7294507109381225</v>
      </c>
      <c r="F26" s="24">
        <v>0.42278712633969839</v>
      </c>
      <c r="G26" s="24">
        <v>0.63796369012675835</v>
      </c>
      <c r="H26" s="24">
        <v>4.1453033411308953</v>
      </c>
      <c r="I26" s="24" t="s">
        <v>11</v>
      </c>
      <c r="J26" s="24">
        <v>8.6894507109381234</v>
      </c>
      <c r="M26" s="5" t="s">
        <v>233</v>
      </c>
      <c r="N26" s="5" t="s">
        <v>3047</v>
      </c>
      <c r="O26" s="122">
        <v>2</v>
      </c>
      <c r="P26" s="5">
        <v>1821</v>
      </c>
      <c r="Q26" s="24">
        <v>8.7294507109381225</v>
      </c>
      <c r="R26" s="24">
        <v>0.42278712633969839</v>
      </c>
      <c r="S26" s="24">
        <v>0.63796369012675835</v>
      </c>
      <c r="T26" s="24">
        <v>4.1453033411308953</v>
      </c>
    </row>
    <row r="27" spans="1:20" x14ac:dyDescent="0.25">
      <c r="A27" s="5" t="s">
        <v>234</v>
      </c>
      <c r="B27" s="5" t="s">
        <v>3047</v>
      </c>
      <c r="C27" s="122">
        <v>2</v>
      </c>
      <c r="D27" s="232">
        <v>3</v>
      </c>
      <c r="E27" s="24">
        <v>7.0193304174279136</v>
      </c>
      <c r="F27" s="24">
        <v>0.4772295521212605</v>
      </c>
      <c r="G27" s="24">
        <v>0.5117841628073837</v>
      </c>
      <c r="H27" s="24">
        <v>2.9961303320670805</v>
      </c>
      <c r="I27" s="24" t="s">
        <v>11</v>
      </c>
      <c r="J27" s="24">
        <v>6.9793304174279136</v>
      </c>
      <c r="M27" s="5" t="s">
        <v>234</v>
      </c>
      <c r="N27" s="5" t="s">
        <v>3047</v>
      </c>
      <c r="O27" s="122">
        <v>2</v>
      </c>
      <c r="P27" s="5">
        <v>1822</v>
      </c>
      <c r="Q27" s="24">
        <v>7.0193304174279136</v>
      </c>
      <c r="R27" s="24">
        <v>0.4772295521212605</v>
      </c>
      <c r="S27" s="24">
        <v>0.5117841628073837</v>
      </c>
      <c r="T27" s="24">
        <v>2.9961303320670805</v>
      </c>
    </row>
    <row r="28" spans="1:20" x14ac:dyDescent="0.25">
      <c r="A28" s="5" t="s">
        <v>235</v>
      </c>
      <c r="B28" s="5" t="s">
        <v>3047</v>
      </c>
      <c r="C28" s="122">
        <v>2</v>
      </c>
      <c r="D28" s="232">
        <v>4</v>
      </c>
      <c r="E28" s="24">
        <v>7.033397211851617</v>
      </c>
      <c r="F28" s="24">
        <v>0.16676058347505507</v>
      </c>
      <c r="G28" s="24">
        <v>0.51380303524449367</v>
      </c>
      <c r="H28" s="24">
        <v>2.9244332462643294</v>
      </c>
      <c r="I28" s="24" t="s">
        <v>11</v>
      </c>
      <c r="J28" s="24">
        <v>6.993397211851617</v>
      </c>
      <c r="M28" s="5" t="s">
        <v>235</v>
      </c>
      <c r="N28" s="5" t="s">
        <v>3047</v>
      </c>
      <c r="O28" s="122">
        <v>2</v>
      </c>
      <c r="P28" s="5">
        <v>1823</v>
      </c>
      <c r="Q28" s="24">
        <v>7.033397211851617</v>
      </c>
      <c r="R28" s="24">
        <v>0.16676058347505507</v>
      </c>
      <c r="S28" s="24">
        <v>0.51380303524449367</v>
      </c>
      <c r="T28" s="24">
        <v>2.9244332462643294</v>
      </c>
    </row>
    <row r="29" spans="1:20" x14ac:dyDescent="0.25">
      <c r="A29" s="5" t="s">
        <v>236</v>
      </c>
      <c r="B29" s="5" t="s">
        <v>3047</v>
      </c>
      <c r="C29" s="122">
        <v>2</v>
      </c>
      <c r="D29" s="232">
        <v>5</v>
      </c>
      <c r="E29" s="24">
        <v>2.4898226129954728</v>
      </c>
      <c r="F29" s="24">
        <v>0.15106546973622634</v>
      </c>
      <c r="G29" s="24">
        <v>0.16453810362446458</v>
      </c>
      <c r="H29" s="24">
        <v>1.3511366310433954</v>
      </c>
      <c r="I29" s="24">
        <v>6.8273033353358908E-2</v>
      </c>
      <c r="J29" s="24">
        <v>2.421549579642114</v>
      </c>
      <c r="M29" s="5" t="s">
        <v>236</v>
      </c>
      <c r="N29" s="5" t="s">
        <v>3047</v>
      </c>
      <c r="O29" s="122">
        <v>2</v>
      </c>
      <c r="P29" s="5">
        <v>1824</v>
      </c>
      <c r="Q29" s="24">
        <v>2.4898226129954728</v>
      </c>
      <c r="R29" s="24">
        <v>0.15106546973622634</v>
      </c>
      <c r="S29" s="24">
        <v>0.16453810362446458</v>
      </c>
      <c r="T29" s="24">
        <v>1.3511366310433954</v>
      </c>
    </row>
    <row r="30" spans="1:20" x14ac:dyDescent="0.25">
      <c r="A30" s="5" t="s">
        <v>237</v>
      </c>
      <c r="B30" s="5" t="s">
        <v>3047</v>
      </c>
      <c r="C30" s="122">
        <v>2</v>
      </c>
      <c r="D30" s="232">
        <v>7</v>
      </c>
      <c r="E30" s="24" t="s">
        <v>11</v>
      </c>
      <c r="F30" s="24">
        <v>3.139022747765742E-2</v>
      </c>
      <c r="G30" s="24" t="s">
        <v>47</v>
      </c>
      <c r="H30" s="24">
        <v>0.55640977855374496</v>
      </c>
      <c r="I30" s="24" t="s">
        <v>11</v>
      </c>
      <c r="J30" s="24" t="s">
        <v>11</v>
      </c>
      <c r="M30" s="5" t="s">
        <v>237</v>
      </c>
      <c r="N30" s="5" t="s">
        <v>3047</v>
      </c>
      <c r="O30" s="122">
        <v>2</v>
      </c>
      <c r="P30" s="5">
        <v>1825</v>
      </c>
      <c r="Q30" s="24" t="s">
        <v>11</v>
      </c>
      <c r="R30" s="24">
        <v>3.139022747765742E-2</v>
      </c>
      <c r="S30" s="24" t="s">
        <v>47</v>
      </c>
      <c r="T30" s="24">
        <v>0.55640977855374496</v>
      </c>
    </row>
    <row r="31" spans="1:20" x14ac:dyDescent="0.25">
      <c r="A31" s="5" t="s">
        <v>238</v>
      </c>
      <c r="B31" s="5" t="s">
        <v>3047</v>
      </c>
      <c r="C31" s="122">
        <v>2</v>
      </c>
      <c r="D31" s="232">
        <v>8</v>
      </c>
      <c r="E31" s="24" t="s">
        <v>11</v>
      </c>
      <c r="F31" s="24">
        <v>0.34431155764555482</v>
      </c>
      <c r="G31" s="24" t="s">
        <v>47</v>
      </c>
      <c r="H31" s="24">
        <v>0.47360469354211682</v>
      </c>
      <c r="I31" s="24" t="s">
        <v>11</v>
      </c>
      <c r="J31" s="24" t="s">
        <v>11</v>
      </c>
      <c r="M31" s="5" t="s">
        <v>238</v>
      </c>
      <c r="N31" s="5" t="s">
        <v>3047</v>
      </c>
      <c r="O31" s="122">
        <v>2</v>
      </c>
      <c r="P31" s="5">
        <v>1826</v>
      </c>
      <c r="Q31" s="24" t="s">
        <v>11</v>
      </c>
      <c r="R31" s="24">
        <v>0.34431155764555482</v>
      </c>
      <c r="S31" s="24" t="s">
        <v>47</v>
      </c>
      <c r="T31" s="24">
        <v>0.47360469354211682</v>
      </c>
    </row>
    <row r="32" spans="1:20" x14ac:dyDescent="0.25">
      <c r="A32" s="210" t="s">
        <v>245</v>
      </c>
      <c r="B32" s="5" t="s">
        <v>3047</v>
      </c>
      <c r="C32" s="122">
        <v>4</v>
      </c>
      <c r="D32" s="232">
        <v>1</v>
      </c>
      <c r="E32" s="24">
        <v>14.198419428667886</v>
      </c>
      <c r="F32" s="24">
        <v>0.31684510860260462</v>
      </c>
      <c r="G32" s="24">
        <v>0.87518120148718281</v>
      </c>
      <c r="H32" s="24">
        <v>6.3982075443131183</v>
      </c>
      <c r="I32" s="24" t="s">
        <v>11</v>
      </c>
      <c r="J32" s="24">
        <v>14.158419428667887</v>
      </c>
      <c r="M32" s="210" t="s">
        <v>245</v>
      </c>
      <c r="N32" s="5" t="s">
        <v>3047</v>
      </c>
      <c r="O32" s="122">
        <v>4</v>
      </c>
      <c r="P32" s="5">
        <v>1827</v>
      </c>
      <c r="Q32" s="24">
        <v>14.198419428667886</v>
      </c>
      <c r="R32" s="24">
        <v>0.31684510860260462</v>
      </c>
      <c r="S32" s="24">
        <v>0.87518120148718281</v>
      </c>
      <c r="T32" s="24">
        <v>6.3982075443131183</v>
      </c>
    </row>
    <row r="33" spans="1:20" x14ac:dyDescent="0.25">
      <c r="A33" s="5" t="s">
        <v>246</v>
      </c>
      <c r="B33" s="5" t="s">
        <v>3047</v>
      </c>
      <c r="C33" s="122">
        <v>4</v>
      </c>
      <c r="D33" s="232">
        <v>3</v>
      </c>
      <c r="E33" s="24">
        <v>11.023342973032014</v>
      </c>
      <c r="F33" s="24">
        <v>0.5924905436407838</v>
      </c>
      <c r="G33" s="24">
        <v>0.71165253408127316</v>
      </c>
      <c r="H33" s="24">
        <v>4.3634240528688419</v>
      </c>
      <c r="I33" s="24" t="s">
        <v>11</v>
      </c>
      <c r="J33" s="24">
        <v>10.983342973032014</v>
      </c>
      <c r="M33" s="5" t="s">
        <v>246</v>
      </c>
      <c r="N33" s="5" t="s">
        <v>3047</v>
      </c>
      <c r="O33" s="122">
        <v>4</v>
      </c>
      <c r="P33" s="5">
        <v>1828</v>
      </c>
      <c r="Q33" s="24">
        <v>11.023342973032014</v>
      </c>
      <c r="R33" s="24">
        <v>0.5924905436407838</v>
      </c>
      <c r="S33" s="24">
        <v>0.71165253408127316</v>
      </c>
      <c r="T33" s="24">
        <v>4.3634240528688419</v>
      </c>
    </row>
    <row r="34" spans="1:20" x14ac:dyDescent="0.25">
      <c r="A34" s="5" t="s">
        <v>247</v>
      </c>
      <c r="B34" s="5" t="s">
        <v>3047</v>
      </c>
      <c r="C34" s="122">
        <v>4</v>
      </c>
      <c r="D34" s="232">
        <v>4</v>
      </c>
      <c r="E34" s="24">
        <v>8.7636129259671129</v>
      </c>
      <c r="F34" s="24">
        <v>0.2305219830390467</v>
      </c>
      <c r="G34" s="24">
        <v>0.55771351075163611</v>
      </c>
      <c r="H34" s="24">
        <v>3.6403942861819432</v>
      </c>
      <c r="I34" s="24" t="s">
        <v>11</v>
      </c>
      <c r="J34" s="24">
        <v>8.7236129259671138</v>
      </c>
      <c r="M34" s="5" t="s">
        <v>247</v>
      </c>
      <c r="N34" s="5" t="s">
        <v>3047</v>
      </c>
      <c r="O34" s="122">
        <v>4</v>
      </c>
      <c r="P34" s="5">
        <v>1829</v>
      </c>
      <c r="Q34" s="24">
        <v>8.7636129259671129</v>
      </c>
      <c r="R34" s="24">
        <v>0.2305219830390467</v>
      </c>
      <c r="S34" s="24">
        <v>0.55771351075163611</v>
      </c>
      <c r="T34" s="24">
        <v>3.6403942861819432</v>
      </c>
    </row>
    <row r="35" spans="1:20" x14ac:dyDescent="0.25">
      <c r="A35" s="5" t="s">
        <v>248</v>
      </c>
      <c r="B35" s="5" t="s">
        <v>3047</v>
      </c>
      <c r="C35" s="122">
        <v>4</v>
      </c>
      <c r="D35" s="232">
        <v>5</v>
      </c>
      <c r="E35" s="24">
        <v>2.1482004627055367</v>
      </c>
      <c r="F35" s="24">
        <v>0.16185586043167108</v>
      </c>
      <c r="G35" s="24">
        <v>0.13425501706781467</v>
      </c>
      <c r="H35" s="24">
        <v>1.312763542867275</v>
      </c>
      <c r="I35" s="24">
        <v>5.5220835800510883E-2</v>
      </c>
      <c r="J35" s="24">
        <v>2.0929796269050258</v>
      </c>
      <c r="M35" s="5" t="s">
        <v>248</v>
      </c>
      <c r="N35" s="5" t="s">
        <v>3047</v>
      </c>
      <c r="O35" s="122">
        <v>4</v>
      </c>
      <c r="P35" s="5">
        <v>1830</v>
      </c>
      <c r="Q35" s="24">
        <v>2.1482004627055367</v>
      </c>
      <c r="R35" s="24">
        <v>0.16185586043167108</v>
      </c>
      <c r="S35" s="24">
        <v>0.13425501706781467</v>
      </c>
      <c r="T35" s="24">
        <v>1.312763542867275</v>
      </c>
    </row>
    <row r="36" spans="1:20" x14ac:dyDescent="0.25">
      <c r="A36" s="5" t="s">
        <v>249</v>
      </c>
      <c r="B36" s="5" t="s">
        <v>3047</v>
      </c>
      <c r="C36" s="122">
        <v>4</v>
      </c>
      <c r="D36" s="232">
        <v>7</v>
      </c>
      <c r="E36" s="24" t="s">
        <v>11</v>
      </c>
      <c r="F36" s="24" t="s">
        <v>48</v>
      </c>
      <c r="G36" s="24">
        <v>1.1103798404104972E-2</v>
      </c>
      <c r="H36" s="24">
        <v>0.28173925266151517</v>
      </c>
      <c r="I36" s="24" t="s">
        <v>11</v>
      </c>
      <c r="J36" s="24" t="s">
        <v>11</v>
      </c>
      <c r="M36" s="5" t="s">
        <v>249</v>
      </c>
      <c r="N36" s="5" t="s">
        <v>3047</v>
      </c>
      <c r="O36" s="122">
        <v>4</v>
      </c>
      <c r="P36" s="5">
        <v>1831</v>
      </c>
      <c r="Q36" s="24" t="s">
        <v>11</v>
      </c>
      <c r="R36" s="24" t="s">
        <v>48</v>
      </c>
      <c r="S36" s="24">
        <v>1.1103798404104972E-2</v>
      </c>
      <c r="T36" s="24">
        <v>0.28173925266151517</v>
      </c>
    </row>
    <row r="37" spans="1:20" x14ac:dyDescent="0.25">
      <c r="A37" s="5" t="s">
        <v>250</v>
      </c>
      <c r="B37" s="5" t="s">
        <v>3047</v>
      </c>
      <c r="C37" s="122">
        <v>4</v>
      </c>
      <c r="D37" s="232">
        <v>8</v>
      </c>
      <c r="E37" s="24" t="s">
        <v>11</v>
      </c>
      <c r="F37" s="24" t="s">
        <v>48</v>
      </c>
      <c r="G37" s="24" t="s">
        <v>47</v>
      </c>
      <c r="H37" s="24">
        <v>0.22165507512258986</v>
      </c>
      <c r="I37" s="24" t="s">
        <v>11</v>
      </c>
      <c r="J37" s="24" t="s">
        <v>11</v>
      </c>
      <c r="M37" s="5" t="s">
        <v>250</v>
      </c>
      <c r="N37" s="5" t="s">
        <v>3047</v>
      </c>
      <c r="O37" s="122">
        <v>4</v>
      </c>
      <c r="P37" s="5">
        <v>1832</v>
      </c>
      <c r="Q37" s="24" t="s">
        <v>11</v>
      </c>
      <c r="R37" s="24" t="s">
        <v>48</v>
      </c>
      <c r="S37" s="24" t="s">
        <v>47</v>
      </c>
      <c r="T37" s="24">
        <v>0.22165507512258986</v>
      </c>
    </row>
    <row r="38" spans="1:20" x14ac:dyDescent="0.25">
      <c r="A38" s="5" t="s">
        <v>1036</v>
      </c>
      <c r="B38" s="5" t="s">
        <v>3047</v>
      </c>
      <c r="C38" s="122">
        <v>5</v>
      </c>
      <c r="D38" s="232">
        <v>1</v>
      </c>
      <c r="E38" s="24">
        <v>24.707319634204467</v>
      </c>
      <c r="F38" s="24">
        <v>0.3158641639939278</v>
      </c>
      <c r="G38" s="24">
        <v>1.6373055464962059</v>
      </c>
      <c r="H38" s="24">
        <v>14.05161899922933</v>
      </c>
      <c r="I38" s="24" t="s">
        <v>11</v>
      </c>
      <c r="J38" s="24">
        <v>24.667319634204468</v>
      </c>
      <c r="M38" s="5" t="s">
        <v>1036</v>
      </c>
      <c r="N38" s="5" t="s">
        <v>3047</v>
      </c>
      <c r="O38" s="122">
        <v>5</v>
      </c>
      <c r="P38" s="5">
        <v>1833</v>
      </c>
      <c r="Q38" s="24">
        <v>24.707319634204467</v>
      </c>
      <c r="R38" s="24">
        <v>0.3158641639939278</v>
      </c>
      <c r="S38" s="24">
        <v>1.6373055464962059</v>
      </c>
      <c r="T38" s="24">
        <v>14.05161899922933</v>
      </c>
    </row>
    <row r="39" spans="1:20" x14ac:dyDescent="0.25">
      <c r="A39" s="5" t="s">
        <v>1037</v>
      </c>
      <c r="B39" s="5" t="s">
        <v>3047</v>
      </c>
      <c r="C39" s="122">
        <v>5</v>
      </c>
      <c r="D39" s="232">
        <v>2</v>
      </c>
      <c r="E39" s="24">
        <v>25.268986640122332</v>
      </c>
      <c r="F39" s="24">
        <v>0.23542670608243066</v>
      </c>
      <c r="G39" s="24">
        <v>1.6544659622116409</v>
      </c>
      <c r="H39" s="24">
        <v>14.486850604595327</v>
      </c>
      <c r="I39" s="24" t="s">
        <v>11</v>
      </c>
      <c r="J39" s="24">
        <v>25.228986640122333</v>
      </c>
      <c r="M39" s="5" t="s">
        <v>1037</v>
      </c>
      <c r="N39" s="5" t="s">
        <v>3047</v>
      </c>
      <c r="O39" s="122">
        <v>5</v>
      </c>
      <c r="P39" s="5">
        <v>1834</v>
      </c>
      <c r="Q39" s="24">
        <v>25.268986640122332</v>
      </c>
      <c r="R39" s="24">
        <v>0.23542670608243066</v>
      </c>
      <c r="S39" s="24">
        <v>1.6544659622116409</v>
      </c>
      <c r="T39" s="24">
        <v>14.486850604595327</v>
      </c>
    </row>
    <row r="40" spans="1:20" x14ac:dyDescent="0.25">
      <c r="A40" s="5" t="s">
        <v>1038</v>
      </c>
      <c r="B40" s="5" t="s">
        <v>3047</v>
      </c>
      <c r="C40" s="122">
        <v>5</v>
      </c>
      <c r="D40" s="232">
        <v>3</v>
      </c>
      <c r="E40" s="24">
        <v>11.065543356303122</v>
      </c>
      <c r="F40" s="24">
        <v>0.71510861972538309</v>
      </c>
      <c r="G40" s="24">
        <v>0.71165253408127316</v>
      </c>
      <c r="H40" s="24">
        <v>5.1318956345011468</v>
      </c>
      <c r="I40" s="24" t="s">
        <v>11</v>
      </c>
      <c r="J40" s="24">
        <v>11.025543356303123</v>
      </c>
      <c r="M40" s="5" t="s">
        <v>1038</v>
      </c>
      <c r="N40" s="5" t="s">
        <v>3047</v>
      </c>
      <c r="O40" s="122">
        <v>5</v>
      </c>
      <c r="P40" s="5">
        <v>1835</v>
      </c>
      <c r="Q40" s="24">
        <v>11.065543356303122</v>
      </c>
      <c r="R40" s="24">
        <v>0.71510861972538309</v>
      </c>
      <c r="S40" s="24">
        <v>0.71165253408127316</v>
      </c>
      <c r="T40" s="24">
        <v>5.1318956345011468</v>
      </c>
    </row>
    <row r="41" spans="1:20" x14ac:dyDescent="0.25">
      <c r="A41" s="5" t="s">
        <v>1039</v>
      </c>
      <c r="B41" s="5" t="s">
        <v>3047</v>
      </c>
      <c r="C41" s="122">
        <v>5</v>
      </c>
      <c r="D41" s="232">
        <v>5</v>
      </c>
      <c r="E41" s="24">
        <v>1.2634995705576297</v>
      </c>
      <c r="F41" s="24">
        <v>0.16234633273600946</v>
      </c>
      <c r="G41" s="24">
        <v>9.5391722653447253E-2</v>
      </c>
      <c r="H41" s="24">
        <v>1.5086682561874682</v>
      </c>
      <c r="I41" s="24" t="s">
        <v>11</v>
      </c>
      <c r="J41" s="24">
        <v>1.2234995705576297</v>
      </c>
      <c r="M41" s="5" t="s">
        <v>1039</v>
      </c>
      <c r="N41" s="5" t="s">
        <v>3047</v>
      </c>
      <c r="O41" s="122">
        <v>5</v>
      </c>
      <c r="P41" s="5">
        <v>1836</v>
      </c>
      <c r="Q41" s="24">
        <v>1.2634995705576297</v>
      </c>
      <c r="R41" s="24">
        <v>0.16234633273600946</v>
      </c>
      <c r="S41" s="24">
        <v>9.5391722653447253E-2</v>
      </c>
      <c r="T41" s="24">
        <v>1.5086682561874682</v>
      </c>
    </row>
    <row r="42" spans="1:20" x14ac:dyDescent="0.25">
      <c r="A42" s="5" t="s">
        <v>1040</v>
      </c>
      <c r="B42" s="5" t="s">
        <v>3047</v>
      </c>
      <c r="C42" s="122">
        <v>5</v>
      </c>
      <c r="D42" s="232">
        <v>6</v>
      </c>
      <c r="E42" s="24">
        <v>1.6267242979982526</v>
      </c>
      <c r="F42" s="24">
        <v>0.5454052024242978</v>
      </c>
      <c r="G42" s="24">
        <v>7.9745461265844794E-2</v>
      </c>
      <c r="H42" s="24">
        <v>1.0481911980740242</v>
      </c>
      <c r="I42" s="24" t="s">
        <v>11</v>
      </c>
      <c r="J42" s="24">
        <v>1.5867242979982525</v>
      </c>
      <c r="M42" s="5" t="s">
        <v>1040</v>
      </c>
      <c r="N42" s="5" t="s">
        <v>3047</v>
      </c>
      <c r="O42" s="122">
        <v>5</v>
      </c>
      <c r="P42" s="5">
        <v>1837</v>
      </c>
      <c r="Q42" s="24">
        <v>1.6267242979982526</v>
      </c>
      <c r="R42" s="24">
        <v>0.5454052024242978</v>
      </c>
      <c r="S42" s="24">
        <v>7.9745461265844794E-2</v>
      </c>
      <c r="T42" s="24">
        <v>1.0481911980740242</v>
      </c>
    </row>
    <row r="43" spans="1:20" x14ac:dyDescent="0.25">
      <c r="A43" s="5" t="s">
        <v>1041</v>
      </c>
      <c r="B43" s="5" t="s">
        <v>3047</v>
      </c>
      <c r="C43" s="122">
        <v>5</v>
      </c>
      <c r="D43" s="232">
        <v>7</v>
      </c>
      <c r="E43" s="24" t="s">
        <v>11</v>
      </c>
      <c r="F43" s="24">
        <v>0.3884540650360106</v>
      </c>
      <c r="G43" s="24" t="s">
        <v>47</v>
      </c>
      <c r="H43" s="24">
        <v>0.81593303279750629</v>
      </c>
      <c r="I43" s="24" t="s">
        <v>11</v>
      </c>
      <c r="J43" s="24" t="s">
        <v>11</v>
      </c>
      <c r="M43" s="5" t="s">
        <v>1041</v>
      </c>
      <c r="N43" s="5" t="s">
        <v>3047</v>
      </c>
      <c r="O43" s="122">
        <v>5</v>
      </c>
      <c r="P43" s="5">
        <v>1838</v>
      </c>
      <c r="Q43" s="24" t="s">
        <v>11</v>
      </c>
      <c r="R43" s="24">
        <v>0.3884540650360106</v>
      </c>
      <c r="S43" s="24" t="s">
        <v>47</v>
      </c>
      <c r="T43" s="24">
        <v>0.81593303279750629</v>
      </c>
    </row>
    <row r="44" spans="1:20" x14ac:dyDescent="0.25">
      <c r="A44" s="5" t="s">
        <v>251</v>
      </c>
      <c r="B44" s="5" t="s">
        <v>3047</v>
      </c>
      <c r="C44" s="122">
        <v>6</v>
      </c>
      <c r="D44" s="232">
        <v>1</v>
      </c>
      <c r="E44" s="24">
        <v>14.823387009492416</v>
      </c>
      <c r="F44" s="24">
        <v>0.75728923789848535</v>
      </c>
      <c r="G44" s="24">
        <v>1.0775731633074597</v>
      </c>
      <c r="H44" s="24">
        <v>8.9010417296950735</v>
      </c>
      <c r="I44" s="24" t="s">
        <v>11</v>
      </c>
      <c r="J44" s="24">
        <v>14.783387009492417</v>
      </c>
      <c r="M44" s="5" t="s">
        <v>251</v>
      </c>
      <c r="N44" s="5" t="s">
        <v>3047</v>
      </c>
      <c r="O44" s="122">
        <v>6</v>
      </c>
      <c r="P44" s="5">
        <v>1839</v>
      </c>
      <c r="Q44" s="24">
        <v>14.823387009492416</v>
      </c>
      <c r="R44" s="24">
        <v>0.75728923789848535</v>
      </c>
      <c r="S44" s="24">
        <v>1.0775731633074597</v>
      </c>
      <c r="T44" s="24">
        <v>8.9010417296950735</v>
      </c>
    </row>
    <row r="45" spans="1:20" x14ac:dyDescent="0.25">
      <c r="A45" s="166" t="s">
        <v>252</v>
      </c>
      <c r="B45" s="5" t="s">
        <v>3047</v>
      </c>
      <c r="C45" s="122">
        <v>6</v>
      </c>
      <c r="D45" s="232">
        <v>2</v>
      </c>
      <c r="E45" s="24">
        <v>14.322006265390421</v>
      </c>
      <c r="F45" s="24">
        <v>1.016258614589159</v>
      </c>
      <c r="G45" s="24">
        <v>1.0356815602374274</v>
      </c>
      <c r="H45" s="24">
        <v>8.824800462397782</v>
      </c>
      <c r="I45" s="24" t="s">
        <v>11</v>
      </c>
      <c r="J45" s="24">
        <v>14.282006265390422</v>
      </c>
      <c r="M45" s="166" t="s">
        <v>252</v>
      </c>
      <c r="N45" s="5" t="s">
        <v>3047</v>
      </c>
      <c r="O45" s="122">
        <v>6</v>
      </c>
      <c r="P45" s="5">
        <v>1840</v>
      </c>
      <c r="Q45" s="24">
        <v>14.322006265390421</v>
      </c>
      <c r="R45" s="24">
        <v>1.016258614589159</v>
      </c>
      <c r="S45" s="24">
        <v>1.0356815602374274</v>
      </c>
      <c r="T45" s="24">
        <v>8.824800462397782</v>
      </c>
    </row>
    <row r="46" spans="1:20" x14ac:dyDescent="0.25">
      <c r="A46" s="5" t="s">
        <v>253</v>
      </c>
      <c r="B46" s="5" t="s">
        <v>3047</v>
      </c>
      <c r="C46" s="122">
        <v>6</v>
      </c>
      <c r="D46" s="232">
        <v>3</v>
      </c>
      <c r="E46" s="24">
        <v>12.495332532369531</v>
      </c>
      <c r="F46" s="24">
        <v>0.15302735895357994</v>
      </c>
      <c r="G46" s="24">
        <v>0.77019983475746301</v>
      </c>
      <c r="H46" s="24">
        <v>5.0904930919953335</v>
      </c>
      <c r="I46" s="24" t="s">
        <v>11</v>
      </c>
      <c r="J46" s="24">
        <v>12.455332532369532</v>
      </c>
      <c r="M46" s="5" t="s">
        <v>253</v>
      </c>
      <c r="N46" s="5" t="s">
        <v>3047</v>
      </c>
      <c r="O46" s="122">
        <v>6</v>
      </c>
      <c r="P46" s="5">
        <v>1841</v>
      </c>
      <c r="Q46" s="24">
        <v>12.495332532369531</v>
      </c>
      <c r="R46" s="24">
        <v>0.15302735895357994</v>
      </c>
      <c r="S46" s="24">
        <v>0.77019983475746301</v>
      </c>
      <c r="T46" s="24">
        <v>5.0904930919953335</v>
      </c>
    </row>
    <row r="47" spans="1:20" x14ac:dyDescent="0.25">
      <c r="A47" s="5" t="s">
        <v>254</v>
      </c>
      <c r="B47" s="5" t="s">
        <v>3047</v>
      </c>
      <c r="C47" s="122">
        <v>6</v>
      </c>
      <c r="D47" s="232">
        <v>6</v>
      </c>
      <c r="E47" s="24">
        <v>2.0065277474382399</v>
      </c>
      <c r="F47" s="24">
        <v>0.52088158720737787</v>
      </c>
      <c r="G47" s="24">
        <v>0.16857584849868459</v>
      </c>
      <c r="H47" s="24">
        <v>1.2158210043170761</v>
      </c>
      <c r="I47" s="24" t="s">
        <v>11</v>
      </c>
      <c r="J47" s="24">
        <v>1.9665277474382399</v>
      </c>
      <c r="M47" s="5" t="s">
        <v>254</v>
      </c>
      <c r="N47" s="5" t="s">
        <v>3047</v>
      </c>
      <c r="O47" s="122">
        <v>6</v>
      </c>
      <c r="P47" s="5">
        <v>1842</v>
      </c>
      <c r="Q47" s="24">
        <v>2.0065277474382399</v>
      </c>
      <c r="R47" s="24">
        <v>0.52088158720737787</v>
      </c>
      <c r="S47" s="24">
        <v>0.16857584849868459</v>
      </c>
      <c r="T47" s="24">
        <v>1.2158210043170761</v>
      </c>
    </row>
    <row r="48" spans="1:20" x14ac:dyDescent="0.25">
      <c r="A48" s="5" t="s">
        <v>255</v>
      </c>
      <c r="B48" s="5" t="s">
        <v>3047</v>
      </c>
      <c r="C48" s="122">
        <v>6</v>
      </c>
      <c r="D48" s="232">
        <v>7</v>
      </c>
      <c r="E48" s="24">
        <v>1.7920091324767657</v>
      </c>
      <c r="F48" s="24">
        <v>0.27956921347288644</v>
      </c>
      <c r="G48" s="24">
        <v>0.11002854782249472</v>
      </c>
      <c r="H48" s="24">
        <v>1.2037031869983013</v>
      </c>
      <c r="I48" s="24" t="s">
        <v>11</v>
      </c>
      <c r="J48" s="24">
        <v>1.7520091324767657</v>
      </c>
      <c r="M48" s="5" t="s">
        <v>255</v>
      </c>
      <c r="N48" s="5" t="s">
        <v>3047</v>
      </c>
      <c r="O48" s="122">
        <v>6</v>
      </c>
      <c r="P48" s="5">
        <v>1843</v>
      </c>
      <c r="Q48" s="24">
        <v>1.7920091324767657</v>
      </c>
      <c r="R48" s="24">
        <v>0.27956921347288644</v>
      </c>
      <c r="S48" s="24">
        <v>0.11002854782249472</v>
      </c>
      <c r="T48" s="24">
        <v>1.2037031869983013</v>
      </c>
    </row>
    <row r="49" spans="1:20" x14ac:dyDescent="0.25">
      <c r="A49" s="5" t="s">
        <v>256</v>
      </c>
      <c r="B49" s="5" t="s">
        <v>3047</v>
      </c>
      <c r="C49" s="122">
        <v>6</v>
      </c>
      <c r="D49" s="232">
        <v>8</v>
      </c>
      <c r="E49" s="24">
        <v>0.27128817817141954</v>
      </c>
      <c r="F49" s="24">
        <v>0.27466449042950247</v>
      </c>
      <c r="G49" s="24">
        <v>1.0094362185549974E-2</v>
      </c>
      <c r="H49" s="24">
        <v>0.85127666664393287</v>
      </c>
      <c r="I49" s="24" t="s">
        <v>11</v>
      </c>
      <c r="J49" s="24">
        <v>0.23128817817141953</v>
      </c>
      <c r="M49" s="5" t="s">
        <v>256</v>
      </c>
      <c r="N49" s="5" t="s">
        <v>3047</v>
      </c>
      <c r="O49" s="122">
        <v>6</v>
      </c>
      <c r="P49" s="5">
        <v>1844</v>
      </c>
      <c r="Q49" s="24">
        <v>0.27128817817141954</v>
      </c>
      <c r="R49" s="24">
        <v>0.27466449042950247</v>
      </c>
      <c r="S49" s="24">
        <v>1.0094362185549974E-2</v>
      </c>
      <c r="T49" s="24">
        <v>0.85127666664393287</v>
      </c>
    </row>
    <row r="50" spans="1:20" x14ac:dyDescent="0.25">
      <c r="A50" s="5" t="s">
        <v>338</v>
      </c>
      <c r="B50" s="5" t="s">
        <v>3047</v>
      </c>
      <c r="C50" s="122">
        <v>7</v>
      </c>
      <c r="D50" s="232">
        <v>1</v>
      </c>
      <c r="E50" s="24">
        <v>16.908286897291287</v>
      </c>
      <c r="F50" s="24">
        <v>0.69647067216052405</v>
      </c>
      <c r="G50" s="24">
        <v>1.1951724827691168</v>
      </c>
      <c r="H50" s="24">
        <v>9.7790785762512993</v>
      </c>
      <c r="I50" s="24" t="s">
        <v>11</v>
      </c>
      <c r="J50" s="24">
        <v>16.868286897291288</v>
      </c>
      <c r="M50" s="5" t="s">
        <v>338</v>
      </c>
      <c r="N50" s="5" t="s">
        <v>3047</v>
      </c>
      <c r="O50" s="122">
        <v>7</v>
      </c>
      <c r="P50" s="5">
        <v>1845</v>
      </c>
      <c r="Q50" s="24">
        <v>16.908286897291287</v>
      </c>
      <c r="R50" s="24">
        <v>0.69647067216052405</v>
      </c>
      <c r="S50" s="24">
        <v>1.1951724827691168</v>
      </c>
      <c r="T50" s="24">
        <v>9.7790785762512993</v>
      </c>
    </row>
    <row r="51" spans="1:20" x14ac:dyDescent="0.25">
      <c r="A51" s="5" t="s">
        <v>339</v>
      </c>
      <c r="B51" s="5" t="s">
        <v>3047</v>
      </c>
      <c r="C51" s="122">
        <v>7</v>
      </c>
      <c r="D51" s="232">
        <v>2</v>
      </c>
      <c r="E51" s="24">
        <v>24.807294351715786</v>
      </c>
      <c r="F51" s="24">
        <v>0.4458393246436031</v>
      </c>
      <c r="G51" s="24">
        <v>1.595918661535451</v>
      </c>
      <c r="H51" s="24">
        <v>13.716864295798176</v>
      </c>
      <c r="I51" s="24" t="s">
        <v>11</v>
      </c>
      <c r="J51" s="24">
        <v>24.767294351715787</v>
      </c>
      <c r="M51" s="5" t="s">
        <v>339</v>
      </c>
      <c r="N51" s="5" t="s">
        <v>3047</v>
      </c>
      <c r="O51" s="122">
        <v>7</v>
      </c>
      <c r="P51" s="5">
        <v>1846</v>
      </c>
      <c r="Q51" s="24">
        <v>24.807294351715786</v>
      </c>
      <c r="R51" s="24">
        <v>0.4458393246436031</v>
      </c>
      <c r="S51" s="24">
        <v>1.595918661535451</v>
      </c>
      <c r="T51" s="24">
        <v>13.716864295798176</v>
      </c>
    </row>
    <row r="52" spans="1:20" x14ac:dyDescent="0.25">
      <c r="A52" s="5" t="s">
        <v>340</v>
      </c>
      <c r="B52" s="5" t="s">
        <v>3047</v>
      </c>
      <c r="C52" s="122">
        <v>7</v>
      </c>
      <c r="D52" s="232">
        <v>3</v>
      </c>
      <c r="E52" s="24">
        <v>18.005496862340141</v>
      </c>
      <c r="F52" s="24">
        <v>0.48949135972972041</v>
      </c>
      <c r="G52" s="24">
        <v>1.156813906464027</v>
      </c>
      <c r="H52" s="24">
        <v>8.2199194145689365</v>
      </c>
      <c r="I52" s="24" t="s">
        <v>11</v>
      </c>
      <c r="J52" s="24">
        <v>17.965496862340142</v>
      </c>
      <c r="M52" s="5" t="s">
        <v>340</v>
      </c>
      <c r="N52" s="5" t="s">
        <v>3047</v>
      </c>
      <c r="O52" s="122">
        <v>7</v>
      </c>
      <c r="P52" s="5">
        <v>1847</v>
      </c>
      <c r="Q52" s="24">
        <v>18.005496862340141</v>
      </c>
      <c r="R52" s="24">
        <v>0.48949135972972041</v>
      </c>
      <c r="S52" s="24">
        <v>1.156813906464027</v>
      </c>
      <c r="T52" s="24">
        <v>8.2199194145689365</v>
      </c>
    </row>
    <row r="53" spans="1:20" x14ac:dyDescent="0.25">
      <c r="A53" s="5" t="s">
        <v>341</v>
      </c>
      <c r="B53" s="5" t="s">
        <v>3047</v>
      </c>
      <c r="C53" s="122">
        <v>7</v>
      </c>
      <c r="D53" s="232">
        <v>5</v>
      </c>
      <c r="E53" s="24">
        <v>2.5109228046310275</v>
      </c>
      <c r="F53" s="24">
        <v>0.41003484642690008</v>
      </c>
      <c r="G53" s="24">
        <v>0.13930219816058967</v>
      </c>
      <c r="H53" s="24">
        <v>1.53189407271512</v>
      </c>
      <c r="I53" s="24" t="s">
        <v>11</v>
      </c>
      <c r="J53" s="24">
        <v>2.4709228046310274</v>
      </c>
      <c r="M53" s="5" t="s">
        <v>341</v>
      </c>
      <c r="N53" s="5" t="s">
        <v>3047</v>
      </c>
      <c r="O53" s="122">
        <v>7</v>
      </c>
      <c r="P53" s="5">
        <v>1848</v>
      </c>
      <c r="Q53" s="24">
        <v>2.5109228046310275</v>
      </c>
      <c r="R53" s="24">
        <v>0.41003484642690008</v>
      </c>
      <c r="S53" s="24">
        <v>0.13930219816058967</v>
      </c>
      <c r="T53" s="24">
        <v>1.53189407271512</v>
      </c>
    </row>
    <row r="54" spans="1:20" x14ac:dyDescent="0.25">
      <c r="A54" s="5" t="s">
        <v>342</v>
      </c>
      <c r="B54" s="5" t="s">
        <v>3047</v>
      </c>
      <c r="C54" s="122">
        <v>7</v>
      </c>
      <c r="D54" s="232">
        <v>6</v>
      </c>
      <c r="E54" s="24">
        <v>1.4900754378822785</v>
      </c>
      <c r="F54" s="24">
        <v>0.98879216554620886</v>
      </c>
      <c r="G54" s="24">
        <v>0.11204742025960472</v>
      </c>
      <c r="H54" s="24">
        <v>1.0461715618542284</v>
      </c>
      <c r="I54" s="24" t="s">
        <v>11</v>
      </c>
      <c r="J54" s="24">
        <v>1.4500754378822784</v>
      </c>
      <c r="M54" s="5" t="s">
        <v>342</v>
      </c>
      <c r="N54" s="5" t="s">
        <v>3047</v>
      </c>
      <c r="O54" s="122">
        <v>7</v>
      </c>
      <c r="P54" s="5">
        <v>1849</v>
      </c>
      <c r="Q54" s="24">
        <v>1.4900754378822785</v>
      </c>
      <c r="R54" s="24">
        <v>0.98879216554620886</v>
      </c>
      <c r="S54" s="24">
        <v>0.11204742025960472</v>
      </c>
      <c r="T54" s="24">
        <v>1.0461715618542284</v>
      </c>
    </row>
    <row r="55" spans="1:20" x14ac:dyDescent="0.25">
      <c r="A55" s="5" t="s">
        <v>343</v>
      </c>
      <c r="B55" s="5" t="s">
        <v>3047</v>
      </c>
      <c r="C55" s="122">
        <v>7</v>
      </c>
      <c r="D55" s="232">
        <v>7</v>
      </c>
      <c r="E55" s="24" t="s">
        <v>11</v>
      </c>
      <c r="F55" s="24" t="s">
        <v>48</v>
      </c>
      <c r="G55" s="24" t="s">
        <v>47</v>
      </c>
      <c r="H55" s="24">
        <v>0.73514758400567404</v>
      </c>
      <c r="I55" s="24" t="s">
        <v>11</v>
      </c>
      <c r="J55" s="24" t="s">
        <v>11</v>
      </c>
      <c r="M55" s="5" t="s">
        <v>343</v>
      </c>
      <c r="N55" s="5" t="s">
        <v>3047</v>
      </c>
      <c r="O55" s="122">
        <v>7</v>
      </c>
      <c r="P55" s="5">
        <v>1850</v>
      </c>
      <c r="Q55" s="24" t="s">
        <v>11</v>
      </c>
      <c r="R55" s="24" t="s">
        <v>48</v>
      </c>
      <c r="S55" s="24" t="s">
        <v>47</v>
      </c>
      <c r="T55" s="24">
        <v>0.73514758400567404</v>
      </c>
    </row>
    <row r="56" spans="1:20" x14ac:dyDescent="0.25">
      <c r="A56" s="5" t="s">
        <v>1042</v>
      </c>
      <c r="B56" s="5" t="s">
        <v>3047</v>
      </c>
      <c r="C56" s="122">
        <v>8</v>
      </c>
      <c r="D56" s="232">
        <v>1</v>
      </c>
      <c r="E56" s="24">
        <v>8.1969220648979277</v>
      </c>
      <c r="F56" s="24">
        <v>0.25700748747332014</v>
      </c>
      <c r="G56" s="24">
        <v>0.68036001130606827</v>
      </c>
      <c r="H56" s="24">
        <v>3.7545037326004063</v>
      </c>
      <c r="I56" s="24" t="s">
        <v>11</v>
      </c>
      <c r="J56" s="24">
        <v>8.1569220648979286</v>
      </c>
      <c r="M56" s="5" t="s">
        <v>1042</v>
      </c>
      <c r="N56" s="5" t="s">
        <v>3047</v>
      </c>
      <c r="O56" s="122">
        <v>8</v>
      </c>
      <c r="P56" s="5">
        <v>1851</v>
      </c>
      <c r="Q56" s="24">
        <v>8.1969220648979277</v>
      </c>
      <c r="R56" s="24">
        <v>0.25700748747332014</v>
      </c>
      <c r="S56" s="24">
        <v>0.68036001130606827</v>
      </c>
      <c r="T56" s="24">
        <v>3.7545037326004063</v>
      </c>
    </row>
    <row r="57" spans="1:20" x14ac:dyDescent="0.25">
      <c r="A57" s="5" t="s">
        <v>1043</v>
      </c>
      <c r="B57" s="5" t="s">
        <v>3047</v>
      </c>
      <c r="C57" s="122">
        <v>8</v>
      </c>
      <c r="D57" s="232">
        <v>2</v>
      </c>
      <c r="E57" s="24">
        <v>11.854288615060769</v>
      </c>
      <c r="F57" s="24">
        <v>0.32665455468937254</v>
      </c>
      <c r="G57" s="24">
        <v>0.74092618441936808</v>
      </c>
      <c r="H57" s="24">
        <v>5.3570850730083794</v>
      </c>
      <c r="I57" s="24" t="s">
        <v>11</v>
      </c>
      <c r="J57" s="24">
        <v>11.81428861506077</v>
      </c>
      <c r="M57" s="5" t="s">
        <v>1043</v>
      </c>
      <c r="N57" s="5" t="s">
        <v>3047</v>
      </c>
      <c r="O57" s="122">
        <v>8</v>
      </c>
      <c r="P57" s="5">
        <v>1852</v>
      </c>
      <c r="Q57" s="24">
        <v>11.854288615060769</v>
      </c>
      <c r="R57" s="24">
        <v>0.32665455468937254</v>
      </c>
      <c r="S57" s="24">
        <v>0.74092618441936808</v>
      </c>
      <c r="T57" s="24">
        <v>5.3570850730083794</v>
      </c>
    </row>
    <row r="58" spans="1:20" x14ac:dyDescent="0.25">
      <c r="A58" s="5" t="s">
        <v>1044</v>
      </c>
      <c r="B58" s="5" t="s">
        <v>3047</v>
      </c>
      <c r="C58" s="122">
        <v>8</v>
      </c>
      <c r="D58" s="232">
        <v>3</v>
      </c>
      <c r="E58" s="24">
        <v>7.5855188929819697</v>
      </c>
      <c r="F58" s="24">
        <v>0.51941017029436276</v>
      </c>
      <c r="G58" s="24">
        <v>0.46535009675385386</v>
      </c>
      <c r="H58" s="24">
        <v>3.0163266942650386</v>
      </c>
      <c r="I58" s="24" t="s">
        <v>11</v>
      </c>
      <c r="J58" s="24">
        <v>7.5455188929819696</v>
      </c>
      <c r="M58" s="5" t="s">
        <v>1044</v>
      </c>
      <c r="N58" s="5" t="s">
        <v>3047</v>
      </c>
      <c r="O58" s="122">
        <v>8</v>
      </c>
      <c r="P58" s="5">
        <v>1853</v>
      </c>
      <c r="Q58" s="24">
        <v>7.5855188929819697</v>
      </c>
      <c r="R58" s="24">
        <v>0.51941017029436276</v>
      </c>
      <c r="S58" s="24">
        <v>0.46535009675385386</v>
      </c>
      <c r="T58" s="24">
        <v>3.0163266942650386</v>
      </c>
    </row>
    <row r="59" spans="1:20" x14ac:dyDescent="0.25">
      <c r="A59" s="5" t="s">
        <v>1045</v>
      </c>
      <c r="B59" s="5" t="s">
        <v>3047</v>
      </c>
      <c r="C59" s="122">
        <v>8</v>
      </c>
      <c r="D59" s="232">
        <v>5</v>
      </c>
      <c r="E59" s="24">
        <v>1.7603588450234333</v>
      </c>
      <c r="F59" s="24">
        <v>0.57581448529327828</v>
      </c>
      <c r="G59" s="24">
        <v>0.14838712412758462</v>
      </c>
      <c r="H59" s="24">
        <v>1.1845166429102412</v>
      </c>
      <c r="I59" s="24" t="s">
        <v>11</v>
      </c>
      <c r="J59" s="24">
        <v>1.7203588450234333</v>
      </c>
      <c r="M59" s="5" t="s">
        <v>1045</v>
      </c>
      <c r="N59" s="5" t="s">
        <v>3047</v>
      </c>
      <c r="O59" s="122">
        <v>8</v>
      </c>
      <c r="P59" s="5">
        <v>1854</v>
      </c>
      <c r="Q59" s="24">
        <v>1.7603588450234333</v>
      </c>
      <c r="R59" s="24">
        <v>0.57581448529327828</v>
      </c>
      <c r="S59" s="24">
        <v>0.14838712412758462</v>
      </c>
      <c r="T59" s="24">
        <v>1.1845166429102412</v>
      </c>
    </row>
    <row r="60" spans="1:20" x14ac:dyDescent="0.25">
      <c r="A60" s="5" t="s">
        <v>1046</v>
      </c>
      <c r="B60" s="5" t="s">
        <v>3047</v>
      </c>
      <c r="C60" s="122">
        <v>8</v>
      </c>
      <c r="D60" s="232">
        <v>6</v>
      </c>
      <c r="E60" s="24">
        <v>1.3544313487965687</v>
      </c>
      <c r="F60" s="24">
        <v>0.496357971990458</v>
      </c>
      <c r="G60" s="24">
        <v>9.9934185636944756E-2</v>
      </c>
      <c r="H60" s="24">
        <v>0.89065957292995113</v>
      </c>
      <c r="I60" s="24" t="s">
        <v>11</v>
      </c>
      <c r="J60" s="24">
        <v>1.3144313487965686</v>
      </c>
      <c r="M60" s="5" t="s">
        <v>1046</v>
      </c>
      <c r="N60" s="5" t="s">
        <v>3047</v>
      </c>
      <c r="O60" s="122">
        <v>8</v>
      </c>
      <c r="P60" s="5">
        <v>1855</v>
      </c>
      <c r="Q60" s="24">
        <v>1.3544313487965687</v>
      </c>
      <c r="R60" s="24">
        <v>0.496357971990458</v>
      </c>
      <c r="S60" s="24">
        <v>9.9934185636944756E-2</v>
      </c>
      <c r="T60" s="24">
        <v>0.89065957292995113</v>
      </c>
    </row>
    <row r="61" spans="1:20" x14ac:dyDescent="0.25">
      <c r="A61" s="5" t="s">
        <v>1047</v>
      </c>
      <c r="B61" s="5" t="s">
        <v>3047</v>
      </c>
      <c r="C61" s="122">
        <v>8</v>
      </c>
      <c r="D61" s="232">
        <v>7</v>
      </c>
      <c r="E61" s="24">
        <v>0.299421767018826</v>
      </c>
      <c r="F61" s="24">
        <v>0.50322458425119554</v>
      </c>
      <c r="G61" s="24">
        <v>1.4132107059769965E-2</v>
      </c>
      <c r="H61" s="24">
        <v>0.68566649662067669</v>
      </c>
      <c r="I61" s="24" t="s">
        <v>11</v>
      </c>
      <c r="J61" s="24">
        <v>0.25942176701882602</v>
      </c>
      <c r="M61" s="5" t="s">
        <v>1047</v>
      </c>
      <c r="N61" s="5" t="s">
        <v>3047</v>
      </c>
      <c r="O61" s="122">
        <v>8</v>
      </c>
      <c r="P61" s="5">
        <v>1856</v>
      </c>
      <c r="Q61" s="24">
        <v>0.299421767018826</v>
      </c>
      <c r="R61" s="24">
        <v>0.50322458425119554</v>
      </c>
      <c r="S61" s="24">
        <v>1.4132107059769965E-2</v>
      </c>
      <c r="T61" s="24">
        <v>0.68566649662067669</v>
      </c>
    </row>
    <row r="62" spans="1:20" x14ac:dyDescent="0.25">
      <c r="A62" s="5" t="s">
        <v>344</v>
      </c>
      <c r="B62" s="5" t="s">
        <v>3047</v>
      </c>
      <c r="C62" s="122">
        <v>9</v>
      </c>
      <c r="D62" s="232">
        <v>1</v>
      </c>
      <c r="E62" s="24">
        <v>8.9118166529311296</v>
      </c>
      <c r="F62" s="24">
        <v>0.2810406303859016</v>
      </c>
      <c r="G62" s="24">
        <v>0.59607208705672599</v>
      </c>
      <c r="H62" s="24">
        <v>4.2472949702305831</v>
      </c>
      <c r="I62" s="24" t="s">
        <v>11</v>
      </c>
      <c r="J62" s="24">
        <v>8.8718166529311304</v>
      </c>
      <c r="M62" s="5" t="s">
        <v>344</v>
      </c>
      <c r="N62" s="5" t="s">
        <v>3047</v>
      </c>
      <c r="O62" s="122">
        <v>9</v>
      </c>
      <c r="P62" s="5">
        <v>1857</v>
      </c>
      <c r="Q62" s="24">
        <v>8.9118166529311296</v>
      </c>
      <c r="R62" s="24">
        <v>0.2810406303859016</v>
      </c>
      <c r="S62" s="24">
        <v>0.59607208705672599</v>
      </c>
      <c r="T62" s="24">
        <v>4.2472949702305831</v>
      </c>
    </row>
    <row r="63" spans="1:20" x14ac:dyDescent="0.25">
      <c r="A63" s="5" t="s">
        <v>345</v>
      </c>
      <c r="B63" s="5" t="s">
        <v>3047</v>
      </c>
      <c r="C63" s="122">
        <v>9</v>
      </c>
      <c r="D63" s="232">
        <v>3</v>
      </c>
      <c r="E63" s="24">
        <v>2.7731680435300659</v>
      </c>
      <c r="F63" s="24">
        <v>0.73767034572494938</v>
      </c>
      <c r="G63" s="24">
        <v>0.17867021068423453</v>
      </c>
      <c r="H63" s="24">
        <v>1.4915013483192039</v>
      </c>
      <c r="I63" s="24" t="s">
        <v>11</v>
      </c>
      <c r="J63" s="24">
        <v>2.7331680435300658</v>
      </c>
      <c r="M63" s="5" t="s">
        <v>345</v>
      </c>
      <c r="N63" s="5" t="s">
        <v>3047</v>
      </c>
      <c r="O63" s="122">
        <v>9</v>
      </c>
      <c r="P63" s="5">
        <v>1858</v>
      </c>
      <c r="Q63" s="24">
        <v>2.7731680435300659</v>
      </c>
      <c r="R63" s="24">
        <v>0.73767034572494938</v>
      </c>
      <c r="S63" s="24">
        <v>0.17867021068423453</v>
      </c>
      <c r="T63" s="24">
        <v>1.4915013483192039</v>
      </c>
    </row>
    <row r="64" spans="1:20" x14ac:dyDescent="0.25">
      <c r="A64" s="5" t="s">
        <v>346</v>
      </c>
      <c r="B64" s="5" t="s">
        <v>3047</v>
      </c>
      <c r="C64" s="122">
        <v>9</v>
      </c>
      <c r="D64" s="232">
        <v>4</v>
      </c>
      <c r="E64" s="24">
        <v>2.6958006741996985</v>
      </c>
      <c r="F64" s="24">
        <v>0.62191888190108768</v>
      </c>
      <c r="G64" s="24">
        <v>0.17160415715434957</v>
      </c>
      <c r="H64" s="24">
        <v>1.3935489916591071</v>
      </c>
      <c r="I64" s="24" t="s">
        <v>11</v>
      </c>
      <c r="J64" s="24">
        <v>2.6558006741996985</v>
      </c>
      <c r="M64" s="5" t="s">
        <v>346</v>
      </c>
      <c r="N64" s="5" t="s">
        <v>3047</v>
      </c>
      <c r="O64" s="122">
        <v>9</v>
      </c>
      <c r="P64" s="5">
        <v>1859</v>
      </c>
      <c r="Q64" s="24">
        <v>2.6958006741996985</v>
      </c>
      <c r="R64" s="24">
        <v>0.62191888190108768</v>
      </c>
      <c r="S64" s="24">
        <v>0.17160415715434957</v>
      </c>
      <c r="T64" s="24">
        <v>1.3935489916591071</v>
      </c>
    </row>
    <row r="65" spans="1:20" x14ac:dyDescent="0.25">
      <c r="A65" s="5" t="s">
        <v>347</v>
      </c>
      <c r="B65" s="5" t="s">
        <v>3047</v>
      </c>
      <c r="C65" s="122">
        <v>9</v>
      </c>
      <c r="D65" s="232">
        <v>5</v>
      </c>
      <c r="E65" s="24" t="s">
        <v>11</v>
      </c>
      <c r="F65" s="24">
        <v>0.63172832798785561</v>
      </c>
      <c r="G65" s="24">
        <v>1.0599080294827472E-2</v>
      </c>
      <c r="H65" s="24">
        <v>0.66446031631282065</v>
      </c>
      <c r="I65" s="24" t="s">
        <v>11</v>
      </c>
      <c r="J65" s="24" t="s">
        <v>11</v>
      </c>
      <c r="M65" s="5" t="s">
        <v>347</v>
      </c>
      <c r="N65" s="5" t="s">
        <v>3047</v>
      </c>
      <c r="O65" s="122">
        <v>9</v>
      </c>
      <c r="P65" s="5">
        <v>1860</v>
      </c>
      <c r="Q65" s="24" t="s">
        <v>11</v>
      </c>
      <c r="R65" s="24">
        <v>0.63172832798785561</v>
      </c>
      <c r="S65" s="24">
        <v>1.0599080294827472E-2</v>
      </c>
      <c r="T65" s="24">
        <v>0.66446031631282065</v>
      </c>
    </row>
    <row r="66" spans="1:20" x14ac:dyDescent="0.25">
      <c r="A66" s="5" t="s">
        <v>348</v>
      </c>
      <c r="B66" s="5" t="s">
        <v>3047</v>
      </c>
      <c r="C66" s="122">
        <v>9</v>
      </c>
      <c r="D66" s="232">
        <v>7</v>
      </c>
      <c r="E66" s="24" t="s">
        <v>11</v>
      </c>
      <c r="F66" s="24">
        <v>0.43848224007852715</v>
      </c>
      <c r="G66" s="24" t="s">
        <v>47</v>
      </c>
      <c r="H66" s="24">
        <v>0.68263704229098299</v>
      </c>
      <c r="I66" s="24" t="s">
        <v>11</v>
      </c>
      <c r="J66" s="24" t="s">
        <v>11</v>
      </c>
      <c r="M66" s="5" t="s">
        <v>348</v>
      </c>
      <c r="N66" s="5" t="s">
        <v>3047</v>
      </c>
      <c r="O66" s="122">
        <v>9</v>
      </c>
      <c r="P66" s="5">
        <v>1861</v>
      </c>
      <c r="Q66" s="24" t="s">
        <v>11</v>
      </c>
      <c r="R66" s="24">
        <v>0.43848224007852715</v>
      </c>
      <c r="S66" s="24" t="s">
        <v>47</v>
      </c>
      <c r="T66" s="24">
        <v>0.68263704229098299</v>
      </c>
    </row>
    <row r="67" spans="1:20" x14ac:dyDescent="0.25">
      <c r="A67" s="5" t="s">
        <v>349</v>
      </c>
      <c r="B67" s="5" t="s">
        <v>3047</v>
      </c>
      <c r="C67" s="122">
        <v>9</v>
      </c>
      <c r="D67" s="232">
        <v>8</v>
      </c>
      <c r="E67" s="24" t="s">
        <v>11</v>
      </c>
      <c r="F67" s="24">
        <v>0.91718320911280282</v>
      </c>
      <c r="G67" s="24" t="s">
        <v>47</v>
      </c>
      <c r="H67" s="24">
        <v>0.5200563265974204</v>
      </c>
      <c r="I67" s="24" t="s">
        <v>11</v>
      </c>
      <c r="J67" s="24" t="s">
        <v>11</v>
      </c>
      <c r="M67" s="5" t="s">
        <v>349</v>
      </c>
      <c r="N67" s="5" t="s">
        <v>3047</v>
      </c>
      <c r="O67" s="122">
        <v>9</v>
      </c>
      <c r="P67" s="5">
        <v>1862</v>
      </c>
      <c r="Q67" s="24" t="s">
        <v>11</v>
      </c>
      <c r="R67" s="24">
        <v>0.91718320911280282</v>
      </c>
      <c r="S67" s="24" t="s">
        <v>47</v>
      </c>
      <c r="T67" s="24">
        <v>0.5200563265974204</v>
      </c>
    </row>
    <row r="68" spans="1:20" x14ac:dyDescent="0.25">
      <c r="A68" s="5" t="s">
        <v>257</v>
      </c>
      <c r="B68" s="5" t="s">
        <v>3047</v>
      </c>
      <c r="C68" s="122">
        <v>10</v>
      </c>
      <c r="D68" s="232">
        <v>1</v>
      </c>
      <c r="E68" s="24">
        <v>11.78797372706331</v>
      </c>
      <c r="F68" s="24">
        <v>0.62388077111844131</v>
      </c>
      <c r="G68" s="24">
        <v>0.69852986324005817</v>
      </c>
      <c r="H68" s="24">
        <v>5.3520359824588901</v>
      </c>
      <c r="I68" s="24" t="s">
        <v>11</v>
      </c>
      <c r="J68" s="24">
        <v>11.747973727063311</v>
      </c>
      <c r="M68" s="5" t="s">
        <v>257</v>
      </c>
      <c r="N68" s="5" t="s">
        <v>3047</v>
      </c>
      <c r="O68" s="122">
        <v>10</v>
      </c>
      <c r="P68" s="5">
        <v>1863</v>
      </c>
      <c r="Q68" s="24">
        <v>11.78797372706331</v>
      </c>
      <c r="R68" s="24">
        <v>0.62388077111844131</v>
      </c>
      <c r="S68" s="24">
        <v>0.69852986324005817</v>
      </c>
      <c r="T68" s="24">
        <v>5.3520359824588901</v>
      </c>
    </row>
    <row r="69" spans="1:20" x14ac:dyDescent="0.25">
      <c r="A69" s="5" t="s">
        <v>258</v>
      </c>
      <c r="B69" s="5" t="s">
        <v>3047</v>
      </c>
      <c r="C69" s="122">
        <v>10</v>
      </c>
      <c r="D69" s="232">
        <v>2</v>
      </c>
      <c r="E69" s="24">
        <v>12.253182714075782</v>
      </c>
      <c r="F69" s="24">
        <v>0.49733891659913476</v>
      </c>
      <c r="G69" s="24">
        <v>0.69600627269367077</v>
      </c>
      <c r="H69" s="24">
        <v>5.6883054130548922</v>
      </c>
      <c r="I69" s="24" t="s">
        <v>11</v>
      </c>
      <c r="J69" s="24">
        <v>12.213182714075783</v>
      </c>
      <c r="M69" s="5" t="s">
        <v>258</v>
      </c>
      <c r="N69" s="5" t="s">
        <v>3047</v>
      </c>
      <c r="O69" s="122">
        <v>10</v>
      </c>
      <c r="P69" s="5">
        <v>1864</v>
      </c>
      <c r="Q69" s="24">
        <v>12.253182714075782</v>
      </c>
      <c r="R69" s="24">
        <v>0.49733891659913476</v>
      </c>
      <c r="S69" s="24">
        <v>0.69600627269367077</v>
      </c>
      <c r="T69" s="24">
        <v>5.6883054130548922</v>
      </c>
    </row>
    <row r="70" spans="1:20" x14ac:dyDescent="0.25">
      <c r="A70" s="5" t="s">
        <v>259</v>
      </c>
      <c r="B70" s="5" t="s">
        <v>3047</v>
      </c>
      <c r="C70" s="122">
        <v>10</v>
      </c>
      <c r="D70" s="232">
        <v>3</v>
      </c>
      <c r="E70" s="24">
        <v>5.9130775131066811</v>
      </c>
      <c r="F70" s="24">
        <v>0.52480536564208502</v>
      </c>
      <c r="G70" s="24">
        <v>0.36339703867979906</v>
      </c>
      <c r="H70" s="24">
        <v>2.5255550928546571</v>
      </c>
      <c r="I70" s="24" t="s">
        <v>11</v>
      </c>
      <c r="J70" s="24">
        <v>5.873077513106681</v>
      </c>
      <c r="M70" s="5" t="s">
        <v>259</v>
      </c>
      <c r="N70" s="5" t="s">
        <v>3047</v>
      </c>
      <c r="O70" s="122">
        <v>10</v>
      </c>
      <c r="P70" s="5">
        <v>1865</v>
      </c>
      <c r="Q70" s="24">
        <v>5.9130775131066811</v>
      </c>
      <c r="R70" s="24">
        <v>0.52480536564208502</v>
      </c>
      <c r="S70" s="24">
        <v>0.36339703867979906</v>
      </c>
      <c r="T70" s="24">
        <v>2.5255550928546571</v>
      </c>
    </row>
    <row r="71" spans="1:20" x14ac:dyDescent="0.25">
      <c r="A71" s="5" t="s">
        <v>260</v>
      </c>
      <c r="B71" s="5" t="s">
        <v>3047</v>
      </c>
      <c r="C71" s="122">
        <v>10</v>
      </c>
      <c r="D71" s="232">
        <v>5</v>
      </c>
      <c r="E71" s="24">
        <v>0.30344085113988406</v>
      </c>
      <c r="F71" s="24">
        <v>0.50420552885987235</v>
      </c>
      <c r="G71" s="24">
        <v>2.8264214119539929E-2</v>
      </c>
      <c r="H71" s="24">
        <v>0.90075775402893021</v>
      </c>
      <c r="I71" s="24" t="s">
        <v>11</v>
      </c>
      <c r="J71" s="24">
        <v>0.26344085113988408</v>
      </c>
      <c r="M71" s="5" t="s">
        <v>260</v>
      </c>
      <c r="N71" s="5" t="s">
        <v>3047</v>
      </c>
      <c r="O71" s="122">
        <v>10</v>
      </c>
      <c r="P71" s="5">
        <v>1866</v>
      </c>
      <c r="Q71" s="24">
        <v>0.30344085113988406</v>
      </c>
      <c r="R71" s="24">
        <v>0.50420552885987235</v>
      </c>
      <c r="S71" s="24">
        <v>2.8264214119539929E-2</v>
      </c>
      <c r="T71" s="24">
        <v>0.90075775402893021</v>
      </c>
    </row>
    <row r="72" spans="1:20" x14ac:dyDescent="0.25">
      <c r="A72" s="5" t="s">
        <v>261</v>
      </c>
      <c r="B72" s="5" t="s">
        <v>3047</v>
      </c>
      <c r="C72" s="122">
        <v>10</v>
      </c>
      <c r="D72" s="232">
        <v>6</v>
      </c>
      <c r="E72" s="24" t="s">
        <v>11</v>
      </c>
      <c r="F72" s="24">
        <v>0.44338696312191112</v>
      </c>
      <c r="G72" s="24" t="s">
        <v>47</v>
      </c>
      <c r="H72" s="24">
        <v>0.66597504347766756</v>
      </c>
      <c r="I72" s="24" t="s">
        <v>11</v>
      </c>
      <c r="J72" s="24" t="s">
        <v>11</v>
      </c>
      <c r="M72" s="5" t="s">
        <v>261</v>
      </c>
      <c r="N72" s="5" t="s">
        <v>3047</v>
      </c>
      <c r="O72" s="122">
        <v>10</v>
      </c>
      <c r="P72" s="5">
        <v>1867</v>
      </c>
      <c r="Q72" s="24" t="s">
        <v>11</v>
      </c>
      <c r="R72" s="24">
        <v>0.44338696312191112</v>
      </c>
      <c r="S72" s="24" t="s">
        <v>47</v>
      </c>
      <c r="T72" s="24">
        <v>0.66597504347766756</v>
      </c>
    </row>
    <row r="73" spans="1:20" x14ac:dyDescent="0.25">
      <c r="A73" s="5" t="s">
        <v>262</v>
      </c>
      <c r="B73" s="5" t="s">
        <v>3047</v>
      </c>
      <c r="C73" s="122">
        <v>10</v>
      </c>
      <c r="D73" s="232">
        <v>7</v>
      </c>
      <c r="E73" s="24" t="s">
        <v>11</v>
      </c>
      <c r="F73" s="24">
        <v>0.3040928286898063</v>
      </c>
      <c r="G73" s="24" t="s">
        <v>47</v>
      </c>
      <c r="H73" s="24">
        <v>0.78967776194016082</v>
      </c>
      <c r="I73" s="24" t="s">
        <v>11</v>
      </c>
      <c r="J73" s="24" t="s">
        <v>11</v>
      </c>
      <c r="M73" s="5" t="s">
        <v>262</v>
      </c>
      <c r="N73" s="5" t="s">
        <v>3047</v>
      </c>
      <c r="O73" s="122">
        <v>10</v>
      </c>
      <c r="P73" s="5">
        <v>1868</v>
      </c>
      <c r="Q73" s="24" t="s">
        <v>11</v>
      </c>
      <c r="R73" s="24">
        <v>0.3040928286898063</v>
      </c>
      <c r="S73" s="24" t="s">
        <v>47</v>
      </c>
      <c r="T73" s="24">
        <v>0.78967776194016082</v>
      </c>
    </row>
    <row r="74" spans="1:20" x14ac:dyDescent="0.25">
      <c r="A74" s="5" t="s">
        <v>263</v>
      </c>
      <c r="B74" s="5" t="s">
        <v>3047</v>
      </c>
      <c r="C74" s="122">
        <v>11</v>
      </c>
      <c r="D74" s="232">
        <v>1</v>
      </c>
      <c r="E74" s="24">
        <v>8.5033772291286045</v>
      </c>
      <c r="F74" s="24">
        <v>0.47085341216486132</v>
      </c>
      <c r="G74" s="24">
        <v>0.61070891222577339</v>
      </c>
      <c r="H74" s="24">
        <v>4.577505492167198</v>
      </c>
      <c r="I74" s="24" t="s">
        <v>11</v>
      </c>
      <c r="J74" s="24">
        <v>8.4633772291286054</v>
      </c>
      <c r="M74" s="5" t="s">
        <v>263</v>
      </c>
      <c r="N74" s="5" t="s">
        <v>3047</v>
      </c>
      <c r="O74" s="122">
        <v>11</v>
      </c>
      <c r="P74" s="5">
        <v>1869</v>
      </c>
      <c r="Q74" s="24">
        <v>8.5033772291286045</v>
      </c>
      <c r="R74" s="24">
        <v>0.47085341216486132</v>
      </c>
      <c r="S74" s="24">
        <v>0.61070891222577339</v>
      </c>
      <c r="T74" s="24">
        <v>4.577505492167198</v>
      </c>
    </row>
    <row r="75" spans="1:20" x14ac:dyDescent="0.25">
      <c r="A75" s="5" t="s">
        <v>264</v>
      </c>
      <c r="B75" s="5" t="s">
        <v>3047</v>
      </c>
      <c r="C75" s="122">
        <v>11</v>
      </c>
      <c r="D75" s="232">
        <v>3</v>
      </c>
      <c r="E75" s="24">
        <v>7.822142470609263</v>
      </c>
      <c r="F75" s="24">
        <v>0.61112849120564294</v>
      </c>
      <c r="G75" s="24">
        <v>0.5057275454960537</v>
      </c>
      <c r="H75" s="24">
        <v>4.1634800671090577</v>
      </c>
      <c r="I75" s="24" t="s">
        <v>11</v>
      </c>
      <c r="J75" s="24">
        <v>7.782142470609263</v>
      </c>
      <c r="M75" s="5" t="s">
        <v>264</v>
      </c>
      <c r="N75" s="5" t="s">
        <v>3047</v>
      </c>
      <c r="O75" s="122">
        <v>11</v>
      </c>
      <c r="P75" s="5">
        <v>1870</v>
      </c>
      <c r="Q75" s="24">
        <v>7.822142470609263</v>
      </c>
      <c r="R75" s="24">
        <v>0.61112849120564294</v>
      </c>
      <c r="S75" s="24">
        <v>0.5057275454960537</v>
      </c>
      <c r="T75" s="24">
        <v>4.1634800671090577</v>
      </c>
    </row>
    <row r="76" spans="1:20" x14ac:dyDescent="0.25">
      <c r="A76" s="5" t="s">
        <v>265</v>
      </c>
      <c r="B76" s="5" t="s">
        <v>3047</v>
      </c>
      <c r="C76" s="122">
        <v>11</v>
      </c>
      <c r="D76" s="232">
        <v>4</v>
      </c>
      <c r="E76" s="24">
        <v>5.066557920108826</v>
      </c>
      <c r="F76" s="24">
        <v>0.32910691621106453</v>
      </c>
      <c r="G76" s="24">
        <v>0.38358576305089903</v>
      </c>
      <c r="H76" s="24">
        <v>2.7366070778233196</v>
      </c>
      <c r="I76" s="24" t="s">
        <v>11</v>
      </c>
      <c r="J76" s="24">
        <v>5.026557920108826</v>
      </c>
      <c r="M76" s="5" t="s">
        <v>265</v>
      </c>
      <c r="N76" s="5" t="s">
        <v>3047</v>
      </c>
      <c r="O76" s="122">
        <v>11</v>
      </c>
      <c r="P76" s="5">
        <v>1871</v>
      </c>
      <c r="Q76" s="24">
        <v>5.066557920108826</v>
      </c>
      <c r="R76" s="24">
        <v>0.32910691621106453</v>
      </c>
      <c r="S76" s="24">
        <v>0.38358576305089903</v>
      </c>
      <c r="T76" s="24">
        <v>2.7366070778233196</v>
      </c>
    </row>
    <row r="77" spans="1:20" x14ac:dyDescent="0.25">
      <c r="A77" s="5" t="s">
        <v>266</v>
      </c>
      <c r="B77" s="5" t="s">
        <v>3047</v>
      </c>
      <c r="C77" s="122">
        <v>11</v>
      </c>
      <c r="D77" s="232">
        <v>5</v>
      </c>
      <c r="E77" s="24">
        <v>4.8620870154499967</v>
      </c>
      <c r="F77" s="24">
        <v>0.60720471277093579</v>
      </c>
      <c r="G77" s="24">
        <v>0.57134089970212854</v>
      </c>
      <c r="H77" s="24">
        <v>7.7341969037080451</v>
      </c>
      <c r="I77" s="24" t="s">
        <v>11</v>
      </c>
      <c r="J77" s="24">
        <v>4.8220870154499966</v>
      </c>
      <c r="M77" s="5" t="s">
        <v>266</v>
      </c>
      <c r="N77" s="5" t="s">
        <v>3047</v>
      </c>
      <c r="O77" s="122">
        <v>11</v>
      </c>
      <c r="P77" s="5">
        <v>1872</v>
      </c>
      <c r="Q77" s="24">
        <v>4.8620870154499967</v>
      </c>
      <c r="R77" s="24">
        <v>0.60720471277093579</v>
      </c>
      <c r="S77" s="24">
        <v>0.57134089970212854</v>
      </c>
      <c r="T77" s="24">
        <v>7.7341969037080451</v>
      </c>
    </row>
    <row r="78" spans="1:20" x14ac:dyDescent="0.25">
      <c r="A78" s="5" t="s">
        <v>267</v>
      </c>
      <c r="B78" s="5" t="s">
        <v>3047</v>
      </c>
      <c r="C78" s="122">
        <v>11</v>
      </c>
      <c r="D78" s="232">
        <v>7</v>
      </c>
      <c r="E78" s="24" t="s">
        <v>11</v>
      </c>
      <c r="F78" s="24">
        <v>1.0839437925878579</v>
      </c>
      <c r="G78" s="24">
        <v>3.8358576305089903E-2</v>
      </c>
      <c r="H78" s="24">
        <v>0.22922871094682418</v>
      </c>
      <c r="I78" s="24" t="s">
        <v>11</v>
      </c>
      <c r="J78" s="24" t="s">
        <v>11</v>
      </c>
      <c r="M78" s="5" t="s">
        <v>267</v>
      </c>
      <c r="N78" s="5" t="s">
        <v>3047</v>
      </c>
      <c r="O78" s="122">
        <v>11</v>
      </c>
      <c r="P78" s="5">
        <v>1873</v>
      </c>
      <c r="Q78" s="24" t="s">
        <v>11</v>
      </c>
      <c r="R78" s="24">
        <v>1.0839437925878579</v>
      </c>
      <c r="S78" s="24">
        <v>3.8358576305089903E-2</v>
      </c>
      <c r="T78" s="24">
        <v>0.22922871094682418</v>
      </c>
    </row>
    <row r="79" spans="1:20" x14ac:dyDescent="0.25">
      <c r="A79" s="5" t="s">
        <v>268</v>
      </c>
      <c r="B79" s="5" t="s">
        <v>3047</v>
      </c>
      <c r="C79" s="122">
        <v>11</v>
      </c>
      <c r="D79" s="232">
        <v>8</v>
      </c>
      <c r="E79" s="24" t="s">
        <v>11</v>
      </c>
      <c r="F79" s="24">
        <v>1.0295013668062958</v>
      </c>
      <c r="G79" s="24">
        <v>4.1891603070032389E-2</v>
      </c>
      <c r="H79" s="24">
        <v>0.19893416764988703</v>
      </c>
      <c r="I79" s="24" t="s">
        <v>11</v>
      </c>
      <c r="J79" s="24" t="s">
        <v>11</v>
      </c>
      <c r="M79" s="5" t="s">
        <v>268</v>
      </c>
      <c r="N79" s="5" t="s">
        <v>3047</v>
      </c>
      <c r="O79" s="122">
        <v>11</v>
      </c>
      <c r="P79" s="5">
        <v>1874</v>
      </c>
      <c r="Q79" s="24" t="s">
        <v>11</v>
      </c>
      <c r="R79" s="24">
        <v>1.0295013668062958</v>
      </c>
      <c r="S79" s="24">
        <v>4.1891603070032389E-2</v>
      </c>
      <c r="T79" s="24">
        <v>0.19893416764988703</v>
      </c>
    </row>
    <row r="80" spans="1:20" x14ac:dyDescent="0.25">
      <c r="A80" s="5" t="s">
        <v>350</v>
      </c>
      <c r="B80" s="5" t="s">
        <v>3047</v>
      </c>
      <c r="C80" s="122">
        <v>12</v>
      </c>
      <c r="D80" s="232">
        <v>1</v>
      </c>
      <c r="E80" s="24">
        <v>13.428764819485266</v>
      </c>
      <c r="F80" s="24">
        <v>0.48556758129501326</v>
      </c>
      <c r="G80" s="24">
        <v>0.89940767073250272</v>
      </c>
      <c r="H80" s="24">
        <v>9.2883069748409195</v>
      </c>
      <c r="I80" s="24" t="s">
        <v>11</v>
      </c>
      <c r="J80" s="24">
        <v>13.388764819485267</v>
      </c>
      <c r="M80" s="5" t="s">
        <v>350</v>
      </c>
      <c r="N80" s="5" t="s">
        <v>3047</v>
      </c>
      <c r="O80" s="122">
        <v>12</v>
      </c>
      <c r="P80" s="5">
        <v>1875</v>
      </c>
      <c r="Q80" s="24">
        <v>13.428764819485266</v>
      </c>
      <c r="R80" s="24">
        <v>0.48556758129501326</v>
      </c>
      <c r="S80" s="24">
        <v>0.89940767073250272</v>
      </c>
      <c r="T80" s="24">
        <v>9.2883069748409195</v>
      </c>
    </row>
    <row r="81" spans="1:20" x14ac:dyDescent="0.25">
      <c r="A81" s="5" t="s">
        <v>351</v>
      </c>
      <c r="B81" s="5" t="s">
        <v>3047</v>
      </c>
      <c r="C81" s="122">
        <v>12</v>
      </c>
      <c r="D81" s="232">
        <v>2</v>
      </c>
      <c r="E81" s="24">
        <v>11.152958435936135</v>
      </c>
      <c r="F81" s="24">
        <v>0.8769644801570543</v>
      </c>
      <c r="G81" s="24">
        <v>0.74294505685647805</v>
      </c>
      <c r="H81" s="24">
        <v>8.1411536019968995</v>
      </c>
      <c r="I81" s="24" t="s">
        <v>11</v>
      </c>
      <c r="J81" s="24">
        <v>11.112958435936136</v>
      </c>
      <c r="M81" s="5" t="s">
        <v>351</v>
      </c>
      <c r="N81" s="5" t="s">
        <v>3047</v>
      </c>
      <c r="O81" s="122">
        <v>12</v>
      </c>
      <c r="P81" s="5">
        <v>1876</v>
      </c>
      <c r="Q81" s="24">
        <v>11.152958435936135</v>
      </c>
      <c r="R81" s="24">
        <v>0.8769644801570543</v>
      </c>
      <c r="S81" s="24">
        <v>0.74294505685647805</v>
      </c>
      <c r="T81" s="24">
        <v>8.1411536019968995</v>
      </c>
    </row>
    <row r="82" spans="1:20" x14ac:dyDescent="0.25">
      <c r="A82" s="5" t="s">
        <v>352</v>
      </c>
      <c r="B82" s="5" t="s">
        <v>3047</v>
      </c>
      <c r="C82" s="122">
        <v>12</v>
      </c>
      <c r="D82" s="232">
        <v>3</v>
      </c>
      <c r="E82" s="24">
        <v>9.4327904321232836</v>
      </c>
      <c r="F82" s="24">
        <v>0.36294950521041397</v>
      </c>
      <c r="G82" s="24">
        <v>0.88123781879851271</v>
      </c>
      <c r="H82" s="24">
        <v>15.416893083811296</v>
      </c>
      <c r="I82" s="24" t="s">
        <v>11</v>
      </c>
      <c r="J82" s="24">
        <v>9.3927904321232845</v>
      </c>
      <c r="M82" s="5" t="s">
        <v>352</v>
      </c>
      <c r="N82" s="5" t="s">
        <v>3047</v>
      </c>
      <c r="O82" s="122">
        <v>12</v>
      </c>
      <c r="P82" s="5">
        <v>1877</v>
      </c>
      <c r="Q82" s="24">
        <v>9.4327904321232836</v>
      </c>
      <c r="R82" s="24">
        <v>0.36294950521041397</v>
      </c>
      <c r="S82" s="24">
        <v>0.88123781879851271</v>
      </c>
      <c r="T82" s="24">
        <v>15.416893083811296</v>
      </c>
    </row>
    <row r="83" spans="1:20" x14ac:dyDescent="0.25">
      <c r="A83" s="5" t="s">
        <v>353</v>
      </c>
      <c r="B83" s="5" t="s">
        <v>3047</v>
      </c>
      <c r="C83" s="122">
        <v>12</v>
      </c>
      <c r="D83" s="232">
        <v>5</v>
      </c>
      <c r="E83" s="24" t="s">
        <v>11</v>
      </c>
      <c r="F83" s="24">
        <v>0.5081293072945795</v>
      </c>
      <c r="G83" s="24">
        <v>5.0976529037027374E-2</v>
      </c>
      <c r="H83" s="24">
        <v>0.60690068404864017</v>
      </c>
      <c r="I83" s="24" t="s">
        <v>11</v>
      </c>
      <c r="J83" s="24" t="s">
        <v>11</v>
      </c>
      <c r="M83" s="5" t="s">
        <v>353</v>
      </c>
      <c r="N83" s="5" t="s">
        <v>3047</v>
      </c>
      <c r="O83" s="122">
        <v>12</v>
      </c>
      <c r="P83" s="5">
        <v>1878</v>
      </c>
      <c r="Q83" s="24" t="s">
        <v>11</v>
      </c>
      <c r="R83" s="24">
        <v>0.5081293072945795</v>
      </c>
      <c r="S83" s="24">
        <v>5.0976529037027374E-2</v>
      </c>
      <c r="T83" s="24">
        <v>0.60690068404864017</v>
      </c>
    </row>
    <row r="84" spans="1:20" x14ac:dyDescent="0.25">
      <c r="A84" s="5" t="s">
        <v>354</v>
      </c>
      <c r="B84" s="5" t="s">
        <v>3047</v>
      </c>
      <c r="C84" s="122">
        <v>12</v>
      </c>
      <c r="D84" s="232">
        <v>6</v>
      </c>
      <c r="E84" s="24">
        <v>0.29339314083723889</v>
      </c>
      <c r="F84" s="24">
        <v>0.9309164336342779</v>
      </c>
      <c r="G84" s="24">
        <v>4.3405757397864883E-2</v>
      </c>
      <c r="H84" s="24">
        <v>0.44331015024517978</v>
      </c>
      <c r="I84" s="24" t="s">
        <v>11</v>
      </c>
      <c r="J84" s="24">
        <v>0.25339314083723891</v>
      </c>
      <c r="M84" s="5" t="s">
        <v>354</v>
      </c>
      <c r="N84" s="5" t="s">
        <v>3047</v>
      </c>
      <c r="O84" s="122">
        <v>12</v>
      </c>
      <c r="P84" s="5">
        <v>1879</v>
      </c>
      <c r="Q84" s="24">
        <v>0.29339314083723889</v>
      </c>
      <c r="R84" s="24">
        <v>0.9309164336342779</v>
      </c>
      <c r="S84" s="24">
        <v>4.3405757397864883E-2</v>
      </c>
      <c r="T84" s="24">
        <v>0.44331015024517978</v>
      </c>
    </row>
    <row r="85" spans="1:20" x14ac:dyDescent="0.25">
      <c r="A85" s="5" t="s">
        <v>355</v>
      </c>
      <c r="B85" s="5" t="s">
        <v>3047</v>
      </c>
      <c r="C85" s="122">
        <v>12</v>
      </c>
      <c r="D85" s="232">
        <v>7</v>
      </c>
      <c r="E85" s="24" t="s">
        <v>11</v>
      </c>
      <c r="F85" s="24" t="s">
        <v>48</v>
      </c>
      <c r="G85" s="24">
        <v>4.8452938490639877E-2</v>
      </c>
      <c r="H85" s="24">
        <v>0.51601705415782884</v>
      </c>
      <c r="I85" s="24" t="s">
        <v>11</v>
      </c>
      <c r="J85" s="24" t="s">
        <v>11</v>
      </c>
      <c r="M85" s="5" t="s">
        <v>355</v>
      </c>
      <c r="N85" s="5" t="s">
        <v>3047</v>
      </c>
      <c r="O85" s="122">
        <v>12</v>
      </c>
      <c r="P85" s="5">
        <v>1880</v>
      </c>
      <c r="Q85" s="24" t="s">
        <v>11</v>
      </c>
      <c r="R85" s="24" t="s">
        <v>48</v>
      </c>
      <c r="S85" s="24">
        <v>4.8452938490639877E-2</v>
      </c>
      <c r="T85" s="24">
        <v>0.51601705415782884</v>
      </c>
    </row>
    <row r="86" spans="1:20" x14ac:dyDescent="0.25">
      <c r="A86" s="5" t="s">
        <v>356</v>
      </c>
      <c r="B86" s="5" t="s">
        <v>3047</v>
      </c>
      <c r="C86" s="122">
        <v>13</v>
      </c>
      <c r="D86" s="232">
        <v>1</v>
      </c>
      <c r="E86" s="24">
        <v>10.280817181666535</v>
      </c>
      <c r="F86" s="24">
        <v>1.243347291497837</v>
      </c>
      <c r="G86" s="24">
        <v>0.79089327723784053</v>
      </c>
      <c r="H86" s="24">
        <v>8.9010417296950735</v>
      </c>
      <c r="I86" s="24">
        <v>4.5180683836781629E-2</v>
      </c>
      <c r="J86" s="24">
        <v>10.235636497829754</v>
      </c>
      <c r="M86" s="5" t="s">
        <v>356</v>
      </c>
      <c r="N86" s="5" t="s">
        <v>3047</v>
      </c>
      <c r="O86" s="122">
        <v>13</v>
      </c>
      <c r="P86" s="5">
        <v>1881</v>
      </c>
      <c r="Q86" s="24">
        <v>10.280817181666535</v>
      </c>
      <c r="R86" s="24">
        <v>1.243347291497837</v>
      </c>
      <c r="S86" s="24">
        <v>0.79089327723784053</v>
      </c>
      <c r="T86" s="24">
        <v>8.9010417296950735</v>
      </c>
    </row>
    <row r="87" spans="1:20" x14ac:dyDescent="0.25">
      <c r="A87" s="5" t="s">
        <v>357</v>
      </c>
      <c r="B87" s="5" t="s">
        <v>3047</v>
      </c>
      <c r="C87" s="122">
        <v>13</v>
      </c>
      <c r="D87" s="232">
        <v>3</v>
      </c>
      <c r="E87" s="24">
        <v>9.4669526471522776</v>
      </c>
      <c r="F87" s="24">
        <v>0.14812263591019595</v>
      </c>
      <c r="G87" s="24">
        <v>0.89940767073250272</v>
      </c>
      <c r="H87" s="24">
        <v>16.521634096039605</v>
      </c>
      <c r="I87" s="24" t="s">
        <v>11</v>
      </c>
      <c r="J87" s="24">
        <v>9.4269526471522784</v>
      </c>
      <c r="M87" s="5" t="s">
        <v>357</v>
      </c>
      <c r="N87" s="5" t="s">
        <v>3047</v>
      </c>
      <c r="O87" s="122">
        <v>13</v>
      </c>
      <c r="P87" s="5">
        <v>1882</v>
      </c>
      <c r="Q87" s="24">
        <v>9.4669526471522776</v>
      </c>
      <c r="R87" s="24">
        <v>0.14812263591019595</v>
      </c>
      <c r="S87" s="24">
        <v>0.89940767073250272</v>
      </c>
      <c r="T87" s="24">
        <v>16.521634096039605</v>
      </c>
    </row>
    <row r="88" spans="1:20" x14ac:dyDescent="0.25">
      <c r="A88" s="5" t="s">
        <v>358</v>
      </c>
      <c r="B88" s="5" t="s">
        <v>3047</v>
      </c>
      <c r="C88" s="122">
        <v>13</v>
      </c>
      <c r="D88" s="232">
        <v>4</v>
      </c>
      <c r="E88" s="24">
        <v>6.2928809625466684</v>
      </c>
      <c r="F88" s="24">
        <v>1.0545154543275539</v>
      </c>
      <c r="G88" s="24">
        <v>0.60969947600721841</v>
      </c>
      <c r="H88" s="24">
        <v>11.249373744262648</v>
      </c>
      <c r="I88" s="24" t="s">
        <v>11</v>
      </c>
      <c r="J88" s="24">
        <v>6.2528809625466684</v>
      </c>
      <c r="M88" s="5" t="s">
        <v>358</v>
      </c>
      <c r="N88" s="5" t="s">
        <v>3047</v>
      </c>
      <c r="O88" s="122">
        <v>13</v>
      </c>
      <c r="P88" s="5">
        <v>1883</v>
      </c>
      <c r="Q88" s="24">
        <v>6.2928809625466684</v>
      </c>
      <c r="R88" s="24">
        <v>1.0545154543275539</v>
      </c>
      <c r="S88" s="24">
        <v>0.60969947600721841</v>
      </c>
      <c r="T88" s="24">
        <v>11.249373744262648</v>
      </c>
    </row>
    <row r="89" spans="1:20" x14ac:dyDescent="0.25">
      <c r="A89" s="5" t="s">
        <v>359</v>
      </c>
      <c r="B89" s="5" t="s">
        <v>3047</v>
      </c>
      <c r="C89" s="122">
        <v>13</v>
      </c>
      <c r="D89" s="232">
        <v>5</v>
      </c>
      <c r="E89" s="24">
        <v>4.8610822444197321</v>
      </c>
      <c r="F89" s="24">
        <v>0.98879216554620886</v>
      </c>
      <c r="G89" s="24">
        <v>0.43607644641575888</v>
      </c>
      <c r="H89" s="24">
        <v>7.7786289005435529</v>
      </c>
      <c r="I89" s="24" t="s">
        <v>11</v>
      </c>
      <c r="J89" s="24">
        <v>4.8210822444197321</v>
      </c>
      <c r="M89" s="5" t="s">
        <v>359</v>
      </c>
      <c r="N89" s="5" t="s">
        <v>3047</v>
      </c>
      <c r="O89" s="122">
        <v>13</v>
      </c>
      <c r="P89" s="5">
        <v>1884</v>
      </c>
      <c r="Q89" s="24">
        <v>4.8610822444197321</v>
      </c>
      <c r="R89" s="24">
        <v>0.98879216554620886</v>
      </c>
      <c r="S89" s="24">
        <v>0.43607644641575888</v>
      </c>
      <c r="T89" s="24">
        <v>7.7786289005435529</v>
      </c>
    </row>
    <row r="90" spans="1:20" x14ac:dyDescent="0.25">
      <c r="A90" s="5" t="s">
        <v>360</v>
      </c>
      <c r="B90" s="5" t="s">
        <v>3047</v>
      </c>
      <c r="C90" s="122">
        <v>13</v>
      </c>
      <c r="D90" s="232">
        <v>7</v>
      </c>
      <c r="E90" s="24" t="s">
        <v>11</v>
      </c>
      <c r="F90" s="24">
        <v>6.4742344172668428E-2</v>
      </c>
      <c r="G90" s="24">
        <v>7.9745461265844794E-2</v>
      </c>
      <c r="H90" s="24">
        <v>0.47360469354211687</v>
      </c>
      <c r="I90" s="24" t="s">
        <v>11</v>
      </c>
      <c r="J90" s="24" t="s">
        <v>11</v>
      </c>
      <c r="M90" s="5" t="s">
        <v>360</v>
      </c>
      <c r="N90" s="5" t="s">
        <v>3047</v>
      </c>
      <c r="O90" s="122">
        <v>13</v>
      </c>
      <c r="P90" s="5">
        <v>1885</v>
      </c>
      <c r="Q90" s="24" t="s">
        <v>11</v>
      </c>
      <c r="R90" s="24">
        <v>6.4742344172668428E-2</v>
      </c>
      <c r="S90" s="24">
        <v>7.9745461265844794E-2</v>
      </c>
      <c r="T90" s="24">
        <v>0.47360469354211687</v>
      </c>
    </row>
    <row r="91" spans="1:20" x14ac:dyDescent="0.25">
      <c r="A91" s="5" t="s">
        <v>361</v>
      </c>
      <c r="B91" s="5" t="s">
        <v>3047</v>
      </c>
      <c r="C91" s="122">
        <v>13</v>
      </c>
      <c r="D91" s="232">
        <v>8</v>
      </c>
      <c r="E91" s="24" t="s">
        <v>11</v>
      </c>
      <c r="F91" s="24">
        <v>0.13340846678004406</v>
      </c>
      <c r="G91" s="24">
        <v>6.2585045550409835E-2</v>
      </c>
      <c r="H91" s="24">
        <v>0.41907451560763004</v>
      </c>
      <c r="I91" s="24" t="s">
        <v>11</v>
      </c>
      <c r="J91" s="24" t="s">
        <v>11</v>
      </c>
      <c r="M91" s="5" t="s">
        <v>361</v>
      </c>
      <c r="N91" s="5" t="s">
        <v>3047</v>
      </c>
      <c r="O91" s="122">
        <v>13</v>
      </c>
      <c r="P91" s="5">
        <v>1886</v>
      </c>
      <c r="Q91" s="24" t="s">
        <v>11</v>
      </c>
      <c r="R91" s="24">
        <v>0.13340846678004406</v>
      </c>
      <c r="S91" s="24">
        <v>6.2585045550409835E-2</v>
      </c>
      <c r="T91" s="24">
        <v>0.41907451560763004</v>
      </c>
    </row>
    <row r="92" spans="1:20" x14ac:dyDescent="0.25">
      <c r="A92" s="5" t="s">
        <v>362</v>
      </c>
      <c r="B92" s="5" t="s">
        <v>3047</v>
      </c>
      <c r="C92" s="122">
        <v>14</v>
      </c>
      <c r="D92" s="232">
        <v>1</v>
      </c>
      <c r="E92" s="24">
        <v>9.5292484510286766</v>
      </c>
      <c r="F92" s="24">
        <v>0.82399347128850731</v>
      </c>
      <c r="G92" s="24">
        <v>0.61272778466288347</v>
      </c>
      <c r="H92" s="24">
        <v>4.1109695253943661</v>
      </c>
      <c r="I92" s="24" t="s">
        <v>11</v>
      </c>
      <c r="J92" s="24">
        <v>9.4892484510286774</v>
      </c>
      <c r="M92" s="5" t="s">
        <v>362</v>
      </c>
      <c r="N92" s="5" t="s">
        <v>3047</v>
      </c>
      <c r="O92" s="122">
        <v>14</v>
      </c>
      <c r="P92" s="5">
        <v>1887</v>
      </c>
      <c r="Q92" s="24">
        <v>9.5292484510286766</v>
      </c>
      <c r="R92" s="24">
        <v>0.82399347128850731</v>
      </c>
      <c r="S92" s="24">
        <v>0.61272778466288347</v>
      </c>
      <c r="T92" s="24">
        <v>4.1109695253943661</v>
      </c>
    </row>
    <row r="93" spans="1:20" x14ac:dyDescent="0.25">
      <c r="A93" s="5" t="s">
        <v>363</v>
      </c>
      <c r="B93" s="5" t="s">
        <v>3047</v>
      </c>
      <c r="C93" s="122">
        <v>14</v>
      </c>
      <c r="D93" s="232">
        <v>2</v>
      </c>
      <c r="E93" s="24">
        <v>11.53175711434586</v>
      </c>
      <c r="F93" s="24">
        <v>1.2286331223676852</v>
      </c>
      <c r="G93" s="24">
        <v>0.75606772769769304</v>
      </c>
      <c r="H93" s="24">
        <v>5.0718114569622212</v>
      </c>
      <c r="I93" s="24" t="s">
        <v>11</v>
      </c>
      <c r="J93" s="24">
        <v>11.491757114345861</v>
      </c>
      <c r="M93" s="5" t="s">
        <v>363</v>
      </c>
      <c r="N93" s="5" t="s">
        <v>3047</v>
      </c>
      <c r="O93" s="122">
        <v>14</v>
      </c>
      <c r="P93" s="5">
        <v>1888</v>
      </c>
      <c r="Q93" s="24">
        <v>11.53175711434586</v>
      </c>
      <c r="R93" s="24">
        <v>1.2286331223676852</v>
      </c>
      <c r="S93" s="24">
        <v>0.75606772769769304</v>
      </c>
      <c r="T93" s="24">
        <v>5.0718114569622212</v>
      </c>
    </row>
    <row r="94" spans="1:20" x14ac:dyDescent="0.25">
      <c r="A94" s="5" t="s">
        <v>364</v>
      </c>
      <c r="B94" s="5" t="s">
        <v>3047</v>
      </c>
      <c r="C94" s="122">
        <v>14</v>
      </c>
      <c r="D94" s="232">
        <v>3</v>
      </c>
      <c r="E94" s="24">
        <v>2.2406393974898724</v>
      </c>
      <c r="F94" s="24">
        <v>0.84066952963601282</v>
      </c>
      <c r="G94" s="24">
        <v>0.16554753984301959</v>
      </c>
      <c r="H94" s="24">
        <v>1.2451057295041155</v>
      </c>
      <c r="I94" s="24" t="s">
        <v>11</v>
      </c>
      <c r="J94" s="24">
        <v>2.2006393974898724</v>
      </c>
      <c r="M94" s="5" t="s">
        <v>364</v>
      </c>
      <c r="N94" s="5" t="s">
        <v>3047</v>
      </c>
      <c r="O94" s="122">
        <v>14</v>
      </c>
      <c r="P94" s="5">
        <v>1889</v>
      </c>
      <c r="Q94" s="24">
        <v>2.2406393974898724</v>
      </c>
      <c r="R94" s="24">
        <v>0.84066952963601282</v>
      </c>
      <c r="S94" s="24">
        <v>0.16554753984301959</v>
      </c>
      <c r="T94" s="24">
        <v>1.2451057295041155</v>
      </c>
    </row>
    <row r="95" spans="1:20" x14ac:dyDescent="0.25">
      <c r="A95" s="5" t="s">
        <v>365</v>
      </c>
      <c r="B95" s="5" t="s">
        <v>3047</v>
      </c>
      <c r="C95" s="122">
        <v>14</v>
      </c>
      <c r="D95" s="232">
        <v>5</v>
      </c>
      <c r="E95" s="24" t="s">
        <v>11</v>
      </c>
      <c r="F95" s="24">
        <v>0.99075405476356238</v>
      </c>
      <c r="G95" s="24" t="s">
        <v>47</v>
      </c>
      <c r="H95" s="24">
        <v>0.8058348516985272</v>
      </c>
      <c r="I95" s="24" t="s">
        <v>11</v>
      </c>
      <c r="J95" s="24" t="s">
        <v>11</v>
      </c>
      <c r="M95" s="5" t="s">
        <v>365</v>
      </c>
      <c r="N95" s="5" t="s">
        <v>3047</v>
      </c>
      <c r="O95" s="122">
        <v>14</v>
      </c>
      <c r="P95" s="5">
        <v>1890</v>
      </c>
      <c r="Q95" s="24" t="s">
        <v>11</v>
      </c>
      <c r="R95" s="24">
        <v>0.99075405476356238</v>
      </c>
      <c r="S95" s="24" t="s">
        <v>47</v>
      </c>
      <c r="T95" s="24">
        <v>0.8058348516985272</v>
      </c>
    </row>
    <row r="96" spans="1:20" x14ac:dyDescent="0.25">
      <c r="A96" s="5" t="s">
        <v>366</v>
      </c>
      <c r="B96" s="5" t="s">
        <v>3047</v>
      </c>
      <c r="C96" s="122">
        <v>14</v>
      </c>
      <c r="D96" s="232">
        <v>6</v>
      </c>
      <c r="E96" s="24">
        <v>2.0035134343474463</v>
      </c>
      <c r="F96" s="24">
        <v>1.8834136486594453</v>
      </c>
      <c r="G96" s="24">
        <v>0.14132107059769966</v>
      </c>
      <c r="H96" s="24">
        <v>4.7845182046962682</v>
      </c>
      <c r="I96" s="24">
        <v>4.2168638247662857E-2</v>
      </c>
      <c r="J96" s="24">
        <v>1.9613447960997834</v>
      </c>
      <c r="M96" s="5" t="s">
        <v>366</v>
      </c>
      <c r="N96" s="5" t="s">
        <v>3047</v>
      </c>
      <c r="O96" s="122">
        <v>14</v>
      </c>
      <c r="P96" s="5">
        <v>1891</v>
      </c>
      <c r="Q96" s="24">
        <v>2.0035134343474463</v>
      </c>
      <c r="R96" s="24">
        <v>1.8834136486594453</v>
      </c>
      <c r="S96" s="24">
        <v>0.14132107059769966</v>
      </c>
      <c r="T96" s="24">
        <v>4.7845182046962682</v>
      </c>
    </row>
    <row r="97" spans="1:20" x14ac:dyDescent="0.25">
      <c r="A97" s="5" t="s">
        <v>367</v>
      </c>
      <c r="B97" s="5" t="s">
        <v>3047</v>
      </c>
      <c r="C97" s="122">
        <v>14</v>
      </c>
      <c r="D97" s="232">
        <v>7</v>
      </c>
      <c r="E97" s="24">
        <v>4.4712310846770999E-2</v>
      </c>
      <c r="F97" s="24">
        <v>0.18539853103991413</v>
      </c>
      <c r="G97" s="24" t="s">
        <v>47</v>
      </c>
      <c r="H97" s="24">
        <v>0.72706903912649068</v>
      </c>
      <c r="I97" s="24" t="s">
        <v>11</v>
      </c>
      <c r="J97" s="24">
        <v>4.7123108467709979E-3</v>
      </c>
      <c r="M97" s="5" t="s">
        <v>367</v>
      </c>
      <c r="N97" s="5" t="s">
        <v>3047</v>
      </c>
      <c r="O97" s="122">
        <v>14</v>
      </c>
      <c r="P97" s="5">
        <v>1892</v>
      </c>
      <c r="Q97" s="24">
        <v>4.4712310846770999E-2</v>
      </c>
      <c r="R97" s="24">
        <v>0.18539853103991413</v>
      </c>
      <c r="S97" s="24" t="s">
        <v>47</v>
      </c>
      <c r="T97" s="24">
        <v>0.72706903912649068</v>
      </c>
    </row>
    <row r="98" spans="1:20" x14ac:dyDescent="0.25">
      <c r="A98" s="5" t="s">
        <v>3048</v>
      </c>
      <c r="B98" s="5" t="s">
        <v>3047</v>
      </c>
      <c r="C98" s="122">
        <v>16</v>
      </c>
      <c r="D98" s="232">
        <v>1</v>
      </c>
      <c r="E98" s="24">
        <v>13.976365030979428</v>
      </c>
      <c r="F98" s="24" t="s">
        <v>48</v>
      </c>
      <c r="G98" s="24">
        <v>0.83480375274498286</v>
      </c>
      <c r="H98" s="24">
        <v>6.7657813363159551</v>
      </c>
      <c r="I98" s="24" t="s">
        <v>11</v>
      </c>
      <c r="J98" s="24">
        <v>13.936365030979429</v>
      </c>
      <c r="M98" s="5" t="s">
        <v>3048</v>
      </c>
      <c r="N98" s="5" t="s">
        <v>3047</v>
      </c>
      <c r="O98" s="122">
        <v>16</v>
      </c>
      <c r="P98" s="5">
        <v>1893</v>
      </c>
      <c r="Q98" s="24">
        <v>13.976365030979428</v>
      </c>
      <c r="R98" s="24" t="s">
        <v>48</v>
      </c>
      <c r="S98" s="24">
        <v>0.83480375274498286</v>
      </c>
      <c r="T98" s="24">
        <v>6.7657813363159551</v>
      </c>
    </row>
    <row r="99" spans="1:20" x14ac:dyDescent="0.25">
      <c r="A99" s="5" t="s">
        <v>3049</v>
      </c>
      <c r="B99" s="5" t="s">
        <v>3047</v>
      </c>
      <c r="C99" s="122">
        <v>16</v>
      </c>
      <c r="D99" s="232">
        <v>3</v>
      </c>
      <c r="E99" s="24">
        <v>7.0112922491857974</v>
      </c>
      <c r="F99" s="24">
        <v>6.5723288781345229E-2</v>
      </c>
      <c r="G99" s="24">
        <v>0.41487828582610392</v>
      </c>
      <c r="H99" s="24">
        <v>2.9203939738247375</v>
      </c>
      <c r="I99" s="24" t="s">
        <v>11</v>
      </c>
      <c r="J99" s="24">
        <v>6.9712922491857974</v>
      </c>
      <c r="M99" s="5" t="s">
        <v>3049</v>
      </c>
      <c r="N99" s="5" t="s">
        <v>3047</v>
      </c>
      <c r="O99" s="122">
        <v>16</v>
      </c>
      <c r="P99" s="5">
        <v>1894</v>
      </c>
      <c r="Q99" s="24">
        <v>7.0112922491857974</v>
      </c>
      <c r="R99" s="24">
        <v>6.5723288781345229E-2</v>
      </c>
      <c r="S99" s="24">
        <v>0.41487828582610392</v>
      </c>
      <c r="T99" s="24">
        <v>2.9203939738247375</v>
      </c>
    </row>
    <row r="100" spans="1:20" x14ac:dyDescent="0.25">
      <c r="A100" s="5" t="s">
        <v>3050</v>
      </c>
      <c r="B100" s="5" t="s">
        <v>3047</v>
      </c>
      <c r="C100" s="122">
        <v>16</v>
      </c>
      <c r="D100" s="232">
        <v>4</v>
      </c>
      <c r="E100" s="24">
        <v>6.8234000665263341</v>
      </c>
      <c r="F100" s="24">
        <v>0.14910358051887276</v>
      </c>
      <c r="G100" s="24">
        <v>0.39368012523644902</v>
      </c>
      <c r="H100" s="24">
        <v>2.8552607057363231</v>
      </c>
      <c r="I100" s="24" t="s">
        <v>11</v>
      </c>
      <c r="J100" s="24">
        <v>6.7834000665263341</v>
      </c>
      <c r="M100" s="5" t="s">
        <v>3050</v>
      </c>
      <c r="N100" s="5" t="s">
        <v>3047</v>
      </c>
      <c r="O100" s="122">
        <v>16</v>
      </c>
      <c r="P100" s="5">
        <v>1895</v>
      </c>
      <c r="Q100" s="24">
        <v>6.8234000665263341</v>
      </c>
      <c r="R100" s="24">
        <v>0.14910358051887276</v>
      </c>
      <c r="S100" s="24">
        <v>0.39368012523644902</v>
      </c>
      <c r="T100" s="24">
        <v>2.8552607057363231</v>
      </c>
    </row>
    <row r="101" spans="1:20" x14ac:dyDescent="0.25">
      <c r="A101" s="5" t="s">
        <v>3051</v>
      </c>
      <c r="B101" s="5" t="s">
        <v>3047</v>
      </c>
      <c r="C101" s="122">
        <v>16</v>
      </c>
      <c r="D101" s="232">
        <v>5</v>
      </c>
      <c r="E101" s="24">
        <v>2.6073808235364213</v>
      </c>
      <c r="F101" s="24">
        <v>1.8402520858776663</v>
      </c>
      <c r="G101" s="24">
        <v>0.14132107059769966</v>
      </c>
      <c r="H101" s="24">
        <v>1.3784017200106387</v>
      </c>
      <c r="I101" s="24">
        <v>8.4337276495325714E-2</v>
      </c>
      <c r="J101" s="24">
        <v>2.5230435470410955</v>
      </c>
      <c r="M101" s="5" t="s">
        <v>3051</v>
      </c>
      <c r="N101" s="5" t="s">
        <v>3047</v>
      </c>
      <c r="O101" s="122">
        <v>16</v>
      </c>
      <c r="P101" s="5">
        <v>1896</v>
      </c>
      <c r="Q101" s="24">
        <v>2.6073808235364213</v>
      </c>
      <c r="R101" s="24">
        <v>1.8402520858776663</v>
      </c>
      <c r="S101" s="24">
        <v>0.14132107059769966</v>
      </c>
      <c r="T101" s="24">
        <v>1.3784017200106387</v>
      </c>
    </row>
    <row r="102" spans="1:20" x14ac:dyDescent="0.25">
      <c r="A102" s="5" t="s">
        <v>3052</v>
      </c>
      <c r="B102" s="5" t="s">
        <v>3047</v>
      </c>
      <c r="C102" s="122">
        <v>16</v>
      </c>
      <c r="D102" s="232">
        <v>7</v>
      </c>
      <c r="E102" s="24">
        <v>0.14066794423703236</v>
      </c>
      <c r="F102" s="24">
        <v>1.9010706516156275</v>
      </c>
      <c r="G102" s="24">
        <v>2.1198160589654947E-2</v>
      </c>
      <c r="H102" s="24">
        <v>0.66143086198312695</v>
      </c>
      <c r="I102" s="24" t="s">
        <v>11</v>
      </c>
      <c r="J102" s="24">
        <v>0.10066794423703235</v>
      </c>
      <c r="M102" s="5" t="s">
        <v>3052</v>
      </c>
      <c r="N102" s="5" t="s">
        <v>3047</v>
      </c>
      <c r="O102" s="122">
        <v>16</v>
      </c>
      <c r="P102" s="5">
        <v>1897</v>
      </c>
      <c r="Q102" s="24">
        <v>0.14066794423703236</v>
      </c>
      <c r="R102" s="24">
        <v>1.9010706516156275</v>
      </c>
      <c r="S102" s="24">
        <v>2.1198160589654947E-2</v>
      </c>
      <c r="T102" s="24">
        <v>0.66143086198312695</v>
      </c>
    </row>
    <row r="103" spans="1:20" x14ac:dyDescent="0.25">
      <c r="A103" s="5" t="s">
        <v>3053</v>
      </c>
      <c r="B103" s="5" t="s">
        <v>3047</v>
      </c>
      <c r="C103" s="122">
        <v>16</v>
      </c>
      <c r="D103" s="232">
        <v>8</v>
      </c>
      <c r="E103" s="24" t="s">
        <v>11</v>
      </c>
      <c r="F103" s="24">
        <v>1.4047126796251697</v>
      </c>
      <c r="G103" s="24" t="s">
        <v>47</v>
      </c>
      <c r="H103" s="24">
        <v>0.63315595490598564</v>
      </c>
      <c r="I103" s="24" t="s">
        <v>11</v>
      </c>
      <c r="J103" s="24" t="s">
        <v>11</v>
      </c>
      <c r="M103" s="5" t="s">
        <v>3053</v>
      </c>
      <c r="N103" s="5" t="s">
        <v>3047</v>
      </c>
      <c r="O103" s="122">
        <v>16</v>
      </c>
      <c r="P103" s="5">
        <v>1898</v>
      </c>
      <c r="Q103" s="24" t="s">
        <v>11</v>
      </c>
      <c r="R103" s="24">
        <v>1.4047126796251697</v>
      </c>
      <c r="S103" s="24" t="s">
        <v>47</v>
      </c>
      <c r="T103" s="24">
        <v>0.63315595490598564</v>
      </c>
    </row>
    <row r="104" spans="1:20" x14ac:dyDescent="0.25">
      <c r="A104" s="5" t="s">
        <v>1058</v>
      </c>
      <c r="B104" s="5" t="s">
        <v>3047</v>
      </c>
      <c r="C104" s="122">
        <v>18</v>
      </c>
      <c r="D104" s="232">
        <v>1</v>
      </c>
      <c r="E104" s="24">
        <v>11.00927617860831</v>
      </c>
      <c r="F104" s="24">
        <v>0.92208793215618678</v>
      </c>
      <c r="G104" s="24">
        <v>0.66572318613702075</v>
      </c>
      <c r="H104" s="24">
        <v>5.5035086989435751</v>
      </c>
      <c r="I104" s="24" t="s">
        <v>11</v>
      </c>
      <c r="J104" s="24">
        <v>10.969276178608311</v>
      </c>
      <c r="M104" s="5" t="s">
        <v>1058</v>
      </c>
      <c r="N104" s="5" t="s">
        <v>3047</v>
      </c>
      <c r="O104" s="122">
        <v>18</v>
      </c>
      <c r="P104" s="5">
        <v>1899</v>
      </c>
      <c r="Q104" s="24">
        <v>11.00927617860831</v>
      </c>
      <c r="R104" s="24">
        <v>0.92208793215618678</v>
      </c>
      <c r="S104" s="24">
        <v>0.66572318613702075</v>
      </c>
      <c r="T104" s="24">
        <v>5.5035086989435751</v>
      </c>
    </row>
    <row r="105" spans="1:20" x14ac:dyDescent="0.25">
      <c r="A105" s="5" t="s">
        <v>1059</v>
      </c>
      <c r="B105" s="5" t="s">
        <v>3047</v>
      </c>
      <c r="C105" s="122">
        <v>18</v>
      </c>
      <c r="D105" s="232">
        <v>2</v>
      </c>
      <c r="E105" s="24">
        <v>14.167271526729685</v>
      </c>
      <c r="F105" s="24">
        <v>0.18539853103991416</v>
      </c>
      <c r="G105" s="24">
        <v>0.84287924249342283</v>
      </c>
      <c r="H105" s="24">
        <v>6.3921486356537311</v>
      </c>
      <c r="I105" s="24" t="s">
        <v>11</v>
      </c>
      <c r="J105" s="24">
        <v>14.127271526729686</v>
      </c>
      <c r="M105" s="5" t="s">
        <v>1059</v>
      </c>
      <c r="N105" s="5" t="s">
        <v>3047</v>
      </c>
      <c r="O105" s="122">
        <v>18</v>
      </c>
      <c r="P105" s="5">
        <v>1900</v>
      </c>
      <c r="Q105" s="24">
        <v>14.167271526729685</v>
      </c>
      <c r="R105" s="24">
        <v>0.18539853103991416</v>
      </c>
      <c r="S105" s="24">
        <v>0.84287924249342283</v>
      </c>
      <c r="T105" s="24">
        <v>6.3921486356537311</v>
      </c>
    </row>
    <row r="106" spans="1:20" x14ac:dyDescent="0.25">
      <c r="A106" s="5" t="s">
        <v>1060</v>
      </c>
      <c r="B106" s="5" t="s">
        <v>3047</v>
      </c>
      <c r="C106" s="122">
        <v>18</v>
      </c>
      <c r="D106" s="232">
        <v>3</v>
      </c>
      <c r="E106" s="24">
        <v>6.4395775329652878</v>
      </c>
      <c r="F106" s="24">
        <v>1.4645503007544542</v>
      </c>
      <c r="G106" s="24">
        <v>0.3240290261561542</v>
      </c>
      <c r="H106" s="24">
        <v>2.6618805376908745</v>
      </c>
      <c r="I106" s="24" t="s">
        <v>11</v>
      </c>
      <c r="J106" s="24">
        <v>6.3995775329652878</v>
      </c>
      <c r="M106" s="5" t="s">
        <v>1060</v>
      </c>
      <c r="N106" s="5" t="s">
        <v>3047</v>
      </c>
      <c r="O106" s="122">
        <v>18</v>
      </c>
      <c r="P106" s="5">
        <v>1901</v>
      </c>
      <c r="Q106" s="24">
        <v>6.4395775329652878</v>
      </c>
      <c r="R106" s="24">
        <v>1.4645503007544542</v>
      </c>
      <c r="S106" s="24">
        <v>0.3240290261561542</v>
      </c>
      <c r="T106" s="24">
        <v>2.6618805376908745</v>
      </c>
    </row>
    <row r="107" spans="1:20" x14ac:dyDescent="0.25">
      <c r="A107" s="5" t="s">
        <v>1061</v>
      </c>
      <c r="B107" s="5" t="s">
        <v>3047</v>
      </c>
      <c r="C107" s="122">
        <v>18</v>
      </c>
      <c r="D107" s="232">
        <v>5</v>
      </c>
      <c r="E107" s="24">
        <v>3.8764066347605057</v>
      </c>
      <c r="F107" s="24">
        <v>1.7603051002705077</v>
      </c>
      <c r="G107" s="24">
        <v>0.29223178527167171</v>
      </c>
      <c r="H107" s="24">
        <v>1.8954285922783654</v>
      </c>
      <c r="I107" s="24">
        <v>0.10441758042278421</v>
      </c>
      <c r="J107" s="24">
        <v>3.7719890543377215</v>
      </c>
      <c r="M107" s="5" t="s">
        <v>1061</v>
      </c>
      <c r="N107" s="5" t="s">
        <v>3047</v>
      </c>
      <c r="O107" s="122">
        <v>18</v>
      </c>
      <c r="P107" s="5">
        <v>1902</v>
      </c>
      <c r="Q107" s="24">
        <v>3.8764066347605057</v>
      </c>
      <c r="R107" s="24">
        <v>1.7603051002705077</v>
      </c>
      <c r="S107" s="24">
        <v>0.29223178527167171</v>
      </c>
      <c r="T107" s="24">
        <v>1.8954285922783654</v>
      </c>
    </row>
    <row r="108" spans="1:20" x14ac:dyDescent="0.25">
      <c r="A108" s="5" t="s">
        <v>1062</v>
      </c>
      <c r="B108" s="5" t="s">
        <v>3047</v>
      </c>
      <c r="C108" s="122">
        <v>18</v>
      </c>
      <c r="D108" s="232">
        <v>6</v>
      </c>
      <c r="E108" s="24">
        <v>3.7327243774326795</v>
      </c>
      <c r="F108" s="24">
        <v>1.2899421604099846</v>
      </c>
      <c r="G108" s="24">
        <v>0.25336849085730434</v>
      </c>
      <c r="H108" s="24">
        <v>1.8550358678824492</v>
      </c>
      <c r="I108" s="24">
        <v>9.939750444091959E-2</v>
      </c>
      <c r="J108" s="24">
        <v>3.63332687299176</v>
      </c>
      <c r="M108" s="5" t="s">
        <v>1062</v>
      </c>
      <c r="N108" s="5" t="s">
        <v>3047</v>
      </c>
      <c r="O108" s="122">
        <v>18</v>
      </c>
      <c r="P108" s="5">
        <v>1903</v>
      </c>
      <c r="Q108" s="24">
        <v>3.7327243774326795</v>
      </c>
      <c r="R108" s="24">
        <v>1.2899421604099846</v>
      </c>
      <c r="S108" s="24">
        <v>0.25336849085730434</v>
      </c>
      <c r="T108" s="24">
        <v>1.8550358678824492</v>
      </c>
    </row>
    <row r="109" spans="1:20" x14ac:dyDescent="0.25">
      <c r="A109" s="5" t="s">
        <v>1073</v>
      </c>
      <c r="B109" s="5" t="s">
        <v>3047</v>
      </c>
      <c r="C109" s="122">
        <v>18</v>
      </c>
      <c r="D109" s="232">
        <v>7</v>
      </c>
      <c r="E109" s="24" t="s">
        <v>11</v>
      </c>
      <c r="F109" s="24">
        <v>1.2016571456290732</v>
      </c>
      <c r="G109" s="24">
        <v>1.1103798404104972E-2</v>
      </c>
      <c r="H109" s="24">
        <v>0.49380105574007493</v>
      </c>
      <c r="I109" s="24" t="s">
        <v>11</v>
      </c>
      <c r="J109" s="24" t="s">
        <v>11</v>
      </c>
      <c r="M109" s="5" t="s">
        <v>1073</v>
      </c>
      <c r="N109" s="5" t="s">
        <v>3047</v>
      </c>
      <c r="O109" s="122">
        <v>18</v>
      </c>
      <c r="P109" s="5">
        <v>1904</v>
      </c>
      <c r="Q109" s="24" t="s">
        <v>11</v>
      </c>
      <c r="R109" s="24">
        <v>1.2016571456290732</v>
      </c>
      <c r="S109" s="24">
        <v>1.1103798404104972E-2</v>
      </c>
      <c r="T109" s="24">
        <v>0.49380105574007493</v>
      </c>
    </row>
    <row r="110" spans="1:20" x14ac:dyDescent="0.25">
      <c r="A110" s="5" t="s">
        <v>1050</v>
      </c>
      <c r="B110" s="5" t="s">
        <v>3047</v>
      </c>
      <c r="C110" s="122">
        <v>20</v>
      </c>
      <c r="D110" s="232">
        <v>1</v>
      </c>
      <c r="E110" s="24">
        <v>13.519194212209072</v>
      </c>
      <c r="F110" s="24">
        <v>0.83478386198395205</v>
      </c>
      <c r="G110" s="24">
        <v>0.79442630400278302</v>
      </c>
      <c r="H110" s="24">
        <v>6.2497642821581261</v>
      </c>
      <c r="I110" s="24" t="s">
        <v>11</v>
      </c>
      <c r="J110" s="24">
        <v>13.479194212209073</v>
      </c>
      <c r="M110" s="5" t="s">
        <v>1050</v>
      </c>
      <c r="N110" s="5" t="s">
        <v>3047</v>
      </c>
      <c r="O110" s="122">
        <v>20</v>
      </c>
      <c r="P110" s="5">
        <v>1905</v>
      </c>
      <c r="Q110" s="24">
        <v>13.519194212209072</v>
      </c>
      <c r="R110" s="24">
        <v>0.83478386198395205</v>
      </c>
      <c r="S110" s="24">
        <v>0.79442630400278302</v>
      </c>
      <c r="T110" s="24">
        <v>6.2497642821581261</v>
      </c>
    </row>
    <row r="111" spans="1:20" x14ac:dyDescent="0.25">
      <c r="A111" s="5" t="s">
        <v>1051</v>
      </c>
      <c r="B111" s="5" t="s">
        <v>3047</v>
      </c>
      <c r="C111" s="122">
        <v>20</v>
      </c>
      <c r="D111" s="232">
        <v>3</v>
      </c>
      <c r="E111" s="24">
        <v>7.6272168907379472</v>
      </c>
      <c r="F111" s="24">
        <v>0.71707050894273683</v>
      </c>
      <c r="G111" s="24">
        <v>0.42901039288587389</v>
      </c>
      <c r="H111" s="24">
        <v>3.1198330505295742</v>
      </c>
      <c r="I111" s="24" t="s">
        <v>11</v>
      </c>
      <c r="J111" s="24">
        <v>7.5872168907379471</v>
      </c>
      <c r="M111" s="5" t="s">
        <v>1051</v>
      </c>
      <c r="N111" s="5" t="s">
        <v>3047</v>
      </c>
      <c r="O111" s="122">
        <v>20</v>
      </c>
      <c r="P111" s="5">
        <v>1906</v>
      </c>
      <c r="Q111" s="24">
        <v>7.6272168907379472</v>
      </c>
      <c r="R111" s="24">
        <v>0.71707050894273683</v>
      </c>
      <c r="S111" s="24">
        <v>0.42901039288587389</v>
      </c>
      <c r="T111" s="24">
        <v>3.1198330505295742</v>
      </c>
    </row>
    <row r="112" spans="1:20" x14ac:dyDescent="0.25">
      <c r="A112" s="5" t="s">
        <v>1052</v>
      </c>
      <c r="B112" s="5" t="s">
        <v>3047</v>
      </c>
      <c r="C112" s="122">
        <v>20</v>
      </c>
      <c r="D112" s="232">
        <v>4</v>
      </c>
      <c r="E112" s="24">
        <v>7.6814745263722299</v>
      </c>
      <c r="F112" s="24">
        <v>0.79848891146291068</v>
      </c>
      <c r="G112" s="24">
        <v>0.49563318331050371</v>
      </c>
      <c r="H112" s="24">
        <v>3.1102397784855436</v>
      </c>
      <c r="I112" s="24" t="s">
        <v>11</v>
      </c>
      <c r="J112" s="24">
        <v>7.6414745263722299</v>
      </c>
      <c r="M112" s="5" t="s">
        <v>1052</v>
      </c>
      <c r="N112" s="5" t="s">
        <v>3047</v>
      </c>
      <c r="O112" s="122">
        <v>20</v>
      </c>
      <c r="P112" s="5">
        <v>1907</v>
      </c>
      <c r="Q112" s="24">
        <v>7.6814745263722299</v>
      </c>
      <c r="R112" s="24">
        <v>0.79848891146291068</v>
      </c>
      <c r="S112" s="24">
        <v>0.49563318331050371</v>
      </c>
      <c r="T112" s="24">
        <v>3.1102397784855436</v>
      </c>
    </row>
    <row r="113" spans="1:20" x14ac:dyDescent="0.25">
      <c r="A113" s="5" t="s">
        <v>1053</v>
      </c>
      <c r="B113" s="5" t="s">
        <v>3047</v>
      </c>
      <c r="C113" s="122">
        <v>20</v>
      </c>
      <c r="D113" s="232">
        <v>5</v>
      </c>
      <c r="E113" s="24">
        <v>0.30745993526094212</v>
      </c>
      <c r="F113" s="24">
        <v>0.34725439147158521</v>
      </c>
      <c r="G113" s="24">
        <v>0.13122670841214967</v>
      </c>
      <c r="H113" s="24">
        <v>1.2774199090208482</v>
      </c>
      <c r="I113" s="24" t="s">
        <v>11</v>
      </c>
      <c r="J113" s="24">
        <v>0.26745993526094214</v>
      </c>
      <c r="M113" s="5" t="s">
        <v>1053</v>
      </c>
      <c r="N113" s="5" t="s">
        <v>3047</v>
      </c>
      <c r="O113" s="122">
        <v>20</v>
      </c>
      <c r="P113" s="5">
        <v>1908</v>
      </c>
      <c r="Q113" s="24">
        <v>0.30745993526094212</v>
      </c>
      <c r="R113" s="24">
        <v>0.34725439147158521</v>
      </c>
      <c r="S113" s="24">
        <v>0.13122670841214967</v>
      </c>
      <c r="T113" s="24">
        <v>1.2774199090208482</v>
      </c>
    </row>
    <row r="114" spans="1:20" x14ac:dyDescent="0.25">
      <c r="A114" s="5" t="s">
        <v>1054</v>
      </c>
      <c r="B114" s="5" t="s">
        <v>3047</v>
      </c>
      <c r="C114" s="122">
        <v>20</v>
      </c>
      <c r="D114" s="232">
        <v>7</v>
      </c>
      <c r="E114" s="24" t="s">
        <v>11</v>
      </c>
      <c r="F114" s="24">
        <v>1.629839467316494</v>
      </c>
      <c r="G114" s="24">
        <v>5.198596525558237E-2</v>
      </c>
      <c r="H114" s="24">
        <v>0.28325397982636202</v>
      </c>
      <c r="I114" s="24" t="s">
        <v>11</v>
      </c>
      <c r="J114" s="24" t="s">
        <v>11</v>
      </c>
      <c r="M114" s="5" t="s">
        <v>1054</v>
      </c>
      <c r="N114" s="5" t="s">
        <v>3047</v>
      </c>
      <c r="O114" s="122">
        <v>20</v>
      </c>
      <c r="P114" s="5">
        <v>1909</v>
      </c>
      <c r="Q114" s="24" t="s">
        <v>11</v>
      </c>
      <c r="R114" s="24">
        <v>1.629839467316494</v>
      </c>
      <c r="S114" s="24">
        <v>5.198596525558237E-2</v>
      </c>
      <c r="T114" s="24">
        <v>0.28325397982636202</v>
      </c>
    </row>
    <row r="115" spans="1:20" x14ac:dyDescent="0.25">
      <c r="A115" s="5" t="s">
        <v>1055</v>
      </c>
      <c r="B115" s="5" t="s">
        <v>3047</v>
      </c>
      <c r="C115" s="122">
        <v>20</v>
      </c>
      <c r="D115" s="232">
        <v>8</v>
      </c>
      <c r="E115" s="24" t="s">
        <v>11</v>
      </c>
      <c r="F115" s="24">
        <v>0.98290649789414808</v>
      </c>
      <c r="G115" s="24">
        <v>6.460391798751984E-2</v>
      </c>
      <c r="H115" s="24">
        <v>0.39685851718987619</v>
      </c>
      <c r="I115" s="24" t="s">
        <v>11</v>
      </c>
      <c r="J115" s="24" t="s">
        <v>11</v>
      </c>
      <c r="M115" s="5" t="s">
        <v>1055</v>
      </c>
      <c r="N115" s="5" t="s">
        <v>3047</v>
      </c>
      <c r="O115" s="122">
        <v>20</v>
      </c>
      <c r="P115" s="5">
        <v>1910</v>
      </c>
      <c r="Q115" s="24" t="s">
        <v>11</v>
      </c>
      <c r="R115" s="24">
        <v>0.98290649789414808</v>
      </c>
      <c r="S115" s="24">
        <v>6.460391798751984E-2</v>
      </c>
      <c r="T115" s="24">
        <v>0.39685851718987619</v>
      </c>
    </row>
    <row r="116" spans="1:20" x14ac:dyDescent="0.25">
      <c r="A116" s="210" t="s">
        <v>251</v>
      </c>
      <c r="B116" s="124" t="s">
        <v>1397</v>
      </c>
      <c r="C116" s="122">
        <v>6</v>
      </c>
      <c r="D116" s="122">
        <v>1</v>
      </c>
      <c r="E116" s="24">
        <v>8.7060612918134144</v>
      </c>
      <c r="F116" s="24">
        <v>0.50724254442441408</v>
      </c>
      <c r="G116" s="24">
        <v>0.64875980141975587</v>
      </c>
      <c r="H116" s="24">
        <v>8.070673636730417</v>
      </c>
      <c r="I116" s="24" t="s">
        <v>11</v>
      </c>
      <c r="J116" s="24">
        <v>8.6660612918134152</v>
      </c>
      <c r="M116" s="210" t="s">
        <v>251</v>
      </c>
      <c r="N116" s="124" t="s">
        <v>1397</v>
      </c>
      <c r="O116" s="122">
        <v>6</v>
      </c>
      <c r="P116" s="5">
        <v>1911</v>
      </c>
      <c r="Q116" s="24">
        <v>8.7060612918134144</v>
      </c>
      <c r="R116" s="24">
        <v>0.50724254442441408</v>
      </c>
      <c r="S116" s="24">
        <v>0.64875980141975587</v>
      </c>
      <c r="T116" s="24">
        <v>8.070673636730417</v>
      </c>
    </row>
    <row r="117" spans="1:20" x14ac:dyDescent="0.25">
      <c r="A117" s="5" t="s">
        <v>252</v>
      </c>
      <c r="B117" s="124" t="s">
        <v>1397</v>
      </c>
      <c r="C117" s="122">
        <v>6</v>
      </c>
      <c r="D117" s="122">
        <v>2</v>
      </c>
      <c r="E117" s="24">
        <v>15.034246707782859</v>
      </c>
      <c r="F117" s="24" t="s">
        <v>48</v>
      </c>
      <c r="G117" s="24">
        <v>1.0390293694613277</v>
      </c>
      <c r="H117" s="24">
        <v>13.059100281260068</v>
      </c>
      <c r="I117" s="24" t="s">
        <v>11</v>
      </c>
      <c r="J117" s="24">
        <v>14.99424670778286</v>
      </c>
      <c r="M117" s="5" t="s">
        <v>252</v>
      </c>
      <c r="N117" s="124" t="s">
        <v>1397</v>
      </c>
      <c r="O117" s="122">
        <v>6</v>
      </c>
      <c r="P117" s="5">
        <v>1912</v>
      </c>
      <c r="Q117" s="24">
        <v>15.034246707782859</v>
      </c>
      <c r="R117" s="24" t="s">
        <v>48</v>
      </c>
      <c r="S117" s="24">
        <v>1.0390293694613277</v>
      </c>
      <c r="T117" s="24">
        <v>13.059100281260068</v>
      </c>
    </row>
    <row r="118" spans="1:20" x14ac:dyDescent="0.25">
      <c r="A118" s="5" t="s">
        <v>253</v>
      </c>
      <c r="B118" s="124" t="s">
        <v>1397</v>
      </c>
      <c r="C118" s="122">
        <v>6</v>
      </c>
      <c r="D118" s="122">
        <v>3</v>
      </c>
      <c r="E118" s="24">
        <v>2.0692579430216682</v>
      </c>
      <c r="F118" s="24">
        <v>8.6970744269894401E-2</v>
      </c>
      <c r="G118" s="24">
        <v>0.24277808193754927</v>
      </c>
      <c r="H118" s="24">
        <v>1.9466290879220718</v>
      </c>
      <c r="I118" s="24">
        <v>0.10441758042278421</v>
      </c>
      <c r="J118" s="24">
        <v>1.9648403625988839</v>
      </c>
      <c r="M118" s="5" t="s">
        <v>253</v>
      </c>
      <c r="N118" s="124" t="s">
        <v>1397</v>
      </c>
      <c r="O118" s="122">
        <v>6</v>
      </c>
      <c r="P118" s="5">
        <v>1913</v>
      </c>
      <c r="Q118" s="24">
        <v>2.0692579430216682</v>
      </c>
      <c r="R118" s="24">
        <v>8.6970744269894401E-2</v>
      </c>
      <c r="S118" s="24">
        <v>0.24277808193754927</v>
      </c>
      <c r="T118" s="24">
        <v>1.9466290879220718</v>
      </c>
    </row>
    <row r="119" spans="1:20" x14ac:dyDescent="0.25">
      <c r="A119" s="5" t="s">
        <v>254</v>
      </c>
      <c r="B119" s="124" t="s">
        <v>1397</v>
      </c>
      <c r="C119" s="122">
        <v>6</v>
      </c>
      <c r="D119" s="122">
        <v>4</v>
      </c>
      <c r="E119" s="24">
        <v>1.7272485617300672</v>
      </c>
      <c r="F119" s="24">
        <v>0.22914447592067991</v>
      </c>
      <c r="G119" s="24">
        <v>0.14292989375028994</v>
      </c>
      <c r="H119" s="24">
        <v>1.4359549635580995</v>
      </c>
      <c r="I119" s="24" t="s">
        <v>11</v>
      </c>
      <c r="J119" s="24">
        <v>1.6872485617300672</v>
      </c>
      <c r="M119" s="5" t="s">
        <v>254</v>
      </c>
      <c r="N119" s="124" t="s">
        <v>1397</v>
      </c>
      <c r="O119" s="122">
        <v>6</v>
      </c>
      <c r="P119" s="5">
        <v>1914</v>
      </c>
      <c r="Q119" s="24">
        <v>1.7272485617300672</v>
      </c>
      <c r="R119" s="24">
        <v>0.22914447592067991</v>
      </c>
      <c r="S119" s="24">
        <v>0.14292989375028994</v>
      </c>
      <c r="T119" s="24">
        <v>1.4359549635580995</v>
      </c>
    </row>
    <row r="120" spans="1:20" x14ac:dyDescent="0.25">
      <c r="A120" s="5" t="s">
        <v>255</v>
      </c>
      <c r="B120" s="124" t="s">
        <v>1397</v>
      </c>
      <c r="C120" s="122">
        <v>6</v>
      </c>
      <c r="D120" s="122">
        <v>5</v>
      </c>
      <c r="E120" s="24">
        <v>1.3407172491460686</v>
      </c>
      <c r="F120" s="24">
        <v>0.31976070048931238</v>
      </c>
      <c r="G120" s="24">
        <v>0.11454665243817565</v>
      </c>
      <c r="H120" s="24">
        <v>1.0911235251261897</v>
      </c>
      <c r="I120" s="24" t="s">
        <v>11</v>
      </c>
      <c r="J120" s="24">
        <v>1.3007172491460686</v>
      </c>
      <c r="M120" s="5" t="s">
        <v>255</v>
      </c>
      <c r="N120" s="124" t="s">
        <v>1397</v>
      </c>
      <c r="O120" s="122">
        <v>6</v>
      </c>
      <c r="P120" s="5">
        <v>1915</v>
      </c>
      <c r="Q120" s="24">
        <v>1.3407172491460686</v>
      </c>
      <c r="R120" s="24">
        <v>0.31976070048931238</v>
      </c>
      <c r="S120" s="24">
        <v>0.11454665243817565</v>
      </c>
      <c r="T120" s="24">
        <v>1.0911235251261897</v>
      </c>
    </row>
    <row r="121" spans="1:20" x14ac:dyDescent="0.25">
      <c r="A121" s="5" t="s">
        <v>256</v>
      </c>
      <c r="B121" s="124" t="s">
        <v>1397</v>
      </c>
      <c r="C121" s="122">
        <v>6</v>
      </c>
      <c r="D121" s="122">
        <v>6</v>
      </c>
      <c r="E121" s="24" t="s">
        <v>11</v>
      </c>
      <c r="F121" s="24">
        <v>0.18852340973474119</v>
      </c>
      <c r="G121" s="24">
        <v>6.0821231383102109E-2</v>
      </c>
      <c r="H121" s="24">
        <v>0.21235953686422598</v>
      </c>
      <c r="I121" s="24" t="s">
        <v>11</v>
      </c>
      <c r="J121" s="24" t="s">
        <v>11</v>
      </c>
      <c r="M121" s="5" t="s">
        <v>256</v>
      </c>
      <c r="N121" s="124" t="s">
        <v>1397</v>
      </c>
      <c r="O121" s="122">
        <v>6</v>
      </c>
      <c r="P121" s="5">
        <v>1916</v>
      </c>
      <c r="Q121" s="24" t="s">
        <v>11</v>
      </c>
      <c r="R121" s="24">
        <v>0.18852340973474119</v>
      </c>
      <c r="S121" s="24">
        <v>6.0821231383102109E-2</v>
      </c>
      <c r="T121" s="24">
        <v>0.21235953686422598</v>
      </c>
    </row>
    <row r="122" spans="1:20" x14ac:dyDescent="0.25">
      <c r="A122" s="5" t="s">
        <v>338</v>
      </c>
      <c r="B122" s="124" t="s">
        <v>1397</v>
      </c>
      <c r="C122" s="122">
        <v>7</v>
      </c>
      <c r="D122" s="122">
        <v>1</v>
      </c>
      <c r="E122" s="24">
        <v>9.3566886059273173</v>
      </c>
      <c r="F122" s="24">
        <v>0.23799778521761522</v>
      </c>
      <c r="G122" s="24">
        <v>0.64267767828144562</v>
      </c>
      <c r="H122" s="24">
        <v>7.539774794569853</v>
      </c>
      <c r="I122" s="24" t="s">
        <v>11</v>
      </c>
      <c r="J122" s="24">
        <v>9.3166886059273182</v>
      </c>
      <c r="M122" s="5" t="s">
        <v>338</v>
      </c>
      <c r="N122" s="124" t="s">
        <v>1397</v>
      </c>
      <c r="O122" s="122">
        <v>7</v>
      </c>
      <c r="P122" s="5">
        <v>1917</v>
      </c>
      <c r="Q122" s="24">
        <v>9.3566886059273173</v>
      </c>
      <c r="R122" s="24">
        <v>0.23799778521761522</v>
      </c>
      <c r="S122" s="24">
        <v>0.64267767828144562</v>
      </c>
      <c r="T122" s="24">
        <v>7.539774794569853</v>
      </c>
    </row>
    <row r="123" spans="1:20" x14ac:dyDescent="0.25">
      <c r="A123" s="5" t="s">
        <v>339</v>
      </c>
      <c r="B123" s="124" t="s">
        <v>1397</v>
      </c>
      <c r="C123" s="122">
        <v>7</v>
      </c>
      <c r="D123" s="122">
        <v>2</v>
      </c>
      <c r="E123" s="24">
        <v>14.274338289587615</v>
      </c>
      <c r="F123" s="24" t="s">
        <v>48</v>
      </c>
      <c r="G123" s="24">
        <v>0.95083858395582965</v>
      </c>
      <c r="H123" s="24">
        <v>10.790898180372169</v>
      </c>
      <c r="I123" s="24" t="s">
        <v>11</v>
      </c>
      <c r="J123" s="24">
        <v>14.234338289587615</v>
      </c>
      <c r="M123" s="5" t="s">
        <v>339</v>
      </c>
      <c r="N123" s="124" t="s">
        <v>1397</v>
      </c>
      <c r="O123" s="122">
        <v>7</v>
      </c>
      <c r="P123" s="5">
        <v>1918</v>
      </c>
      <c r="Q123" s="24">
        <v>14.274338289587615</v>
      </c>
      <c r="R123" s="24" t="s">
        <v>48</v>
      </c>
      <c r="S123" s="24">
        <v>0.95083858395582965</v>
      </c>
      <c r="T123" s="24">
        <v>10.790898180372169</v>
      </c>
    </row>
    <row r="124" spans="1:20" x14ac:dyDescent="0.25">
      <c r="A124" s="5" t="s">
        <v>340</v>
      </c>
      <c r="B124" s="124" t="s">
        <v>1397</v>
      </c>
      <c r="C124" s="122">
        <v>7</v>
      </c>
      <c r="D124" s="122">
        <v>3</v>
      </c>
      <c r="E124" s="24">
        <v>2.8443442923393198</v>
      </c>
      <c r="F124" s="24" t="s">
        <v>48</v>
      </c>
      <c r="G124" s="24">
        <v>0.20983324827170227</v>
      </c>
      <c r="H124" s="24">
        <v>2.7940447635993162</v>
      </c>
      <c r="I124" s="24" t="s">
        <v>11</v>
      </c>
      <c r="J124" s="24">
        <v>2.8043442923393198</v>
      </c>
      <c r="M124" s="5" t="s">
        <v>340</v>
      </c>
      <c r="N124" s="124" t="s">
        <v>1397</v>
      </c>
      <c r="O124" s="122">
        <v>7</v>
      </c>
      <c r="P124" s="5">
        <v>1919</v>
      </c>
      <c r="Q124" s="24">
        <v>2.8443442923393198</v>
      </c>
      <c r="R124" s="24" t="s">
        <v>48</v>
      </c>
      <c r="S124" s="24">
        <v>0.20983324827170227</v>
      </c>
      <c r="T124" s="24">
        <v>2.7940447635993162</v>
      </c>
    </row>
    <row r="125" spans="1:20" x14ac:dyDescent="0.25">
      <c r="A125" s="5" t="s">
        <v>341</v>
      </c>
      <c r="B125" s="124" t="s">
        <v>1397</v>
      </c>
      <c r="C125" s="122">
        <v>7</v>
      </c>
      <c r="D125" s="122">
        <v>4</v>
      </c>
      <c r="E125" s="24" t="s">
        <v>11</v>
      </c>
      <c r="F125" s="24">
        <v>0.16717131084213238</v>
      </c>
      <c r="G125" s="24">
        <v>3.5985895235002084E-2</v>
      </c>
      <c r="H125" s="24">
        <v>0.44797749919453389</v>
      </c>
      <c r="I125" s="24" t="s">
        <v>11</v>
      </c>
      <c r="J125" s="24" t="s">
        <v>11</v>
      </c>
      <c r="M125" s="5" t="s">
        <v>341</v>
      </c>
      <c r="N125" s="124" t="s">
        <v>1397</v>
      </c>
      <c r="O125" s="122">
        <v>7</v>
      </c>
      <c r="P125" s="5">
        <v>1920</v>
      </c>
      <c r="Q125" s="24" t="s">
        <v>11</v>
      </c>
      <c r="R125" s="24">
        <v>0.16717131084213238</v>
      </c>
      <c r="S125" s="24">
        <v>3.5985895235002084E-2</v>
      </c>
      <c r="T125" s="24">
        <v>0.44797749919453389</v>
      </c>
    </row>
    <row r="126" spans="1:20" x14ac:dyDescent="0.25">
      <c r="A126" s="5" t="s">
        <v>342</v>
      </c>
      <c r="B126" s="124" t="s">
        <v>1397</v>
      </c>
      <c r="C126" s="122">
        <v>7</v>
      </c>
      <c r="D126" s="122">
        <v>5</v>
      </c>
      <c r="E126" s="24">
        <v>0.93698428129000721</v>
      </c>
      <c r="F126" s="24">
        <v>0.2885137265001288</v>
      </c>
      <c r="G126" s="24">
        <v>7.2985477659722534E-2</v>
      </c>
      <c r="H126" s="24">
        <v>0.97483139779578032</v>
      </c>
      <c r="I126" s="24" t="s">
        <v>11</v>
      </c>
      <c r="J126" s="24">
        <v>0.89698428129000718</v>
      </c>
      <c r="M126" s="5" t="s">
        <v>342</v>
      </c>
      <c r="N126" s="124" t="s">
        <v>1397</v>
      </c>
      <c r="O126" s="122">
        <v>7</v>
      </c>
      <c r="P126" s="5">
        <v>1921</v>
      </c>
      <c r="Q126" s="24">
        <v>0.93698428129000721</v>
      </c>
      <c r="R126" s="24">
        <v>0.2885137265001288</v>
      </c>
      <c r="S126" s="24">
        <v>7.2985477659722534E-2</v>
      </c>
      <c r="T126" s="24">
        <v>0.97483139779578032</v>
      </c>
    </row>
    <row r="127" spans="1:20" x14ac:dyDescent="0.25">
      <c r="A127" s="5" t="s">
        <v>343</v>
      </c>
      <c r="B127" s="124" t="s">
        <v>1397</v>
      </c>
      <c r="C127" s="122">
        <v>7</v>
      </c>
      <c r="D127" s="122">
        <v>6</v>
      </c>
      <c r="E127" s="24" t="s">
        <v>11</v>
      </c>
      <c r="F127" s="24">
        <v>0.37704681946948237</v>
      </c>
      <c r="G127" s="24">
        <v>3.4465364450424536E-2</v>
      </c>
      <c r="H127" s="24">
        <v>0.29629211572008674</v>
      </c>
      <c r="I127" s="24" t="s">
        <v>11</v>
      </c>
      <c r="J127" s="24" t="s">
        <v>11</v>
      </c>
      <c r="M127" s="5" t="s">
        <v>343</v>
      </c>
      <c r="N127" s="124" t="s">
        <v>1397</v>
      </c>
      <c r="O127" s="122">
        <v>7</v>
      </c>
      <c r="P127" s="5">
        <v>1922</v>
      </c>
      <c r="Q127" s="24" t="s">
        <v>11</v>
      </c>
      <c r="R127" s="24">
        <v>0.37704681946948237</v>
      </c>
      <c r="S127" s="24">
        <v>3.4465364450424536E-2</v>
      </c>
      <c r="T127" s="24">
        <v>0.29629211572008674</v>
      </c>
    </row>
    <row r="128" spans="1:20" x14ac:dyDescent="0.25">
      <c r="A128" s="5" t="s">
        <v>257</v>
      </c>
      <c r="B128" s="124" t="s">
        <v>1397</v>
      </c>
      <c r="C128" s="122">
        <v>10</v>
      </c>
      <c r="D128" s="122">
        <v>1</v>
      </c>
      <c r="E128" s="24">
        <v>10.723714269018895</v>
      </c>
      <c r="F128" s="24">
        <v>0.2510173577131084</v>
      </c>
      <c r="G128" s="24">
        <v>0.65788298612722118</v>
      </c>
      <c r="H128" s="24">
        <v>6.282808583511601</v>
      </c>
      <c r="I128" s="24" t="s">
        <v>11</v>
      </c>
      <c r="J128" s="24">
        <v>10.683714269018896</v>
      </c>
      <c r="M128" s="5" t="s">
        <v>257</v>
      </c>
      <c r="N128" s="124" t="s">
        <v>1397</v>
      </c>
      <c r="O128" s="122">
        <v>10</v>
      </c>
      <c r="P128" s="5">
        <v>1923</v>
      </c>
      <c r="Q128" s="24">
        <v>10.723714269018895</v>
      </c>
      <c r="R128" s="24">
        <v>0.2510173577131084</v>
      </c>
      <c r="S128" s="24">
        <v>0.65788298612722118</v>
      </c>
      <c r="T128" s="24">
        <v>6.282808583511601</v>
      </c>
    </row>
    <row r="129" spans="1:21" x14ac:dyDescent="0.25">
      <c r="A129" s="5" t="s">
        <v>258</v>
      </c>
      <c r="B129" s="124" t="s">
        <v>1397</v>
      </c>
      <c r="C129" s="122">
        <v>10</v>
      </c>
      <c r="D129" s="122">
        <v>2</v>
      </c>
      <c r="E129" s="24">
        <v>12.968024350985672</v>
      </c>
      <c r="F129" s="24">
        <v>0.13540355395312903</v>
      </c>
      <c r="G129" s="24">
        <v>0.76736120261680507</v>
      </c>
      <c r="H129" s="24">
        <v>7.5423028842944273</v>
      </c>
      <c r="I129" s="24" t="s">
        <v>11</v>
      </c>
      <c r="J129" s="24">
        <v>12.928024350985673</v>
      </c>
      <c r="M129" s="5" t="s">
        <v>258</v>
      </c>
      <c r="N129" s="124" t="s">
        <v>1397</v>
      </c>
      <c r="O129" s="122">
        <v>10</v>
      </c>
      <c r="P129" s="5">
        <v>1924</v>
      </c>
      <c r="Q129" s="24">
        <v>12.968024350985672</v>
      </c>
      <c r="R129" s="24">
        <v>0.13540355395312903</v>
      </c>
      <c r="S129" s="24">
        <v>0.76736120261680507</v>
      </c>
      <c r="T129" s="24">
        <v>7.5423028842944273</v>
      </c>
    </row>
    <row r="130" spans="1:21" x14ac:dyDescent="0.25">
      <c r="A130" s="5" t="s">
        <v>259</v>
      </c>
      <c r="B130" s="124" t="s">
        <v>1397</v>
      </c>
      <c r="C130" s="122">
        <v>10</v>
      </c>
      <c r="D130" s="122">
        <v>3</v>
      </c>
      <c r="E130" s="24">
        <v>5.1058560295781605</v>
      </c>
      <c r="F130" s="24" t="s">
        <v>48</v>
      </c>
      <c r="G130" s="24">
        <v>0.31424302881269428</v>
      </c>
      <c r="H130" s="24">
        <v>3.151011032709182</v>
      </c>
      <c r="I130" s="24">
        <v>0.11445773238651347</v>
      </c>
      <c r="J130" s="24">
        <v>4.9913982971916475</v>
      </c>
      <c r="M130" s="5" t="s">
        <v>259</v>
      </c>
      <c r="N130" s="124" t="s">
        <v>1397</v>
      </c>
      <c r="O130" s="122">
        <v>10</v>
      </c>
      <c r="P130" s="5">
        <v>1925</v>
      </c>
      <c r="Q130" s="24">
        <v>5.1058560295781605</v>
      </c>
      <c r="R130" s="24" t="s">
        <v>48</v>
      </c>
      <c r="S130" s="24">
        <v>0.31424302881269428</v>
      </c>
      <c r="T130" s="24">
        <v>3.151011032709182</v>
      </c>
    </row>
    <row r="131" spans="1:21" x14ac:dyDescent="0.25">
      <c r="A131" s="5" t="s">
        <v>260</v>
      </c>
      <c r="B131" s="124" t="s">
        <v>1397</v>
      </c>
      <c r="C131" s="122">
        <v>10</v>
      </c>
      <c r="D131" s="122">
        <v>4</v>
      </c>
      <c r="E131" s="24">
        <v>0.33391448469298313</v>
      </c>
      <c r="F131" s="24">
        <v>9.2699356167911404E-2</v>
      </c>
      <c r="G131" s="24">
        <v>2.0273743794367371E-2</v>
      </c>
      <c r="H131" s="24">
        <v>0.8848314036009417</v>
      </c>
      <c r="I131" s="24" t="s">
        <v>11</v>
      </c>
      <c r="J131" s="24">
        <v>0.29391448469298315</v>
      </c>
      <c r="M131" s="5" t="s">
        <v>260</v>
      </c>
      <c r="N131" s="124" t="s">
        <v>1397</v>
      </c>
      <c r="O131" s="122">
        <v>10</v>
      </c>
      <c r="P131" s="5">
        <v>1926</v>
      </c>
      <c r="Q131" s="24">
        <v>0.33391448469298313</v>
      </c>
      <c r="R131" s="24">
        <v>9.2699356167911404E-2</v>
      </c>
      <c r="S131" s="24">
        <v>2.0273743794367371E-2</v>
      </c>
      <c r="T131" s="24">
        <v>0.8848314036009417</v>
      </c>
    </row>
    <row r="132" spans="1:21" x14ac:dyDescent="0.25">
      <c r="A132" s="5" t="s">
        <v>261</v>
      </c>
      <c r="B132" s="124" t="s">
        <v>1397</v>
      </c>
      <c r="C132" s="122">
        <v>10</v>
      </c>
      <c r="D132" s="122">
        <v>5</v>
      </c>
      <c r="E132" s="24" t="s">
        <v>11</v>
      </c>
      <c r="F132" s="24">
        <v>0.18748184393510173</v>
      </c>
      <c r="G132" s="24" t="s">
        <v>47</v>
      </c>
      <c r="H132" s="24">
        <v>0.80241567857982532</v>
      </c>
      <c r="I132" s="24" t="s">
        <v>11</v>
      </c>
      <c r="J132" s="24" t="s">
        <v>11</v>
      </c>
      <c r="M132" s="5" t="s">
        <v>261</v>
      </c>
      <c r="N132" s="124" t="s">
        <v>1397</v>
      </c>
      <c r="O132" s="122">
        <v>10</v>
      </c>
      <c r="P132" s="5">
        <v>1927</v>
      </c>
      <c r="Q132" s="24" t="s">
        <v>11</v>
      </c>
      <c r="R132" s="24">
        <v>0.18748184393510173</v>
      </c>
      <c r="S132" s="24" t="s">
        <v>47</v>
      </c>
      <c r="T132" s="24">
        <v>0.80241567857982532</v>
      </c>
    </row>
    <row r="133" spans="1:21" x14ac:dyDescent="0.25">
      <c r="A133" s="5" t="s">
        <v>262</v>
      </c>
      <c r="B133" s="124" t="s">
        <v>1397</v>
      </c>
      <c r="C133" s="122">
        <v>10</v>
      </c>
      <c r="D133" s="122">
        <v>6</v>
      </c>
      <c r="E133" s="24">
        <v>0.77205076309317011</v>
      </c>
      <c r="F133" s="24">
        <v>0.5020347154262168</v>
      </c>
      <c r="G133" s="24">
        <v>5.2711733865355166E-2</v>
      </c>
      <c r="H133" s="24">
        <v>1.29134823131246</v>
      </c>
      <c r="I133" s="24" t="s">
        <v>11</v>
      </c>
      <c r="J133" s="24">
        <v>0.73205076309317008</v>
      </c>
      <c r="M133" s="5" t="s">
        <v>262</v>
      </c>
      <c r="N133" s="124" t="s">
        <v>1397</v>
      </c>
      <c r="O133" s="122">
        <v>10</v>
      </c>
      <c r="P133" s="5">
        <v>1928</v>
      </c>
      <c r="Q133" s="24">
        <v>0.77205076309317011</v>
      </c>
      <c r="R133" s="24">
        <v>0.5020347154262168</v>
      </c>
      <c r="S133" s="24">
        <v>5.2711733865355166E-2</v>
      </c>
      <c r="T133" s="24">
        <v>1.29134823131246</v>
      </c>
    </row>
    <row r="134" spans="1:21" x14ac:dyDescent="0.25">
      <c r="A134" s="5" t="s">
        <v>263</v>
      </c>
      <c r="B134" s="124" t="s">
        <v>1397</v>
      </c>
      <c r="C134" s="122">
        <v>11</v>
      </c>
      <c r="D134" s="122">
        <v>1</v>
      </c>
      <c r="E134" s="24">
        <v>13.920186563398087</v>
      </c>
      <c r="F134" s="24" t="s">
        <v>48</v>
      </c>
      <c r="G134" s="24">
        <v>0.81399081334385004</v>
      </c>
      <c r="H134" s="24">
        <v>7.2343815558412992</v>
      </c>
      <c r="I134" s="24" t="s">
        <v>11</v>
      </c>
      <c r="J134" s="24">
        <v>13.880186563398087</v>
      </c>
      <c r="M134" s="5" t="s">
        <v>263</v>
      </c>
      <c r="N134" s="124" t="s">
        <v>1397</v>
      </c>
      <c r="O134" s="122">
        <v>11</v>
      </c>
      <c r="P134" s="5">
        <v>1929</v>
      </c>
      <c r="Q134" s="24">
        <v>13.920186563398087</v>
      </c>
      <c r="R134" s="24" t="s">
        <v>48</v>
      </c>
      <c r="S134" s="24">
        <v>0.81399081334385004</v>
      </c>
      <c r="T134" s="24">
        <v>7.2343815558412992</v>
      </c>
    </row>
    <row r="135" spans="1:21" x14ac:dyDescent="0.25">
      <c r="A135" s="5" t="s">
        <v>264</v>
      </c>
      <c r="B135" s="124" t="s">
        <v>1397</v>
      </c>
      <c r="C135" s="122">
        <v>11</v>
      </c>
      <c r="D135" s="122">
        <v>2</v>
      </c>
      <c r="E135" s="24">
        <v>7.0142279027023005</v>
      </c>
      <c r="F135" s="24">
        <v>6.7701776976564515E-2</v>
      </c>
      <c r="G135" s="24">
        <v>0.50076147172087404</v>
      </c>
      <c r="H135" s="24">
        <v>5.9137074837237789</v>
      </c>
      <c r="I135" s="24" t="s">
        <v>11</v>
      </c>
      <c r="J135" s="24">
        <v>6.9742279027023004</v>
      </c>
      <c r="M135" s="5" t="s">
        <v>264</v>
      </c>
      <c r="N135" s="124" t="s">
        <v>1397</v>
      </c>
      <c r="O135" s="122">
        <v>11</v>
      </c>
      <c r="P135" s="5">
        <v>1930</v>
      </c>
      <c r="Q135" s="24">
        <v>7.0142279027023005</v>
      </c>
      <c r="R135" s="24">
        <v>6.7701776976564515E-2</v>
      </c>
      <c r="S135" s="24">
        <v>0.50076147172087404</v>
      </c>
      <c r="T135" s="24">
        <v>5.9137074837237789</v>
      </c>
    </row>
    <row r="136" spans="1:21" x14ac:dyDescent="0.25">
      <c r="A136" s="5" t="s">
        <v>265</v>
      </c>
      <c r="B136" s="124" t="s">
        <v>1397</v>
      </c>
      <c r="C136" s="122">
        <v>11</v>
      </c>
      <c r="D136" s="122">
        <v>3</v>
      </c>
      <c r="E136" s="24">
        <v>5.3183470652918761</v>
      </c>
      <c r="F136" s="24">
        <v>0.26924475920679891</v>
      </c>
      <c r="G136" s="24">
        <v>0.42524177608685559</v>
      </c>
      <c r="H136" s="24">
        <v>5.1239322537668244</v>
      </c>
      <c r="I136" s="24" t="s">
        <v>11</v>
      </c>
      <c r="J136" s="24">
        <v>5.278347065291876</v>
      </c>
      <c r="M136" s="5" t="s">
        <v>265</v>
      </c>
      <c r="N136" s="124" t="s">
        <v>1397</v>
      </c>
      <c r="O136" s="122">
        <v>11</v>
      </c>
      <c r="P136" s="5">
        <v>1931</v>
      </c>
      <c r="Q136" s="24">
        <v>5.3183470652918761</v>
      </c>
      <c r="R136" s="24">
        <v>0.26924475920679891</v>
      </c>
      <c r="S136" s="24">
        <v>0.42524177608685559</v>
      </c>
      <c r="T136" s="24">
        <v>5.1239322537668244</v>
      </c>
    </row>
    <row r="137" spans="1:21" x14ac:dyDescent="0.25">
      <c r="A137" s="5" t="s">
        <v>266</v>
      </c>
      <c r="B137" s="124" t="s">
        <v>1397</v>
      </c>
      <c r="C137" s="122">
        <v>11</v>
      </c>
      <c r="D137" s="122">
        <v>4</v>
      </c>
      <c r="E137" s="24">
        <v>0.27320276020334983</v>
      </c>
      <c r="F137" s="24">
        <v>0.51661663662116919</v>
      </c>
      <c r="G137" s="24">
        <v>2.4328492553240846E-2</v>
      </c>
      <c r="H137" s="24">
        <v>0.6825842256350122</v>
      </c>
      <c r="I137" s="24" t="s">
        <v>11</v>
      </c>
      <c r="J137" s="24">
        <v>0.23320276020334982</v>
      </c>
      <c r="M137" s="5" t="s">
        <v>266</v>
      </c>
      <c r="N137" s="124" t="s">
        <v>1397</v>
      </c>
      <c r="O137" s="122">
        <v>11</v>
      </c>
      <c r="P137" s="5">
        <v>1932</v>
      </c>
      <c r="Q137" s="24">
        <v>0.27320276020334983</v>
      </c>
      <c r="R137" s="24">
        <v>0.51661663662116919</v>
      </c>
      <c r="S137" s="24">
        <v>2.4328492553240846E-2</v>
      </c>
      <c r="T137" s="24">
        <v>0.6825842256350122</v>
      </c>
    </row>
    <row r="138" spans="1:21" x14ac:dyDescent="0.25">
      <c r="A138" s="5" t="s">
        <v>267</v>
      </c>
      <c r="B138" s="124" t="s">
        <v>1397</v>
      </c>
      <c r="C138" s="122">
        <v>11</v>
      </c>
      <c r="D138" s="122">
        <v>5</v>
      </c>
      <c r="E138" s="24">
        <v>0.11029296615616715</v>
      </c>
      <c r="F138" s="24">
        <v>0.5832768477980943</v>
      </c>
      <c r="G138" s="24">
        <v>1.6218995035493896E-2</v>
      </c>
      <c r="H138" s="24">
        <v>0.70280894343160505</v>
      </c>
      <c r="I138" s="24" t="s">
        <v>11</v>
      </c>
      <c r="J138" s="24">
        <v>7.0292966156167147E-2</v>
      </c>
      <c r="M138" s="5" t="s">
        <v>267</v>
      </c>
      <c r="N138" s="124" t="s">
        <v>1397</v>
      </c>
      <c r="O138" s="122">
        <v>11</v>
      </c>
      <c r="P138" s="5">
        <v>1933</v>
      </c>
      <c r="Q138" s="24">
        <v>0.11029296615616715</v>
      </c>
      <c r="R138" s="24">
        <v>0.5832768477980943</v>
      </c>
      <c r="S138" s="24">
        <v>1.6218995035493896E-2</v>
      </c>
      <c r="T138" s="24">
        <v>0.70280894343160505</v>
      </c>
    </row>
    <row r="139" spans="1:21" x14ac:dyDescent="0.25">
      <c r="A139" s="5" t="s">
        <v>268</v>
      </c>
      <c r="B139" s="124" t="s">
        <v>1397</v>
      </c>
      <c r="C139" s="122">
        <v>11</v>
      </c>
      <c r="D139" s="122">
        <v>6</v>
      </c>
      <c r="E139" s="24" t="s">
        <v>11</v>
      </c>
      <c r="F139" s="24">
        <v>0.20102219933041465</v>
      </c>
      <c r="G139" s="24" t="s">
        <v>47</v>
      </c>
      <c r="H139" s="24">
        <v>0.64162917209691139</v>
      </c>
      <c r="I139" s="24" t="s">
        <v>11</v>
      </c>
      <c r="J139" s="24" t="s">
        <v>11</v>
      </c>
      <c r="M139" s="5" t="s">
        <v>268</v>
      </c>
      <c r="N139" s="124" t="s">
        <v>1397</v>
      </c>
      <c r="O139" s="122">
        <v>11</v>
      </c>
      <c r="P139" s="5">
        <v>1934</v>
      </c>
      <c r="Q139" s="24" t="s">
        <v>11</v>
      </c>
      <c r="R139" s="24">
        <v>0.20102219933041465</v>
      </c>
      <c r="S139" s="24" t="s">
        <v>47</v>
      </c>
      <c r="T139" s="24">
        <v>0.64162917209691139</v>
      </c>
    </row>
    <row r="140" spans="1:21" x14ac:dyDescent="0.25">
      <c r="A140" s="5" t="s">
        <v>350</v>
      </c>
      <c r="B140" s="124" t="s">
        <v>1397</v>
      </c>
      <c r="C140" s="122">
        <v>12</v>
      </c>
      <c r="D140" s="122">
        <v>1</v>
      </c>
      <c r="E140" s="24">
        <v>13.291820214930382</v>
      </c>
      <c r="F140" s="24" t="s">
        <v>48</v>
      </c>
      <c r="G140" s="24">
        <v>0.77952544889342545</v>
      </c>
      <c r="H140" s="24">
        <v>6.7874152925365943</v>
      </c>
      <c r="I140" s="24" t="s">
        <v>11</v>
      </c>
      <c r="J140" s="24">
        <v>13.251820214930383</v>
      </c>
      <c r="M140" s="5" t="s">
        <v>350</v>
      </c>
      <c r="N140" s="124" t="s">
        <v>1397</v>
      </c>
      <c r="O140" s="122">
        <v>12</v>
      </c>
      <c r="P140" s="5">
        <v>1935</v>
      </c>
      <c r="Q140" s="24">
        <v>13.291820214930382</v>
      </c>
      <c r="R140" s="24" t="s">
        <v>48</v>
      </c>
      <c r="S140" s="24">
        <v>0.77952544889342545</v>
      </c>
      <c r="T140" s="24">
        <v>6.7874152925365943</v>
      </c>
    </row>
    <row r="141" spans="1:21" x14ac:dyDescent="0.25">
      <c r="A141" s="5" t="s">
        <v>351</v>
      </c>
      <c r="B141" s="124" t="s">
        <v>1397</v>
      </c>
      <c r="C141" s="122">
        <v>12</v>
      </c>
      <c r="D141" s="122">
        <v>2</v>
      </c>
      <c r="E141" s="24">
        <v>12.182819380919748</v>
      </c>
      <c r="F141" s="24">
        <v>0.3083034766932784</v>
      </c>
      <c r="G141" s="24">
        <v>0.74303271006356419</v>
      </c>
      <c r="H141" s="24">
        <v>6.918875958214449</v>
      </c>
      <c r="I141" s="24" t="s">
        <v>11</v>
      </c>
      <c r="J141" s="24">
        <v>12.142819380919748</v>
      </c>
      <c r="M141" s="5" t="s">
        <v>351</v>
      </c>
      <c r="N141" s="124" t="s">
        <v>1397</v>
      </c>
      <c r="O141" s="122">
        <v>12</v>
      </c>
      <c r="P141" s="5">
        <v>1777</v>
      </c>
      <c r="Q141" s="24">
        <v>12.182819380919748</v>
      </c>
      <c r="R141" s="24">
        <v>0.3083034766932784</v>
      </c>
      <c r="S141" s="24">
        <v>0.74303271006356419</v>
      </c>
      <c r="T141" s="24">
        <v>6.918875958214449</v>
      </c>
      <c r="U141" s="5" t="s">
        <v>3125</v>
      </c>
    </row>
    <row r="142" spans="1:21" x14ac:dyDescent="0.25">
      <c r="A142" s="5" t="s">
        <v>352</v>
      </c>
      <c r="B142" s="124" t="s">
        <v>1397</v>
      </c>
      <c r="C142" s="122">
        <v>12</v>
      </c>
      <c r="D142" s="122">
        <v>3</v>
      </c>
      <c r="E142" s="24">
        <v>8.7232629470854768</v>
      </c>
      <c r="F142" s="24" t="s">
        <v>48</v>
      </c>
      <c r="G142" s="24">
        <v>0.50785728204890268</v>
      </c>
      <c r="H142" s="24">
        <v>3.6859548184290656</v>
      </c>
      <c r="I142" s="24" t="s">
        <v>11</v>
      </c>
      <c r="J142" s="24">
        <v>8.6832629470854776</v>
      </c>
      <c r="M142" s="5" t="s">
        <v>352</v>
      </c>
      <c r="N142" s="124" t="s">
        <v>1397</v>
      </c>
      <c r="O142" s="122">
        <v>12</v>
      </c>
      <c r="P142" s="5">
        <v>1936</v>
      </c>
      <c r="Q142" s="24">
        <v>8.7232629470854768</v>
      </c>
      <c r="R142" s="24" t="s">
        <v>48</v>
      </c>
      <c r="S142" s="24">
        <v>0.50785728204890268</v>
      </c>
      <c r="T142" s="24">
        <v>3.6859548184290656</v>
      </c>
    </row>
    <row r="143" spans="1:21" x14ac:dyDescent="0.25">
      <c r="A143" s="5" t="s">
        <v>353</v>
      </c>
      <c r="B143" s="124" t="s">
        <v>1397</v>
      </c>
      <c r="C143" s="122">
        <v>12</v>
      </c>
      <c r="D143" s="122">
        <v>4</v>
      </c>
      <c r="E143" s="24">
        <v>0.22969269098577927</v>
      </c>
      <c r="F143" s="24" t="s">
        <v>48</v>
      </c>
      <c r="G143" s="24">
        <v>1.7232682225212268E-2</v>
      </c>
      <c r="H143" s="24">
        <v>0.57387636747832493</v>
      </c>
      <c r="I143" s="24" t="s">
        <v>11</v>
      </c>
      <c r="J143" s="24">
        <v>0.18969269098577926</v>
      </c>
      <c r="M143" s="5" t="s">
        <v>353</v>
      </c>
      <c r="N143" s="124" t="s">
        <v>1397</v>
      </c>
      <c r="O143" s="122">
        <v>12</v>
      </c>
      <c r="P143" s="5">
        <v>1937</v>
      </c>
      <c r="Q143" s="24">
        <v>0.22969269098577927</v>
      </c>
      <c r="R143" s="24" t="s">
        <v>48</v>
      </c>
      <c r="S143" s="24">
        <v>1.7232682225212268E-2</v>
      </c>
      <c r="T143" s="24">
        <v>0.57387636747832493</v>
      </c>
    </row>
    <row r="144" spans="1:21" x14ac:dyDescent="0.25">
      <c r="A144" s="5" t="s">
        <v>354</v>
      </c>
      <c r="B144" s="124" t="s">
        <v>1397</v>
      </c>
      <c r="C144" s="122">
        <v>12</v>
      </c>
      <c r="D144" s="122">
        <v>5</v>
      </c>
      <c r="E144" s="24">
        <v>0.2296926909857793</v>
      </c>
      <c r="F144" s="24">
        <v>0.29372155549832601</v>
      </c>
      <c r="G144" s="24">
        <v>2.6355866932677583E-2</v>
      </c>
      <c r="H144" s="24">
        <v>0.72606736889768697</v>
      </c>
      <c r="I144" s="24" t="s">
        <v>11</v>
      </c>
      <c r="J144" s="24">
        <v>0.18969269098577929</v>
      </c>
      <c r="M144" s="5" t="s">
        <v>354</v>
      </c>
      <c r="N144" s="124" t="s">
        <v>1397</v>
      </c>
      <c r="O144" s="122">
        <v>12</v>
      </c>
      <c r="P144" s="5">
        <v>1938</v>
      </c>
      <c r="Q144" s="24">
        <v>0.2296926909857793</v>
      </c>
      <c r="R144" s="24">
        <v>0.29372155549832601</v>
      </c>
      <c r="S144" s="24">
        <v>2.6355866932677583E-2</v>
      </c>
      <c r="T144" s="24">
        <v>0.72606736889768697</v>
      </c>
    </row>
    <row r="145" spans="1:20" x14ac:dyDescent="0.25">
      <c r="A145" s="5" t="s">
        <v>355</v>
      </c>
      <c r="B145" s="124" t="s">
        <v>1397</v>
      </c>
      <c r="C145" s="122">
        <v>12</v>
      </c>
      <c r="D145" s="122">
        <v>6</v>
      </c>
      <c r="E145" s="24" t="s">
        <v>11</v>
      </c>
      <c r="F145" s="24" t="s">
        <v>48</v>
      </c>
      <c r="G145" s="24" t="s">
        <v>47</v>
      </c>
      <c r="H145" s="24">
        <v>0.63808984648250766</v>
      </c>
      <c r="I145" s="24" t="s">
        <v>11</v>
      </c>
      <c r="J145" s="24" t="s">
        <v>11</v>
      </c>
      <c r="M145" s="5" t="s">
        <v>355</v>
      </c>
      <c r="N145" s="124" t="s">
        <v>1397</v>
      </c>
      <c r="O145" s="122">
        <v>12</v>
      </c>
      <c r="P145" s="5">
        <v>1939</v>
      </c>
      <c r="Q145" s="24" t="s">
        <v>11</v>
      </c>
      <c r="R145" s="24" t="s">
        <v>48</v>
      </c>
      <c r="S145" s="24" t="s">
        <v>47</v>
      </c>
      <c r="T145" s="24">
        <v>0.63808984648250766</v>
      </c>
    </row>
    <row r="146" spans="1:20" x14ac:dyDescent="0.25">
      <c r="A146" s="5" t="s">
        <v>368</v>
      </c>
      <c r="B146" s="124" t="s">
        <v>1397</v>
      </c>
      <c r="C146" s="122">
        <v>15</v>
      </c>
      <c r="D146" s="122">
        <v>1</v>
      </c>
      <c r="E146" s="24">
        <v>24.064103863540982</v>
      </c>
      <c r="F146" s="24" t="s">
        <v>48</v>
      </c>
      <c r="G146" s="24">
        <v>1.570201456873753</v>
      </c>
      <c r="H146" s="24">
        <v>14.944043979902531</v>
      </c>
      <c r="I146" s="24" t="s">
        <v>11</v>
      </c>
      <c r="J146" s="24">
        <v>24.024103863540983</v>
      </c>
      <c r="M146" s="5" t="s">
        <v>368</v>
      </c>
      <c r="N146" s="124" t="s">
        <v>1397</v>
      </c>
      <c r="O146" s="122">
        <v>15</v>
      </c>
      <c r="P146" s="5">
        <v>1940</v>
      </c>
      <c r="Q146" s="24">
        <v>24.064103863540982</v>
      </c>
      <c r="R146" s="24" t="s">
        <v>48</v>
      </c>
      <c r="S146" s="24">
        <v>1.570201456873753</v>
      </c>
      <c r="T146" s="24">
        <v>14.944043979902531</v>
      </c>
    </row>
    <row r="147" spans="1:20" x14ac:dyDescent="0.25">
      <c r="A147" s="5" t="s">
        <v>369</v>
      </c>
      <c r="B147" s="124" t="s">
        <v>1397</v>
      </c>
      <c r="C147" s="122">
        <v>15</v>
      </c>
      <c r="D147" s="122">
        <v>2</v>
      </c>
      <c r="E147" s="24">
        <v>13.630794009997501</v>
      </c>
      <c r="F147" s="24">
        <v>9.3740921967550864E-2</v>
      </c>
      <c r="G147" s="24">
        <v>1.0167282512875235</v>
      </c>
      <c r="H147" s="24">
        <v>6.951235506688997</v>
      </c>
      <c r="I147" s="24" t="s">
        <v>11</v>
      </c>
      <c r="J147" s="24">
        <v>13.590794009997502</v>
      </c>
      <c r="M147" s="5" t="s">
        <v>369</v>
      </c>
      <c r="N147" s="124" t="s">
        <v>1397</v>
      </c>
      <c r="O147" s="122">
        <v>15</v>
      </c>
      <c r="P147" s="5">
        <v>1941</v>
      </c>
      <c r="Q147" s="24">
        <v>13.630794009997501</v>
      </c>
      <c r="R147" s="24">
        <v>9.3740921967550864E-2</v>
      </c>
      <c r="S147" s="24">
        <v>1.0167282512875235</v>
      </c>
      <c r="T147" s="24">
        <v>6.951235506688997</v>
      </c>
    </row>
    <row r="148" spans="1:20" x14ac:dyDescent="0.25">
      <c r="A148" s="5" t="s">
        <v>370</v>
      </c>
      <c r="B148" s="124" t="s">
        <v>1397</v>
      </c>
      <c r="C148" s="122">
        <v>15</v>
      </c>
      <c r="D148" s="122">
        <v>3</v>
      </c>
      <c r="E148" s="24">
        <v>15.082816087374566</v>
      </c>
      <c r="F148" s="24">
        <v>0.27601493690445533</v>
      </c>
      <c r="G148" s="24">
        <v>1.0380156822716093</v>
      </c>
      <c r="H148" s="24">
        <v>7.365842221519153</v>
      </c>
      <c r="I148" s="24" t="s">
        <v>11</v>
      </c>
      <c r="J148" s="24">
        <v>15.042816087374566</v>
      </c>
      <c r="M148" s="5" t="s">
        <v>370</v>
      </c>
      <c r="N148" s="124" t="s">
        <v>1397</v>
      </c>
      <c r="O148" s="122">
        <v>15</v>
      </c>
      <c r="P148" s="5">
        <v>1942</v>
      </c>
      <c r="Q148" s="24">
        <v>15.082816087374566</v>
      </c>
      <c r="R148" s="24">
        <v>0.27601493690445533</v>
      </c>
      <c r="S148" s="24">
        <v>1.0380156822716093</v>
      </c>
      <c r="T148" s="24">
        <v>7.365842221519153</v>
      </c>
    </row>
    <row r="149" spans="1:20" x14ac:dyDescent="0.25">
      <c r="A149" s="5" t="s">
        <v>371</v>
      </c>
      <c r="B149" s="124" t="s">
        <v>1397</v>
      </c>
      <c r="C149" s="122">
        <v>15</v>
      </c>
      <c r="D149" s="122">
        <v>4</v>
      </c>
      <c r="E149" s="24">
        <v>2.4203740829867137</v>
      </c>
      <c r="F149" s="24" t="s">
        <v>48</v>
      </c>
      <c r="G149" s="24">
        <v>0.14698464250916343</v>
      </c>
      <c r="H149" s="24">
        <v>1.8606740372865518</v>
      </c>
      <c r="I149" s="24" t="s">
        <v>11</v>
      </c>
      <c r="J149" s="24">
        <v>2.3803740829867137</v>
      </c>
      <c r="M149" s="5" t="s">
        <v>371</v>
      </c>
      <c r="N149" s="124" t="s">
        <v>1397</v>
      </c>
      <c r="O149" s="122">
        <v>15</v>
      </c>
      <c r="P149" s="5">
        <v>1943</v>
      </c>
      <c r="Q149" s="24">
        <v>2.4203740829867137</v>
      </c>
      <c r="R149" s="24" t="s">
        <v>48</v>
      </c>
      <c r="S149" s="24">
        <v>0.14698464250916343</v>
      </c>
      <c r="T149" s="24">
        <v>1.8606740372865518</v>
      </c>
    </row>
    <row r="150" spans="1:20" x14ac:dyDescent="0.25">
      <c r="A150" s="5" t="s">
        <v>372</v>
      </c>
      <c r="B150" s="5" t="s">
        <v>1397</v>
      </c>
      <c r="C150" s="122">
        <v>15</v>
      </c>
      <c r="D150" s="122">
        <v>5</v>
      </c>
      <c r="E150" s="24">
        <v>0.92288219129795868</v>
      </c>
      <c r="F150" s="24">
        <v>0.5998476282058598</v>
      </c>
      <c r="G150" s="24">
        <v>4.9462374709194873E-2</v>
      </c>
      <c r="H150" s="24">
        <v>1.269846273196614</v>
      </c>
      <c r="I150" s="24" t="s">
        <v>11</v>
      </c>
      <c r="J150" s="24">
        <v>0.88288219129795864</v>
      </c>
      <c r="M150" s="5" t="s">
        <v>372</v>
      </c>
      <c r="N150" s="5" t="s">
        <v>1397</v>
      </c>
      <c r="O150" s="122">
        <v>15</v>
      </c>
      <c r="P150" s="5">
        <v>1944</v>
      </c>
      <c r="Q150" s="24">
        <v>0.92288219129795868</v>
      </c>
      <c r="R150" s="24">
        <v>0.5998476282058598</v>
      </c>
      <c r="S150" s="24">
        <v>4.9462374709194873E-2</v>
      </c>
      <c r="T150" s="24">
        <v>1.269846273196614</v>
      </c>
    </row>
    <row r="151" spans="1:20" x14ac:dyDescent="0.25">
      <c r="A151" s="5" t="s">
        <v>373</v>
      </c>
      <c r="B151" s="5" t="s">
        <v>1397</v>
      </c>
      <c r="C151" s="122">
        <v>15</v>
      </c>
      <c r="D151" s="122">
        <v>6</v>
      </c>
      <c r="E151" s="24">
        <v>1.1906536708634523</v>
      </c>
      <c r="F151" s="24">
        <v>0.19913175556138929</v>
      </c>
      <c r="G151" s="24">
        <v>5.8547300676189851E-2</v>
      </c>
      <c r="H151" s="24">
        <v>1.5934929774188922</v>
      </c>
      <c r="I151" s="24" t="s">
        <v>11</v>
      </c>
      <c r="J151" s="24">
        <v>1.1506536708634523</v>
      </c>
      <c r="M151" s="5" t="s">
        <v>373</v>
      </c>
      <c r="N151" s="5" t="s">
        <v>1397</v>
      </c>
      <c r="O151" s="122">
        <v>15</v>
      </c>
      <c r="P151" s="5">
        <v>1945</v>
      </c>
      <c r="Q151" s="24">
        <v>1.1906536708634523</v>
      </c>
      <c r="R151" s="24">
        <v>0.19913175556138929</v>
      </c>
      <c r="S151" s="24">
        <v>5.8547300676189851E-2</v>
      </c>
      <c r="T151" s="24">
        <v>1.5934929774188922</v>
      </c>
    </row>
    <row r="152" spans="1:20" x14ac:dyDescent="0.25">
      <c r="A152" s="5" t="s">
        <v>3048</v>
      </c>
      <c r="B152" s="5" t="s">
        <v>1397</v>
      </c>
      <c r="C152" s="122">
        <v>16</v>
      </c>
      <c r="D152" s="122">
        <v>1</v>
      </c>
      <c r="E152" s="24">
        <v>22.871602961911197</v>
      </c>
      <c r="F152" s="24">
        <v>0.46202491068677015</v>
      </c>
      <c r="G152" s="24">
        <v>1.4969939121170612</v>
      </c>
      <c r="H152" s="24">
        <v>13.025643799573061</v>
      </c>
      <c r="I152" s="24" t="s">
        <v>11</v>
      </c>
      <c r="J152" s="24">
        <v>22.831602961911198</v>
      </c>
      <c r="M152" s="5" t="s">
        <v>3048</v>
      </c>
      <c r="N152" s="5" t="s">
        <v>1397</v>
      </c>
      <c r="O152" s="122">
        <v>16</v>
      </c>
      <c r="P152" s="5">
        <v>1946</v>
      </c>
      <c r="Q152" s="24">
        <v>22.871602961911197</v>
      </c>
      <c r="R152" s="24">
        <v>0.46202491068677015</v>
      </c>
      <c r="S152" s="24">
        <v>1.4969939121170612</v>
      </c>
      <c r="T152" s="24">
        <v>13.025643799573061</v>
      </c>
    </row>
    <row r="153" spans="1:20" x14ac:dyDescent="0.25">
      <c r="A153" s="5" t="s">
        <v>3049</v>
      </c>
      <c r="B153" s="5" t="s">
        <v>1397</v>
      </c>
      <c r="C153" s="122">
        <v>16</v>
      </c>
      <c r="D153" s="122">
        <v>2</v>
      </c>
      <c r="E153" s="24">
        <v>16.854531647172138</v>
      </c>
      <c r="F153" s="24">
        <v>0.78132238081106675</v>
      </c>
      <c r="G153" s="24">
        <v>1.1154270215032724</v>
      </c>
      <c r="H153" s="24">
        <v>10.096161462759241</v>
      </c>
      <c r="I153" s="24" t="s">
        <v>11</v>
      </c>
      <c r="J153" s="24">
        <v>16.814531647172139</v>
      </c>
      <c r="M153" s="5" t="s">
        <v>3049</v>
      </c>
      <c r="N153" s="5" t="s">
        <v>1397</v>
      </c>
      <c r="O153" s="122">
        <v>16</v>
      </c>
      <c r="P153" s="5">
        <v>1947</v>
      </c>
      <c r="Q153" s="24">
        <v>16.854531647172138</v>
      </c>
      <c r="R153" s="24">
        <v>0.78132238081106675</v>
      </c>
      <c r="S153" s="24">
        <v>1.1154270215032724</v>
      </c>
      <c r="T153" s="24">
        <v>10.096161462759241</v>
      </c>
    </row>
    <row r="154" spans="1:20" x14ac:dyDescent="0.25">
      <c r="A154" s="5" t="s">
        <v>3050</v>
      </c>
      <c r="B154" s="5" t="s">
        <v>1397</v>
      </c>
      <c r="C154" s="122">
        <v>16</v>
      </c>
      <c r="D154" s="122">
        <v>3</v>
      </c>
      <c r="E154" s="24">
        <v>2.5581470430534594</v>
      </c>
      <c r="F154" s="24">
        <v>1.0564773435449075</v>
      </c>
      <c r="G154" s="24">
        <v>0.23015145783053942</v>
      </c>
      <c r="H154" s="24">
        <v>2.8880797943080045</v>
      </c>
      <c r="I154" s="24" t="s">
        <v>11</v>
      </c>
      <c r="J154" s="24">
        <v>2.5181470430534594</v>
      </c>
      <c r="M154" s="5" t="s">
        <v>3050</v>
      </c>
      <c r="N154" s="5" t="s">
        <v>1397</v>
      </c>
      <c r="O154" s="122">
        <v>16</v>
      </c>
      <c r="P154" s="5">
        <v>1948</v>
      </c>
      <c r="Q154" s="24">
        <v>2.5581470430534594</v>
      </c>
      <c r="R154" s="24">
        <v>1.0564773435449075</v>
      </c>
      <c r="S154" s="24">
        <v>0.23015145783053942</v>
      </c>
      <c r="T154" s="24">
        <v>2.8880797943080045</v>
      </c>
    </row>
    <row r="155" spans="1:20" x14ac:dyDescent="0.25">
      <c r="A155" s="5" t="s">
        <v>3051</v>
      </c>
      <c r="B155" s="5" t="s">
        <v>1397</v>
      </c>
      <c r="C155" s="122">
        <v>16</v>
      </c>
      <c r="D155" s="122">
        <v>4</v>
      </c>
      <c r="E155" s="24">
        <v>11.690510937127652</v>
      </c>
      <c r="F155" s="24">
        <v>0.74061317955097983</v>
      </c>
      <c r="G155" s="24">
        <v>1.0003512925880025</v>
      </c>
      <c r="H155" s="24">
        <v>5.9023868523532474</v>
      </c>
      <c r="I155" s="24" t="s">
        <v>11</v>
      </c>
      <c r="J155" s="24">
        <v>11.650510937127653</v>
      </c>
      <c r="M155" s="5" t="s">
        <v>3051</v>
      </c>
      <c r="N155" s="5" t="s">
        <v>1397</v>
      </c>
      <c r="O155" s="122">
        <v>16</v>
      </c>
      <c r="P155" s="5">
        <v>1949</v>
      </c>
      <c r="Q155" s="24">
        <v>11.690510937127652</v>
      </c>
      <c r="R155" s="24">
        <v>0.74061317955097983</v>
      </c>
      <c r="S155" s="24">
        <v>1.0003512925880025</v>
      </c>
      <c r="T155" s="24">
        <v>5.9023868523532474</v>
      </c>
    </row>
    <row r="156" spans="1:20" x14ac:dyDescent="0.25">
      <c r="A156" s="5" t="s">
        <v>3052</v>
      </c>
      <c r="B156" s="5" t="s">
        <v>1397</v>
      </c>
      <c r="C156" s="122">
        <v>16</v>
      </c>
      <c r="D156" s="122">
        <v>5</v>
      </c>
      <c r="E156" s="24">
        <v>2.4034123043927238</v>
      </c>
      <c r="F156" s="24">
        <v>0.97113516259002652</v>
      </c>
      <c r="G156" s="24">
        <v>0.21299104211510445</v>
      </c>
      <c r="H156" s="24">
        <v>2.9628063344404496</v>
      </c>
      <c r="I156" s="24" t="s">
        <v>11</v>
      </c>
      <c r="J156" s="24">
        <v>2.3634123043927238</v>
      </c>
      <c r="M156" s="5" t="s">
        <v>3052</v>
      </c>
      <c r="N156" s="5" t="s">
        <v>1397</v>
      </c>
      <c r="O156" s="122">
        <v>16</v>
      </c>
      <c r="P156" s="5">
        <v>1950</v>
      </c>
      <c r="Q156" s="24">
        <v>2.4034123043927238</v>
      </c>
      <c r="R156" s="24">
        <v>0.97113516259002652</v>
      </c>
      <c r="S156" s="24">
        <v>0.21299104211510445</v>
      </c>
      <c r="T156" s="24">
        <v>2.9628063344404496</v>
      </c>
    </row>
    <row r="157" spans="1:20" x14ac:dyDescent="0.25">
      <c r="A157" s="5" t="s">
        <v>3053</v>
      </c>
      <c r="B157" s="5" t="s">
        <v>1397</v>
      </c>
      <c r="C157" s="122">
        <v>16</v>
      </c>
      <c r="D157" s="122">
        <v>6</v>
      </c>
      <c r="E157" s="24">
        <v>1.1891465143180557</v>
      </c>
      <c r="F157" s="24">
        <v>0.71265625820369116</v>
      </c>
      <c r="G157" s="24">
        <v>6.9146380971017329E-2</v>
      </c>
      <c r="H157" s="24">
        <v>1.6131844305619012</v>
      </c>
      <c r="I157" s="24" t="s">
        <v>11</v>
      </c>
      <c r="J157" s="24">
        <v>1.1491465143180557</v>
      </c>
      <c r="M157" s="5" t="s">
        <v>3053</v>
      </c>
      <c r="N157" s="5" t="s">
        <v>1397</v>
      </c>
      <c r="O157" s="122">
        <v>16</v>
      </c>
      <c r="P157" s="5">
        <v>1951</v>
      </c>
      <c r="Q157" s="24">
        <v>1.1891465143180557</v>
      </c>
      <c r="R157" s="24">
        <v>0.71265625820369116</v>
      </c>
      <c r="S157" s="24">
        <v>6.9146380971017329E-2</v>
      </c>
      <c r="T157" s="24">
        <v>1.6131844305619012</v>
      </c>
    </row>
    <row r="158" spans="1:20" x14ac:dyDescent="0.25">
      <c r="A158" s="166" t="s">
        <v>251</v>
      </c>
      <c r="B158" s="5" t="s">
        <v>3054</v>
      </c>
      <c r="C158" s="122">
        <v>6</v>
      </c>
      <c r="D158" s="122">
        <v>1</v>
      </c>
      <c r="E158" s="24">
        <v>1.6742175801913337</v>
      </c>
      <c r="F158" s="24">
        <v>0.37127141641452344</v>
      </c>
      <c r="G158" s="24">
        <v>0.36106570205226635</v>
      </c>
      <c r="H158" s="24">
        <v>2.6148504794743479</v>
      </c>
      <c r="I158" s="24">
        <v>4.6505969926709259E-2</v>
      </c>
      <c r="J158" s="24">
        <v>1.6277116102646245</v>
      </c>
      <c r="L158" s="24"/>
      <c r="M158" s="235" t="s">
        <v>251</v>
      </c>
      <c r="N158" s="125" t="s">
        <v>3054</v>
      </c>
      <c r="O158" s="233">
        <v>6</v>
      </c>
      <c r="P158" s="125">
        <v>3339</v>
      </c>
      <c r="Q158" s="132">
        <v>1.6742175801913337</v>
      </c>
      <c r="R158" s="132">
        <v>0.37127141641452344</v>
      </c>
      <c r="S158" s="132">
        <v>0.36106570205226635</v>
      </c>
      <c r="T158" s="132">
        <v>2.6148504794743479</v>
      </c>
    </row>
    <row r="159" spans="1:20" x14ac:dyDescent="0.25">
      <c r="A159" s="5" t="s">
        <v>252</v>
      </c>
      <c r="B159" s="5" t="s">
        <v>3054</v>
      </c>
      <c r="C159" s="122">
        <v>6</v>
      </c>
      <c r="D159" s="122">
        <v>2</v>
      </c>
      <c r="E159" s="24">
        <v>8.7103677658975798</v>
      </c>
      <c r="F159" s="24">
        <v>0.70292700453857782</v>
      </c>
      <c r="G159" s="24">
        <v>0.62584721689059497</v>
      </c>
      <c r="H159" s="24">
        <v>3.7680898822149169</v>
      </c>
      <c r="I159" s="24" t="s">
        <v>11</v>
      </c>
      <c r="J159" s="24">
        <v>8.6703677658975806</v>
      </c>
      <c r="L159" s="24"/>
      <c r="M159" s="5" t="s">
        <v>252</v>
      </c>
      <c r="N159" s="5" t="s">
        <v>3054</v>
      </c>
      <c r="O159" s="122">
        <v>6</v>
      </c>
      <c r="P159" s="5">
        <v>3340</v>
      </c>
      <c r="Q159" s="24">
        <v>8.7103677658975798</v>
      </c>
      <c r="R159" s="24">
        <v>0.70292700453857782</v>
      </c>
      <c r="S159" s="24">
        <v>0.62584721689059497</v>
      </c>
      <c r="T159" s="24">
        <v>3.7680898822149169</v>
      </c>
    </row>
    <row r="160" spans="1:20" x14ac:dyDescent="0.25">
      <c r="A160" s="5" t="s">
        <v>253</v>
      </c>
      <c r="B160" s="5" t="s">
        <v>3054</v>
      </c>
      <c r="C160" s="122">
        <v>6</v>
      </c>
      <c r="D160" s="122">
        <v>3</v>
      </c>
      <c r="E160" s="24">
        <v>6.8632334046145189</v>
      </c>
      <c r="F160" s="24">
        <v>0.66331117624810887</v>
      </c>
      <c r="G160" s="24">
        <v>0.58921736305920558</v>
      </c>
      <c r="H160" s="24">
        <v>3.0988577386551817</v>
      </c>
      <c r="I160" s="24" t="s">
        <v>11</v>
      </c>
      <c r="J160" s="24">
        <v>6.8232334046145189</v>
      </c>
      <c r="L160" s="24"/>
      <c r="M160" s="5" t="s">
        <v>253</v>
      </c>
      <c r="N160" s="5" t="s">
        <v>3054</v>
      </c>
      <c r="O160" s="122">
        <v>6</v>
      </c>
      <c r="P160" s="5">
        <v>3341</v>
      </c>
      <c r="Q160" s="24">
        <v>6.8632334046145189</v>
      </c>
      <c r="R160" s="24">
        <v>0.66331117624810887</v>
      </c>
      <c r="S160" s="24">
        <v>0.58921736305920558</v>
      </c>
      <c r="T160" s="24">
        <v>3.0988577386551817</v>
      </c>
    </row>
    <row r="161" spans="1:20" x14ac:dyDescent="0.25">
      <c r="A161" s="5" t="s">
        <v>254</v>
      </c>
      <c r="B161" s="5" t="s">
        <v>3054</v>
      </c>
      <c r="C161" s="122">
        <v>6</v>
      </c>
      <c r="D161" s="122">
        <v>4</v>
      </c>
      <c r="E161" s="24">
        <v>0.83786498593134495</v>
      </c>
      <c r="F161" s="24">
        <v>1.3052907526475035</v>
      </c>
      <c r="G161" s="24">
        <v>0.27106091835228113</v>
      </c>
      <c r="H161" s="24">
        <v>1.7068952560475286</v>
      </c>
      <c r="I161" s="24" t="s">
        <v>11</v>
      </c>
      <c r="J161" s="24">
        <v>0.79786498593134492</v>
      </c>
      <c r="L161" s="24"/>
      <c r="M161" s="5" t="s">
        <v>254</v>
      </c>
      <c r="N161" s="5" t="s">
        <v>3054</v>
      </c>
      <c r="O161" s="122">
        <v>6</v>
      </c>
      <c r="P161" s="5">
        <v>3342</v>
      </c>
      <c r="Q161" s="24">
        <v>0.83786498593134495</v>
      </c>
      <c r="R161" s="24">
        <v>1.3052907526475035</v>
      </c>
      <c r="S161" s="24">
        <v>0.27106091835228113</v>
      </c>
      <c r="T161" s="24">
        <v>1.7068952560475286</v>
      </c>
    </row>
    <row r="162" spans="1:20" x14ac:dyDescent="0.25">
      <c r="A162" s="5" t="s">
        <v>255</v>
      </c>
      <c r="B162" s="5" t="s">
        <v>3054</v>
      </c>
      <c r="C162" s="122">
        <v>6</v>
      </c>
      <c r="D162" s="122">
        <v>5</v>
      </c>
      <c r="E162" s="24" t="s">
        <v>11</v>
      </c>
      <c r="F162" s="24">
        <v>0.24734497919818454</v>
      </c>
      <c r="G162" s="24">
        <v>0.18262598553078396</v>
      </c>
      <c r="H162" s="24">
        <v>1.254179394227708</v>
      </c>
      <c r="I162" s="24" t="s">
        <v>11</v>
      </c>
      <c r="J162" s="24" t="s">
        <v>11</v>
      </c>
      <c r="L162" s="24"/>
      <c r="M162" s="5" t="s">
        <v>255</v>
      </c>
      <c r="N162" s="5" t="s">
        <v>3054</v>
      </c>
      <c r="O162" s="122">
        <v>6</v>
      </c>
      <c r="P162" s="5">
        <v>3343</v>
      </c>
      <c r="Q162" s="24" t="s">
        <v>11</v>
      </c>
      <c r="R162" s="24">
        <v>0.24734497919818454</v>
      </c>
      <c r="S162" s="24">
        <v>0.18262598553078396</v>
      </c>
      <c r="T162" s="24">
        <v>1.254179394227708</v>
      </c>
    </row>
    <row r="163" spans="1:20" x14ac:dyDescent="0.25">
      <c r="A163" s="5" t="s">
        <v>256</v>
      </c>
      <c r="B163" s="5" t="s">
        <v>3054</v>
      </c>
      <c r="C163" s="122">
        <v>6</v>
      </c>
      <c r="D163" s="122">
        <v>6</v>
      </c>
      <c r="E163" s="24">
        <v>0.19257787281935848</v>
      </c>
      <c r="F163" s="24">
        <v>0.37177931164901656</v>
      </c>
      <c r="G163" s="24">
        <v>0.2176859884836852</v>
      </c>
      <c r="H163" s="24">
        <v>1.5363066704342629</v>
      </c>
      <c r="I163" s="24" t="s">
        <v>11</v>
      </c>
      <c r="J163" s="24">
        <v>0.15257787281935847</v>
      </c>
      <c r="L163" s="24"/>
      <c r="M163" s="5" t="s">
        <v>256</v>
      </c>
      <c r="N163" s="5" t="s">
        <v>3054</v>
      </c>
      <c r="O163" s="122">
        <v>6</v>
      </c>
      <c r="P163" s="5">
        <v>3344</v>
      </c>
      <c r="Q163" s="24">
        <v>0.19257787281935848</v>
      </c>
      <c r="R163" s="24">
        <v>0.37177931164901656</v>
      </c>
      <c r="S163" s="24">
        <v>0.2176859884836852</v>
      </c>
      <c r="T163" s="24">
        <v>1.5363066704342629</v>
      </c>
    </row>
    <row r="164" spans="1:20" x14ac:dyDescent="0.25">
      <c r="A164" s="5" t="s">
        <v>1042</v>
      </c>
      <c r="B164" s="5" t="s">
        <v>3054</v>
      </c>
      <c r="C164" s="122">
        <v>8</v>
      </c>
      <c r="D164" s="122">
        <v>1</v>
      </c>
      <c r="E164" s="24">
        <v>10.529270815981992</v>
      </c>
      <c r="F164" s="24">
        <v>0.44593201588502263</v>
      </c>
      <c r="G164" s="24">
        <v>0.99319232245681377</v>
      </c>
      <c r="H164" s="24">
        <v>6.9810098112505665</v>
      </c>
      <c r="I164" s="24" t="s">
        <v>11</v>
      </c>
      <c r="J164" s="24">
        <v>10.489270815981993</v>
      </c>
      <c r="L164" s="24"/>
      <c r="M164" s="5" t="s">
        <v>1042</v>
      </c>
      <c r="N164" s="5" t="s">
        <v>3054</v>
      </c>
      <c r="O164" s="122">
        <v>8</v>
      </c>
      <c r="P164" s="5">
        <v>3345</v>
      </c>
      <c r="Q164" s="24">
        <v>10.529270815981992</v>
      </c>
      <c r="R164" s="24">
        <v>0.44593201588502263</v>
      </c>
      <c r="S164" s="24">
        <v>0.99319232245681377</v>
      </c>
      <c r="T164" s="24">
        <v>6.9810098112505665</v>
      </c>
    </row>
    <row r="165" spans="1:20" x14ac:dyDescent="0.25">
      <c r="A165" s="5" t="s">
        <v>1043</v>
      </c>
      <c r="B165" s="5" t="s">
        <v>3054</v>
      </c>
      <c r="C165" s="122">
        <v>8</v>
      </c>
      <c r="D165" s="122">
        <v>2</v>
      </c>
      <c r="E165" s="24">
        <v>10.251999009566685</v>
      </c>
      <c r="F165" s="24">
        <v>0.31387925491679269</v>
      </c>
      <c r="G165" s="24">
        <v>1.0162168020079727</v>
      </c>
      <c r="H165" s="24">
        <v>6.6923214355973473</v>
      </c>
      <c r="I165" s="24" t="s">
        <v>11</v>
      </c>
      <c r="J165" s="24">
        <v>10.211999009566686</v>
      </c>
      <c r="L165" s="24"/>
      <c r="M165" s="5" t="s">
        <v>1043</v>
      </c>
      <c r="N165" s="5" t="s">
        <v>3054</v>
      </c>
      <c r="O165" s="122">
        <v>8</v>
      </c>
      <c r="P165" s="5">
        <v>3346</v>
      </c>
      <c r="Q165" s="24">
        <v>10.251999009566685</v>
      </c>
      <c r="R165" s="24">
        <v>0.31387925491679269</v>
      </c>
      <c r="S165" s="24">
        <v>1.0162168020079727</v>
      </c>
      <c r="T165" s="24">
        <v>6.6923214355973473</v>
      </c>
    </row>
    <row r="166" spans="1:20" x14ac:dyDescent="0.25">
      <c r="A166" s="5" t="s">
        <v>1044</v>
      </c>
      <c r="B166" s="5" t="s">
        <v>3054</v>
      </c>
      <c r="C166" s="122">
        <v>8</v>
      </c>
      <c r="D166" s="122">
        <v>3</v>
      </c>
      <c r="E166" s="24">
        <v>9.657629082723691</v>
      </c>
      <c r="F166" s="24">
        <v>0.35027101078932421</v>
      </c>
      <c r="G166" s="24">
        <v>0.73364364388011216</v>
      </c>
      <c r="H166" s="24">
        <v>4.9162822853811283</v>
      </c>
      <c r="I166" s="24" t="s">
        <v>11</v>
      </c>
      <c r="J166" s="24">
        <v>9.6176290827236919</v>
      </c>
      <c r="L166" s="24"/>
      <c r="M166" s="5" t="s">
        <v>1044</v>
      </c>
      <c r="N166" s="5" t="s">
        <v>3054</v>
      </c>
      <c r="O166" s="122">
        <v>8</v>
      </c>
      <c r="P166" s="5">
        <v>3347</v>
      </c>
      <c r="Q166" s="24">
        <v>9.657629082723691</v>
      </c>
      <c r="R166" s="24">
        <v>0.35027101078932421</v>
      </c>
      <c r="S166" s="24">
        <v>0.73364364388011216</v>
      </c>
      <c r="T166" s="24">
        <v>4.9162822853811283</v>
      </c>
    </row>
    <row r="167" spans="1:20" x14ac:dyDescent="0.25">
      <c r="A167" s="5" t="s">
        <v>1045</v>
      </c>
      <c r="B167" s="5" t="s">
        <v>3054</v>
      </c>
      <c r="C167" s="122">
        <v>8</v>
      </c>
      <c r="D167" s="122">
        <v>4</v>
      </c>
      <c r="E167" s="24" t="s">
        <v>11</v>
      </c>
      <c r="F167" s="24">
        <v>1.5413957978421351</v>
      </c>
      <c r="G167" s="24">
        <v>0.19152180717554998</v>
      </c>
      <c r="H167" s="24">
        <v>0.99627771597806669</v>
      </c>
      <c r="I167" s="24" t="s">
        <v>11</v>
      </c>
      <c r="J167" s="24" t="s">
        <v>11</v>
      </c>
      <c r="L167" s="24"/>
      <c r="M167" s="5" t="s">
        <v>1045</v>
      </c>
      <c r="N167" s="5" t="s">
        <v>3054</v>
      </c>
      <c r="O167" s="122">
        <v>8</v>
      </c>
      <c r="P167" s="5">
        <v>3348</v>
      </c>
      <c r="Q167" s="24" t="s">
        <v>11</v>
      </c>
      <c r="R167" s="24">
        <v>1.5413957978421351</v>
      </c>
      <c r="S167" s="24">
        <v>0.19152180717554998</v>
      </c>
      <c r="T167" s="24">
        <v>0.99627771597806669</v>
      </c>
    </row>
    <row r="168" spans="1:20" x14ac:dyDescent="0.25">
      <c r="A168" s="5" t="s">
        <v>1046</v>
      </c>
      <c r="B168" s="5" t="s">
        <v>3054</v>
      </c>
      <c r="C168" s="122">
        <v>8</v>
      </c>
      <c r="D168" s="122">
        <v>5</v>
      </c>
      <c r="E168" s="24" t="s">
        <v>11</v>
      </c>
      <c r="F168" s="24">
        <v>1.37159823963657</v>
      </c>
      <c r="G168" s="24">
        <v>0.39141615236970323</v>
      </c>
      <c r="H168" s="24">
        <v>1.124471505166734</v>
      </c>
      <c r="I168" s="24" t="s">
        <v>11</v>
      </c>
      <c r="J168" s="24" t="s">
        <v>11</v>
      </c>
      <c r="L168" s="24"/>
      <c r="M168" s="5" t="s">
        <v>1046</v>
      </c>
      <c r="N168" s="5" t="s">
        <v>3054</v>
      </c>
      <c r="O168" s="122">
        <v>8</v>
      </c>
      <c r="P168" s="5">
        <v>3349</v>
      </c>
      <c r="Q168" s="24" t="s">
        <v>11</v>
      </c>
      <c r="R168" s="24">
        <v>1.37159823963657</v>
      </c>
      <c r="S168" s="24">
        <v>0.39141615236970323</v>
      </c>
      <c r="T168" s="24">
        <v>1.124471505166734</v>
      </c>
    </row>
    <row r="169" spans="1:20" x14ac:dyDescent="0.25">
      <c r="A169" s="5" t="s">
        <v>344</v>
      </c>
      <c r="B169" s="5" t="s">
        <v>3054</v>
      </c>
      <c r="C169" s="122">
        <v>9</v>
      </c>
      <c r="D169" s="122">
        <v>1</v>
      </c>
      <c r="E169" s="24">
        <v>4.2256223297692737</v>
      </c>
      <c r="F169" s="24">
        <v>0.85813855763770575</v>
      </c>
      <c r="G169" s="24">
        <v>0.35687943304296471</v>
      </c>
      <c r="H169" s="24">
        <v>2.5679133834328285</v>
      </c>
      <c r="I169" s="24" t="s">
        <v>11</v>
      </c>
      <c r="J169" s="24">
        <v>4.1856223297692736</v>
      </c>
      <c r="L169" s="24"/>
      <c r="M169" s="5" t="s">
        <v>344</v>
      </c>
      <c r="N169" s="5" t="s">
        <v>3054</v>
      </c>
      <c r="O169" s="122">
        <v>9</v>
      </c>
      <c r="P169" s="5">
        <v>3350</v>
      </c>
      <c r="Q169" s="24">
        <v>4.2256223297692737</v>
      </c>
      <c r="R169" s="24">
        <v>0.85813855763770575</v>
      </c>
      <c r="S169" s="24">
        <v>0.35687943304296471</v>
      </c>
      <c r="T169" s="24">
        <v>2.5679133834328285</v>
      </c>
    </row>
    <row r="170" spans="1:20" x14ac:dyDescent="0.25">
      <c r="A170" s="5" t="s">
        <v>345</v>
      </c>
      <c r="B170" s="5" t="s">
        <v>3054</v>
      </c>
      <c r="C170" s="122">
        <v>9</v>
      </c>
      <c r="D170" s="122">
        <v>2</v>
      </c>
      <c r="E170" s="24">
        <v>1.9237622059651098</v>
      </c>
      <c r="F170" s="24">
        <v>1.0142099659284496</v>
      </c>
      <c r="G170" s="24">
        <v>0.28466629263251142</v>
      </c>
      <c r="H170" s="24">
        <v>1.2062328982713169</v>
      </c>
      <c r="I170" s="24" t="s">
        <v>11</v>
      </c>
      <c r="J170" s="24">
        <v>1.8837622059651098</v>
      </c>
      <c r="L170" s="24"/>
      <c r="M170" s="5" t="s">
        <v>345</v>
      </c>
      <c r="N170" s="5" t="s">
        <v>3054</v>
      </c>
      <c r="O170" s="122">
        <v>9</v>
      </c>
      <c r="P170" s="5">
        <v>3351</v>
      </c>
      <c r="Q170" s="24">
        <v>1.9237622059651098</v>
      </c>
      <c r="R170" s="24">
        <v>1.0142099659284496</v>
      </c>
      <c r="S170" s="24">
        <v>0.28466629263251142</v>
      </c>
      <c r="T170" s="24">
        <v>1.2062328982713169</v>
      </c>
    </row>
    <row r="171" spans="1:20" x14ac:dyDescent="0.25">
      <c r="A171" s="5" t="s">
        <v>346</v>
      </c>
      <c r="B171" s="5" t="s">
        <v>3054</v>
      </c>
      <c r="C171" s="122">
        <v>9</v>
      </c>
      <c r="D171" s="122">
        <v>3</v>
      </c>
      <c r="E171" s="24" t="s">
        <v>11</v>
      </c>
      <c r="F171" s="24">
        <v>1.594266893810335</v>
      </c>
      <c r="G171" s="24">
        <v>0.21245315222205818</v>
      </c>
      <c r="H171" s="24">
        <v>1.1547535026128755</v>
      </c>
      <c r="I171" s="24" t="s">
        <v>11</v>
      </c>
      <c r="J171" s="24" t="s">
        <v>11</v>
      </c>
      <c r="L171" s="24"/>
      <c r="M171" s="5" t="s">
        <v>346</v>
      </c>
      <c r="N171" s="5" t="s">
        <v>3054</v>
      </c>
      <c r="O171" s="122">
        <v>9</v>
      </c>
      <c r="P171" s="5">
        <v>3352</v>
      </c>
      <c r="Q171" s="24" t="s">
        <v>11</v>
      </c>
      <c r="R171" s="24">
        <v>1.594266893810335</v>
      </c>
      <c r="S171" s="24">
        <v>0.21245315222205818</v>
      </c>
      <c r="T171" s="24">
        <v>1.1547535026128755</v>
      </c>
    </row>
    <row r="172" spans="1:20" x14ac:dyDescent="0.25">
      <c r="A172" s="5" t="s">
        <v>347</v>
      </c>
      <c r="B172" s="5" t="s">
        <v>3054</v>
      </c>
      <c r="C172" s="122">
        <v>9</v>
      </c>
      <c r="D172" s="122">
        <v>4</v>
      </c>
      <c r="E172" s="24" t="s">
        <v>11</v>
      </c>
      <c r="F172" s="24">
        <v>1.6898415672913116</v>
      </c>
      <c r="G172" s="24">
        <v>0.12349493577439834</v>
      </c>
      <c r="H172" s="24">
        <v>0.8610181273852997</v>
      </c>
      <c r="I172" s="24" t="s">
        <v>11</v>
      </c>
      <c r="J172" s="24" t="s">
        <v>11</v>
      </c>
      <c r="L172" s="24"/>
      <c r="M172" s="5" t="s">
        <v>347</v>
      </c>
      <c r="N172" s="5" t="s">
        <v>3054</v>
      </c>
      <c r="O172" s="122">
        <v>9</v>
      </c>
      <c r="P172" s="5">
        <v>3354</v>
      </c>
      <c r="Q172" s="24" t="s">
        <v>11</v>
      </c>
      <c r="R172" s="24">
        <v>1.6898415672913116</v>
      </c>
      <c r="S172" s="24">
        <v>0.12349493577439834</v>
      </c>
      <c r="T172" s="24">
        <v>0.8610181273852997</v>
      </c>
    </row>
    <row r="173" spans="1:20" x14ac:dyDescent="0.25">
      <c r="A173" s="5" t="s">
        <v>348</v>
      </c>
      <c r="B173" s="5" t="s">
        <v>3054</v>
      </c>
      <c r="C173" s="122">
        <v>9</v>
      </c>
      <c r="D173" s="122">
        <v>5</v>
      </c>
      <c r="E173" s="24" t="s">
        <v>11</v>
      </c>
      <c r="F173" s="24">
        <v>0.66698921067575245</v>
      </c>
      <c r="G173" s="24">
        <v>0.13186747379300162</v>
      </c>
      <c r="H173" s="24">
        <v>1.0144469144457517</v>
      </c>
      <c r="I173" s="24" t="s">
        <v>11</v>
      </c>
      <c r="J173" s="24" t="s">
        <v>11</v>
      </c>
      <c r="L173" s="24"/>
      <c r="M173" s="5" t="s">
        <v>348</v>
      </c>
      <c r="N173" s="5" t="s">
        <v>3054</v>
      </c>
      <c r="O173" s="122">
        <v>9</v>
      </c>
      <c r="P173" s="5">
        <v>3355</v>
      </c>
      <c r="Q173" s="24" t="s">
        <v>11</v>
      </c>
      <c r="R173" s="24">
        <v>0.66698921067575245</v>
      </c>
      <c r="S173" s="24">
        <v>0.13186747379300162</v>
      </c>
      <c r="T173" s="24">
        <v>1.0144469144457517</v>
      </c>
    </row>
    <row r="174" spans="1:20" x14ac:dyDescent="0.25">
      <c r="A174" s="5" t="s">
        <v>3055</v>
      </c>
      <c r="B174" s="5" t="s">
        <v>3054</v>
      </c>
      <c r="C174" s="122">
        <v>23</v>
      </c>
      <c r="D174" s="122">
        <v>1</v>
      </c>
      <c r="E174" s="24">
        <v>3.9554083511536295</v>
      </c>
      <c r="F174" s="24">
        <v>1.3207606473594546</v>
      </c>
      <c r="G174" s="24">
        <v>0.46048959102318027</v>
      </c>
      <c r="H174" s="24">
        <v>3.4319597105627424</v>
      </c>
      <c r="I174" s="24" t="s">
        <v>11</v>
      </c>
      <c r="J174" s="24">
        <v>3.9154083511536295</v>
      </c>
      <c r="L174" s="24"/>
      <c r="M174" s="5" t="s">
        <v>3055</v>
      </c>
      <c r="N174" s="5" t="s">
        <v>3054</v>
      </c>
      <c r="O174" s="122">
        <v>23</v>
      </c>
      <c r="P174" s="5">
        <v>3356</v>
      </c>
      <c r="Q174" s="24">
        <v>3.9554083511536295</v>
      </c>
      <c r="R174" s="24">
        <v>1.3207606473594546</v>
      </c>
      <c r="S174" s="24">
        <v>0.46048959102318027</v>
      </c>
      <c r="T174" s="24">
        <v>3.4319597105627424</v>
      </c>
    </row>
    <row r="175" spans="1:20" x14ac:dyDescent="0.25">
      <c r="A175" s="5" t="s">
        <v>3056</v>
      </c>
      <c r="B175" s="5" t="s">
        <v>3054</v>
      </c>
      <c r="C175" s="122">
        <v>23</v>
      </c>
      <c r="D175" s="122">
        <v>2</v>
      </c>
      <c r="E175" s="24">
        <v>11.321259921215532</v>
      </c>
      <c r="F175" s="24">
        <v>0.12455210107893241</v>
      </c>
      <c r="G175" s="24">
        <v>0.72841080761848509</v>
      </c>
      <c r="H175" s="24">
        <v>9.1295175300543292</v>
      </c>
      <c r="I175" s="24">
        <v>7.3802952274995143E-2</v>
      </c>
      <c r="J175" s="24">
        <v>11.247456968940536</v>
      </c>
      <c r="L175" s="24"/>
      <c r="M175" s="5" t="s">
        <v>3056</v>
      </c>
      <c r="N175" s="5" t="s">
        <v>3054</v>
      </c>
      <c r="O175" s="122">
        <v>23</v>
      </c>
      <c r="P175" s="5">
        <v>3357</v>
      </c>
      <c r="Q175" s="24">
        <v>11.321259921215532</v>
      </c>
      <c r="R175" s="24">
        <v>0.12455210107893241</v>
      </c>
      <c r="S175" s="24">
        <v>0.72841080761848509</v>
      </c>
      <c r="T175" s="24">
        <v>9.1295175300543292</v>
      </c>
    </row>
    <row r="176" spans="1:20" x14ac:dyDescent="0.25">
      <c r="A176" s="5" t="s">
        <v>3057</v>
      </c>
      <c r="B176" s="5" t="s">
        <v>3054</v>
      </c>
      <c r="C176" s="122">
        <v>23</v>
      </c>
      <c r="D176" s="122">
        <v>3</v>
      </c>
      <c r="E176" s="24">
        <v>3.2597081823297693</v>
      </c>
      <c r="F176" s="24">
        <v>0.72087705848949457</v>
      </c>
      <c r="G176" s="24">
        <v>0.44479108223829911</v>
      </c>
      <c r="H176" s="24">
        <v>3.4168187118396713</v>
      </c>
      <c r="I176" s="24" t="s">
        <v>11</v>
      </c>
      <c r="J176" s="24">
        <v>3.2197081823297693</v>
      </c>
      <c r="L176" s="24"/>
      <c r="M176" s="5" t="s">
        <v>3057</v>
      </c>
      <c r="N176" s="5" t="s">
        <v>3054</v>
      </c>
      <c r="O176" s="122">
        <v>23</v>
      </c>
      <c r="P176" s="5">
        <v>3358</v>
      </c>
      <c r="Q176" s="24">
        <v>3.2597081823297693</v>
      </c>
      <c r="R176" s="24">
        <v>0.72087705848949457</v>
      </c>
      <c r="S176" s="24">
        <v>0.44479108223829911</v>
      </c>
      <c r="T176" s="24">
        <v>3.4168187118396713</v>
      </c>
    </row>
    <row r="177" spans="1:20" x14ac:dyDescent="0.25">
      <c r="A177" s="5" t="s">
        <v>3058</v>
      </c>
      <c r="B177" s="5" t="s">
        <v>3054</v>
      </c>
      <c r="C177" s="122">
        <v>23</v>
      </c>
      <c r="D177" s="122">
        <v>4</v>
      </c>
      <c r="E177" s="24">
        <v>0.65234494091164885</v>
      </c>
      <c r="F177" s="24">
        <v>1.2800905735377626</v>
      </c>
      <c r="G177" s="24">
        <v>0.3024579359220434</v>
      </c>
      <c r="H177" s="24">
        <v>1.4797802752014648</v>
      </c>
      <c r="I177" s="24" t="s">
        <v>11</v>
      </c>
      <c r="J177" s="24">
        <v>0.61234494091164882</v>
      </c>
      <c r="L177" s="24"/>
      <c r="M177" s="5" t="s">
        <v>3058</v>
      </c>
      <c r="N177" s="5" t="s">
        <v>3054</v>
      </c>
      <c r="O177" s="122">
        <v>23</v>
      </c>
      <c r="P177" s="5">
        <v>3359</v>
      </c>
      <c r="Q177" s="24">
        <v>0.65234494091164885</v>
      </c>
      <c r="R177" s="24">
        <v>1.2800905735377626</v>
      </c>
      <c r="S177" s="24">
        <v>0.3024579359220434</v>
      </c>
      <c r="T177" s="24">
        <v>1.4797802752014648</v>
      </c>
    </row>
    <row r="178" spans="1:20" x14ac:dyDescent="0.25">
      <c r="A178" s="5" t="s">
        <v>3059</v>
      </c>
      <c r="B178" s="5" t="s">
        <v>3054</v>
      </c>
      <c r="C178" s="122">
        <v>23</v>
      </c>
      <c r="D178" s="122">
        <v>5</v>
      </c>
      <c r="E178" s="24">
        <v>0.68662581879572315</v>
      </c>
      <c r="F178" s="24">
        <v>1.0391203861442362</v>
      </c>
      <c r="G178" s="24">
        <v>0.31710987745459912</v>
      </c>
      <c r="H178" s="24">
        <v>1.7987506483008255</v>
      </c>
      <c r="I178" s="24" t="s">
        <v>11</v>
      </c>
      <c r="J178" s="24">
        <v>0.64662581879572312</v>
      </c>
      <c r="L178" s="24"/>
      <c r="M178" s="5" t="s">
        <v>3059</v>
      </c>
      <c r="N178" s="5" t="s">
        <v>3054</v>
      </c>
      <c r="O178" s="122">
        <v>23</v>
      </c>
      <c r="P178" s="5">
        <v>3360</v>
      </c>
      <c r="Q178" s="24">
        <v>0.68662581879572315</v>
      </c>
      <c r="R178" s="24">
        <v>1.0391203861442362</v>
      </c>
      <c r="S178" s="24">
        <v>0.31710987745459912</v>
      </c>
      <c r="T178" s="24">
        <v>1.7987506483008255</v>
      </c>
    </row>
    <row r="179" spans="1:20" x14ac:dyDescent="0.25">
      <c r="A179" s="5" t="s">
        <v>3060</v>
      </c>
      <c r="B179" s="5" t="s">
        <v>3054</v>
      </c>
      <c r="C179" s="122">
        <v>23</v>
      </c>
      <c r="D179" s="122">
        <v>6</v>
      </c>
      <c r="E179" s="24" t="s">
        <v>11</v>
      </c>
      <c r="F179" s="24">
        <v>1.165197614991482</v>
      </c>
      <c r="G179" s="24">
        <v>0.11093612874649342</v>
      </c>
      <c r="H179" s="24">
        <v>0.71364573981407609</v>
      </c>
      <c r="I179" s="24" t="s">
        <v>11</v>
      </c>
      <c r="J179" s="24" t="s">
        <v>11</v>
      </c>
      <c r="L179" s="24"/>
      <c r="M179" s="5" t="s">
        <v>3060</v>
      </c>
      <c r="N179" s="5" t="s">
        <v>3054</v>
      </c>
      <c r="O179" s="122">
        <v>23</v>
      </c>
      <c r="P179" s="5">
        <v>3361</v>
      </c>
      <c r="Q179" s="24" t="s">
        <v>11</v>
      </c>
      <c r="R179" s="24">
        <v>1.165197614991482</v>
      </c>
      <c r="S179" s="24">
        <v>0.11093612874649342</v>
      </c>
      <c r="T179" s="24">
        <v>0.71364573981407609</v>
      </c>
    </row>
    <row r="180" spans="1:20" x14ac:dyDescent="0.25">
      <c r="A180" s="5" t="s">
        <v>3061</v>
      </c>
      <c r="B180" s="5" t="s">
        <v>3054</v>
      </c>
      <c r="C180" s="122">
        <v>24</v>
      </c>
      <c r="D180" s="122">
        <v>1</v>
      </c>
      <c r="E180" s="24">
        <v>4.3314897467642099</v>
      </c>
      <c r="F180" s="24">
        <v>0.71579329926178303</v>
      </c>
      <c r="G180" s="24">
        <v>0.50758511737782375</v>
      </c>
      <c r="H180" s="24">
        <v>4.2879308383736854</v>
      </c>
      <c r="I180" s="24" t="s">
        <v>11</v>
      </c>
      <c r="J180" s="24">
        <v>4.2914897467642099</v>
      </c>
      <c r="L180" s="24"/>
      <c r="M180" s="5" t="s">
        <v>3061</v>
      </c>
      <c r="N180" s="5" t="s">
        <v>3054</v>
      </c>
      <c r="O180" s="122">
        <v>24</v>
      </c>
      <c r="P180" s="5">
        <v>3362</v>
      </c>
      <c r="Q180" s="24">
        <v>4.3314897467642099</v>
      </c>
      <c r="R180" s="24">
        <v>0.71579329926178303</v>
      </c>
      <c r="S180" s="24">
        <v>0.50758511737782375</v>
      </c>
      <c r="T180" s="24">
        <v>4.2879308383736854</v>
      </c>
    </row>
    <row r="181" spans="1:20" x14ac:dyDescent="0.25">
      <c r="A181" s="5" t="s">
        <v>3062</v>
      </c>
      <c r="B181" s="5" t="s">
        <v>3054</v>
      </c>
      <c r="C181" s="122">
        <v>24</v>
      </c>
      <c r="D181" s="122">
        <v>2</v>
      </c>
      <c r="E181" s="24">
        <v>4.746893325830051</v>
      </c>
      <c r="F181" s="24">
        <v>1.5027592277115274</v>
      </c>
      <c r="G181" s="24">
        <v>0.59654333382548352</v>
      </c>
      <c r="H181" s="24">
        <v>6.4601594551769272</v>
      </c>
      <c r="I181" s="24">
        <v>0.20017787055409639</v>
      </c>
      <c r="J181" s="24">
        <v>4.5467154552759546</v>
      </c>
      <c r="L181" s="24"/>
      <c r="M181" s="5" t="s">
        <v>3062</v>
      </c>
      <c r="N181" s="5" t="s">
        <v>3054</v>
      </c>
      <c r="O181" s="122">
        <v>24</v>
      </c>
      <c r="P181" s="5">
        <v>3363</v>
      </c>
      <c r="Q181" s="24">
        <v>4.746893325830051</v>
      </c>
      <c r="R181" s="24">
        <v>1.5027592277115274</v>
      </c>
      <c r="S181" s="24">
        <v>0.59654333382548352</v>
      </c>
      <c r="T181" s="24">
        <v>6.4601594551769272</v>
      </c>
    </row>
    <row r="182" spans="1:20" x14ac:dyDescent="0.25">
      <c r="A182" s="5" t="s">
        <v>3063</v>
      </c>
      <c r="B182" s="5" t="s">
        <v>3054</v>
      </c>
      <c r="C182" s="122">
        <v>24</v>
      </c>
      <c r="D182" s="122">
        <v>3</v>
      </c>
      <c r="E182" s="24">
        <v>2.4702397298818233</v>
      </c>
      <c r="F182" s="24">
        <v>1.6989923339011925</v>
      </c>
      <c r="G182" s="24">
        <v>0.45734988926620401</v>
      </c>
      <c r="H182" s="24">
        <v>3.4682981074981125</v>
      </c>
      <c r="I182" s="24">
        <v>4.7516969272942071E-2</v>
      </c>
      <c r="J182" s="24">
        <v>2.422722760608881</v>
      </c>
      <c r="L182" s="24"/>
      <c r="M182" s="5" t="s">
        <v>3063</v>
      </c>
      <c r="N182" s="5" t="s">
        <v>3054</v>
      </c>
      <c r="O182" s="122">
        <v>24</v>
      </c>
      <c r="P182" s="5">
        <v>3364</v>
      </c>
      <c r="Q182" s="24">
        <v>2.4702397298818233</v>
      </c>
      <c r="R182" s="24">
        <v>1.6989923339011925</v>
      </c>
      <c r="S182" s="24">
        <v>0.45734988926620401</v>
      </c>
      <c r="T182" s="24">
        <v>3.4682981074981125</v>
      </c>
    </row>
    <row r="183" spans="1:20" x14ac:dyDescent="0.25">
      <c r="A183" s="5" t="s">
        <v>3064</v>
      </c>
      <c r="B183" s="5" t="s">
        <v>3054</v>
      </c>
      <c r="C183" s="122">
        <v>24</v>
      </c>
      <c r="D183" s="122">
        <v>4</v>
      </c>
      <c r="E183" s="24" t="s">
        <v>11</v>
      </c>
      <c r="F183" s="24">
        <v>1.2018006814310049</v>
      </c>
      <c r="G183" s="24">
        <v>0.26792121659530488</v>
      </c>
      <c r="H183" s="24">
        <v>1.9471324357869206</v>
      </c>
      <c r="I183" s="24" t="s">
        <v>11</v>
      </c>
      <c r="J183" s="24" t="s">
        <v>11</v>
      </c>
      <c r="L183" s="24"/>
      <c r="M183" s="5" t="s">
        <v>3064</v>
      </c>
      <c r="N183" s="5" t="s">
        <v>3054</v>
      </c>
      <c r="O183" s="122">
        <v>24</v>
      </c>
      <c r="P183" s="5">
        <v>3365</v>
      </c>
      <c r="Q183" s="24" t="s">
        <v>11</v>
      </c>
      <c r="R183" s="24">
        <v>1.2018006814310049</v>
      </c>
      <c r="S183" s="24">
        <v>0.26792121659530488</v>
      </c>
      <c r="T183" s="24">
        <v>1.9471324357869206</v>
      </c>
    </row>
    <row r="184" spans="1:20" x14ac:dyDescent="0.25">
      <c r="A184" s="5" t="s">
        <v>3065</v>
      </c>
      <c r="B184" s="5" t="s">
        <v>3054</v>
      </c>
      <c r="C184" s="122">
        <v>24</v>
      </c>
      <c r="D184" s="122">
        <v>5</v>
      </c>
      <c r="E184" s="24" t="s">
        <v>11</v>
      </c>
      <c r="F184" s="24">
        <v>1.2687905761626812</v>
      </c>
      <c r="G184" s="24">
        <v>0.11459911412963236</v>
      </c>
      <c r="H184" s="24">
        <v>0.26597687756861255</v>
      </c>
      <c r="I184" s="24" t="s">
        <v>11</v>
      </c>
      <c r="J184" s="24" t="s">
        <v>11</v>
      </c>
      <c r="L184" s="24"/>
      <c r="M184" s="5" t="s">
        <v>3065</v>
      </c>
      <c r="N184" s="5" t="s">
        <v>3054</v>
      </c>
      <c r="O184" s="122">
        <v>24</v>
      </c>
      <c r="P184" s="5">
        <v>3366</v>
      </c>
      <c r="Q184" s="24" t="s">
        <v>11</v>
      </c>
      <c r="R184" s="24">
        <v>1.2687905761626812</v>
      </c>
      <c r="S184" s="24">
        <v>0.11459911412963236</v>
      </c>
      <c r="T184" s="24">
        <v>0.26597687756861255</v>
      </c>
    </row>
    <row r="185" spans="1:20" x14ac:dyDescent="0.25">
      <c r="A185" s="5" t="s">
        <v>3066</v>
      </c>
      <c r="B185" s="5" t="s">
        <v>3054</v>
      </c>
      <c r="C185" s="122">
        <v>24</v>
      </c>
      <c r="D185" s="122">
        <v>6</v>
      </c>
      <c r="E185" s="24" t="s">
        <v>11</v>
      </c>
      <c r="F185" s="24">
        <v>1.1580432122010922</v>
      </c>
      <c r="G185" s="24">
        <v>0.10988956149416801</v>
      </c>
      <c r="H185" s="24">
        <v>0.47038036033007002</v>
      </c>
      <c r="I185" s="24" t="s">
        <v>11</v>
      </c>
      <c r="J185" s="24" t="s">
        <v>11</v>
      </c>
      <c r="L185" s="24"/>
      <c r="M185" s="5" t="s">
        <v>3066</v>
      </c>
      <c r="N185" s="5" t="s">
        <v>3054</v>
      </c>
      <c r="O185" s="122">
        <v>24</v>
      </c>
      <c r="P185" s="5">
        <v>3367</v>
      </c>
      <c r="Q185" s="24" t="s">
        <v>11</v>
      </c>
      <c r="R185" s="24">
        <v>1.1580432122010922</v>
      </c>
      <c r="S185" s="24">
        <v>0.10988956149416801</v>
      </c>
      <c r="T185" s="24">
        <v>0.47038036033007002</v>
      </c>
    </row>
    <row r="186" spans="1:20" x14ac:dyDescent="0.25">
      <c r="A186" s="5" t="s">
        <v>3067</v>
      </c>
      <c r="B186" s="5" t="s">
        <v>3054</v>
      </c>
      <c r="C186" s="122">
        <v>25</v>
      </c>
      <c r="D186" s="122">
        <v>1</v>
      </c>
      <c r="E186" s="24">
        <v>5.2409412718064159</v>
      </c>
      <c r="F186" s="24">
        <v>1.0225167576727545</v>
      </c>
      <c r="G186" s="24">
        <v>0.56096004724641968</v>
      </c>
      <c r="H186" s="24">
        <v>5.9473842984222589</v>
      </c>
      <c r="I186" s="24" t="s">
        <v>11</v>
      </c>
      <c r="J186" s="24">
        <v>5.2009412718064159</v>
      </c>
      <c r="L186" s="24"/>
      <c r="M186" s="5" t="s">
        <v>3067</v>
      </c>
      <c r="N186" s="5" t="s">
        <v>3054</v>
      </c>
      <c r="O186" s="122">
        <v>25</v>
      </c>
      <c r="P186" s="5">
        <v>3368</v>
      </c>
      <c r="Q186" s="24">
        <v>5.2409412718064159</v>
      </c>
      <c r="R186" s="24">
        <v>1.0225167576727545</v>
      </c>
      <c r="S186" s="24">
        <v>0.56096004724641968</v>
      </c>
      <c r="T186" s="24">
        <v>5.9473842984222589</v>
      </c>
    </row>
    <row r="187" spans="1:20" x14ac:dyDescent="0.25">
      <c r="A187" s="5" t="s">
        <v>3068</v>
      </c>
      <c r="B187" s="5" t="s">
        <v>3054</v>
      </c>
      <c r="C187" s="122">
        <v>25</v>
      </c>
      <c r="D187" s="122">
        <v>2</v>
      </c>
      <c r="E187" s="24">
        <v>2.8604367810917277</v>
      </c>
      <c r="F187" s="24">
        <v>1.3168316701186218</v>
      </c>
      <c r="G187" s="24">
        <v>0.42072003543481473</v>
      </c>
      <c r="H187" s="24">
        <v>3.4521477088601702</v>
      </c>
      <c r="I187" s="24" t="s">
        <v>11</v>
      </c>
      <c r="J187" s="24">
        <v>2.8204367810917277</v>
      </c>
      <c r="L187" s="24"/>
      <c r="M187" s="5" t="s">
        <v>3068</v>
      </c>
      <c r="N187" s="5" t="s">
        <v>3054</v>
      </c>
      <c r="O187" s="122">
        <v>25</v>
      </c>
      <c r="P187" s="5">
        <v>3369</v>
      </c>
      <c r="Q187" s="24">
        <v>2.8604367810917277</v>
      </c>
      <c r="R187" s="24">
        <v>1.3168316701186218</v>
      </c>
      <c r="S187" s="24">
        <v>0.42072003543481473</v>
      </c>
      <c r="T187" s="24">
        <v>3.4521477088601702</v>
      </c>
    </row>
    <row r="188" spans="1:20" x14ac:dyDescent="0.25">
      <c r="A188" s="5" t="s">
        <v>3069</v>
      </c>
      <c r="B188" s="5" t="s">
        <v>3054</v>
      </c>
      <c r="C188" s="122">
        <v>25</v>
      </c>
      <c r="D188" s="122">
        <v>3</v>
      </c>
      <c r="E188" s="24">
        <v>2.61946237478897</v>
      </c>
      <c r="F188" s="24">
        <v>1.7522356900771983</v>
      </c>
      <c r="G188" s="24">
        <v>0.4814209360696885</v>
      </c>
      <c r="H188" s="24">
        <v>3.5445078010709032</v>
      </c>
      <c r="I188" s="24" t="s">
        <v>11</v>
      </c>
      <c r="J188" s="24">
        <v>2.57946237478897</v>
      </c>
      <c r="L188" s="24"/>
      <c r="M188" s="5" t="s">
        <v>3069</v>
      </c>
      <c r="N188" s="5" t="s">
        <v>3054</v>
      </c>
      <c r="O188" s="122">
        <v>25</v>
      </c>
      <c r="P188" s="5">
        <v>3370</v>
      </c>
      <c r="Q188" s="24">
        <v>2.61946237478897</v>
      </c>
      <c r="R188" s="24">
        <v>1.7522356900771983</v>
      </c>
      <c r="S188" s="24">
        <v>0.4814209360696885</v>
      </c>
      <c r="T188" s="24">
        <v>3.5445078010709032</v>
      </c>
    </row>
    <row r="189" spans="1:20" x14ac:dyDescent="0.25">
      <c r="A189" s="5" t="s">
        <v>3070</v>
      </c>
      <c r="B189" s="5" t="s">
        <v>3054</v>
      </c>
      <c r="C189" s="122">
        <v>25</v>
      </c>
      <c r="D189" s="122">
        <v>4</v>
      </c>
      <c r="E189" s="24">
        <v>0.5051388182329769</v>
      </c>
      <c r="F189" s="24">
        <v>1.1873735643005083</v>
      </c>
      <c r="G189" s="24">
        <v>0.40711466115458439</v>
      </c>
      <c r="H189" s="24">
        <v>4.0658628571019779</v>
      </c>
      <c r="I189" s="24" t="s">
        <v>11</v>
      </c>
      <c r="J189" s="24">
        <v>0.46513881823297692</v>
      </c>
      <c r="L189" s="24"/>
      <c r="M189" s="5" t="s">
        <v>3070</v>
      </c>
      <c r="N189" s="5" t="s">
        <v>3054</v>
      </c>
      <c r="O189" s="122">
        <v>25</v>
      </c>
      <c r="P189" s="5">
        <v>3371</v>
      </c>
      <c r="Q189" s="24">
        <v>0.5051388182329769</v>
      </c>
      <c r="R189" s="24">
        <v>1.1873735643005083</v>
      </c>
      <c r="S189" s="24">
        <v>0.40711466115458439</v>
      </c>
      <c r="T189" s="24">
        <v>4.0658628571019779</v>
      </c>
    </row>
    <row r="190" spans="1:20" x14ac:dyDescent="0.25">
      <c r="A190" s="5" t="s">
        <v>3071</v>
      </c>
      <c r="B190" s="5" t="s">
        <v>3054</v>
      </c>
      <c r="C190" s="122">
        <v>25</v>
      </c>
      <c r="D190" s="122">
        <v>5</v>
      </c>
      <c r="E190" s="24">
        <v>9.880958919527294E-2</v>
      </c>
      <c r="F190" s="24">
        <v>1.5565314441724722</v>
      </c>
      <c r="G190" s="24">
        <v>0.28048002362320984</v>
      </c>
      <c r="H190" s="24">
        <v>1.5787014668588615</v>
      </c>
      <c r="I190" s="24" t="s">
        <v>11</v>
      </c>
      <c r="J190" s="24">
        <v>5.8809589195272939E-2</v>
      </c>
      <c r="L190" s="24"/>
      <c r="M190" s="5" t="s">
        <v>3071</v>
      </c>
      <c r="N190" s="5" t="s">
        <v>3054</v>
      </c>
      <c r="O190" s="122">
        <v>25</v>
      </c>
      <c r="P190" s="5">
        <v>3372</v>
      </c>
      <c r="Q190" s="24">
        <v>9.880958919527294E-2</v>
      </c>
      <c r="R190" s="24">
        <v>1.5565314441724722</v>
      </c>
      <c r="S190" s="24">
        <v>0.28048002362320984</v>
      </c>
      <c r="T190" s="24">
        <v>1.5787014668588615</v>
      </c>
    </row>
    <row r="191" spans="1:20" x14ac:dyDescent="0.25">
      <c r="A191" s="5" t="s">
        <v>3072</v>
      </c>
      <c r="B191" s="5" t="s">
        <v>3054</v>
      </c>
      <c r="C191" s="122">
        <v>25</v>
      </c>
      <c r="D191" s="122">
        <v>6</v>
      </c>
      <c r="E191" s="24" t="s">
        <v>11</v>
      </c>
      <c r="F191" s="24">
        <v>1.2885127094709095</v>
      </c>
      <c r="G191" s="24">
        <v>0.13500717554997785</v>
      </c>
      <c r="H191" s="24">
        <v>0.70456114058023356</v>
      </c>
      <c r="I191" s="24" t="s">
        <v>11</v>
      </c>
      <c r="J191" s="24" t="s">
        <v>11</v>
      </c>
      <c r="L191" s="24"/>
      <c r="M191" s="5" t="s">
        <v>3072</v>
      </c>
      <c r="N191" s="5" t="s">
        <v>3054</v>
      </c>
      <c r="O191" s="122">
        <v>25</v>
      </c>
      <c r="P191" s="5">
        <v>3373</v>
      </c>
      <c r="Q191" s="24" t="s">
        <v>11</v>
      </c>
      <c r="R191" s="24">
        <v>1.2885127094709095</v>
      </c>
      <c r="S191" s="24">
        <v>0.13500717554997785</v>
      </c>
      <c r="T191" s="24">
        <v>0.70456114058023356</v>
      </c>
    </row>
    <row r="192" spans="1:20" x14ac:dyDescent="0.25">
      <c r="A192" s="5" t="s">
        <v>3073</v>
      </c>
      <c r="B192" s="5" t="s">
        <v>3054</v>
      </c>
      <c r="C192" s="122">
        <v>26</v>
      </c>
      <c r="D192" s="122">
        <v>1</v>
      </c>
      <c r="E192" s="24">
        <v>6.2078636803601572</v>
      </c>
      <c r="F192" s="24">
        <v>1.5100074373940879</v>
      </c>
      <c r="G192" s="24">
        <v>0.5494478074708401</v>
      </c>
      <c r="H192" s="24">
        <v>4.1950660462055165</v>
      </c>
      <c r="I192" s="24" t="s">
        <v>11</v>
      </c>
      <c r="J192" s="24">
        <v>6.1678636803601572</v>
      </c>
      <c r="L192" s="24"/>
      <c r="M192" s="5" t="s">
        <v>3073</v>
      </c>
      <c r="N192" s="5" t="s">
        <v>3054</v>
      </c>
      <c r="O192" s="122">
        <v>26</v>
      </c>
      <c r="P192" s="5">
        <v>3374</v>
      </c>
      <c r="Q192" s="24">
        <v>6.2078636803601572</v>
      </c>
      <c r="R192" s="24">
        <v>1.5100074373940879</v>
      </c>
      <c r="S192" s="24">
        <v>0.5494478074708401</v>
      </c>
      <c r="T192" s="24">
        <v>4.1950660462055165</v>
      </c>
    </row>
    <row r="193" spans="1:20" x14ac:dyDescent="0.25">
      <c r="A193" s="5" t="s">
        <v>3074</v>
      </c>
      <c r="B193" s="5" t="s">
        <v>3054</v>
      </c>
      <c r="C193" s="122">
        <v>26</v>
      </c>
      <c r="D193" s="122">
        <v>2</v>
      </c>
      <c r="E193" s="24">
        <v>6.1836654136184581</v>
      </c>
      <c r="F193" s="24">
        <v>1.1388267746187157</v>
      </c>
      <c r="G193" s="24">
        <v>0.42595287169644175</v>
      </c>
      <c r="H193" s="24">
        <v>3.5884166973678089</v>
      </c>
      <c r="I193" s="24" t="s">
        <v>11</v>
      </c>
      <c r="J193" s="24">
        <v>6.1436654136184581</v>
      </c>
      <c r="L193" s="24"/>
      <c r="M193" s="5" t="s">
        <v>3074</v>
      </c>
      <c r="N193" s="5" t="s">
        <v>3054</v>
      </c>
      <c r="O193" s="122">
        <v>26</v>
      </c>
      <c r="P193" s="5">
        <v>3375</v>
      </c>
      <c r="Q193" s="24">
        <v>6.1836654136184581</v>
      </c>
      <c r="R193" s="24">
        <v>1.1388267746187157</v>
      </c>
      <c r="S193" s="24">
        <v>0.42595287169644175</v>
      </c>
      <c r="T193" s="24">
        <v>3.5884166973678089</v>
      </c>
    </row>
    <row r="194" spans="1:20" x14ac:dyDescent="0.25">
      <c r="A194" s="5" t="s">
        <v>3075</v>
      </c>
      <c r="B194" s="5" t="s">
        <v>3054</v>
      </c>
      <c r="C194" s="122">
        <v>26</v>
      </c>
      <c r="D194" s="122">
        <v>3</v>
      </c>
      <c r="E194" s="24">
        <v>2.1173483398987059</v>
      </c>
      <c r="F194" s="24">
        <v>1.1717898576512455</v>
      </c>
      <c r="G194" s="24">
        <v>0.28466629263251142</v>
      </c>
      <c r="H194" s="24">
        <v>1.3394736870343409</v>
      </c>
      <c r="I194" s="24" t="s">
        <v>11</v>
      </c>
      <c r="J194" s="24">
        <v>2.0773483398987058</v>
      </c>
      <c r="L194" s="24"/>
      <c r="M194" s="5" t="s">
        <v>3075</v>
      </c>
      <c r="N194" s="5" t="s">
        <v>3054</v>
      </c>
      <c r="O194" s="122">
        <v>26</v>
      </c>
      <c r="P194" s="5">
        <v>3376</v>
      </c>
      <c r="Q194" s="24">
        <v>2.1173483398987059</v>
      </c>
      <c r="R194" s="24">
        <v>1.1717898576512455</v>
      </c>
      <c r="S194" s="24">
        <v>0.28466629263251142</v>
      </c>
      <c r="T194" s="24">
        <v>1.3394736870343409</v>
      </c>
    </row>
    <row r="195" spans="1:20" x14ac:dyDescent="0.25">
      <c r="A195" s="5" t="s">
        <v>3076</v>
      </c>
      <c r="B195" s="5" t="s">
        <v>3054</v>
      </c>
      <c r="C195" s="122">
        <v>26</v>
      </c>
      <c r="D195" s="122">
        <v>4</v>
      </c>
      <c r="E195" s="24">
        <v>4.4363489026449071E-2</v>
      </c>
      <c r="F195" s="24">
        <v>0.98350062277580075</v>
      </c>
      <c r="G195" s="24">
        <v>0.10570329248486639</v>
      </c>
      <c r="H195" s="24">
        <v>1.1820073003144034</v>
      </c>
      <c r="I195" s="24" t="s">
        <v>11</v>
      </c>
      <c r="J195" s="24">
        <v>4.3634890264490703E-3</v>
      </c>
      <c r="L195" s="24"/>
      <c r="M195" s="5" t="s">
        <v>3076</v>
      </c>
      <c r="N195" s="5" t="s">
        <v>3054</v>
      </c>
      <c r="O195" s="122">
        <v>26</v>
      </c>
      <c r="P195" s="5">
        <v>3377</v>
      </c>
      <c r="Q195" s="24">
        <v>4.4363489026449071E-2</v>
      </c>
      <c r="R195" s="24">
        <v>0.98350062277580075</v>
      </c>
      <c r="S195" s="24">
        <v>0.10570329248486639</v>
      </c>
      <c r="T195" s="24">
        <v>1.1820073003144034</v>
      </c>
    </row>
    <row r="196" spans="1:20" x14ac:dyDescent="0.25">
      <c r="A196" s="5" t="s">
        <v>3077</v>
      </c>
      <c r="B196" s="5" t="s">
        <v>3054</v>
      </c>
      <c r="C196" s="122">
        <v>26</v>
      </c>
      <c r="D196" s="122">
        <v>5</v>
      </c>
      <c r="E196" s="24" t="s">
        <v>11</v>
      </c>
      <c r="F196" s="24">
        <v>0.29724848754448402</v>
      </c>
      <c r="G196" s="24">
        <v>6.9073438653477037E-2</v>
      </c>
      <c r="H196" s="24">
        <v>0.64298774577307849</v>
      </c>
      <c r="I196" s="24" t="s">
        <v>11</v>
      </c>
      <c r="J196" s="24" t="s">
        <v>11</v>
      </c>
      <c r="L196" s="24"/>
      <c r="M196" s="5" t="s">
        <v>3077</v>
      </c>
      <c r="N196" s="5" t="s">
        <v>3054</v>
      </c>
      <c r="O196" s="122">
        <v>26</v>
      </c>
      <c r="P196" s="5">
        <v>3378</v>
      </c>
      <c r="Q196" s="24" t="s">
        <v>11</v>
      </c>
      <c r="R196" s="24">
        <v>0.29724848754448402</v>
      </c>
      <c r="S196" s="24">
        <v>6.9073438653477037E-2</v>
      </c>
      <c r="T196" s="24">
        <v>0.64298774577307849</v>
      </c>
    </row>
    <row r="197" spans="1:20" x14ac:dyDescent="0.25">
      <c r="A197" s="5" t="s">
        <v>3078</v>
      </c>
      <c r="B197" s="5" t="s">
        <v>3054</v>
      </c>
      <c r="C197" s="122">
        <v>26</v>
      </c>
      <c r="D197" s="122">
        <v>6</v>
      </c>
      <c r="E197" s="24" t="s">
        <v>11</v>
      </c>
      <c r="F197" s="24">
        <v>1.0093067615658364</v>
      </c>
      <c r="G197" s="24">
        <v>8.6865081943009015E-2</v>
      </c>
      <c r="H197" s="24">
        <v>0.969023918276539</v>
      </c>
      <c r="I197" s="24" t="s">
        <v>11</v>
      </c>
      <c r="J197" s="24" t="s">
        <v>11</v>
      </c>
      <c r="L197" s="24"/>
      <c r="M197" s="5" t="s">
        <v>3078</v>
      </c>
      <c r="N197" s="5" t="s">
        <v>3054</v>
      </c>
      <c r="O197" s="122">
        <v>26</v>
      </c>
      <c r="P197" s="5">
        <v>3379</v>
      </c>
      <c r="Q197" s="24" t="s">
        <v>11</v>
      </c>
      <c r="R197" s="24">
        <v>1.0093067615658364</v>
      </c>
      <c r="S197" s="24">
        <v>8.6865081943009015E-2</v>
      </c>
      <c r="T197" s="24">
        <v>0.969023918276539</v>
      </c>
    </row>
    <row r="198" spans="1:20" x14ac:dyDescent="0.25">
      <c r="A198" s="5" t="s">
        <v>3079</v>
      </c>
      <c r="B198" s="5" t="s">
        <v>3054</v>
      </c>
      <c r="C198" s="122">
        <v>32</v>
      </c>
      <c r="D198" s="122">
        <v>1</v>
      </c>
      <c r="E198" s="24">
        <v>15.269610444569498</v>
      </c>
      <c r="F198" s="24">
        <v>0.57442553380782924</v>
      </c>
      <c r="G198" s="24">
        <v>1.1899469658939907</v>
      </c>
      <c r="H198" s="24">
        <v>8.4951096835576596</v>
      </c>
      <c r="I198" s="24" t="s">
        <v>11</v>
      </c>
      <c r="J198" s="24">
        <v>15.229610444569499</v>
      </c>
      <c r="L198" s="24"/>
      <c r="M198" s="5" t="s">
        <v>3079</v>
      </c>
      <c r="N198" s="5" t="s">
        <v>3054</v>
      </c>
      <c r="O198" s="122">
        <v>32</v>
      </c>
      <c r="P198" s="77">
        <v>3391</v>
      </c>
      <c r="Q198" s="24">
        <v>15.269610444569498</v>
      </c>
      <c r="R198" s="24">
        <v>0.57442553380782924</v>
      </c>
      <c r="S198" s="24">
        <v>1.1899469658939907</v>
      </c>
      <c r="T198" s="24">
        <v>8.4951096835576596</v>
      </c>
    </row>
    <row r="199" spans="1:20" x14ac:dyDescent="0.25">
      <c r="A199" s="5" t="s">
        <v>3080</v>
      </c>
      <c r="B199" s="5" t="s">
        <v>3054</v>
      </c>
      <c r="C199" s="122">
        <v>32</v>
      </c>
      <c r="D199" s="122">
        <v>2</v>
      </c>
      <c r="E199" s="24">
        <v>9.1661017895329202</v>
      </c>
      <c r="F199" s="24">
        <v>0.72639501779359439</v>
      </c>
      <c r="G199" s="24">
        <v>0.59235706481618189</v>
      </c>
      <c r="H199" s="24">
        <v>4.0174116611881514</v>
      </c>
      <c r="I199" s="24" t="s">
        <v>11</v>
      </c>
      <c r="J199" s="24">
        <v>9.1261017895329211</v>
      </c>
      <c r="L199" s="24"/>
      <c r="M199" s="5" t="s">
        <v>3080</v>
      </c>
      <c r="N199" s="5" t="s">
        <v>3054</v>
      </c>
      <c r="O199" s="122">
        <v>32</v>
      </c>
      <c r="P199" s="77">
        <v>3392</v>
      </c>
      <c r="Q199" s="24">
        <v>9.1661017895329202</v>
      </c>
      <c r="R199" s="24">
        <v>0.72639501779359439</v>
      </c>
      <c r="S199" s="24">
        <v>0.59235706481618189</v>
      </c>
      <c r="T199" s="24">
        <v>4.0174116611881514</v>
      </c>
    </row>
    <row r="200" spans="1:20" x14ac:dyDescent="0.25">
      <c r="A200" s="5" t="s">
        <v>3081</v>
      </c>
      <c r="B200" s="5" t="s">
        <v>3054</v>
      </c>
      <c r="C200" s="122">
        <v>32</v>
      </c>
      <c r="D200" s="122">
        <v>3</v>
      </c>
      <c r="E200" s="24">
        <v>3.1568655486775463</v>
      </c>
      <c r="F200" s="24">
        <v>0.79712295373665487</v>
      </c>
      <c r="G200" s="24">
        <v>0.38409018160342534</v>
      </c>
      <c r="H200" s="24">
        <v>1.9168504383407787</v>
      </c>
      <c r="I200" s="24" t="s">
        <v>11</v>
      </c>
      <c r="J200" s="24">
        <v>3.1168655486775463</v>
      </c>
      <c r="L200" s="24"/>
      <c r="M200" s="5" t="s">
        <v>3081</v>
      </c>
      <c r="N200" s="5" t="s">
        <v>3054</v>
      </c>
      <c r="O200" s="122">
        <v>32</v>
      </c>
      <c r="P200" s="77">
        <v>3393</v>
      </c>
      <c r="Q200" s="24">
        <v>3.1568655486775463</v>
      </c>
      <c r="R200" s="24">
        <v>0.79712295373665487</v>
      </c>
      <c r="S200" s="24">
        <v>0.38409018160342534</v>
      </c>
      <c r="T200" s="24">
        <v>1.9168504383407787</v>
      </c>
    </row>
    <row r="201" spans="1:20" x14ac:dyDescent="0.25">
      <c r="A201" s="5" t="s">
        <v>3082</v>
      </c>
      <c r="B201" s="5" t="s">
        <v>3054</v>
      </c>
      <c r="C201" s="122">
        <v>32</v>
      </c>
      <c r="D201" s="122">
        <v>4</v>
      </c>
      <c r="E201" s="24">
        <v>5.8650549015194144</v>
      </c>
      <c r="F201" s="24">
        <v>0.76653790035587199</v>
      </c>
      <c r="G201" s="24">
        <v>0.46258272552783108</v>
      </c>
      <c r="H201" s="24">
        <v>5.1156387685682283</v>
      </c>
      <c r="I201" s="24" t="s">
        <v>11</v>
      </c>
      <c r="J201" s="24">
        <v>5.8250549015194144</v>
      </c>
      <c r="L201" s="24"/>
      <c r="M201" s="5" t="s">
        <v>3082</v>
      </c>
      <c r="N201" s="5" t="s">
        <v>3054</v>
      </c>
      <c r="O201" s="122">
        <v>32</v>
      </c>
      <c r="P201" s="77">
        <v>3394</v>
      </c>
      <c r="Q201" s="24">
        <v>5.8650549015194144</v>
      </c>
      <c r="R201" s="24">
        <v>0.76653790035587199</v>
      </c>
      <c r="S201" s="24">
        <v>0.46258272552783108</v>
      </c>
      <c r="T201" s="24">
        <v>5.1156387685682283</v>
      </c>
    </row>
    <row r="202" spans="1:20" x14ac:dyDescent="0.25">
      <c r="A202" s="5" t="s">
        <v>3083</v>
      </c>
      <c r="B202" s="5" t="s">
        <v>3054</v>
      </c>
      <c r="C202" s="122">
        <v>32</v>
      </c>
      <c r="D202" s="122">
        <v>5</v>
      </c>
      <c r="E202" s="24">
        <v>9.5784805852560495E-2</v>
      </c>
      <c r="F202" s="24">
        <v>0.93666725978647691</v>
      </c>
      <c r="G202" s="24">
        <v>0.14756598257788275</v>
      </c>
      <c r="H202" s="24">
        <v>2.3640146006288068</v>
      </c>
      <c r="I202" s="24" t="s">
        <v>11</v>
      </c>
      <c r="J202" s="24">
        <v>5.5784805852560494E-2</v>
      </c>
      <c r="L202" s="24"/>
      <c r="M202" s="5" t="s">
        <v>3083</v>
      </c>
      <c r="N202" s="5" t="s">
        <v>3054</v>
      </c>
      <c r="O202" s="122">
        <v>32</v>
      </c>
      <c r="P202" s="77">
        <v>3395</v>
      </c>
      <c r="Q202" s="24">
        <v>9.5784805852560495E-2</v>
      </c>
      <c r="R202" s="24">
        <v>0.93666725978647691</v>
      </c>
      <c r="S202" s="24">
        <v>0.14756598257788275</v>
      </c>
      <c r="T202" s="24">
        <v>2.3640146006288068</v>
      </c>
    </row>
    <row r="203" spans="1:20" x14ac:dyDescent="0.25">
      <c r="A203" s="5" t="s">
        <v>3084</v>
      </c>
      <c r="B203" s="5" t="s">
        <v>3054</v>
      </c>
      <c r="C203" s="122">
        <v>32</v>
      </c>
      <c r="D203" s="122">
        <v>6</v>
      </c>
      <c r="E203" s="24" t="s">
        <v>11</v>
      </c>
      <c r="F203" s="24">
        <v>0.88123185053380793</v>
      </c>
      <c r="G203" s="24">
        <v>0.19047523992322457</v>
      </c>
      <c r="H203" s="24">
        <v>2.5083587884554159</v>
      </c>
      <c r="I203" s="24" t="s">
        <v>11</v>
      </c>
      <c r="J203" s="24" t="s">
        <v>11</v>
      </c>
      <c r="L203" s="24"/>
      <c r="M203" s="5" t="s">
        <v>3084</v>
      </c>
      <c r="N203" s="5" t="s">
        <v>3054</v>
      </c>
      <c r="O203" s="122">
        <v>32</v>
      </c>
      <c r="P203" s="77">
        <v>3396</v>
      </c>
      <c r="Q203" s="24" t="s">
        <v>11</v>
      </c>
      <c r="R203" s="24">
        <v>0.88123185053380793</v>
      </c>
      <c r="S203" s="24">
        <v>0.19047523992322457</v>
      </c>
      <c r="T203" s="24">
        <v>2.5083587884554159</v>
      </c>
    </row>
    <row r="204" spans="1:20" x14ac:dyDescent="0.25">
      <c r="A204" s="5" t="s">
        <v>281</v>
      </c>
      <c r="B204" s="5" t="s">
        <v>3054</v>
      </c>
      <c r="C204" s="122">
        <v>28</v>
      </c>
      <c r="D204" s="122">
        <v>1</v>
      </c>
      <c r="E204" s="24">
        <v>0.36599878446820483</v>
      </c>
      <c r="F204" s="24">
        <v>0.84848143728453995</v>
      </c>
      <c r="G204" s="24">
        <v>0.39717227225749296</v>
      </c>
      <c r="H204" s="24">
        <v>3.2563241253751194</v>
      </c>
      <c r="I204" s="24" t="s">
        <v>11</v>
      </c>
      <c r="J204" s="24">
        <v>0.32599878446820485</v>
      </c>
      <c r="L204" s="24"/>
      <c r="M204" s="5" t="s">
        <v>281</v>
      </c>
      <c r="N204" s="5" t="s">
        <v>3054</v>
      </c>
      <c r="O204" s="122">
        <v>28</v>
      </c>
      <c r="P204" s="5">
        <v>3380</v>
      </c>
      <c r="Q204" s="24">
        <v>0.36599878446820483</v>
      </c>
      <c r="R204" s="24">
        <v>0.84848143728453995</v>
      </c>
      <c r="S204" s="24">
        <v>0.39717227225749296</v>
      </c>
      <c r="T204" s="24">
        <v>3.2563241253751194</v>
      </c>
    </row>
    <row r="205" spans="1:20" x14ac:dyDescent="0.25">
      <c r="A205" s="5" t="s">
        <v>282</v>
      </c>
      <c r="B205" s="5" t="s">
        <v>3054</v>
      </c>
      <c r="C205" s="122">
        <v>28</v>
      </c>
      <c r="D205" s="122">
        <v>2</v>
      </c>
      <c r="E205" s="24" t="s">
        <v>11</v>
      </c>
      <c r="F205" s="24">
        <v>0.45961389551843013</v>
      </c>
      <c r="G205" s="24">
        <v>0.26478151483832868</v>
      </c>
      <c r="H205" s="24">
        <v>0.93167612142629741</v>
      </c>
      <c r="I205" s="24" t="s">
        <v>11</v>
      </c>
      <c r="J205" s="24" t="s">
        <v>11</v>
      </c>
      <c r="L205" s="24"/>
      <c r="M205" s="5" t="s">
        <v>282</v>
      </c>
      <c r="N205" s="5" t="s">
        <v>3054</v>
      </c>
      <c r="O205" s="122">
        <v>28</v>
      </c>
      <c r="P205" s="5">
        <v>3381</v>
      </c>
      <c r="Q205" s="24" t="s">
        <v>11</v>
      </c>
      <c r="R205" s="24">
        <v>0.45961389551843013</v>
      </c>
      <c r="S205" s="24">
        <v>0.26478151483832868</v>
      </c>
      <c r="T205" s="24">
        <v>0.93167612142629741</v>
      </c>
    </row>
    <row r="206" spans="1:20" x14ac:dyDescent="0.25">
      <c r="A206" s="5" t="s">
        <v>283</v>
      </c>
      <c r="B206" s="5" t="s">
        <v>3054</v>
      </c>
      <c r="C206" s="122">
        <v>28</v>
      </c>
      <c r="D206" s="122">
        <v>3</v>
      </c>
      <c r="E206" s="24" t="s">
        <v>11</v>
      </c>
      <c r="F206" s="24">
        <v>0.54412967382657118</v>
      </c>
      <c r="G206" s="24">
        <v>0.14965911708253357</v>
      </c>
      <c r="H206" s="24">
        <v>1.4313290792876379</v>
      </c>
      <c r="I206" s="24" t="s">
        <v>11</v>
      </c>
      <c r="J206" s="24" t="s">
        <v>11</v>
      </c>
      <c r="L206" s="24"/>
      <c r="M206" s="5" t="s">
        <v>283</v>
      </c>
      <c r="N206" s="5" t="s">
        <v>3054</v>
      </c>
      <c r="O206" s="122">
        <v>28</v>
      </c>
      <c r="P206" s="5">
        <v>3382</v>
      </c>
      <c r="Q206" s="24" t="s">
        <v>11</v>
      </c>
      <c r="R206" s="24">
        <v>0.54412967382657118</v>
      </c>
      <c r="S206" s="24">
        <v>0.14965911708253357</v>
      </c>
      <c r="T206" s="24">
        <v>1.4313290792876379</v>
      </c>
    </row>
    <row r="207" spans="1:20" x14ac:dyDescent="0.25">
      <c r="A207" s="5" t="s">
        <v>284</v>
      </c>
      <c r="B207" s="5" t="s">
        <v>3054</v>
      </c>
      <c r="C207" s="122">
        <v>28</v>
      </c>
      <c r="D207" s="122">
        <v>4</v>
      </c>
      <c r="E207" s="24" t="s">
        <v>11</v>
      </c>
      <c r="F207" s="24">
        <v>0.48525351365685498</v>
      </c>
      <c r="G207" s="24">
        <v>9.0004783699985227E-2</v>
      </c>
      <c r="H207" s="24">
        <v>0.18068258476197965</v>
      </c>
      <c r="I207" s="24" t="s">
        <v>11</v>
      </c>
      <c r="J207" s="24" t="s">
        <v>11</v>
      </c>
      <c r="L207" s="24"/>
      <c r="M207" s="5" t="s">
        <v>284</v>
      </c>
      <c r="N207" s="5" t="s">
        <v>3054</v>
      </c>
      <c r="O207" s="122">
        <v>28</v>
      </c>
      <c r="P207" s="5">
        <v>3383</v>
      </c>
      <c r="Q207" s="24" t="s">
        <v>11</v>
      </c>
      <c r="R207" s="24">
        <v>0.48525351365685498</v>
      </c>
      <c r="S207" s="24">
        <v>9.0004783699985227E-2</v>
      </c>
      <c r="T207" s="24">
        <v>0.18068258476197965</v>
      </c>
    </row>
    <row r="208" spans="1:20" x14ac:dyDescent="0.25">
      <c r="A208" s="5" t="s">
        <v>3085</v>
      </c>
      <c r="B208" s="5" t="s">
        <v>3054</v>
      </c>
      <c r="C208" s="122">
        <v>30</v>
      </c>
      <c r="D208" s="122">
        <v>1</v>
      </c>
      <c r="E208" s="24">
        <v>0.2056852673044457</v>
      </c>
      <c r="F208" s="24">
        <v>0.95816202598780165</v>
      </c>
      <c r="G208" s="24">
        <v>0.44008152960283475</v>
      </c>
      <c r="H208" s="24">
        <v>5.3962519449024766</v>
      </c>
      <c r="I208" s="24" t="s">
        <v>11</v>
      </c>
      <c r="J208" s="24">
        <v>0.16568526730444569</v>
      </c>
      <c r="L208" s="24"/>
      <c r="M208" s="5" t="s">
        <v>3085</v>
      </c>
      <c r="N208" s="5" t="s">
        <v>3054</v>
      </c>
      <c r="O208" s="122">
        <v>30</v>
      </c>
      <c r="P208" s="5">
        <v>3384</v>
      </c>
      <c r="Q208" s="24">
        <v>0.2056852673044457</v>
      </c>
      <c r="R208" s="24">
        <v>0.95816202598780165</v>
      </c>
      <c r="S208" s="24">
        <v>0.44008152960283475</v>
      </c>
      <c r="T208" s="24">
        <v>5.3962519449024766</v>
      </c>
    </row>
    <row r="209" spans="1:20" x14ac:dyDescent="0.25">
      <c r="A209" s="5" t="s">
        <v>3086</v>
      </c>
      <c r="B209" s="5" t="s">
        <v>3054</v>
      </c>
      <c r="C209" s="122">
        <v>30</v>
      </c>
      <c r="D209" s="122">
        <v>2</v>
      </c>
      <c r="E209" s="24" t="s">
        <v>11</v>
      </c>
      <c r="F209" s="24">
        <v>1.0322320339432511</v>
      </c>
      <c r="G209" s="24">
        <v>0.35897256754761553</v>
      </c>
      <c r="H209" s="24">
        <v>2.1268056206340291</v>
      </c>
      <c r="I209" s="24" t="s">
        <v>11</v>
      </c>
      <c r="J209" s="24" t="s">
        <v>11</v>
      </c>
      <c r="L209" s="24"/>
      <c r="M209" s="5" t="s">
        <v>3086</v>
      </c>
      <c r="N209" s="5" t="s">
        <v>3054</v>
      </c>
      <c r="O209" s="122">
        <v>30</v>
      </c>
      <c r="P209" s="5">
        <v>3385</v>
      </c>
      <c r="Q209" s="24" t="s">
        <v>11</v>
      </c>
      <c r="R209" s="24">
        <v>1.0322320339432511</v>
      </c>
      <c r="S209" s="24">
        <v>0.35897256754761553</v>
      </c>
      <c r="T209" s="24">
        <v>2.1268056206340291</v>
      </c>
    </row>
    <row r="210" spans="1:20" x14ac:dyDescent="0.25">
      <c r="A210" s="5" t="s">
        <v>3087</v>
      </c>
      <c r="B210" s="5" t="s">
        <v>3054</v>
      </c>
      <c r="C210" s="122">
        <v>30</v>
      </c>
      <c r="D210" s="122">
        <v>3</v>
      </c>
      <c r="E210" s="24" t="s">
        <v>11</v>
      </c>
      <c r="F210" s="24">
        <v>1.025584725536993</v>
      </c>
      <c r="G210" s="24">
        <v>0.14756598257788275</v>
      </c>
      <c r="H210" s="24">
        <v>0.16554158603890876</v>
      </c>
      <c r="I210" s="24" t="s">
        <v>11</v>
      </c>
      <c r="J210" s="24" t="s">
        <v>11</v>
      </c>
      <c r="L210" s="24"/>
      <c r="M210" s="5" t="s">
        <v>3087</v>
      </c>
      <c r="N210" s="5" t="s">
        <v>3054</v>
      </c>
      <c r="O210" s="122">
        <v>30</v>
      </c>
      <c r="P210" s="5">
        <v>3386</v>
      </c>
      <c r="Q210" s="24" t="s">
        <v>11</v>
      </c>
      <c r="R210" s="24">
        <v>1.025584725536993</v>
      </c>
      <c r="S210" s="24">
        <v>0.14756598257788275</v>
      </c>
      <c r="T210" s="24">
        <v>0.16554158603890876</v>
      </c>
    </row>
    <row r="211" spans="1:20" x14ac:dyDescent="0.25">
      <c r="A211" s="5" t="s">
        <v>3088</v>
      </c>
      <c r="B211" s="5" t="s">
        <v>3054</v>
      </c>
      <c r="C211" s="122">
        <v>30</v>
      </c>
      <c r="D211" s="122">
        <v>4</v>
      </c>
      <c r="E211" s="24" t="s">
        <v>11</v>
      </c>
      <c r="F211" s="24">
        <v>1.0322320339432511</v>
      </c>
      <c r="G211" s="24">
        <v>0.20722031596043114</v>
      </c>
      <c r="H211" s="24">
        <v>0.15040058731583783</v>
      </c>
      <c r="I211" s="24">
        <v>0.13850691043389499</v>
      </c>
      <c r="J211" s="24" t="s">
        <v>11</v>
      </c>
      <c r="L211" s="24"/>
      <c r="M211" s="5" t="s">
        <v>3088</v>
      </c>
      <c r="N211" s="5" t="s">
        <v>3054</v>
      </c>
      <c r="O211" s="122">
        <v>30</v>
      </c>
      <c r="P211" s="5">
        <v>3387</v>
      </c>
      <c r="Q211" s="24" t="s">
        <v>11</v>
      </c>
      <c r="R211" s="24">
        <v>1.0322320339432511</v>
      </c>
      <c r="S211" s="24">
        <v>0.20722031596043114</v>
      </c>
      <c r="T211" s="24">
        <v>0.15040058731583783</v>
      </c>
    </row>
    <row r="212" spans="1:20" x14ac:dyDescent="0.25">
      <c r="A212" s="5" t="s">
        <v>3089</v>
      </c>
      <c r="B212" s="5" t="s">
        <v>3054</v>
      </c>
      <c r="C212" s="122">
        <v>31</v>
      </c>
      <c r="D212" s="122">
        <v>1</v>
      </c>
      <c r="E212" s="24" t="s">
        <v>11</v>
      </c>
      <c r="F212" s="24">
        <v>0.76892248337028823</v>
      </c>
      <c r="G212" s="24">
        <v>0.15332210246567252</v>
      </c>
      <c r="H212" s="24">
        <v>0.30837167399321108</v>
      </c>
      <c r="I212" s="24" t="s">
        <v>11</v>
      </c>
      <c r="J212" s="24" t="s">
        <v>11</v>
      </c>
      <c r="L212" s="24"/>
      <c r="M212" s="5" t="s">
        <v>3089</v>
      </c>
      <c r="N212" s="5" t="s">
        <v>3054</v>
      </c>
      <c r="O212" s="122">
        <v>31</v>
      </c>
      <c r="P212" s="5">
        <v>3388</v>
      </c>
      <c r="Q212" s="24" t="s">
        <v>11</v>
      </c>
      <c r="R212" s="24">
        <v>0.76892248337028823</v>
      </c>
      <c r="S212" s="24">
        <v>0.15332210246567252</v>
      </c>
      <c r="T212" s="24">
        <v>0.30837167399321108</v>
      </c>
    </row>
    <row r="213" spans="1:20" x14ac:dyDescent="0.25">
      <c r="A213" s="5" t="s">
        <v>3090</v>
      </c>
      <c r="B213" s="5" t="s">
        <v>3054</v>
      </c>
      <c r="C213" s="122">
        <v>31</v>
      </c>
      <c r="D213" s="122">
        <v>2</v>
      </c>
      <c r="E213" s="24" t="s">
        <v>11</v>
      </c>
      <c r="F213" s="24">
        <v>0.83752523281596447</v>
      </c>
      <c r="G213" s="24">
        <v>0.12349493577439834</v>
      </c>
      <c r="H213" s="24">
        <v>0.1574663867199376</v>
      </c>
      <c r="I213" s="24" t="s">
        <v>11</v>
      </c>
      <c r="J213" s="24" t="s">
        <v>11</v>
      </c>
      <c r="L213" s="24"/>
      <c r="M213" s="5" t="s">
        <v>3090</v>
      </c>
      <c r="N213" s="5" t="s">
        <v>3054</v>
      </c>
      <c r="O213" s="122">
        <v>31</v>
      </c>
      <c r="P213" s="5">
        <v>3389</v>
      </c>
      <c r="Q213" s="24" t="s">
        <v>11</v>
      </c>
      <c r="R213" s="24">
        <v>0.83752523281596447</v>
      </c>
      <c r="S213" s="24">
        <v>0.12349493577439834</v>
      </c>
      <c r="T213" s="24">
        <v>0.1574663867199376</v>
      </c>
    </row>
    <row r="214" spans="1:20" x14ac:dyDescent="0.25">
      <c r="A214" s="5" t="s">
        <v>3091</v>
      </c>
      <c r="B214" s="5" t="s">
        <v>3054</v>
      </c>
      <c r="C214" s="122">
        <v>31</v>
      </c>
      <c r="D214" s="122">
        <v>3</v>
      </c>
      <c r="E214" s="24" t="s">
        <v>11</v>
      </c>
      <c r="F214" s="24">
        <v>0.73938518847006651</v>
      </c>
      <c r="G214" s="24">
        <v>0.13710031005462867</v>
      </c>
      <c r="H214" s="24">
        <v>0.26950977727066244</v>
      </c>
      <c r="I214" s="24" t="s">
        <v>11</v>
      </c>
      <c r="J214" s="24" t="s">
        <v>11</v>
      </c>
      <c r="L214" s="24"/>
      <c r="M214" s="5" t="s">
        <v>3091</v>
      </c>
      <c r="N214" s="5" t="s">
        <v>3054</v>
      </c>
      <c r="O214" s="122">
        <v>31</v>
      </c>
      <c r="P214" s="5">
        <v>3390</v>
      </c>
      <c r="Q214" s="24" t="s">
        <v>11</v>
      </c>
      <c r="R214" s="24">
        <v>0.73938518847006651</v>
      </c>
      <c r="S214" s="24">
        <v>0.13710031005462867</v>
      </c>
      <c r="T214" s="24">
        <v>0.26950977727066244</v>
      </c>
    </row>
    <row r="215" spans="1:20" x14ac:dyDescent="0.25">
      <c r="A215" s="210" t="s">
        <v>227</v>
      </c>
      <c r="B215" s="5" t="s">
        <v>3102</v>
      </c>
      <c r="C215" s="122">
        <v>1</v>
      </c>
      <c r="D215" s="122">
        <v>1</v>
      </c>
      <c r="E215" s="24">
        <v>0.27657660815179619</v>
      </c>
      <c r="F215" s="24">
        <v>0.69655361596009979</v>
      </c>
      <c r="G215" s="24">
        <v>0.63926492112538613</v>
      </c>
      <c r="H215" s="24">
        <v>1.7955022823752047</v>
      </c>
      <c r="I215" s="24" t="s">
        <v>11</v>
      </c>
      <c r="J215" s="24">
        <v>0.23657660815179618</v>
      </c>
      <c r="K215" s="24"/>
      <c r="L215" s="24"/>
      <c r="M215" s="210" t="s">
        <v>227</v>
      </c>
      <c r="N215" s="5" t="s">
        <v>3102</v>
      </c>
      <c r="O215" s="122">
        <v>1</v>
      </c>
      <c r="P215" s="125">
        <v>3397</v>
      </c>
      <c r="Q215" s="24">
        <v>0.27657660815179619</v>
      </c>
      <c r="R215" s="24">
        <v>0.69655361596009979</v>
      </c>
      <c r="S215" s="24">
        <v>0.63926492112538613</v>
      </c>
      <c r="T215" s="24">
        <v>1.7955022823752047</v>
      </c>
    </row>
    <row r="216" spans="1:20" x14ac:dyDescent="0.25">
      <c r="A216" s="5" t="s">
        <v>228</v>
      </c>
      <c r="B216" s="5" t="s">
        <v>3102</v>
      </c>
      <c r="C216" s="122">
        <v>1</v>
      </c>
      <c r="D216" s="122">
        <v>2</v>
      </c>
      <c r="E216" s="24">
        <v>0.43504220926367948</v>
      </c>
      <c r="F216" s="24">
        <v>0.85035106677750072</v>
      </c>
      <c r="G216" s="24">
        <v>0.59001008294031532</v>
      </c>
      <c r="H216" s="24">
        <v>2.1640501611088379</v>
      </c>
      <c r="I216" s="24" t="s">
        <v>11</v>
      </c>
      <c r="J216" s="24">
        <v>0.3950422092636795</v>
      </c>
      <c r="K216" s="24"/>
      <c r="L216" s="24"/>
      <c r="M216" s="5" t="s">
        <v>228</v>
      </c>
      <c r="N216" s="5" t="s">
        <v>3102</v>
      </c>
      <c r="O216" s="122">
        <v>1</v>
      </c>
      <c r="P216" s="5">
        <v>3398</v>
      </c>
      <c r="Q216" s="24">
        <v>0.43504220926367948</v>
      </c>
      <c r="R216" s="24">
        <v>0.85035106677750072</v>
      </c>
      <c r="S216" s="24">
        <v>0.59001008294031532</v>
      </c>
      <c r="T216" s="24">
        <v>2.1640501611088379</v>
      </c>
    </row>
    <row r="217" spans="1:20" x14ac:dyDescent="0.25">
      <c r="A217" s="5" t="s">
        <v>229</v>
      </c>
      <c r="B217" s="5" t="s">
        <v>3102</v>
      </c>
      <c r="C217" s="122">
        <v>1</v>
      </c>
      <c r="D217" s="122">
        <v>3</v>
      </c>
      <c r="E217" s="24">
        <v>0.42815240051968451</v>
      </c>
      <c r="F217" s="24">
        <v>0.92873815461346643</v>
      </c>
      <c r="G217" s="24">
        <v>0.66546430313872162</v>
      </c>
      <c r="H217" s="24">
        <v>2.4425522964402622</v>
      </c>
      <c r="I217" s="24" t="s">
        <v>11</v>
      </c>
      <c r="J217" s="24">
        <v>0.38815240051968453</v>
      </c>
      <c r="K217" s="24"/>
      <c r="L217" s="24"/>
      <c r="M217" s="5" t="s">
        <v>229</v>
      </c>
      <c r="N217" s="5" t="s">
        <v>3102</v>
      </c>
      <c r="O217" s="122">
        <v>1</v>
      </c>
      <c r="P217" s="5">
        <v>3399</v>
      </c>
      <c r="Q217" s="24">
        <v>0.42815240051968451</v>
      </c>
      <c r="R217" s="24">
        <v>0.92873815461346643</v>
      </c>
      <c r="S217" s="24">
        <v>0.66546430313872162</v>
      </c>
      <c r="T217" s="24">
        <v>2.4425522964402622</v>
      </c>
    </row>
    <row r="218" spans="1:20" x14ac:dyDescent="0.25">
      <c r="A218" s="5" t="s">
        <v>230</v>
      </c>
      <c r="B218" s="5" t="s">
        <v>3102</v>
      </c>
      <c r="C218" s="122">
        <v>1</v>
      </c>
      <c r="D218" s="122">
        <v>4</v>
      </c>
      <c r="E218" s="24">
        <v>0.28149790011179254</v>
      </c>
      <c r="F218" s="24">
        <v>1.1331399279578831</v>
      </c>
      <c r="G218" s="24">
        <v>0.50826801105870867</v>
      </c>
      <c r="H218" s="24">
        <v>1.4702550889934534</v>
      </c>
      <c r="I218" s="24" t="s">
        <v>11</v>
      </c>
      <c r="J218" s="24">
        <v>0.24149790011179254</v>
      </c>
      <c r="L218" s="24"/>
      <c r="M218" s="5" t="s">
        <v>230</v>
      </c>
      <c r="N218" s="5" t="s">
        <v>3102</v>
      </c>
      <c r="O218" s="122">
        <v>1</v>
      </c>
      <c r="P218" s="5">
        <v>3400</v>
      </c>
      <c r="Q218" s="24">
        <v>0.28149790011179254</v>
      </c>
      <c r="R218" s="24">
        <v>1.1331399279578831</v>
      </c>
      <c r="S218" s="24">
        <v>0.50826801105870867</v>
      </c>
      <c r="T218" s="24">
        <v>1.4702550889934534</v>
      </c>
    </row>
    <row r="219" spans="1:20" x14ac:dyDescent="0.25">
      <c r="A219" s="5" t="s">
        <v>231</v>
      </c>
      <c r="B219" s="5" t="s">
        <v>3102</v>
      </c>
      <c r="C219" s="122">
        <v>1</v>
      </c>
      <c r="D219" s="122">
        <v>5</v>
      </c>
      <c r="E219" s="24">
        <v>0.27313170377979878</v>
      </c>
      <c r="F219" s="24">
        <v>0.88855236907730684</v>
      </c>
      <c r="G219" s="24">
        <v>0.58529419417791506</v>
      </c>
      <c r="H219" s="24">
        <v>1.7718837267287235</v>
      </c>
      <c r="I219" s="24" t="s">
        <v>11</v>
      </c>
      <c r="J219" s="24">
        <v>0.23313170377979878</v>
      </c>
      <c r="L219" s="24"/>
      <c r="M219" s="5" t="s">
        <v>231</v>
      </c>
      <c r="N219" s="5" t="s">
        <v>3102</v>
      </c>
      <c r="O219" s="122">
        <v>1</v>
      </c>
      <c r="P219" s="5">
        <v>3401</v>
      </c>
      <c r="Q219" s="24">
        <v>0.27313170377979878</v>
      </c>
      <c r="R219" s="24">
        <v>0.88855236907730684</v>
      </c>
      <c r="S219" s="24">
        <v>0.58529419417791506</v>
      </c>
      <c r="T219" s="24">
        <v>1.7718837267287235</v>
      </c>
    </row>
    <row r="220" spans="1:20" x14ac:dyDescent="0.25">
      <c r="A220" s="5" t="s">
        <v>232</v>
      </c>
      <c r="B220" s="5" t="s">
        <v>3102</v>
      </c>
      <c r="C220" s="122">
        <v>1</v>
      </c>
      <c r="D220" s="122">
        <v>6</v>
      </c>
      <c r="E220" s="24">
        <v>0.30216732634377735</v>
      </c>
      <c r="F220" s="24">
        <v>0.91683125519534514</v>
      </c>
      <c r="G220" s="24">
        <v>0.56800260204911368</v>
      </c>
      <c r="H220" s="24">
        <v>1.7763122059124388</v>
      </c>
      <c r="I220" s="24" t="s">
        <v>11</v>
      </c>
      <c r="J220" s="24">
        <v>0.26216732634377737</v>
      </c>
      <c r="L220" s="24"/>
      <c r="M220" s="5" t="s">
        <v>232</v>
      </c>
      <c r="N220" s="5" t="s">
        <v>3102</v>
      </c>
      <c r="O220" s="122">
        <v>1</v>
      </c>
      <c r="P220" s="5">
        <v>3402</v>
      </c>
      <c r="Q220" s="24">
        <v>0.30216732634377735</v>
      </c>
      <c r="R220" s="24">
        <v>0.91683125519534514</v>
      </c>
      <c r="S220" s="24">
        <v>0.56800260204911368</v>
      </c>
      <c r="T220" s="24">
        <v>1.7763122059124388</v>
      </c>
    </row>
    <row r="221" spans="1:20" x14ac:dyDescent="0.25">
      <c r="A221" s="5" t="s">
        <v>3093</v>
      </c>
      <c r="B221" s="5" t="s">
        <v>3102</v>
      </c>
      <c r="C221" s="122">
        <v>1</v>
      </c>
      <c r="D221" s="122">
        <v>7</v>
      </c>
      <c r="E221" s="24">
        <v>0.37008115539172731</v>
      </c>
      <c r="F221" s="24">
        <v>0.85828899972291506</v>
      </c>
      <c r="G221" s="24">
        <v>0.54704309643844518</v>
      </c>
      <c r="H221" s="24">
        <v>1.5214286262274961</v>
      </c>
      <c r="I221" s="24" t="s">
        <v>11</v>
      </c>
      <c r="J221" s="24">
        <v>0.33008115539172733</v>
      </c>
      <c r="L221" s="24"/>
      <c r="M221" s="5" t="s">
        <v>3093</v>
      </c>
      <c r="N221" s="5" t="s">
        <v>3102</v>
      </c>
      <c r="O221" s="122">
        <v>1</v>
      </c>
      <c r="P221" s="5">
        <v>3403</v>
      </c>
      <c r="Q221" s="24">
        <v>0.37008115539172731</v>
      </c>
      <c r="R221" s="24">
        <v>0.85828899972291506</v>
      </c>
      <c r="S221" s="24">
        <v>0.54704309643844518</v>
      </c>
      <c r="T221" s="24">
        <v>1.5214286262274961</v>
      </c>
    </row>
    <row r="222" spans="1:20" x14ac:dyDescent="0.25">
      <c r="A222" s="5" t="s">
        <v>3094</v>
      </c>
      <c r="B222" s="5" t="s">
        <v>3102</v>
      </c>
      <c r="C222" s="122">
        <v>1</v>
      </c>
      <c r="D222" s="122">
        <v>8</v>
      </c>
      <c r="E222" s="24">
        <v>0.2500016315678158</v>
      </c>
      <c r="F222" s="24">
        <v>0.87019589914103634</v>
      </c>
      <c r="G222" s="24">
        <v>0.54075524475524472</v>
      </c>
      <c r="H222" s="24">
        <v>1.6247598071808511</v>
      </c>
      <c r="I222" s="24" t="s">
        <v>11</v>
      </c>
      <c r="J222" s="24">
        <v>0.21000163156781579</v>
      </c>
      <c r="L222" s="24"/>
      <c r="M222" s="5" t="s">
        <v>3094</v>
      </c>
      <c r="N222" s="5" t="s">
        <v>3102</v>
      </c>
      <c r="O222" s="122">
        <v>1</v>
      </c>
      <c r="P222" s="5">
        <v>3404</v>
      </c>
      <c r="Q222" s="24">
        <v>0.2500016315678158</v>
      </c>
      <c r="R222" s="24">
        <v>0.87019589914103634</v>
      </c>
      <c r="S222" s="24">
        <v>0.54075524475524472</v>
      </c>
      <c r="T222" s="24">
        <v>1.6247598071808511</v>
      </c>
    </row>
    <row r="223" spans="1:20" x14ac:dyDescent="0.25">
      <c r="A223" s="5" t="s">
        <v>233</v>
      </c>
      <c r="B223" s="5" t="s">
        <v>3102</v>
      </c>
      <c r="C223" s="122">
        <v>2</v>
      </c>
      <c r="D223" s="122">
        <v>1</v>
      </c>
      <c r="E223" s="24">
        <v>7.9203272804181646</v>
      </c>
      <c r="F223" s="24">
        <v>0.43063286228872266</v>
      </c>
      <c r="G223" s="24">
        <v>1.3990469995121155</v>
      </c>
      <c r="H223" s="24">
        <v>22.246711206014734</v>
      </c>
      <c r="I223" s="24">
        <v>0.20799250468457214</v>
      </c>
      <c r="J223" s="24">
        <v>7.7123347757335923</v>
      </c>
      <c r="L223" s="24"/>
      <c r="M223" s="5" t="s">
        <v>233</v>
      </c>
      <c r="N223" s="5" t="s">
        <v>3102</v>
      </c>
      <c r="O223" s="122">
        <v>2</v>
      </c>
      <c r="P223" s="5">
        <v>3405</v>
      </c>
      <c r="Q223" s="24">
        <v>7.9203272804181646</v>
      </c>
      <c r="R223" s="24">
        <v>0.43063286228872266</v>
      </c>
      <c r="S223" s="24">
        <v>1.3990469995121155</v>
      </c>
      <c r="T223" s="24">
        <v>22.246711206014734</v>
      </c>
    </row>
    <row r="224" spans="1:20" x14ac:dyDescent="0.25">
      <c r="A224" s="5" t="s">
        <v>234</v>
      </c>
      <c r="B224" s="5" t="s">
        <v>3102</v>
      </c>
      <c r="C224" s="122">
        <v>2</v>
      </c>
      <c r="D224" s="122">
        <v>2</v>
      </c>
      <c r="E224" s="24">
        <v>4.9906821766323226</v>
      </c>
      <c r="F224" s="24">
        <v>0.50606968269487163</v>
      </c>
      <c r="G224" s="24">
        <v>0.68432785818832331</v>
      </c>
      <c r="H224" s="24">
        <v>15.17098557692308</v>
      </c>
      <c r="I224" s="24">
        <v>0.12744638767437019</v>
      </c>
      <c r="J224" s="24">
        <v>4.8632357889579527</v>
      </c>
      <c r="L224" s="24"/>
      <c r="M224" s="5" t="s">
        <v>234</v>
      </c>
      <c r="N224" s="5" t="s">
        <v>3102</v>
      </c>
      <c r="O224" s="122">
        <v>2</v>
      </c>
      <c r="P224" s="5">
        <v>3406</v>
      </c>
      <c r="Q224" s="24">
        <v>4.9906821766323226</v>
      </c>
      <c r="R224" s="24">
        <v>0.50606968269487163</v>
      </c>
      <c r="S224" s="24">
        <v>0.68432785818832331</v>
      </c>
      <c r="T224" s="24">
        <v>15.17098557692308</v>
      </c>
    </row>
    <row r="225" spans="1:20" x14ac:dyDescent="0.25">
      <c r="A225" s="5" t="s">
        <v>235</v>
      </c>
      <c r="B225" s="5" t="s">
        <v>3102</v>
      </c>
      <c r="C225" s="122">
        <v>2</v>
      </c>
      <c r="D225" s="122">
        <v>3</v>
      </c>
      <c r="E225" s="24">
        <v>0.67716977369550102</v>
      </c>
      <c r="F225" s="24">
        <v>0.52325695493733893</v>
      </c>
      <c r="G225" s="24">
        <v>0.30286485607415836</v>
      </c>
      <c r="H225" s="24">
        <v>2.7978147376227498</v>
      </c>
      <c r="I225" s="24">
        <v>7.8506974807412033E-2</v>
      </c>
      <c r="J225" s="24">
        <v>0.59866279888808904</v>
      </c>
      <c r="L225" s="24"/>
      <c r="M225" s="5" t="s">
        <v>235</v>
      </c>
      <c r="N225" s="5" t="s">
        <v>3102</v>
      </c>
      <c r="O225" s="122">
        <v>2</v>
      </c>
      <c r="P225" s="5">
        <v>3407</v>
      </c>
      <c r="Q225" s="24">
        <v>0.67716977369550102</v>
      </c>
      <c r="R225" s="24">
        <v>0.52325695493733893</v>
      </c>
      <c r="S225" s="24">
        <v>0.30286485607415836</v>
      </c>
      <c r="T225" s="24">
        <v>2.7978147376227498</v>
      </c>
    </row>
    <row r="226" spans="1:20" x14ac:dyDescent="0.25">
      <c r="A226" s="5" t="s">
        <v>236</v>
      </c>
      <c r="B226" s="5" t="s">
        <v>3102</v>
      </c>
      <c r="C226" s="122">
        <v>2</v>
      </c>
      <c r="D226" s="122">
        <v>4</v>
      </c>
      <c r="E226" s="24">
        <v>0.94882508988730085</v>
      </c>
      <c r="F226" s="24">
        <v>0.38766847391342996</v>
      </c>
      <c r="G226" s="24">
        <v>0.47892470320377295</v>
      </c>
      <c r="H226" s="24">
        <v>3.5703383285597385</v>
      </c>
      <c r="I226" s="24">
        <v>0.1407008119925047</v>
      </c>
      <c r="J226" s="24">
        <v>0.80812427789479613</v>
      </c>
      <c r="L226" s="24"/>
      <c r="M226" s="5" t="s">
        <v>236</v>
      </c>
      <c r="N226" s="5" t="s">
        <v>3102</v>
      </c>
      <c r="O226" s="122">
        <v>2</v>
      </c>
      <c r="P226" s="5">
        <v>3408</v>
      </c>
      <c r="Q226" s="24">
        <v>0.94882508988730085</v>
      </c>
      <c r="R226" s="24">
        <v>0.38766847391342996</v>
      </c>
      <c r="S226" s="24">
        <v>0.47892470320377295</v>
      </c>
      <c r="T226" s="24">
        <v>3.5703383285597385</v>
      </c>
    </row>
    <row r="227" spans="1:20" x14ac:dyDescent="0.25">
      <c r="A227" s="5" t="s">
        <v>237</v>
      </c>
      <c r="B227" s="5" t="s">
        <v>3102</v>
      </c>
      <c r="C227" s="122">
        <v>2</v>
      </c>
      <c r="D227" s="122">
        <v>5</v>
      </c>
      <c r="E227" s="24">
        <v>0.58661800163156774</v>
      </c>
      <c r="F227" s="24">
        <v>0.84122149142298464</v>
      </c>
      <c r="G227" s="24">
        <v>0.37307919986989746</v>
      </c>
      <c r="H227" s="24">
        <v>2.1689706935351887</v>
      </c>
      <c r="I227" s="24" t="s">
        <v>11</v>
      </c>
      <c r="J227" s="24">
        <v>0.54661800163156771</v>
      </c>
      <c r="K227" s="24"/>
      <c r="L227" s="24"/>
      <c r="M227" s="5" t="s">
        <v>237</v>
      </c>
      <c r="N227" s="5" t="s">
        <v>3102</v>
      </c>
      <c r="O227" s="122">
        <v>2</v>
      </c>
      <c r="P227" s="5">
        <v>3409</v>
      </c>
      <c r="Q227" s="24">
        <v>0.58661800163156774</v>
      </c>
      <c r="R227" s="24">
        <v>0.84122149142298464</v>
      </c>
      <c r="S227" s="24">
        <v>0.37307919986989746</v>
      </c>
      <c r="T227" s="24">
        <v>2.1689706935351887</v>
      </c>
    </row>
    <row r="228" spans="1:20" x14ac:dyDescent="0.25">
      <c r="A228" s="5" t="s">
        <v>238</v>
      </c>
      <c r="B228" s="5" t="s">
        <v>3102</v>
      </c>
      <c r="C228" s="122">
        <v>2</v>
      </c>
      <c r="D228" s="122">
        <v>6</v>
      </c>
      <c r="E228" s="24">
        <v>0.81545807777139911</v>
      </c>
      <c r="F228" s="24">
        <v>0.4984308950315528</v>
      </c>
      <c r="G228" s="24">
        <v>0.47525678972190594</v>
      </c>
      <c r="H228" s="24">
        <v>3.2362341768105569</v>
      </c>
      <c r="I228" s="24">
        <v>0.12030938996460545</v>
      </c>
      <c r="J228" s="24">
        <v>0.69514868780679362</v>
      </c>
      <c r="K228" s="24"/>
      <c r="L228" s="24"/>
      <c r="M228" s="5" t="s">
        <v>238</v>
      </c>
      <c r="N228" s="5" t="s">
        <v>3102</v>
      </c>
      <c r="O228" s="122">
        <v>2</v>
      </c>
      <c r="P228" s="5">
        <v>3410</v>
      </c>
      <c r="Q228" s="24">
        <v>0.81545807777139911</v>
      </c>
      <c r="R228" s="24">
        <v>0.4984308950315528</v>
      </c>
      <c r="S228" s="24">
        <v>0.47525678972190594</v>
      </c>
      <c r="T228" s="24">
        <v>3.2362341768105569</v>
      </c>
    </row>
    <row r="229" spans="1:20" x14ac:dyDescent="0.25">
      <c r="A229" s="5" t="s">
        <v>3097</v>
      </c>
      <c r="B229" s="5" t="s">
        <v>3102</v>
      </c>
      <c r="C229" s="122">
        <v>2</v>
      </c>
      <c r="D229" s="122">
        <v>7</v>
      </c>
      <c r="E229" s="24">
        <v>0.76969006254343286</v>
      </c>
      <c r="F229" s="24">
        <v>0.52516665185316869</v>
      </c>
      <c r="G229" s="24">
        <v>0.47682875264270608</v>
      </c>
      <c r="H229" s="24">
        <v>3.6648125511456633</v>
      </c>
      <c r="I229" s="24">
        <v>0.18250322714969811</v>
      </c>
      <c r="J229" s="24">
        <v>0.58718683539373473</v>
      </c>
      <c r="K229" s="24"/>
      <c r="L229" s="24"/>
      <c r="M229" s="5" t="s">
        <v>3097</v>
      </c>
      <c r="N229" s="5" t="s">
        <v>3102</v>
      </c>
      <c r="O229" s="122">
        <v>2</v>
      </c>
      <c r="P229" s="5">
        <v>3411</v>
      </c>
      <c r="Q229" s="24">
        <v>0.76969006254343286</v>
      </c>
      <c r="R229" s="24">
        <v>0.52516665185316869</v>
      </c>
      <c r="S229" s="24">
        <v>0.47682875264270608</v>
      </c>
      <c r="T229" s="24">
        <v>3.6648125511456633</v>
      </c>
    </row>
    <row r="230" spans="1:20" x14ac:dyDescent="0.25">
      <c r="A230" s="5" t="s">
        <v>3098</v>
      </c>
      <c r="B230" s="5" t="s">
        <v>3102</v>
      </c>
      <c r="C230" s="122">
        <v>2</v>
      </c>
      <c r="D230" s="122">
        <v>8</v>
      </c>
      <c r="E230" s="24">
        <v>0.77264283771943076</v>
      </c>
      <c r="F230" s="24">
        <v>0.66839392054039637</v>
      </c>
      <c r="G230" s="24">
        <v>0.45586924703203768</v>
      </c>
      <c r="H230" s="24">
        <v>3.4916098097381347</v>
      </c>
      <c r="I230" s="24">
        <v>0.14987695190505934</v>
      </c>
      <c r="J230" s="24">
        <v>0.62276588581437142</v>
      </c>
      <c r="K230" s="24"/>
      <c r="L230" s="24"/>
      <c r="M230" s="5" t="s">
        <v>3098</v>
      </c>
      <c r="N230" s="5" t="s">
        <v>3102</v>
      </c>
      <c r="O230" s="122">
        <v>2</v>
      </c>
      <c r="P230" s="5">
        <v>3412</v>
      </c>
      <c r="Q230" s="24">
        <v>0.77264283771943076</v>
      </c>
      <c r="R230" s="24">
        <v>0.66839392054039637</v>
      </c>
      <c r="S230" s="24">
        <v>0.45586924703203768</v>
      </c>
      <c r="T230" s="24">
        <v>3.4916098097381347</v>
      </c>
    </row>
    <row r="231" spans="1:20" x14ac:dyDescent="0.25">
      <c r="A231" s="5" t="s">
        <v>239</v>
      </c>
      <c r="B231" s="5" t="s">
        <v>3102</v>
      </c>
      <c r="C231" s="122">
        <v>3</v>
      </c>
      <c r="D231" s="122">
        <v>1</v>
      </c>
      <c r="E231" s="24">
        <v>6.7982727135389913</v>
      </c>
      <c r="F231" s="24">
        <v>0.55954119633810329</v>
      </c>
      <c r="G231" s="24">
        <v>1.3875192714262481</v>
      </c>
      <c r="H231" s="24">
        <v>16.222995409676759</v>
      </c>
      <c r="I231" s="24">
        <v>3.5684988548823654E-2</v>
      </c>
      <c r="J231" s="24">
        <v>6.7625877249901674</v>
      </c>
      <c r="K231" s="24"/>
      <c r="L231" s="24"/>
      <c r="M231" s="5" t="s">
        <v>239</v>
      </c>
      <c r="N231" s="5" t="s">
        <v>3102</v>
      </c>
      <c r="O231" s="122">
        <v>3</v>
      </c>
      <c r="P231" s="5">
        <v>3413</v>
      </c>
      <c r="Q231" s="24">
        <v>6.7982727135389913</v>
      </c>
      <c r="R231" s="24">
        <v>0.55954119633810329</v>
      </c>
      <c r="S231" s="24">
        <v>1.3875192714262481</v>
      </c>
      <c r="T231" s="24">
        <v>16.222995409676759</v>
      </c>
    </row>
    <row r="232" spans="1:20" x14ac:dyDescent="0.25">
      <c r="A232" s="5" t="s">
        <v>240</v>
      </c>
      <c r="B232" s="5" t="s">
        <v>3102</v>
      </c>
      <c r="C232" s="122">
        <v>3</v>
      </c>
      <c r="D232" s="122">
        <v>2</v>
      </c>
      <c r="E232" s="24">
        <v>4.7657791340604883</v>
      </c>
      <c r="F232" s="24">
        <v>0.83549240067549557</v>
      </c>
      <c r="G232" s="24">
        <v>0.64869669865018698</v>
      </c>
      <c r="H232" s="24">
        <v>11.20700465425532</v>
      </c>
      <c r="I232" s="24" t="s">
        <v>11</v>
      </c>
      <c r="J232" s="24">
        <v>4.7257791340604882</v>
      </c>
      <c r="K232" s="24"/>
      <c r="L232" s="24"/>
      <c r="M232" s="5" t="s">
        <v>240</v>
      </c>
      <c r="N232" s="5" t="s">
        <v>3102</v>
      </c>
      <c r="O232" s="122">
        <v>3</v>
      </c>
      <c r="P232" s="5">
        <v>3414</v>
      </c>
      <c r="Q232" s="24">
        <v>4.7657791340604883</v>
      </c>
      <c r="R232" s="24">
        <v>0.83549240067549557</v>
      </c>
      <c r="S232" s="24">
        <v>0.64869669865018698</v>
      </c>
      <c r="T232" s="24">
        <v>11.20700465425532</v>
      </c>
    </row>
    <row r="233" spans="1:20" x14ac:dyDescent="0.25">
      <c r="A233" s="5" t="s">
        <v>241</v>
      </c>
      <c r="B233" s="5" t="s">
        <v>3102</v>
      </c>
      <c r="C233" s="122">
        <v>3</v>
      </c>
      <c r="D233" s="122">
        <v>3</v>
      </c>
      <c r="E233" s="24">
        <v>0.13090636613590356</v>
      </c>
      <c r="F233" s="24">
        <v>0.8750064670767006</v>
      </c>
      <c r="G233" s="24">
        <v>0.23946235160188648</v>
      </c>
      <c r="H233" s="24">
        <v>0.86896602649345345</v>
      </c>
      <c r="I233" s="24" t="s">
        <v>11</v>
      </c>
      <c r="J233" s="24">
        <v>9.0906366135903555E-2</v>
      </c>
      <c r="K233" s="24"/>
      <c r="L233" s="24"/>
      <c r="M233" s="5" t="s">
        <v>241</v>
      </c>
      <c r="N233" s="5" t="s">
        <v>3102</v>
      </c>
      <c r="O233" s="122">
        <v>3</v>
      </c>
      <c r="P233" s="5">
        <v>3415</v>
      </c>
      <c r="Q233" s="24">
        <v>0.13090636613590356</v>
      </c>
      <c r="R233" s="24">
        <v>0.8750064670767006</v>
      </c>
      <c r="S233" s="24">
        <v>0.23946235160188648</v>
      </c>
      <c r="T233" s="24">
        <v>0.86896602649345345</v>
      </c>
    </row>
    <row r="234" spans="1:20" x14ac:dyDescent="0.25">
      <c r="A234" s="5" t="s">
        <v>242</v>
      </c>
      <c r="B234" s="5" t="s">
        <v>3102</v>
      </c>
      <c r="C234" s="122">
        <v>3</v>
      </c>
      <c r="D234" s="122">
        <v>4</v>
      </c>
      <c r="E234" s="24" t="s">
        <v>11</v>
      </c>
      <c r="F234" s="24">
        <v>0.51693885672937778</v>
      </c>
      <c r="G234" s="24">
        <v>0.22007480891201817</v>
      </c>
      <c r="H234" s="24">
        <v>0.92112367021276609</v>
      </c>
      <c r="I234" s="24" t="s">
        <v>11</v>
      </c>
      <c r="J234" s="24" t="s">
        <v>11</v>
      </c>
      <c r="K234" s="24"/>
      <c r="L234" s="24"/>
      <c r="M234" s="5" t="s">
        <v>242</v>
      </c>
      <c r="N234" s="5" t="s">
        <v>3102</v>
      </c>
      <c r="O234" s="122">
        <v>3</v>
      </c>
      <c r="P234" s="5">
        <v>3416</v>
      </c>
      <c r="Q234" s="24" t="s">
        <v>11</v>
      </c>
      <c r="R234" s="24">
        <v>0.51693885672937778</v>
      </c>
      <c r="S234" s="24">
        <v>0.22007480891201817</v>
      </c>
      <c r="T234" s="24">
        <v>0.92112367021276609</v>
      </c>
    </row>
    <row r="235" spans="1:20" x14ac:dyDescent="0.25">
      <c r="A235" s="5" t="s">
        <v>243</v>
      </c>
      <c r="B235" s="5" t="s">
        <v>3102</v>
      </c>
      <c r="C235" s="122">
        <v>3</v>
      </c>
      <c r="D235" s="122">
        <v>5</v>
      </c>
      <c r="E235" s="24" t="s">
        <v>11</v>
      </c>
      <c r="F235" s="24">
        <v>0.72390873733719252</v>
      </c>
      <c r="G235" s="24">
        <v>0.28504927630509025</v>
      </c>
      <c r="H235" s="24">
        <v>0.95851971665302793</v>
      </c>
      <c r="I235" s="24" t="s">
        <v>11</v>
      </c>
      <c r="J235" s="24" t="s">
        <v>11</v>
      </c>
      <c r="K235" s="24"/>
      <c r="L235" s="24"/>
      <c r="M235" s="5" t="s">
        <v>243</v>
      </c>
      <c r="N235" s="5" t="s">
        <v>3102</v>
      </c>
      <c r="O235" s="122">
        <v>3</v>
      </c>
      <c r="P235" s="5">
        <v>3417</v>
      </c>
      <c r="Q235" s="24" t="s">
        <v>11</v>
      </c>
      <c r="R235" s="24">
        <v>0.72390873733719252</v>
      </c>
      <c r="S235" s="24">
        <v>0.28504927630509025</v>
      </c>
      <c r="T235" s="24">
        <v>0.95851971665302793</v>
      </c>
    </row>
    <row r="236" spans="1:20" x14ac:dyDescent="0.25">
      <c r="A236" s="5" t="s">
        <v>244</v>
      </c>
      <c r="B236" s="5" t="s">
        <v>3102</v>
      </c>
      <c r="C236" s="122">
        <v>3</v>
      </c>
      <c r="D236" s="122">
        <v>6</v>
      </c>
      <c r="E236" s="24">
        <v>4.0354594071970271E-2</v>
      </c>
      <c r="F236" s="24">
        <v>0.85605852026049212</v>
      </c>
      <c r="G236" s="24">
        <v>0.26932964709708895</v>
      </c>
      <c r="H236" s="24">
        <v>1.0529939392389527</v>
      </c>
      <c r="I236" s="24" t="s">
        <v>11</v>
      </c>
      <c r="J236" s="24">
        <v>3.5459407197026976E-4</v>
      </c>
      <c r="K236" s="24"/>
      <c r="L236" s="24"/>
      <c r="M236" s="5" t="s">
        <v>244</v>
      </c>
      <c r="N236" s="5" t="s">
        <v>3102</v>
      </c>
      <c r="O236" s="122">
        <v>3</v>
      </c>
      <c r="P236" s="5">
        <v>3418</v>
      </c>
      <c r="Q236" s="24">
        <v>4.0354594071970271E-2</v>
      </c>
      <c r="R236" s="24">
        <v>0.85605852026049212</v>
      </c>
      <c r="S236" s="24">
        <v>0.26932964709708895</v>
      </c>
      <c r="T236" s="24">
        <v>1.0529939392389527</v>
      </c>
    </row>
    <row r="237" spans="1:20" x14ac:dyDescent="0.25">
      <c r="A237" s="5" t="s">
        <v>3108</v>
      </c>
      <c r="B237" s="5" t="s">
        <v>3102</v>
      </c>
      <c r="C237" s="122">
        <v>3</v>
      </c>
      <c r="D237" s="122">
        <v>7</v>
      </c>
      <c r="E237" s="24" t="s">
        <v>11</v>
      </c>
      <c r="F237" s="24">
        <v>0.7894977840086832</v>
      </c>
      <c r="G237" s="24">
        <v>0.32434834932509349</v>
      </c>
      <c r="H237" s="24">
        <v>1.4781279408756138</v>
      </c>
      <c r="I237" s="24" t="s">
        <v>11</v>
      </c>
      <c r="J237" s="24" t="s">
        <v>11</v>
      </c>
      <c r="K237" s="24"/>
      <c r="L237" s="24"/>
      <c r="M237" s="5" t="s">
        <v>3108</v>
      </c>
      <c r="N237" s="5" t="s">
        <v>3102</v>
      </c>
      <c r="O237" s="122">
        <v>3</v>
      </c>
      <c r="P237" s="5">
        <v>3419</v>
      </c>
      <c r="Q237" s="24" t="s">
        <v>11</v>
      </c>
      <c r="R237" s="24">
        <v>0.7894977840086832</v>
      </c>
      <c r="S237" s="24">
        <v>0.32434834932509349</v>
      </c>
      <c r="T237" s="24">
        <v>1.4781279408756138</v>
      </c>
    </row>
    <row r="238" spans="1:20" x14ac:dyDescent="0.25">
      <c r="A238" s="5" t="s">
        <v>3109</v>
      </c>
      <c r="B238" s="5" t="s">
        <v>3102</v>
      </c>
      <c r="C238" s="122">
        <v>3</v>
      </c>
      <c r="D238" s="122">
        <v>8</v>
      </c>
      <c r="E238" s="24" t="s">
        <v>11</v>
      </c>
      <c r="F238" s="24">
        <v>1.2437626628075256</v>
      </c>
      <c r="G238" s="24">
        <v>0.25570596845015447</v>
      </c>
      <c r="H238" s="24">
        <v>0.76169841959901807</v>
      </c>
      <c r="I238" s="24" t="s">
        <v>11</v>
      </c>
      <c r="J238" s="24" t="s">
        <v>11</v>
      </c>
      <c r="K238" s="24"/>
      <c r="L238" s="24"/>
      <c r="M238" s="5" t="s">
        <v>3109</v>
      </c>
      <c r="N238" s="5" t="s">
        <v>3102</v>
      </c>
      <c r="O238" s="122">
        <v>3</v>
      </c>
      <c r="P238" s="5">
        <v>3420</v>
      </c>
      <c r="Q238" s="24" t="s">
        <v>11</v>
      </c>
      <c r="R238" s="24">
        <v>1.2437626628075256</v>
      </c>
      <c r="S238" s="24">
        <v>0.25570596845015447</v>
      </c>
      <c r="T238" s="24">
        <v>0.76169841959901807</v>
      </c>
    </row>
    <row r="239" spans="1:20" x14ac:dyDescent="0.25">
      <c r="A239" s="5" t="s">
        <v>3101</v>
      </c>
      <c r="B239" s="5" t="s">
        <v>3102</v>
      </c>
      <c r="C239" s="122">
        <v>4</v>
      </c>
      <c r="D239" s="122">
        <v>1</v>
      </c>
      <c r="E239" s="24">
        <v>11.315714485087227</v>
      </c>
      <c r="F239" s="24">
        <v>0.52645365893632723</v>
      </c>
      <c r="G239" s="24">
        <v>0.80167051528126387</v>
      </c>
      <c r="H239" s="24">
        <v>6.4349244573051418</v>
      </c>
      <c r="I239" s="24" t="s">
        <v>11</v>
      </c>
      <c r="J239" s="24">
        <v>11.275714485087228</v>
      </c>
      <c r="L239" s="24"/>
      <c r="M239" s="5" t="s">
        <v>3101</v>
      </c>
      <c r="N239" s="5" t="s">
        <v>3102</v>
      </c>
      <c r="O239" s="122">
        <v>4</v>
      </c>
      <c r="P239" s="5">
        <v>3421</v>
      </c>
      <c r="Q239" s="24">
        <v>11.315714485087227</v>
      </c>
      <c r="R239" s="24">
        <v>0.52645365893632723</v>
      </c>
      <c r="S239" s="24">
        <v>0.80167051528126387</v>
      </c>
      <c r="T239" s="24">
        <v>6.4349244573051418</v>
      </c>
    </row>
    <row r="240" spans="1:20" x14ac:dyDescent="0.25">
      <c r="A240" s="5" t="s">
        <v>246</v>
      </c>
      <c r="B240" s="5" t="s">
        <v>3102</v>
      </c>
      <c r="C240" s="122">
        <v>4</v>
      </c>
      <c r="D240" s="122">
        <v>2</v>
      </c>
      <c r="E240" s="24">
        <v>11.092888778840743</v>
      </c>
      <c r="F240" s="24">
        <v>1.0837198229943457</v>
      </c>
      <c r="G240" s="24">
        <v>0.80585678429056551</v>
      </c>
      <c r="H240" s="24">
        <v>6.3440784649667163</v>
      </c>
      <c r="I240" s="24" t="s">
        <v>11</v>
      </c>
      <c r="J240" s="24">
        <v>11.052888778840744</v>
      </c>
      <c r="L240" s="24"/>
      <c r="M240" s="5" t="s">
        <v>246</v>
      </c>
      <c r="N240" s="5" t="s">
        <v>3102</v>
      </c>
      <c r="O240" s="122">
        <v>4</v>
      </c>
      <c r="P240" s="5">
        <v>3422</v>
      </c>
      <c r="Q240" s="24">
        <v>11.092888778840743</v>
      </c>
      <c r="R240" s="24">
        <v>1.0837198229943457</v>
      </c>
      <c r="S240" s="24">
        <v>0.80585678429056551</v>
      </c>
      <c r="T240" s="24">
        <v>6.3440784649667163</v>
      </c>
    </row>
    <row r="241" spans="1:20" x14ac:dyDescent="0.25">
      <c r="A241" s="5" t="s">
        <v>247</v>
      </c>
      <c r="B241" s="5" t="s">
        <v>3102</v>
      </c>
      <c r="C241" s="122">
        <v>4</v>
      </c>
      <c r="D241" s="122">
        <v>3</v>
      </c>
      <c r="E241" s="24">
        <v>7.5891814068655039</v>
      </c>
      <c r="F241" s="24">
        <v>1.2034484143243467</v>
      </c>
      <c r="G241" s="24">
        <v>0.55572721098479261</v>
      </c>
      <c r="H241" s="24">
        <v>4.026496260421994</v>
      </c>
      <c r="I241" s="24" t="s">
        <v>11</v>
      </c>
      <c r="J241" s="24">
        <v>7.5491814068655039</v>
      </c>
      <c r="L241" s="24"/>
      <c r="M241" s="5" t="s">
        <v>247</v>
      </c>
      <c r="N241" s="5" t="s">
        <v>3102</v>
      </c>
      <c r="O241" s="122">
        <v>4</v>
      </c>
      <c r="P241" s="5">
        <v>3423</v>
      </c>
      <c r="Q241" s="24">
        <v>7.5891814068655039</v>
      </c>
      <c r="R241" s="24">
        <v>1.2034484143243467</v>
      </c>
      <c r="S241" s="24">
        <v>0.55572721098479261</v>
      </c>
      <c r="T241" s="24">
        <v>4.026496260421994</v>
      </c>
    </row>
    <row r="242" spans="1:20" x14ac:dyDescent="0.25">
      <c r="A242" s="5" t="s">
        <v>248</v>
      </c>
      <c r="B242" s="5" t="s">
        <v>3102</v>
      </c>
      <c r="C242" s="122">
        <v>4</v>
      </c>
      <c r="D242" s="122">
        <v>4</v>
      </c>
      <c r="E242" s="24">
        <v>1.3072105346088914</v>
      </c>
      <c r="F242" s="24">
        <v>1.3412243300827669</v>
      </c>
      <c r="G242" s="24">
        <v>0.30507435405285693</v>
      </c>
      <c r="H242" s="24">
        <v>1.8103587473218465</v>
      </c>
      <c r="I242" s="24">
        <v>0.18905687774553545</v>
      </c>
      <c r="J242" s="24">
        <v>1.1181536568633559</v>
      </c>
      <c r="L242" s="24"/>
      <c r="M242" s="5" t="s">
        <v>248</v>
      </c>
      <c r="N242" s="5" t="s">
        <v>3102</v>
      </c>
      <c r="O242" s="122">
        <v>4</v>
      </c>
      <c r="P242" s="5">
        <v>3424</v>
      </c>
      <c r="Q242" s="24">
        <v>1.3072105346088914</v>
      </c>
      <c r="R242" s="24">
        <v>1.3412243300827669</v>
      </c>
      <c r="S242" s="24">
        <v>0.30507435405285693</v>
      </c>
      <c r="T242" s="24">
        <v>1.8103587473218465</v>
      </c>
    </row>
    <row r="243" spans="1:20" x14ac:dyDescent="0.25">
      <c r="A243" s="5" t="s">
        <v>249</v>
      </c>
      <c r="B243" s="5" t="s">
        <v>3102</v>
      </c>
      <c r="C243" s="122">
        <v>4</v>
      </c>
      <c r="D243" s="122">
        <v>5</v>
      </c>
      <c r="E243" s="24">
        <v>0.24399918964546988</v>
      </c>
      <c r="F243" s="24">
        <v>1.1726359092026555</v>
      </c>
      <c r="G243" s="24">
        <v>0.11930866676509672</v>
      </c>
      <c r="H243" s="24">
        <v>1.0951989076354633</v>
      </c>
      <c r="I243" s="24" t="s">
        <v>11</v>
      </c>
      <c r="J243" s="24">
        <v>0.20399918964546987</v>
      </c>
      <c r="L243" s="24"/>
      <c r="M243" s="5" t="s">
        <v>249</v>
      </c>
      <c r="N243" s="5" t="s">
        <v>3102</v>
      </c>
      <c r="O243" s="122">
        <v>4</v>
      </c>
      <c r="P243" s="5">
        <v>3425</v>
      </c>
      <c r="Q243" s="24">
        <v>0.24399918964546988</v>
      </c>
      <c r="R243" s="24">
        <v>1.1726359092026555</v>
      </c>
      <c r="S243" s="24">
        <v>0.11930866676509672</v>
      </c>
      <c r="T243" s="24">
        <v>1.0951989076354633</v>
      </c>
    </row>
    <row r="244" spans="1:20" x14ac:dyDescent="0.25">
      <c r="A244" s="5" t="s">
        <v>250</v>
      </c>
      <c r="B244" s="5" t="s">
        <v>3102</v>
      </c>
      <c r="C244" s="122">
        <v>4</v>
      </c>
      <c r="D244" s="122">
        <v>6</v>
      </c>
      <c r="E244" s="24">
        <v>5.1421316826111417E-2</v>
      </c>
      <c r="F244" s="24">
        <v>1.2809198557731707</v>
      </c>
      <c r="G244" s="24">
        <v>0.13082090654067621</v>
      </c>
      <c r="H244" s="24">
        <v>1.0851049084867495</v>
      </c>
      <c r="I244" s="24" t="s">
        <v>11</v>
      </c>
      <c r="J244" s="24">
        <v>1.1421316826111416E-2</v>
      </c>
      <c r="L244" s="24"/>
      <c r="M244" s="5" t="s">
        <v>250</v>
      </c>
      <c r="N244" s="5" t="s">
        <v>3102</v>
      </c>
      <c r="O244" s="122">
        <v>4</v>
      </c>
      <c r="P244" s="5">
        <v>3426</v>
      </c>
      <c r="Q244" s="24">
        <v>5.1421316826111417E-2</v>
      </c>
      <c r="R244" s="24">
        <v>1.2809198557731707</v>
      </c>
      <c r="S244" s="24">
        <v>0.13082090654067621</v>
      </c>
      <c r="T244" s="24">
        <v>1.0851049084867495</v>
      </c>
    </row>
    <row r="245" spans="1:20" x14ac:dyDescent="0.25">
      <c r="A245" s="5" t="s">
        <v>3103</v>
      </c>
      <c r="B245" s="5" t="s">
        <v>3102</v>
      </c>
      <c r="C245" s="122">
        <v>4</v>
      </c>
      <c r="D245" s="122">
        <v>7</v>
      </c>
      <c r="E245" s="24">
        <v>0.13611525042205966</v>
      </c>
      <c r="F245" s="24">
        <v>1.5696770466278784</v>
      </c>
      <c r="G245" s="24">
        <v>0.13396060829765244</v>
      </c>
      <c r="H245" s="24">
        <v>1.2405524953769442</v>
      </c>
      <c r="I245" s="24" t="s">
        <v>11</v>
      </c>
      <c r="J245" s="24">
        <v>9.611525042205965E-2</v>
      </c>
      <c r="L245" s="24"/>
      <c r="M245" s="5" t="s">
        <v>3103</v>
      </c>
      <c r="N245" s="5" t="s">
        <v>3102</v>
      </c>
      <c r="O245" s="122">
        <v>4</v>
      </c>
      <c r="P245" s="5">
        <v>3427</v>
      </c>
      <c r="Q245" s="24">
        <v>0.13611525042205966</v>
      </c>
      <c r="R245" s="24">
        <v>1.5696770466278784</v>
      </c>
      <c r="S245" s="24">
        <v>0.13396060829765244</v>
      </c>
      <c r="T245" s="24">
        <v>1.2405524953769442</v>
      </c>
    </row>
    <row r="246" spans="1:20" x14ac:dyDescent="0.25">
      <c r="A246" s="5" t="s">
        <v>3104</v>
      </c>
      <c r="B246" s="5" t="s">
        <v>3102</v>
      </c>
      <c r="C246" s="122">
        <v>4</v>
      </c>
      <c r="D246" s="122">
        <v>8</v>
      </c>
      <c r="E246" s="24">
        <v>6.3520450196961176E-2</v>
      </c>
      <c r="F246" s="24">
        <v>1.4798806031303779</v>
      </c>
      <c r="G246" s="24">
        <v>0.13291404104532703</v>
      </c>
      <c r="H246" s="24">
        <v>1.217336297334902</v>
      </c>
      <c r="I246" s="24" t="s">
        <v>11</v>
      </c>
      <c r="J246" s="24">
        <v>2.3520450196961175E-2</v>
      </c>
      <c r="L246" s="24"/>
      <c r="M246" s="5" t="s">
        <v>3104</v>
      </c>
      <c r="N246" s="5" t="s">
        <v>3102</v>
      </c>
      <c r="O246" s="122">
        <v>4</v>
      </c>
      <c r="P246" s="5">
        <v>3428</v>
      </c>
      <c r="Q246" s="24">
        <v>6.3520450196961176E-2</v>
      </c>
      <c r="R246" s="24">
        <v>1.4798806031303779</v>
      </c>
      <c r="S246" s="24">
        <v>0.13291404104532703</v>
      </c>
      <c r="T246" s="24">
        <v>1.217336297334902</v>
      </c>
    </row>
    <row r="247" spans="1:20" x14ac:dyDescent="0.25">
      <c r="A247" s="5" t="s">
        <v>3105</v>
      </c>
      <c r="B247" s="5" t="s">
        <v>3102</v>
      </c>
      <c r="C247" s="122">
        <v>5</v>
      </c>
      <c r="D247" s="122">
        <v>1</v>
      </c>
      <c r="E247" s="24">
        <v>0.2170289754358401</v>
      </c>
      <c r="F247" s="24">
        <v>0.76494607707235929</v>
      </c>
      <c r="G247" s="24">
        <v>0.23317449991868594</v>
      </c>
      <c r="H247" s="24">
        <v>0.6573831321603929</v>
      </c>
      <c r="I247" s="24" t="s">
        <v>11</v>
      </c>
      <c r="J247" s="24">
        <v>0.17702897543584009</v>
      </c>
      <c r="L247" s="24"/>
      <c r="M247" s="5" t="s">
        <v>3105</v>
      </c>
      <c r="N247" s="5" t="s">
        <v>3102</v>
      </c>
      <c r="O247" s="122">
        <v>5</v>
      </c>
      <c r="P247" s="5">
        <v>3429</v>
      </c>
      <c r="Q247" s="24">
        <v>0.2170289754358401</v>
      </c>
      <c r="R247" s="24">
        <v>0.76494607707235929</v>
      </c>
      <c r="S247" s="24">
        <v>0.23317449991868594</v>
      </c>
      <c r="T247" s="24">
        <v>0.6573831321603929</v>
      </c>
    </row>
    <row r="248" spans="1:20" x14ac:dyDescent="0.25">
      <c r="A248" s="5" t="s">
        <v>1037</v>
      </c>
      <c r="B248" s="5" t="s">
        <v>3102</v>
      </c>
      <c r="C248" s="122">
        <v>5</v>
      </c>
      <c r="D248" s="122">
        <v>2</v>
      </c>
      <c r="E248" s="24">
        <v>4.7116449225005281</v>
      </c>
      <c r="F248" s="24">
        <v>0.12807014139173831</v>
      </c>
      <c r="G248" s="24">
        <v>0.59629793462351588</v>
      </c>
      <c r="H248" s="24">
        <v>7.6839034369885439</v>
      </c>
      <c r="I248" s="24" t="s">
        <v>11</v>
      </c>
      <c r="J248" s="24">
        <v>4.6716449225005281</v>
      </c>
      <c r="L248" s="24"/>
      <c r="M248" s="5" t="s">
        <v>1037</v>
      </c>
      <c r="N248" s="5" t="s">
        <v>3102</v>
      </c>
      <c r="O248" s="122">
        <v>5</v>
      </c>
      <c r="P248" s="5">
        <v>3430</v>
      </c>
      <c r="Q248" s="24">
        <v>4.7116449225005281</v>
      </c>
      <c r="R248" s="24">
        <v>0.12807014139173831</v>
      </c>
      <c r="S248" s="24">
        <v>0.59629793462351588</v>
      </c>
      <c r="T248" s="24">
        <v>7.6839034369885439</v>
      </c>
    </row>
    <row r="249" spans="1:20" x14ac:dyDescent="0.25">
      <c r="A249" s="5" t="s">
        <v>1038</v>
      </c>
      <c r="B249" s="5" t="s">
        <v>3102</v>
      </c>
      <c r="C249" s="122">
        <v>5</v>
      </c>
      <c r="D249" s="122">
        <v>3</v>
      </c>
      <c r="E249" s="24">
        <v>1.3828830407589812</v>
      </c>
      <c r="F249" s="24">
        <v>6.4531466592736356E-2</v>
      </c>
      <c r="G249" s="24">
        <v>0.15824426736054639</v>
      </c>
      <c r="H249" s="24">
        <v>1.6739651314443538</v>
      </c>
      <c r="I249" s="24" t="s">
        <v>11</v>
      </c>
      <c r="J249" s="24">
        <v>1.3428830407589811</v>
      </c>
      <c r="L249" s="24"/>
      <c r="M249" s="5" t="s">
        <v>1038</v>
      </c>
      <c r="N249" s="5" t="s">
        <v>3102</v>
      </c>
      <c r="O249" s="122">
        <v>5</v>
      </c>
      <c r="P249" s="5">
        <v>3431</v>
      </c>
      <c r="Q249" s="24">
        <v>1.3828830407589812</v>
      </c>
      <c r="R249" s="24">
        <v>6.4531466592736356E-2</v>
      </c>
      <c r="S249" s="24">
        <v>0.15824426736054639</v>
      </c>
      <c r="T249" s="24">
        <v>1.6739651314443538</v>
      </c>
    </row>
    <row r="250" spans="1:20" x14ac:dyDescent="0.25">
      <c r="A250" s="5" t="s">
        <v>1039</v>
      </c>
      <c r="B250" s="5" t="s">
        <v>3102</v>
      </c>
      <c r="C250" s="122">
        <v>5</v>
      </c>
      <c r="D250" s="122">
        <v>4</v>
      </c>
      <c r="E250" s="24">
        <v>0.53149953167960839</v>
      </c>
      <c r="F250" s="24">
        <v>1.6877460493484892E-2</v>
      </c>
      <c r="G250" s="24">
        <v>0.19492340217921611</v>
      </c>
      <c r="H250" s="24">
        <v>1.2114350833674306</v>
      </c>
      <c r="I250" s="24" t="s">
        <v>11</v>
      </c>
      <c r="J250" s="24">
        <v>0.49149953167960841</v>
      </c>
      <c r="L250" s="24"/>
      <c r="M250" s="5" t="s">
        <v>1039</v>
      </c>
      <c r="N250" s="5" t="s">
        <v>3102</v>
      </c>
      <c r="O250" s="122">
        <v>5</v>
      </c>
      <c r="P250" s="5">
        <v>3432</v>
      </c>
      <c r="Q250" s="24">
        <v>0.53149953167960839</v>
      </c>
      <c r="R250" s="24">
        <v>1.6877460493484892E-2</v>
      </c>
      <c r="S250" s="24">
        <v>0.19492340217921611</v>
      </c>
      <c r="T250" s="24">
        <v>1.2114350833674306</v>
      </c>
    </row>
    <row r="251" spans="1:20" x14ac:dyDescent="0.25">
      <c r="A251" s="5" t="s">
        <v>1040</v>
      </c>
      <c r="B251" s="5" t="s">
        <v>3102</v>
      </c>
      <c r="C251" s="122">
        <v>5</v>
      </c>
      <c r="D251" s="122">
        <v>5</v>
      </c>
      <c r="E251" s="24">
        <v>0.47736532011964827</v>
      </c>
      <c r="F251" s="24" t="s">
        <v>48</v>
      </c>
      <c r="G251" s="24">
        <v>0.17081997072694746</v>
      </c>
      <c r="H251" s="24">
        <v>1.1179449672667761</v>
      </c>
      <c r="I251" s="24" t="s">
        <v>11</v>
      </c>
      <c r="J251" s="24">
        <v>0.43736532011964829</v>
      </c>
      <c r="L251" s="24"/>
      <c r="M251" s="5" t="s">
        <v>1040</v>
      </c>
      <c r="N251" s="5" t="s">
        <v>3102</v>
      </c>
      <c r="O251" s="122">
        <v>5</v>
      </c>
      <c r="P251" s="5">
        <v>3433</v>
      </c>
      <c r="Q251" s="24">
        <v>0.47736532011964827</v>
      </c>
      <c r="R251" s="24" t="s">
        <v>48</v>
      </c>
      <c r="S251" s="24">
        <v>0.17081997072694746</v>
      </c>
      <c r="T251" s="24">
        <v>1.1179449672667761</v>
      </c>
    </row>
    <row r="252" spans="1:20" x14ac:dyDescent="0.25">
      <c r="A252" s="5" t="s">
        <v>1041</v>
      </c>
      <c r="B252" s="5" t="s">
        <v>3102</v>
      </c>
      <c r="C252" s="122">
        <v>5</v>
      </c>
      <c r="D252" s="122">
        <v>6</v>
      </c>
      <c r="E252" s="24">
        <v>0.52460972293561348</v>
      </c>
      <c r="F252" s="24">
        <v>0.26805378430828947</v>
      </c>
      <c r="G252" s="24">
        <v>0.17605984712961456</v>
      </c>
      <c r="H252" s="24">
        <v>1.1632138655891981</v>
      </c>
      <c r="I252" s="24" t="s">
        <v>11</v>
      </c>
      <c r="J252" s="24">
        <v>0.4846097229356135</v>
      </c>
      <c r="L252" s="24"/>
      <c r="M252" s="5" t="s">
        <v>1041</v>
      </c>
      <c r="N252" s="5" t="s">
        <v>3102</v>
      </c>
      <c r="O252" s="122">
        <v>5</v>
      </c>
      <c r="P252" s="5">
        <v>3434</v>
      </c>
      <c r="Q252" s="24">
        <v>0.52460972293561348</v>
      </c>
      <c r="R252" s="24">
        <v>0.26805378430828947</v>
      </c>
      <c r="S252" s="24">
        <v>0.17605984712961456</v>
      </c>
      <c r="T252" s="24">
        <v>1.1632138655891981</v>
      </c>
    </row>
    <row r="253" spans="1:20" x14ac:dyDescent="0.25">
      <c r="A253" s="5" t="s">
        <v>3106</v>
      </c>
      <c r="B253" s="5" t="s">
        <v>3102</v>
      </c>
      <c r="C253" s="122">
        <v>5</v>
      </c>
      <c r="D253" s="122">
        <v>7</v>
      </c>
      <c r="E253" s="24">
        <v>0.5502004411275947</v>
      </c>
      <c r="F253" s="24">
        <v>0.2035223177155531</v>
      </c>
      <c r="G253" s="24">
        <v>0.18129972353228163</v>
      </c>
      <c r="H253" s="24">
        <v>1.1681343980155485</v>
      </c>
      <c r="I253" s="24" t="s">
        <v>11</v>
      </c>
      <c r="J253" s="24">
        <v>0.51020044112759466</v>
      </c>
      <c r="L253" s="24"/>
      <c r="M253" s="5" t="s">
        <v>3106</v>
      </c>
      <c r="N253" s="5" t="s">
        <v>3102</v>
      </c>
      <c r="O253" s="122">
        <v>5</v>
      </c>
      <c r="P253" s="5">
        <v>3435</v>
      </c>
      <c r="Q253" s="24">
        <v>0.5502004411275947</v>
      </c>
      <c r="R253" s="24">
        <v>0.2035223177155531</v>
      </c>
      <c r="S253" s="24">
        <v>0.18129972353228163</v>
      </c>
      <c r="T253" s="24">
        <v>1.1681343980155485</v>
      </c>
    </row>
    <row r="254" spans="1:20" x14ac:dyDescent="0.25">
      <c r="A254" s="5" t="s">
        <v>3107</v>
      </c>
      <c r="B254" s="5" t="s">
        <v>3102</v>
      </c>
      <c r="C254" s="122">
        <v>5</v>
      </c>
      <c r="D254" s="122">
        <v>8</v>
      </c>
      <c r="E254" s="24">
        <v>0.53642082363960475</v>
      </c>
      <c r="F254" s="24" t="s">
        <v>48</v>
      </c>
      <c r="G254" s="24">
        <v>0.17710782241014797</v>
      </c>
      <c r="H254" s="24">
        <v>1.063819110576923</v>
      </c>
      <c r="I254" s="24" t="s">
        <v>11</v>
      </c>
      <c r="J254" s="24">
        <v>0.49642082363960477</v>
      </c>
      <c r="L254" s="24"/>
      <c r="M254" s="5" t="s">
        <v>3107</v>
      </c>
      <c r="N254" s="5" t="s">
        <v>3102</v>
      </c>
      <c r="O254" s="122">
        <v>5</v>
      </c>
      <c r="P254" s="5">
        <v>3436</v>
      </c>
      <c r="Q254" s="24">
        <v>0.53642082363960475</v>
      </c>
      <c r="R254" s="24" t="s">
        <v>48</v>
      </c>
      <c r="S254" s="24">
        <v>0.17710782241014797</v>
      </c>
      <c r="T254" s="24">
        <v>1.063819110576923</v>
      </c>
    </row>
    <row r="255" spans="1:20" x14ac:dyDescent="0.25">
      <c r="A255" s="210" t="s">
        <v>227</v>
      </c>
      <c r="B255" s="5" t="s">
        <v>3092</v>
      </c>
      <c r="C255" s="122">
        <v>1</v>
      </c>
      <c r="D255" s="122">
        <v>1</v>
      </c>
      <c r="E255" s="24">
        <v>13.911986854248733</v>
      </c>
      <c r="F255" s="24">
        <v>0.70496016211089074</v>
      </c>
      <c r="G255" s="24">
        <v>1.0947093459323787</v>
      </c>
      <c r="H255" s="24">
        <v>9.1956332244784065</v>
      </c>
      <c r="I255" s="24" t="s">
        <v>11</v>
      </c>
      <c r="J255" s="24">
        <v>13.871986854248734</v>
      </c>
      <c r="L255" s="24"/>
      <c r="M255" s="236" t="s">
        <v>227</v>
      </c>
      <c r="N255" s="125" t="s">
        <v>3092</v>
      </c>
      <c r="O255" s="233">
        <v>1</v>
      </c>
      <c r="P255" s="5">
        <v>3437</v>
      </c>
      <c r="Q255" s="132">
        <v>13.911986854248733</v>
      </c>
      <c r="R255" s="132">
        <v>0.70496016211089074</v>
      </c>
      <c r="S255" s="132">
        <v>1.0947093459323787</v>
      </c>
      <c r="T255" s="132">
        <v>9.1956332244784065</v>
      </c>
    </row>
    <row r="256" spans="1:20" x14ac:dyDescent="0.25">
      <c r="A256" s="5" t="s">
        <v>228</v>
      </c>
      <c r="B256" s="5" t="s">
        <v>3092</v>
      </c>
      <c r="C256" s="122">
        <v>1</v>
      </c>
      <c r="D256" s="122">
        <v>2</v>
      </c>
      <c r="E256" s="24">
        <v>15.213651952729318</v>
      </c>
      <c r="F256" s="24">
        <v>0.4707539053112233</v>
      </c>
      <c r="G256" s="24">
        <v>1.2705326443230476</v>
      </c>
      <c r="H256" s="24">
        <v>8.5728334770027566</v>
      </c>
      <c r="I256" s="24" t="s">
        <v>11</v>
      </c>
      <c r="J256" s="24">
        <v>15.173651952729319</v>
      </c>
      <c r="L256" s="24"/>
      <c r="M256" s="5" t="s">
        <v>228</v>
      </c>
      <c r="N256" s="5" t="s">
        <v>3092</v>
      </c>
      <c r="O256" s="122">
        <v>1</v>
      </c>
      <c r="P256" s="5">
        <v>3438</v>
      </c>
      <c r="Q256" s="24">
        <v>15.213651952729318</v>
      </c>
      <c r="R256" s="24">
        <v>0.4707539053112233</v>
      </c>
      <c r="S256" s="24">
        <v>1.2705326443230476</v>
      </c>
      <c r="T256" s="24">
        <v>8.5728334770027566</v>
      </c>
    </row>
    <row r="257" spans="1:20" x14ac:dyDescent="0.25">
      <c r="A257" s="5" t="s">
        <v>229</v>
      </c>
      <c r="B257" s="5" t="s">
        <v>3092</v>
      </c>
      <c r="C257" s="122">
        <v>1</v>
      </c>
      <c r="D257" s="122">
        <v>3</v>
      </c>
      <c r="E257" s="24">
        <v>9.3153244344400683</v>
      </c>
      <c r="F257" s="24">
        <v>0.42169911079067529</v>
      </c>
      <c r="G257" s="24">
        <v>0.87493022294404243</v>
      </c>
      <c r="H257" s="24">
        <v>4.7784991970011825</v>
      </c>
      <c r="I257" s="24" t="s">
        <v>11</v>
      </c>
      <c r="J257" s="24">
        <v>9.2753244344400692</v>
      </c>
      <c r="L257" s="24"/>
      <c r="M257" s="5" t="s">
        <v>229</v>
      </c>
      <c r="N257" s="5" t="s">
        <v>3092</v>
      </c>
      <c r="O257" s="122">
        <v>1</v>
      </c>
      <c r="P257" s="5">
        <v>3439</v>
      </c>
      <c r="Q257" s="24">
        <v>9.3153244344400683</v>
      </c>
      <c r="R257" s="24">
        <v>0.42169911079067529</v>
      </c>
      <c r="S257" s="24">
        <v>0.87493022294404243</v>
      </c>
      <c r="T257" s="24">
        <v>4.7784991970011825</v>
      </c>
    </row>
    <row r="258" spans="1:20" x14ac:dyDescent="0.25">
      <c r="A258" s="5" t="s">
        <v>230</v>
      </c>
      <c r="B258" s="5" t="s">
        <v>3092</v>
      </c>
      <c r="C258" s="122">
        <v>1</v>
      </c>
      <c r="D258" s="122">
        <v>4</v>
      </c>
      <c r="E258" s="24">
        <v>10.719832166572875</v>
      </c>
      <c r="F258" s="24">
        <v>0.41051117519826963</v>
      </c>
      <c r="G258" s="24">
        <v>0.92307231655101141</v>
      </c>
      <c r="H258" s="24">
        <v>5.5567465313670281</v>
      </c>
      <c r="I258" s="24" t="s">
        <v>11</v>
      </c>
      <c r="J258" s="24">
        <v>10.679832166572876</v>
      </c>
      <c r="L258" s="24"/>
      <c r="M258" s="5" t="s">
        <v>230</v>
      </c>
      <c r="N258" s="5" t="s">
        <v>3092</v>
      </c>
      <c r="O258" s="122">
        <v>1</v>
      </c>
      <c r="P258" s="5">
        <v>3440</v>
      </c>
      <c r="Q258" s="24">
        <v>10.719832166572875</v>
      </c>
      <c r="R258" s="24">
        <v>0.41051117519826963</v>
      </c>
      <c r="S258" s="24">
        <v>0.92307231655101141</v>
      </c>
      <c r="T258" s="24">
        <v>5.5567465313670281</v>
      </c>
    </row>
    <row r="259" spans="1:20" x14ac:dyDescent="0.25">
      <c r="A259" s="5" t="s">
        <v>231</v>
      </c>
      <c r="B259" s="5" t="s">
        <v>3092</v>
      </c>
      <c r="C259" s="122">
        <v>1</v>
      </c>
      <c r="D259" s="122">
        <v>5</v>
      </c>
      <c r="E259" s="24">
        <v>7.4873470343275184</v>
      </c>
      <c r="F259" s="24">
        <v>0.37350492670031243</v>
      </c>
      <c r="G259" s="24">
        <v>0.55468064373246717</v>
      </c>
      <c r="H259" s="24">
        <v>3.3865367143935297</v>
      </c>
      <c r="I259" s="24" t="s">
        <v>11</v>
      </c>
      <c r="J259" s="24">
        <v>7.4473470343275183</v>
      </c>
      <c r="L259" s="24"/>
      <c r="M259" s="5" t="s">
        <v>231</v>
      </c>
      <c r="N259" s="5" t="s">
        <v>3092</v>
      </c>
      <c r="O259" s="122">
        <v>1</v>
      </c>
      <c r="P259" s="5">
        <v>3441</v>
      </c>
      <c r="Q259" s="24">
        <v>7.4873470343275184</v>
      </c>
      <c r="R259" s="24">
        <v>0.37350492670031243</v>
      </c>
      <c r="S259" s="24">
        <v>0.55468064373246717</v>
      </c>
      <c r="T259" s="24">
        <v>3.3865367143935297</v>
      </c>
    </row>
    <row r="260" spans="1:20" x14ac:dyDescent="0.25">
      <c r="A260" s="5" t="s">
        <v>232</v>
      </c>
      <c r="B260" s="5" t="s">
        <v>3092</v>
      </c>
      <c r="C260" s="122">
        <v>1</v>
      </c>
      <c r="D260" s="122">
        <v>6</v>
      </c>
      <c r="E260" s="24">
        <v>4.3062832189082725</v>
      </c>
      <c r="F260" s="24">
        <v>0.41739605863975004</v>
      </c>
      <c r="G260" s="24">
        <v>0.41862690093016391</v>
      </c>
      <c r="H260" s="24">
        <v>2.6340290778569049</v>
      </c>
      <c r="I260" s="24" t="s">
        <v>11</v>
      </c>
      <c r="J260" s="24">
        <v>4.2662832189082724</v>
      </c>
      <c r="L260" s="24"/>
      <c r="M260" s="5" t="s">
        <v>232</v>
      </c>
      <c r="N260" s="5" t="s">
        <v>3092</v>
      </c>
      <c r="O260" s="122">
        <v>1</v>
      </c>
      <c r="P260" s="5">
        <v>3442</v>
      </c>
      <c r="Q260" s="24">
        <v>4.3062832189082725</v>
      </c>
      <c r="R260" s="24">
        <v>0.41739605863975004</v>
      </c>
      <c r="S260" s="24">
        <v>0.41862690093016391</v>
      </c>
      <c r="T260" s="24">
        <v>2.6340290778569049</v>
      </c>
    </row>
    <row r="261" spans="1:20" x14ac:dyDescent="0.25">
      <c r="A261" s="5" t="s">
        <v>3093</v>
      </c>
      <c r="B261" s="5" t="s">
        <v>3092</v>
      </c>
      <c r="C261" s="122">
        <v>1</v>
      </c>
      <c r="D261" s="122">
        <v>7</v>
      </c>
      <c r="E261" s="24">
        <v>1.5617964659538548</v>
      </c>
      <c r="F261" s="24">
        <v>0.66094881038211972</v>
      </c>
      <c r="G261" s="24">
        <v>0.16954389487671637</v>
      </c>
      <c r="H261" s="24">
        <v>2.3478642019908644</v>
      </c>
      <c r="I261" s="24" t="s">
        <v>11</v>
      </c>
      <c r="J261" s="24">
        <v>1.5217964659538548</v>
      </c>
      <c r="L261" s="24"/>
      <c r="M261" s="5" t="s">
        <v>3093</v>
      </c>
      <c r="N261" s="5" t="s">
        <v>3092</v>
      </c>
      <c r="O261" s="122">
        <v>1</v>
      </c>
      <c r="P261" s="5">
        <v>3443</v>
      </c>
      <c r="Q261" s="24">
        <v>1.5617964659538548</v>
      </c>
      <c r="R261" s="24">
        <v>0.66094881038211972</v>
      </c>
      <c r="S261" s="24">
        <v>0.16954389487671637</v>
      </c>
      <c r="T261" s="24">
        <v>2.3478642019908644</v>
      </c>
    </row>
    <row r="262" spans="1:20" x14ac:dyDescent="0.25">
      <c r="A262" s="5" t="s">
        <v>3094</v>
      </c>
      <c r="B262" s="5" t="s">
        <v>3092</v>
      </c>
      <c r="C262" s="122">
        <v>1</v>
      </c>
      <c r="D262" s="122">
        <v>8</v>
      </c>
      <c r="E262" s="24">
        <v>1.2724255261676984</v>
      </c>
      <c r="F262" s="24">
        <v>0.86749531362653209</v>
      </c>
      <c r="G262" s="24">
        <v>0.18210270190462127</v>
      </c>
      <c r="H262" s="24">
        <v>2.1358902198678713</v>
      </c>
      <c r="I262" s="24" t="s">
        <v>11</v>
      </c>
      <c r="J262" s="24">
        <v>1.2324255261676984</v>
      </c>
      <c r="L262" s="24"/>
      <c r="M262" s="5" t="s">
        <v>3094</v>
      </c>
      <c r="N262" s="5" t="s">
        <v>3092</v>
      </c>
      <c r="O262" s="122">
        <v>1</v>
      </c>
      <c r="P262" s="5">
        <v>3444</v>
      </c>
      <c r="Q262" s="24">
        <v>1.2724255261676984</v>
      </c>
      <c r="R262" s="24">
        <v>0.86749531362653209</v>
      </c>
      <c r="S262" s="24">
        <v>0.18210270190462127</v>
      </c>
      <c r="T262" s="24">
        <v>2.1358902198678713</v>
      </c>
    </row>
    <row r="263" spans="1:20" x14ac:dyDescent="0.25">
      <c r="A263" s="5" t="s">
        <v>3095</v>
      </c>
      <c r="B263" s="5" t="s">
        <v>3092</v>
      </c>
      <c r="C263" s="122">
        <v>1</v>
      </c>
      <c r="D263" s="122">
        <v>9</v>
      </c>
      <c r="E263" s="24">
        <v>1.290574226223973</v>
      </c>
      <c r="F263" s="24">
        <v>0.87954385964912285</v>
      </c>
      <c r="G263" s="24">
        <v>0.22815166100693932</v>
      </c>
      <c r="H263" s="24">
        <v>2.0823920243796876</v>
      </c>
      <c r="I263" s="24" t="s">
        <v>11</v>
      </c>
      <c r="J263" s="24">
        <v>1.250574226223973</v>
      </c>
      <c r="L263" s="24"/>
      <c r="M263" s="5" t="s">
        <v>3095</v>
      </c>
      <c r="N263" s="5" t="s">
        <v>3092</v>
      </c>
      <c r="O263" s="122">
        <v>1</v>
      </c>
      <c r="P263" s="5">
        <v>3445</v>
      </c>
      <c r="Q263" s="24">
        <v>1.290574226223973</v>
      </c>
      <c r="R263" s="24">
        <v>0.87954385964912285</v>
      </c>
      <c r="S263" s="24">
        <v>0.22815166100693932</v>
      </c>
      <c r="T263" s="24">
        <v>2.0823920243796876</v>
      </c>
    </row>
    <row r="264" spans="1:20" x14ac:dyDescent="0.25">
      <c r="A264" s="5" t="s">
        <v>3096</v>
      </c>
      <c r="B264" s="5" t="s">
        <v>3092</v>
      </c>
      <c r="C264" s="122">
        <v>1</v>
      </c>
      <c r="D264" s="122">
        <v>10</v>
      </c>
      <c r="E264" s="24">
        <v>0.97095545301069208</v>
      </c>
      <c r="F264" s="24">
        <v>0.61189401586157166</v>
      </c>
      <c r="G264" s="24">
        <v>0.17791643289531966</v>
      </c>
      <c r="H264" s="24">
        <v>1.6634910597080586</v>
      </c>
      <c r="I264" s="24">
        <v>0.11323192677807471</v>
      </c>
      <c r="J264" s="24">
        <v>0.85772352623261738</v>
      </c>
      <c r="L264" s="24"/>
      <c r="M264" s="5" t="s">
        <v>3096</v>
      </c>
      <c r="N264" s="5" t="s">
        <v>3092</v>
      </c>
      <c r="O264" s="122">
        <v>1</v>
      </c>
      <c r="P264" s="5">
        <v>3446</v>
      </c>
      <c r="Q264" s="24">
        <v>0.97095545301069208</v>
      </c>
      <c r="R264" s="24">
        <v>0.61189401586157166</v>
      </c>
      <c r="S264" s="24">
        <v>0.17791643289531966</v>
      </c>
      <c r="T264" s="24">
        <v>1.6634910597080586</v>
      </c>
    </row>
    <row r="265" spans="1:20" x14ac:dyDescent="0.25">
      <c r="A265" s="5" t="s">
        <v>233</v>
      </c>
      <c r="B265" s="5" t="s">
        <v>3092</v>
      </c>
      <c r="C265" s="122">
        <v>2</v>
      </c>
      <c r="D265" s="122">
        <v>1</v>
      </c>
      <c r="E265" s="24">
        <v>19.136795948227352</v>
      </c>
      <c r="F265" s="24">
        <v>1.1002035260565206</v>
      </c>
      <c r="G265" s="24">
        <v>1.409202805256164</v>
      </c>
      <c r="H265" s="24">
        <v>11.883160497823496</v>
      </c>
      <c r="I265" s="24" t="s">
        <v>11</v>
      </c>
      <c r="J265" s="24">
        <v>19.096795948227353</v>
      </c>
      <c r="L265" s="24"/>
      <c r="M265" s="5" t="s">
        <v>233</v>
      </c>
      <c r="N265" s="5" t="s">
        <v>3092</v>
      </c>
      <c r="O265" s="122">
        <v>2</v>
      </c>
      <c r="P265" s="5">
        <v>3447</v>
      </c>
      <c r="Q265" s="24">
        <v>19.136795948227352</v>
      </c>
      <c r="R265" s="24">
        <v>1.1002035260565206</v>
      </c>
      <c r="S265" s="24">
        <v>1.409202805256164</v>
      </c>
      <c r="T265" s="24">
        <v>11.883160497823496</v>
      </c>
    </row>
    <row r="266" spans="1:20" x14ac:dyDescent="0.25">
      <c r="A266" s="5" t="s">
        <v>234</v>
      </c>
      <c r="B266" s="5" t="s">
        <v>3092</v>
      </c>
      <c r="C266" s="122">
        <v>2</v>
      </c>
      <c r="D266" s="122">
        <v>2</v>
      </c>
      <c r="E266" s="24">
        <v>20.581634124929657</v>
      </c>
      <c r="F266" s="24">
        <v>0.66105055742805285</v>
      </c>
      <c r="G266" s="24">
        <v>1.407632954377676</v>
      </c>
      <c r="H266" s="24">
        <v>11.810988403910191</v>
      </c>
      <c r="I266" s="24" t="s">
        <v>11</v>
      </c>
      <c r="J266" s="24">
        <v>20.541634124929658</v>
      </c>
      <c r="L266" s="24"/>
      <c r="M266" s="5" t="s">
        <v>234</v>
      </c>
      <c r="N266" s="5" t="s">
        <v>3092</v>
      </c>
      <c r="O266" s="122">
        <v>2</v>
      </c>
      <c r="P266" s="5">
        <v>3448</v>
      </c>
      <c r="Q266" s="24">
        <v>20.581634124929657</v>
      </c>
      <c r="R266" s="24">
        <v>0.66105055742805285</v>
      </c>
      <c r="S266" s="24">
        <v>1.407632954377676</v>
      </c>
      <c r="T266" s="24">
        <v>11.810988403910191</v>
      </c>
    </row>
    <row r="267" spans="1:20" x14ac:dyDescent="0.25">
      <c r="A267" s="5" t="s">
        <v>235</v>
      </c>
      <c r="B267" s="5" t="s">
        <v>3092</v>
      </c>
      <c r="C267" s="122">
        <v>2</v>
      </c>
      <c r="D267" s="122">
        <v>3</v>
      </c>
      <c r="E267" s="24">
        <v>15.876079504783343</v>
      </c>
      <c r="F267" s="24">
        <v>0.99714648690692254</v>
      </c>
      <c r="G267" s="24">
        <v>1.0350550125498301</v>
      </c>
      <c r="H267" s="24">
        <v>8.2185341068828954</v>
      </c>
      <c r="I267" s="24" t="s">
        <v>11</v>
      </c>
      <c r="J267" s="24">
        <v>15.836079504783344</v>
      </c>
      <c r="L267" s="24"/>
      <c r="M267" s="5" t="s">
        <v>235</v>
      </c>
      <c r="N267" s="5" t="s">
        <v>3092</v>
      </c>
      <c r="O267" s="122">
        <v>2</v>
      </c>
      <c r="P267" s="5">
        <v>3449</v>
      </c>
      <c r="Q267" s="24">
        <v>15.876079504783343</v>
      </c>
      <c r="R267" s="24">
        <v>0.99714648690692254</v>
      </c>
      <c r="S267" s="24">
        <v>1.0350550125498301</v>
      </c>
      <c r="T267" s="24">
        <v>8.2185341068828954</v>
      </c>
    </row>
    <row r="268" spans="1:20" x14ac:dyDescent="0.25">
      <c r="A268" s="5" t="s">
        <v>236</v>
      </c>
      <c r="B268" s="5" t="s">
        <v>3092</v>
      </c>
      <c r="C268" s="122">
        <v>2</v>
      </c>
      <c r="D268" s="122">
        <v>4</v>
      </c>
      <c r="E268" s="24">
        <v>18.658880180078786</v>
      </c>
      <c r="F268" s="24">
        <v>1.1698366606170598</v>
      </c>
      <c r="G268" s="24">
        <v>1.2527410010335154</v>
      </c>
      <c r="H268" s="24">
        <v>9.3238270136670742</v>
      </c>
      <c r="I268" s="24" t="s">
        <v>11</v>
      </c>
      <c r="J268" s="24">
        <v>18.618880180078786</v>
      </c>
      <c r="L268" s="24"/>
      <c r="M268" s="5" t="s">
        <v>236</v>
      </c>
      <c r="N268" s="5" t="s">
        <v>3092</v>
      </c>
      <c r="O268" s="122">
        <v>2</v>
      </c>
      <c r="P268" s="5">
        <v>3450</v>
      </c>
      <c r="Q268" s="24">
        <v>18.658880180078786</v>
      </c>
      <c r="R268" s="24">
        <v>1.1698366606170598</v>
      </c>
      <c r="S268" s="24">
        <v>1.2527410010335154</v>
      </c>
      <c r="T268" s="24">
        <v>9.3238270136670742</v>
      </c>
    </row>
    <row r="269" spans="1:20" x14ac:dyDescent="0.25">
      <c r="A269" s="5" t="s">
        <v>237</v>
      </c>
      <c r="B269" s="5" t="s">
        <v>3092</v>
      </c>
      <c r="C269" s="122">
        <v>2</v>
      </c>
      <c r="D269" s="122">
        <v>5</v>
      </c>
      <c r="E269" s="24">
        <v>8.4623355317951603</v>
      </c>
      <c r="F269" s="24">
        <v>0.99761070780399286</v>
      </c>
      <c r="G269" s="24">
        <v>0.5306095969289828</v>
      </c>
      <c r="H269" s="24">
        <v>3.6484759923026564</v>
      </c>
      <c r="I269" s="24" t="s">
        <v>11</v>
      </c>
      <c r="J269" s="24">
        <v>8.4223355317951611</v>
      </c>
      <c r="L269" s="24"/>
      <c r="M269" s="5" t="s">
        <v>237</v>
      </c>
      <c r="N269" s="5" t="s">
        <v>3092</v>
      </c>
      <c r="O269" s="122">
        <v>2</v>
      </c>
      <c r="P269" s="5">
        <v>3451</v>
      </c>
      <c r="Q269" s="24">
        <v>8.4623355317951603</v>
      </c>
      <c r="R269" s="24">
        <v>0.99761070780399286</v>
      </c>
      <c r="S269" s="24">
        <v>0.5306095969289828</v>
      </c>
      <c r="T269" s="24">
        <v>3.6484759923026564</v>
      </c>
    </row>
    <row r="270" spans="1:20" x14ac:dyDescent="0.25">
      <c r="A270" s="5" t="s">
        <v>238</v>
      </c>
      <c r="B270" s="5" t="s">
        <v>3092</v>
      </c>
      <c r="C270" s="122">
        <v>2</v>
      </c>
      <c r="D270" s="122">
        <v>6</v>
      </c>
      <c r="E270" s="24">
        <v>6.6867877096229593</v>
      </c>
      <c r="F270" s="24">
        <v>1.0064309048483278</v>
      </c>
      <c r="G270" s="24">
        <v>0.55677377823711804</v>
      </c>
      <c r="H270" s="24">
        <v>5.7838615122130923</v>
      </c>
      <c r="I270" s="24" t="s">
        <v>11</v>
      </c>
      <c r="J270" s="24">
        <v>6.6467877096229593</v>
      </c>
      <c r="L270" s="24"/>
      <c r="M270" s="5" t="s">
        <v>238</v>
      </c>
      <c r="N270" s="5" t="s">
        <v>3092</v>
      </c>
      <c r="O270" s="122">
        <v>2</v>
      </c>
      <c r="P270" s="5">
        <v>3452</v>
      </c>
      <c r="Q270" s="24">
        <v>6.6867877096229593</v>
      </c>
      <c r="R270" s="24">
        <v>1.0064309048483278</v>
      </c>
      <c r="S270" s="24">
        <v>0.55677377823711804</v>
      </c>
      <c r="T270" s="24">
        <v>5.7838615122130923</v>
      </c>
    </row>
    <row r="271" spans="1:20" x14ac:dyDescent="0.25">
      <c r="A271" s="5" t="s">
        <v>3097</v>
      </c>
      <c r="B271" s="5" t="s">
        <v>3092</v>
      </c>
      <c r="C271" s="122">
        <v>2</v>
      </c>
      <c r="D271" s="122">
        <v>7</v>
      </c>
      <c r="E271" s="24">
        <v>1.290574226223973</v>
      </c>
      <c r="F271" s="24">
        <v>1.0834915737619912</v>
      </c>
      <c r="G271" s="24">
        <v>0.14024001181160492</v>
      </c>
      <c r="H271" s="24">
        <v>2.0299032288063752</v>
      </c>
      <c r="I271" s="24" t="s">
        <v>11</v>
      </c>
      <c r="J271" s="24">
        <v>1.250574226223973</v>
      </c>
      <c r="L271" s="24"/>
      <c r="M271" s="5" t="s">
        <v>3097</v>
      </c>
      <c r="N271" s="5" t="s">
        <v>3092</v>
      </c>
      <c r="O271" s="122">
        <v>2</v>
      </c>
      <c r="P271" s="5">
        <v>3453</v>
      </c>
      <c r="Q271" s="24">
        <v>1.290574226223973</v>
      </c>
      <c r="R271" s="24">
        <v>1.0834915737619912</v>
      </c>
      <c r="S271" s="24">
        <v>0.14024001181160492</v>
      </c>
      <c r="T271" s="24">
        <v>2.0299032288063752</v>
      </c>
    </row>
    <row r="272" spans="1:20" x14ac:dyDescent="0.25">
      <c r="A272" s="5" t="s">
        <v>3098</v>
      </c>
      <c r="B272" s="5" t="s">
        <v>3092</v>
      </c>
      <c r="C272" s="122">
        <v>2</v>
      </c>
      <c r="D272" s="122">
        <v>8</v>
      </c>
      <c r="E272" s="24">
        <v>0.92155065841305572</v>
      </c>
      <c r="F272" s="24">
        <v>1.0129299974073114</v>
      </c>
      <c r="G272" s="24">
        <v>0.12349493577439834</v>
      </c>
      <c r="H272" s="24">
        <v>2.3266668037785654</v>
      </c>
      <c r="I272" s="24" t="s">
        <v>11</v>
      </c>
      <c r="J272" s="24">
        <v>0.88155065841305569</v>
      </c>
      <c r="L272" s="24"/>
      <c r="M272" s="5" t="s">
        <v>3098</v>
      </c>
      <c r="N272" s="5" t="s">
        <v>3092</v>
      </c>
      <c r="O272" s="122">
        <v>2</v>
      </c>
      <c r="P272" s="5">
        <v>3454</v>
      </c>
      <c r="Q272" s="24">
        <v>0.92155065841305572</v>
      </c>
      <c r="R272" s="24">
        <v>1.0129299974073114</v>
      </c>
      <c r="S272" s="24">
        <v>0.12349493577439834</v>
      </c>
      <c r="T272" s="24">
        <v>2.3266668037785654</v>
      </c>
    </row>
    <row r="273" spans="1:20" x14ac:dyDescent="0.25">
      <c r="A273" s="5" t="s">
        <v>3099</v>
      </c>
      <c r="B273" s="5" t="s">
        <v>3092</v>
      </c>
      <c r="C273" s="122">
        <v>2</v>
      </c>
      <c r="D273" s="122">
        <v>9</v>
      </c>
      <c r="E273" s="24">
        <v>0.80963367473269554</v>
      </c>
      <c r="F273" s="24">
        <v>1.1475540575576872</v>
      </c>
      <c r="G273" s="24">
        <v>0.10674985973719178</v>
      </c>
      <c r="H273" s="24">
        <v>1.6332090622619169</v>
      </c>
      <c r="I273" s="24" t="s">
        <v>11</v>
      </c>
      <c r="J273" s="24">
        <v>0.76963367473269551</v>
      </c>
      <c r="L273" s="24"/>
      <c r="M273" s="5" t="s">
        <v>3099</v>
      </c>
      <c r="N273" s="5" t="s">
        <v>3092</v>
      </c>
      <c r="O273" s="122">
        <v>2</v>
      </c>
      <c r="P273" s="5">
        <v>3455</v>
      </c>
      <c r="Q273" s="24">
        <v>0.80963367473269554</v>
      </c>
      <c r="R273" s="24">
        <v>1.1475540575576872</v>
      </c>
      <c r="S273" s="24">
        <v>0.10674985973719178</v>
      </c>
      <c r="T273" s="24">
        <v>1.6332090622619169</v>
      </c>
    </row>
    <row r="274" spans="1:20" x14ac:dyDescent="0.25">
      <c r="A274" s="5" t="s">
        <v>3100</v>
      </c>
      <c r="B274" s="5" t="s">
        <v>3092</v>
      </c>
      <c r="C274" s="122">
        <v>2</v>
      </c>
      <c r="D274" s="122">
        <v>10</v>
      </c>
      <c r="E274" s="24">
        <v>0.91802174451322449</v>
      </c>
      <c r="F274" s="24">
        <v>1.1880421617635011</v>
      </c>
      <c r="G274" s="24">
        <v>0.11826209951277131</v>
      </c>
      <c r="H274" s="24">
        <v>1.8138916470238964</v>
      </c>
      <c r="I274" s="24" t="s">
        <v>11</v>
      </c>
      <c r="J274" s="24">
        <v>0.87802174451322446</v>
      </c>
      <c r="L274" s="24"/>
      <c r="M274" s="5" t="s">
        <v>3100</v>
      </c>
      <c r="N274" s="5" t="s">
        <v>3092</v>
      </c>
      <c r="O274" s="122">
        <v>2</v>
      </c>
      <c r="P274" s="5">
        <v>3456</v>
      </c>
      <c r="Q274" s="24">
        <v>0.91802174451322449</v>
      </c>
      <c r="R274" s="24">
        <v>1.1880421617635011</v>
      </c>
      <c r="S274" s="24">
        <v>0.11826209951277131</v>
      </c>
      <c r="T274" s="24">
        <v>1.8138916470238964</v>
      </c>
    </row>
    <row r="275" spans="1:20" x14ac:dyDescent="0.25">
      <c r="A275" s="166" t="s">
        <v>257</v>
      </c>
      <c r="B275" s="5" t="s">
        <v>3092</v>
      </c>
      <c r="C275" s="122">
        <v>10</v>
      </c>
      <c r="D275" s="122">
        <v>1</v>
      </c>
      <c r="E275" s="24">
        <v>14.879034111853038</v>
      </c>
      <c r="F275" s="24">
        <v>0.61799457308248917</v>
      </c>
      <c r="G275" s="24">
        <v>1.0710307367051553</v>
      </c>
      <c r="H275" s="24">
        <v>9.4887547309738132</v>
      </c>
      <c r="I275" s="24" t="s">
        <v>11</v>
      </c>
      <c r="J275" s="24">
        <v>14.839034111853039</v>
      </c>
      <c r="K275" s="24"/>
      <c r="L275" s="24"/>
      <c r="M275" s="166" t="s">
        <v>257</v>
      </c>
      <c r="N275" s="5" t="s">
        <v>3092</v>
      </c>
      <c r="O275" s="122">
        <v>10</v>
      </c>
      <c r="P275" s="5">
        <v>3457</v>
      </c>
      <c r="Q275" s="24">
        <v>14.879034111853038</v>
      </c>
      <c r="R275" s="24">
        <v>0.61799457308248917</v>
      </c>
      <c r="S275" s="24">
        <v>1.0710307367051553</v>
      </c>
      <c r="T275" s="24">
        <v>9.4887547309738132</v>
      </c>
    </row>
    <row r="276" spans="1:20" x14ac:dyDescent="0.25">
      <c r="A276" s="5" t="s">
        <v>258</v>
      </c>
      <c r="B276" s="5" t="s">
        <v>3092</v>
      </c>
      <c r="C276" s="122">
        <v>10</v>
      </c>
      <c r="D276" s="122">
        <v>2</v>
      </c>
      <c r="E276" s="24">
        <v>16.24616901834003</v>
      </c>
      <c r="F276" s="24">
        <v>0.66657905209840818</v>
      </c>
      <c r="G276" s="24">
        <v>1.0595030086192874</v>
      </c>
      <c r="H276" s="24">
        <v>9.2122208086129316</v>
      </c>
      <c r="I276" s="24" t="s">
        <v>11</v>
      </c>
      <c r="J276" s="24">
        <v>16.206169018340031</v>
      </c>
      <c r="K276" s="24"/>
      <c r="L276" s="24"/>
      <c r="M276" s="5" t="s">
        <v>258</v>
      </c>
      <c r="N276" s="5" t="s">
        <v>3092</v>
      </c>
      <c r="O276" s="122">
        <v>10</v>
      </c>
      <c r="P276" s="5">
        <v>3458</v>
      </c>
      <c r="Q276" s="24">
        <v>16.24616901834003</v>
      </c>
      <c r="R276" s="24">
        <v>0.66657905209840818</v>
      </c>
      <c r="S276" s="24">
        <v>1.0595030086192874</v>
      </c>
      <c r="T276" s="24">
        <v>9.2122208086129316</v>
      </c>
    </row>
    <row r="277" spans="1:20" x14ac:dyDescent="0.25">
      <c r="A277" s="5" t="s">
        <v>259</v>
      </c>
      <c r="B277" s="5" t="s">
        <v>3092</v>
      </c>
      <c r="C277" s="122">
        <v>10</v>
      </c>
      <c r="D277" s="122">
        <v>3</v>
      </c>
      <c r="E277" s="24">
        <v>12.559137081910746</v>
      </c>
      <c r="F277" s="24">
        <v>0.85800189942112892</v>
      </c>
      <c r="G277" s="24">
        <v>0.75768612782566258</v>
      </c>
      <c r="H277" s="24">
        <v>6.1142535929828155</v>
      </c>
      <c r="I277" s="24" t="s">
        <v>11</v>
      </c>
      <c r="J277" s="24">
        <v>12.519137081910747</v>
      </c>
      <c r="K277" s="24"/>
      <c r="L277" s="24"/>
      <c r="M277" s="5" t="s">
        <v>259</v>
      </c>
      <c r="N277" s="5" t="s">
        <v>3092</v>
      </c>
      <c r="O277" s="122">
        <v>10</v>
      </c>
      <c r="P277" s="5">
        <v>3459</v>
      </c>
      <c r="Q277" s="24">
        <v>12.559137081910746</v>
      </c>
      <c r="R277" s="24">
        <v>0.85800189942112892</v>
      </c>
      <c r="S277" s="24">
        <v>0.75768612782566258</v>
      </c>
      <c r="T277" s="24">
        <v>6.1142535929828155</v>
      </c>
    </row>
    <row r="278" spans="1:20" x14ac:dyDescent="0.25">
      <c r="A278" s="5" t="s">
        <v>260</v>
      </c>
      <c r="B278" s="5" t="s">
        <v>3092</v>
      </c>
      <c r="C278" s="122">
        <v>10</v>
      </c>
      <c r="D278" s="122">
        <v>4</v>
      </c>
      <c r="E278" s="24">
        <v>11.038457866271866</v>
      </c>
      <c r="F278" s="24">
        <v>0.83856810781476132</v>
      </c>
      <c r="G278" s="24">
        <v>0.69061570987152376</v>
      </c>
      <c r="H278" s="24">
        <v>4.689267402311784</v>
      </c>
      <c r="I278" s="24" t="s">
        <v>11</v>
      </c>
      <c r="J278" s="24">
        <v>10.998457866271867</v>
      </c>
      <c r="K278" s="24"/>
      <c r="L278" s="24"/>
      <c r="M278" s="5" t="s">
        <v>260</v>
      </c>
      <c r="N278" s="5" t="s">
        <v>3092</v>
      </c>
      <c r="O278" s="122">
        <v>10</v>
      </c>
      <c r="P278" s="5">
        <v>3460</v>
      </c>
      <c r="Q278" s="24">
        <v>11.038457866271866</v>
      </c>
      <c r="R278" s="24">
        <v>0.83856810781476132</v>
      </c>
      <c r="S278" s="24">
        <v>0.69061570987152376</v>
      </c>
      <c r="T278" s="24">
        <v>4.689267402311784</v>
      </c>
    </row>
    <row r="279" spans="1:20" x14ac:dyDescent="0.25">
      <c r="A279" s="5" t="s">
        <v>261</v>
      </c>
      <c r="B279" s="5" t="s">
        <v>3092</v>
      </c>
      <c r="C279" s="122">
        <v>10</v>
      </c>
      <c r="D279" s="122">
        <v>5</v>
      </c>
      <c r="E279" s="24">
        <v>6.6821302232830764</v>
      </c>
      <c r="F279" s="24">
        <v>0.32539072761838922</v>
      </c>
      <c r="G279" s="24">
        <v>0.2368424134005529</v>
      </c>
      <c r="H279" s="24">
        <v>3.4699594670621932</v>
      </c>
      <c r="I279" s="24" t="s">
        <v>11</v>
      </c>
      <c r="J279" s="24">
        <v>6.6421302232830763</v>
      </c>
      <c r="K279" s="24"/>
      <c r="L279" s="24"/>
      <c r="M279" s="5" t="s">
        <v>261</v>
      </c>
      <c r="N279" s="5" t="s">
        <v>3092</v>
      </c>
      <c r="O279" s="122">
        <v>10</v>
      </c>
      <c r="P279" s="5">
        <v>3461</v>
      </c>
      <c r="Q279" s="24">
        <v>6.6821302232830764</v>
      </c>
      <c r="R279" s="24">
        <v>0.32539072761838922</v>
      </c>
      <c r="S279" s="24">
        <v>0.2368424134005529</v>
      </c>
      <c r="T279" s="24">
        <v>3.4699594670621932</v>
      </c>
    </row>
    <row r="280" spans="1:20" x14ac:dyDescent="0.25">
      <c r="A280" s="5" t="s">
        <v>262</v>
      </c>
      <c r="B280" s="5" t="s">
        <v>3092</v>
      </c>
      <c r="C280" s="122">
        <v>10</v>
      </c>
      <c r="D280" s="122">
        <v>6</v>
      </c>
      <c r="E280" s="24">
        <v>1.138786959543161</v>
      </c>
      <c r="F280" s="24">
        <v>0.57279908399585211</v>
      </c>
      <c r="G280" s="24">
        <v>0.12890095950561065</v>
      </c>
      <c r="H280" s="24">
        <v>1.8038671875000001</v>
      </c>
      <c r="I280" s="24">
        <v>4.0782844055798469E-2</v>
      </c>
      <c r="J280" s="24">
        <v>1.0980041154873625</v>
      </c>
      <c r="K280" s="24"/>
      <c r="L280" s="24"/>
      <c r="M280" s="5" t="s">
        <v>262</v>
      </c>
      <c r="N280" s="5" t="s">
        <v>3092</v>
      </c>
      <c r="O280" s="122">
        <v>10</v>
      </c>
      <c r="P280" s="5">
        <v>3462</v>
      </c>
      <c r="Q280" s="24">
        <v>1.138786959543161</v>
      </c>
      <c r="R280" s="24">
        <v>0.57279908399585211</v>
      </c>
      <c r="S280" s="24">
        <v>0.12890095950561065</v>
      </c>
      <c r="T280" s="24">
        <v>1.8038671875000001</v>
      </c>
    </row>
    <row r="281" spans="1:20" x14ac:dyDescent="0.25">
      <c r="A281" s="5" t="s">
        <v>3110</v>
      </c>
      <c r="B281" s="5" t="s">
        <v>3092</v>
      </c>
      <c r="C281" s="122">
        <v>10</v>
      </c>
      <c r="D281" s="122">
        <v>7</v>
      </c>
      <c r="E281" s="24">
        <v>0.59842910233555902</v>
      </c>
      <c r="F281" s="24">
        <v>0.61179026961631533</v>
      </c>
      <c r="G281" s="24">
        <v>0.19073150105708242</v>
      </c>
      <c r="H281" s="24">
        <v>1.8028830810147303</v>
      </c>
      <c r="I281" s="24" t="s">
        <v>11</v>
      </c>
      <c r="J281" s="24">
        <v>0.55842910233555898</v>
      </c>
      <c r="K281" s="24"/>
      <c r="L281" s="24"/>
      <c r="M281" s="5" t="s">
        <v>3110</v>
      </c>
      <c r="N281" s="5" t="s">
        <v>3092</v>
      </c>
      <c r="O281" s="122">
        <v>10</v>
      </c>
      <c r="P281" s="5">
        <v>3463</v>
      </c>
      <c r="Q281" s="24">
        <v>0.59842910233555902</v>
      </c>
      <c r="R281" s="24">
        <v>0.61179026961631533</v>
      </c>
      <c r="S281" s="24">
        <v>0.19073150105708242</v>
      </c>
      <c r="T281" s="24">
        <v>1.8028830810147303</v>
      </c>
    </row>
    <row r="282" spans="1:20" x14ac:dyDescent="0.25">
      <c r="A282" s="5" t="s">
        <v>3111</v>
      </c>
      <c r="B282" s="5" t="s">
        <v>3092</v>
      </c>
      <c r="C282" s="122">
        <v>10</v>
      </c>
      <c r="D282" s="122">
        <v>8</v>
      </c>
      <c r="E282" s="24" t="s">
        <v>11</v>
      </c>
      <c r="F282" s="24">
        <v>0.58950959211890774</v>
      </c>
      <c r="G282" s="24">
        <v>0.14147666287201169</v>
      </c>
      <c r="H282" s="24">
        <v>2.1148448368453359</v>
      </c>
      <c r="I282" s="24" t="s">
        <v>11</v>
      </c>
      <c r="J282" s="24" t="s">
        <v>11</v>
      </c>
      <c r="K282" s="24"/>
      <c r="L282" s="24"/>
      <c r="M282" s="5" t="s">
        <v>3111</v>
      </c>
      <c r="N282" s="5" t="s">
        <v>3092</v>
      </c>
      <c r="O282" s="122">
        <v>10</v>
      </c>
      <c r="P282" s="5">
        <v>3464</v>
      </c>
      <c r="Q282" s="24" t="s">
        <v>11</v>
      </c>
      <c r="R282" s="24">
        <v>0.58950959211890774</v>
      </c>
      <c r="S282" s="24">
        <v>0.14147666287201169</v>
      </c>
      <c r="T282" s="24">
        <v>2.1148448368453359</v>
      </c>
    </row>
    <row r="283" spans="1:20" x14ac:dyDescent="0.25">
      <c r="A283" s="5" t="s">
        <v>263</v>
      </c>
      <c r="B283" s="5" t="s">
        <v>3092</v>
      </c>
      <c r="C283" s="122">
        <v>11</v>
      </c>
      <c r="D283" s="122">
        <v>1</v>
      </c>
      <c r="E283" s="24">
        <v>8.9031092848294389</v>
      </c>
      <c r="F283" s="24">
        <v>0.85409263740062236</v>
      </c>
      <c r="G283" s="24">
        <v>0.62878516832005205</v>
      </c>
      <c r="H283" s="24">
        <v>5.9095594440466455</v>
      </c>
      <c r="I283" s="24" t="s">
        <v>11</v>
      </c>
      <c r="J283" s="24">
        <v>8.8631092848294397</v>
      </c>
      <c r="L283" s="24"/>
      <c r="M283" s="5" t="s">
        <v>263</v>
      </c>
      <c r="N283" s="5" t="s">
        <v>3092</v>
      </c>
      <c r="O283" s="122">
        <v>11</v>
      </c>
      <c r="P283" s="5">
        <v>3465</v>
      </c>
      <c r="Q283" s="24">
        <v>8.9031092848294389</v>
      </c>
      <c r="R283" s="24">
        <v>0.85409263740062236</v>
      </c>
      <c r="S283" s="24">
        <v>0.62878516832005205</v>
      </c>
      <c r="T283" s="24">
        <v>5.9095594440466455</v>
      </c>
    </row>
    <row r="284" spans="1:20" x14ac:dyDescent="0.25">
      <c r="A284" s="5" t="s">
        <v>264</v>
      </c>
      <c r="B284" s="5" t="s">
        <v>3092</v>
      </c>
      <c r="C284" s="122">
        <v>11</v>
      </c>
      <c r="D284" s="122">
        <v>2</v>
      </c>
      <c r="E284" s="24">
        <v>11.292396531407681</v>
      </c>
      <c r="F284" s="24">
        <v>0.89122709989630144</v>
      </c>
      <c r="G284" s="24">
        <v>0.785981460400065</v>
      </c>
      <c r="H284" s="24">
        <v>7.3178158244680853</v>
      </c>
      <c r="I284" s="24" t="s">
        <v>11</v>
      </c>
      <c r="J284" s="24">
        <v>11.252396531407681</v>
      </c>
      <c r="L284" s="24"/>
      <c r="M284" s="5" t="s">
        <v>264</v>
      </c>
      <c r="N284" s="5" t="s">
        <v>3092</v>
      </c>
      <c r="O284" s="122">
        <v>11</v>
      </c>
      <c r="P284" s="5">
        <v>3466</v>
      </c>
      <c r="Q284" s="24">
        <v>11.292396531407681</v>
      </c>
      <c r="R284" s="24">
        <v>0.89122709989630144</v>
      </c>
      <c r="S284" s="24">
        <v>0.785981460400065</v>
      </c>
      <c r="T284" s="24">
        <v>7.3178158244680853</v>
      </c>
    </row>
    <row r="285" spans="1:20" x14ac:dyDescent="0.25">
      <c r="A285" s="5" t="s">
        <v>265</v>
      </c>
      <c r="B285" s="5" t="s">
        <v>3092</v>
      </c>
      <c r="C285" s="122">
        <v>11</v>
      </c>
      <c r="D285" s="122">
        <v>3</v>
      </c>
      <c r="E285" s="24">
        <v>2.851396561621899</v>
      </c>
      <c r="F285" s="24">
        <v>0.9775647251987557</v>
      </c>
      <c r="G285" s="24">
        <v>0.27142559765815577</v>
      </c>
      <c r="H285" s="24">
        <v>3.6785900419394437</v>
      </c>
      <c r="I285" s="24">
        <v>9.0741828024151566E-2</v>
      </c>
      <c r="J285" s="24">
        <v>2.7606547335977476</v>
      </c>
      <c r="L285" s="24"/>
      <c r="M285" s="5" t="s">
        <v>265</v>
      </c>
      <c r="N285" s="5" t="s">
        <v>3092</v>
      </c>
      <c r="O285" s="122">
        <v>11</v>
      </c>
      <c r="P285" s="5">
        <v>3467</v>
      </c>
      <c r="Q285" s="24">
        <v>2.851396561621899</v>
      </c>
      <c r="R285" s="24">
        <v>0.9775647251987557</v>
      </c>
      <c r="S285" s="24">
        <v>0.27142559765815577</v>
      </c>
      <c r="T285" s="24">
        <v>3.6785900419394437</v>
      </c>
    </row>
    <row r="286" spans="1:20" x14ac:dyDescent="0.25">
      <c r="A286" s="5" t="s">
        <v>266</v>
      </c>
      <c r="B286" s="5" t="s">
        <v>3092</v>
      </c>
      <c r="C286" s="122">
        <v>11</v>
      </c>
      <c r="D286" s="122">
        <v>4</v>
      </c>
      <c r="E286" s="24">
        <v>1.2568979665830737</v>
      </c>
      <c r="F286" s="24">
        <v>1.1205324058071209</v>
      </c>
      <c r="G286" s="24">
        <v>0.24522621564482028</v>
      </c>
      <c r="H286" s="24">
        <v>2.2575402772094928</v>
      </c>
      <c r="I286" s="24" t="s">
        <v>11</v>
      </c>
      <c r="J286" s="24">
        <v>1.2168979665830737</v>
      </c>
      <c r="L286" s="24"/>
      <c r="M286" s="5" t="s">
        <v>266</v>
      </c>
      <c r="N286" s="5" t="s">
        <v>3092</v>
      </c>
      <c r="O286" s="122">
        <v>11</v>
      </c>
      <c r="P286" s="5">
        <v>3468</v>
      </c>
      <c r="Q286" s="24">
        <v>1.2568979665830737</v>
      </c>
      <c r="R286" s="24">
        <v>1.1205324058071209</v>
      </c>
      <c r="S286" s="24">
        <v>0.24522621564482028</v>
      </c>
      <c r="T286" s="24">
        <v>2.2575402772094928</v>
      </c>
    </row>
    <row r="287" spans="1:20" x14ac:dyDescent="0.25">
      <c r="A287" s="5" t="s">
        <v>267</v>
      </c>
      <c r="B287" s="5" t="s">
        <v>3092</v>
      </c>
      <c r="C287" s="122">
        <v>11</v>
      </c>
      <c r="D287" s="122">
        <v>5</v>
      </c>
      <c r="E287" s="24">
        <v>1.3917413662869744</v>
      </c>
      <c r="F287" s="24">
        <v>1.0035588489457312</v>
      </c>
      <c r="G287" s="24">
        <v>0.29448105382989104</v>
      </c>
      <c r="H287" s="24">
        <v>2.2358899345335517</v>
      </c>
      <c r="I287" s="24" t="s">
        <v>11</v>
      </c>
      <c r="J287" s="24">
        <v>1.3517413662869744</v>
      </c>
      <c r="L287" s="24"/>
      <c r="M287" s="5" t="s">
        <v>267</v>
      </c>
      <c r="N287" s="5" t="s">
        <v>3092</v>
      </c>
      <c r="O287" s="122">
        <v>11</v>
      </c>
      <c r="P287" s="5">
        <v>3469</v>
      </c>
      <c r="Q287" s="24">
        <v>1.3917413662869744</v>
      </c>
      <c r="R287" s="24">
        <v>1.0035588489457312</v>
      </c>
      <c r="S287" s="24">
        <v>0.29448105382989104</v>
      </c>
      <c r="T287" s="24">
        <v>2.2358899345335517</v>
      </c>
    </row>
    <row r="288" spans="1:20" x14ac:dyDescent="0.25">
      <c r="A288" s="5" t="s">
        <v>268</v>
      </c>
      <c r="B288" s="5" t="s">
        <v>3092</v>
      </c>
      <c r="C288" s="122">
        <v>11</v>
      </c>
      <c r="D288" s="122">
        <v>6</v>
      </c>
      <c r="E288" s="24" t="s">
        <v>11</v>
      </c>
      <c r="F288" s="24">
        <v>1.0564754580020741</v>
      </c>
      <c r="G288" s="24">
        <v>0.19806732802081636</v>
      </c>
      <c r="H288" s="24">
        <v>3.1117447064238952</v>
      </c>
      <c r="I288" s="24" t="s">
        <v>11</v>
      </c>
      <c r="J288" s="24" t="s">
        <v>11</v>
      </c>
      <c r="L288" s="24"/>
      <c r="M288" s="5" t="s">
        <v>268</v>
      </c>
      <c r="N288" s="5" t="s">
        <v>3092</v>
      </c>
      <c r="O288" s="122">
        <v>11</v>
      </c>
      <c r="P288" s="5">
        <v>3470</v>
      </c>
      <c r="Q288" s="24" t="s">
        <v>11</v>
      </c>
      <c r="R288" s="24">
        <v>1.0564754580020741</v>
      </c>
      <c r="S288" s="24">
        <v>0.19806732802081636</v>
      </c>
      <c r="T288" s="24">
        <v>3.1117447064238952</v>
      </c>
    </row>
    <row r="289" spans="1:20" x14ac:dyDescent="0.25">
      <c r="A289" s="5" t="s">
        <v>350</v>
      </c>
      <c r="B289" s="5" t="s">
        <v>3092</v>
      </c>
      <c r="C289" s="122">
        <v>12</v>
      </c>
      <c r="D289" s="122">
        <v>1</v>
      </c>
      <c r="E289" s="24">
        <v>14.423814605553373</v>
      </c>
      <c r="F289" s="24">
        <v>0.71896583771855382</v>
      </c>
      <c r="G289" s="24">
        <v>0.92221824686940956</v>
      </c>
      <c r="H289" s="24">
        <v>7.4619874245601476</v>
      </c>
      <c r="I289" s="24" t="s">
        <v>11</v>
      </c>
      <c r="J289" s="24">
        <v>14.383814605553374</v>
      </c>
      <c r="L289" s="24"/>
      <c r="M289" s="5" t="s">
        <v>350</v>
      </c>
      <c r="N289" s="5" t="s">
        <v>3092</v>
      </c>
      <c r="O289" s="122">
        <v>12</v>
      </c>
      <c r="P289" s="5">
        <v>3471</v>
      </c>
      <c r="Q289" s="24">
        <v>14.423814605553373</v>
      </c>
      <c r="R289" s="24">
        <v>0.71896583771855382</v>
      </c>
      <c r="S289" s="24">
        <v>0.92221824686940956</v>
      </c>
      <c r="T289" s="24">
        <v>7.4619874245601476</v>
      </c>
    </row>
    <row r="290" spans="1:20" x14ac:dyDescent="0.25">
      <c r="A290" s="5" t="s">
        <v>351</v>
      </c>
      <c r="B290" s="5" t="s">
        <v>3092</v>
      </c>
      <c r="C290" s="122">
        <v>12</v>
      </c>
      <c r="D290" s="122">
        <v>2</v>
      </c>
      <c r="E290" s="24">
        <v>10.54632867027223</v>
      </c>
      <c r="F290" s="24">
        <v>0.93734544219996618</v>
      </c>
      <c r="G290" s="24">
        <v>0.69061570987152376</v>
      </c>
      <c r="H290" s="24">
        <v>6.2057754961129303</v>
      </c>
      <c r="I290" s="24" t="s">
        <v>11</v>
      </c>
      <c r="J290" s="24">
        <v>10.50632867027223</v>
      </c>
      <c r="L290" s="24"/>
      <c r="M290" s="5" t="s">
        <v>351</v>
      </c>
      <c r="N290" s="5" t="s">
        <v>3092</v>
      </c>
      <c r="O290" s="122">
        <v>12</v>
      </c>
      <c r="P290" s="5">
        <v>3472</v>
      </c>
      <c r="Q290" s="24">
        <v>10.54632867027223</v>
      </c>
      <c r="R290" s="24">
        <v>0.93734544219996618</v>
      </c>
      <c r="S290" s="24">
        <v>0.69061570987152376</v>
      </c>
      <c r="T290" s="24">
        <v>6.2057754961129303</v>
      </c>
    </row>
    <row r="291" spans="1:20" x14ac:dyDescent="0.25">
      <c r="A291" s="5" t="s">
        <v>352</v>
      </c>
      <c r="B291" s="5" t="s">
        <v>3092</v>
      </c>
      <c r="C291" s="122">
        <v>12</v>
      </c>
      <c r="D291" s="122">
        <v>3</v>
      </c>
      <c r="E291" s="24">
        <v>6.4941368704112152</v>
      </c>
      <c r="F291" s="24">
        <v>0.86987115939568838</v>
      </c>
      <c r="G291" s="24">
        <v>0.49464433241177419</v>
      </c>
      <c r="H291" s="24">
        <v>5.3063021685761056</v>
      </c>
      <c r="I291" s="24" t="s">
        <v>11</v>
      </c>
      <c r="J291" s="24">
        <v>6.4541368704112152</v>
      </c>
      <c r="L291" s="24"/>
      <c r="M291" s="5" t="s">
        <v>352</v>
      </c>
      <c r="N291" s="5" t="s">
        <v>3092</v>
      </c>
      <c r="O291" s="122">
        <v>12</v>
      </c>
      <c r="P291" s="5">
        <v>3473</v>
      </c>
      <c r="Q291" s="24">
        <v>6.4941368704112152</v>
      </c>
      <c r="R291" s="24">
        <v>0.86987115939568838</v>
      </c>
      <c r="S291" s="24">
        <v>0.49464433241177419</v>
      </c>
      <c r="T291" s="24">
        <v>5.3063021685761056</v>
      </c>
    </row>
    <row r="292" spans="1:20" x14ac:dyDescent="0.25">
      <c r="A292" s="5" t="s">
        <v>353</v>
      </c>
      <c r="B292" s="5" t="s">
        <v>3092</v>
      </c>
      <c r="C292" s="122">
        <v>12</v>
      </c>
      <c r="D292" s="122">
        <v>4</v>
      </c>
      <c r="E292" s="24">
        <v>1.3189062452790283</v>
      </c>
      <c r="F292" s="24">
        <v>1.1215319979629945</v>
      </c>
      <c r="G292" s="24">
        <v>0.19282745161814926</v>
      </c>
      <c r="H292" s="24">
        <v>1.9288487111292965</v>
      </c>
      <c r="I292" s="24">
        <v>7.6467832604622116E-2</v>
      </c>
      <c r="J292" s="24">
        <v>1.2424384126744061</v>
      </c>
      <c r="L292" s="24"/>
      <c r="M292" s="5" t="s">
        <v>353</v>
      </c>
      <c r="N292" s="5" t="s">
        <v>3092</v>
      </c>
      <c r="O292" s="122">
        <v>12</v>
      </c>
      <c r="P292" s="5">
        <v>3474</v>
      </c>
      <c r="Q292" s="24">
        <v>1.3189062452790283</v>
      </c>
      <c r="R292" s="24">
        <v>1.1215319979629945</v>
      </c>
      <c r="S292" s="24">
        <v>0.19282745161814926</v>
      </c>
      <c r="T292" s="24">
        <v>1.9288487111292965</v>
      </c>
    </row>
    <row r="293" spans="1:20" x14ac:dyDescent="0.25">
      <c r="A293" s="5" t="s">
        <v>354</v>
      </c>
      <c r="B293" s="5" t="s">
        <v>3092</v>
      </c>
      <c r="C293" s="122">
        <v>12</v>
      </c>
      <c r="D293" s="122">
        <v>5</v>
      </c>
      <c r="E293" s="24">
        <v>0.50295603831162938</v>
      </c>
      <c r="F293" s="24">
        <v>1.2355088270242742</v>
      </c>
      <c r="G293" s="24">
        <v>0.21378695722881766</v>
      </c>
      <c r="H293" s="24">
        <v>2.2383502007467269</v>
      </c>
      <c r="I293" s="24" t="s">
        <v>11</v>
      </c>
      <c r="J293" s="24">
        <v>0.4629560383116294</v>
      </c>
      <c r="L293" s="24"/>
      <c r="M293" s="5" t="s">
        <v>354</v>
      </c>
      <c r="N293" s="5" t="s">
        <v>3092</v>
      </c>
      <c r="O293" s="122">
        <v>12</v>
      </c>
      <c r="P293" s="5">
        <v>3475</v>
      </c>
      <c r="Q293" s="24">
        <v>0.50295603831162938</v>
      </c>
      <c r="R293" s="24">
        <v>1.2355088270242742</v>
      </c>
      <c r="S293" s="24">
        <v>0.21378695722881766</v>
      </c>
      <c r="T293" s="24">
        <v>2.2383502007467269</v>
      </c>
    </row>
    <row r="294" spans="1:20" x14ac:dyDescent="0.25">
      <c r="A294" s="5" t="s">
        <v>355</v>
      </c>
      <c r="B294" s="5" t="s">
        <v>3092</v>
      </c>
      <c r="C294" s="122">
        <v>12</v>
      </c>
      <c r="D294" s="122">
        <v>6</v>
      </c>
      <c r="E294" s="24" t="s">
        <v>11</v>
      </c>
      <c r="F294" s="24">
        <v>1.4424907485995588</v>
      </c>
      <c r="G294" s="24">
        <v>0.18025174825174822</v>
      </c>
      <c r="H294" s="24">
        <v>2.0892580682283146</v>
      </c>
      <c r="I294" s="24" t="s">
        <v>11</v>
      </c>
      <c r="J294" s="24" t="s">
        <v>11</v>
      </c>
      <c r="L294" s="24"/>
      <c r="M294" s="5" t="s">
        <v>355</v>
      </c>
      <c r="N294" s="5" t="s">
        <v>3092</v>
      </c>
      <c r="O294" s="122">
        <v>12</v>
      </c>
      <c r="P294" s="5">
        <v>3476</v>
      </c>
      <c r="Q294" s="24" t="s">
        <v>11</v>
      </c>
      <c r="R294" s="24">
        <v>1.4424907485995588</v>
      </c>
      <c r="S294" s="24">
        <v>0.18025174825174822</v>
      </c>
      <c r="T294" s="24">
        <v>2.0892580682283146</v>
      </c>
    </row>
    <row r="295" spans="1:20" x14ac:dyDescent="0.25">
      <c r="A295" s="210" t="s">
        <v>245</v>
      </c>
      <c r="B295" s="5" t="s">
        <v>3112</v>
      </c>
      <c r="C295" s="122">
        <v>4</v>
      </c>
      <c r="D295" s="122">
        <v>1</v>
      </c>
      <c r="E295" s="24">
        <v>14.24503044900794</v>
      </c>
      <c r="F295" s="24">
        <v>0.20972929538449006</v>
      </c>
      <c r="G295" s="24">
        <v>0.96179029605263167</v>
      </c>
      <c r="H295" s="24">
        <v>9.6693264371766965</v>
      </c>
      <c r="I295" s="24" t="s">
        <v>11</v>
      </c>
      <c r="J295" s="24">
        <v>14.205030449007941</v>
      </c>
      <c r="M295" s="210" t="s">
        <v>245</v>
      </c>
      <c r="N295" s="5" t="s">
        <v>3112</v>
      </c>
      <c r="O295" s="122">
        <v>4</v>
      </c>
      <c r="P295" s="5">
        <v>3477</v>
      </c>
      <c r="Q295" s="24">
        <v>14.24503044900794</v>
      </c>
      <c r="R295" s="24">
        <v>0.20972929538449006</v>
      </c>
      <c r="S295" s="24">
        <v>0.96179029605263167</v>
      </c>
      <c r="T295" s="24">
        <v>9.6693264371766965</v>
      </c>
    </row>
    <row r="296" spans="1:20" x14ac:dyDescent="0.25">
      <c r="A296" s="5" t="s">
        <v>246</v>
      </c>
      <c r="B296" s="5" t="s">
        <v>3112</v>
      </c>
      <c r="C296" s="122">
        <v>4</v>
      </c>
      <c r="D296" s="122">
        <v>2</v>
      </c>
      <c r="E296" s="24">
        <v>7.8828773872345019</v>
      </c>
      <c r="F296" s="24">
        <v>6.560252841410591E-2</v>
      </c>
      <c r="G296" s="24">
        <v>0.42434868421052629</v>
      </c>
      <c r="H296" s="24">
        <v>3.3139969120845674</v>
      </c>
      <c r="I296" s="24" t="s">
        <v>11</v>
      </c>
      <c r="J296" s="24">
        <v>7.8428773872345019</v>
      </c>
      <c r="M296" s="5" t="s">
        <v>246</v>
      </c>
      <c r="N296" s="5" t="s">
        <v>3112</v>
      </c>
      <c r="O296" s="122">
        <v>4</v>
      </c>
      <c r="P296" s="5">
        <v>3478</v>
      </c>
      <c r="Q296" s="24">
        <v>7.8828773872345019</v>
      </c>
      <c r="R296" s="24">
        <v>6.560252841410591E-2</v>
      </c>
      <c r="S296" s="24">
        <v>0.42434868421052629</v>
      </c>
      <c r="T296" s="24">
        <v>3.3139969120845674</v>
      </c>
    </row>
    <row r="297" spans="1:20" x14ac:dyDescent="0.25">
      <c r="A297" s="5" t="s">
        <v>247</v>
      </c>
      <c r="B297" s="5" t="s">
        <v>3112</v>
      </c>
      <c r="C297" s="122">
        <v>4</v>
      </c>
      <c r="D297" s="122">
        <v>3</v>
      </c>
      <c r="E297" s="24">
        <v>5.6050264827140994</v>
      </c>
      <c r="F297" s="24">
        <v>0.22165702782341842</v>
      </c>
      <c r="G297" s="24">
        <v>0.31625986842105264</v>
      </c>
      <c r="H297" s="24">
        <v>2.4594820078212161</v>
      </c>
      <c r="I297" s="24" t="s">
        <v>11</v>
      </c>
      <c r="J297" s="24">
        <v>5.5650264827140994</v>
      </c>
      <c r="M297" s="5" t="s">
        <v>247</v>
      </c>
      <c r="N297" s="5" t="s">
        <v>3112</v>
      </c>
      <c r="O297" s="122">
        <v>4</v>
      </c>
      <c r="P297" s="5">
        <v>3479</v>
      </c>
      <c r="Q297" s="24">
        <v>5.6050264827140994</v>
      </c>
      <c r="R297" s="24">
        <v>0.22165702782341842</v>
      </c>
      <c r="S297" s="24">
        <v>0.31625986842105264</v>
      </c>
      <c r="T297" s="24">
        <v>2.4594820078212161</v>
      </c>
    </row>
    <row r="298" spans="1:20" x14ac:dyDescent="0.25">
      <c r="A298" s="5" t="s">
        <v>248</v>
      </c>
      <c r="B298" s="5" t="s">
        <v>3112</v>
      </c>
      <c r="C298" s="122">
        <v>4</v>
      </c>
      <c r="D298" s="122">
        <v>4</v>
      </c>
      <c r="E298" s="24">
        <v>4.9036514992199471</v>
      </c>
      <c r="F298" s="24">
        <v>0.21171725079097814</v>
      </c>
      <c r="G298" s="24">
        <v>0.28223190789473684</v>
      </c>
      <c r="H298" s="24">
        <v>2.5320257204196857</v>
      </c>
      <c r="I298" s="24" t="s">
        <v>11</v>
      </c>
      <c r="J298" s="24">
        <v>4.8636514992199471</v>
      </c>
      <c r="M298" s="5" t="s">
        <v>248</v>
      </c>
      <c r="N298" s="5" t="s">
        <v>3112</v>
      </c>
      <c r="O298" s="122">
        <v>4</v>
      </c>
      <c r="P298" s="5">
        <v>3480</v>
      </c>
      <c r="Q298" s="24">
        <v>4.9036514992199471</v>
      </c>
      <c r="R298" s="24">
        <v>0.21171725079097814</v>
      </c>
      <c r="S298" s="24">
        <v>0.28223190789473684</v>
      </c>
      <c r="T298" s="24">
        <v>2.5320257204196857</v>
      </c>
    </row>
    <row r="299" spans="1:20" x14ac:dyDescent="0.25">
      <c r="A299" s="5" t="s">
        <v>249</v>
      </c>
      <c r="B299" s="5" t="s">
        <v>3112</v>
      </c>
      <c r="C299" s="122">
        <v>4</v>
      </c>
      <c r="D299" s="122">
        <v>5</v>
      </c>
      <c r="E299" s="24">
        <v>4.5128925481603934</v>
      </c>
      <c r="F299" s="24">
        <v>0.449277921866301</v>
      </c>
      <c r="G299" s="24">
        <v>1.6033174342105265</v>
      </c>
      <c r="H299" s="24">
        <v>2.1352866577259864</v>
      </c>
      <c r="I299" s="24" t="s">
        <v>11</v>
      </c>
      <c r="J299" s="24">
        <v>4.4728925481603934</v>
      </c>
      <c r="M299" s="5" t="s">
        <v>249</v>
      </c>
      <c r="N299" s="5" t="s">
        <v>3112</v>
      </c>
      <c r="O299" s="122">
        <v>4</v>
      </c>
      <c r="P299" s="5">
        <v>3481</v>
      </c>
      <c r="Q299" s="24">
        <v>4.5128925481603934</v>
      </c>
      <c r="R299" s="24">
        <v>0.449277921866301</v>
      </c>
      <c r="S299" s="24">
        <v>1.6033174342105265</v>
      </c>
      <c r="T299" s="24">
        <v>2.1352866577259864</v>
      </c>
    </row>
    <row r="300" spans="1:20" x14ac:dyDescent="0.25">
      <c r="A300" s="5" t="s">
        <v>250</v>
      </c>
      <c r="B300" s="5" t="s">
        <v>3112</v>
      </c>
      <c r="C300" s="122">
        <v>4</v>
      </c>
      <c r="D300" s="122">
        <v>6</v>
      </c>
      <c r="E300" s="24">
        <v>6.2680722442571888</v>
      </c>
      <c r="F300" s="24">
        <v>0.23954862648181094</v>
      </c>
      <c r="G300" s="24">
        <v>0.3132574013157895</v>
      </c>
      <c r="H300" s="24">
        <v>2.9237617684514214</v>
      </c>
      <c r="I300" s="24">
        <v>4.905553066749771E-2</v>
      </c>
      <c r="J300" s="24">
        <v>6.2190167135896912</v>
      </c>
      <c r="M300" s="5" t="s">
        <v>250</v>
      </c>
      <c r="N300" s="5" t="s">
        <v>3112</v>
      </c>
      <c r="O300" s="122">
        <v>4</v>
      </c>
      <c r="P300" s="5">
        <v>3482</v>
      </c>
      <c r="Q300" s="24">
        <v>6.2680722442571888</v>
      </c>
      <c r="R300" s="24">
        <v>0.23954862648181094</v>
      </c>
      <c r="S300" s="24">
        <v>0.3132574013157895</v>
      </c>
      <c r="T300" s="24">
        <v>2.9237617684514214</v>
      </c>
    </row>
    <row r="301" spans="1:20" x14ac:dyDescent="0.25">
      <c r="A301" s="5" t="s">
        <v>3103</v>
      </c>
      <c r="B301" s="5" t="s">
        <v>3112</v>
      </c>
      <c r="C301" s="122">
        <v>4</v>
      </c>
      <c r="D301" s="122">
        <v>7</v>
      </c>
      <c r="E301" s="24">
        <v>0.91990132682554682</v>
      </c>
      <c r="F301" s="24">
        <v>0.25346431432722732</v>
      </c>
      <c r="G301" s="24">
        <v>0.20416776315789473</v>
      </c>
      <c r="H301" s="24">
        <v>0.61737200928628566</v>
      </c>
      <c r="I301" s="24" t="s">
        <v>11</v>
      </c>
      <c r="J301" s="24">
        <v>0.87990132682554678</v>
      </c>
      <c r="M301" s="5" t="s">
        <v>3103</v>
      </c>
      <c r="N301" s="5" t="s">
        <v>3112</v>
      </c>
      <c r="O301" s="122">
        <v>4</v>
      </c>
      <c r="P301" s="5">
        <v>3483</v>
      </c>
      <c r="Q301" s="24">
        <v>0.91990132682554682</v>
      </c>
      <c r="R301" s="24">
        <v>0.25346431432722732</v>
      </c>
      <c r="S301" s="24">
        <v>0.20416776315789473</v>
      </c>
      <c r="T301" s="24">
        <v>0.61737200928628566</v>
      </c>
    </row>
    <row r="302" spans="1:20" x14ac:dyDescent="0.25">
      <c r="A302" s="5" t="s">
        <v>3104</v>
      </c>
      <c r="B302" s="5" t="s">
        <v>3112</v>
      </c>
      <c r="C302" s="122">
        <v>4</v>
      </c>
      <c r="D302" s="122">
        <v>8</v>
      </c>
      <c r="E302" s="24">
        <v>0.56249377668445222</v>
      </c>
      <c r="F302" s="24">
        <v>0.19382565213258562</v>
      </c>
      <c r="G302" s="24">
        <v>0.1861529605263158</v>
      </c>
      <c r="H302" s="24">
        <v>0.65939733244677845</v>
      </c>
      <c r="I302" s="24" t="s">
        <v>11</v>
      </c>
      <c r="J302" s="24">
        <v>0.52249377668445218</v>
      </c>
      <c r="M302" s="5" t="s">
        <v>3104</v>
      </c>
      <c r="N302" s="5" t="s">
        <v>3112</v>
      </c>
      <c r="O302" s="122">
        <v>4</v>
      </c>
      <c r="P302" s="5">
        <v>3484</v>
      </c>
      <c r="Q302" s="24">
        <v>0.56249377668445222</v>
      </c>
      <c r="R302" s="24">
        <v>0.19382565213258562</v>
      </c>
      <c r="S302" s="24">
        <v>0.1861529605263158</v>
      </c>
      <c r="T302" s="24">
        <v>0.65939733244677845</v>
      </c>
    </row>
    <row r="303" spans="1:20" x14ac:dyDescent="0.25">
      <c r="A303" s="5" t="s">
        <v>3113</v>
      </c>
      <c r="B303" s="5" t="s">
        <v>3112</v>
      </c>
      <c r="C303" s="122">
        <v>4</v>
      </c>
      <c r="D303" s="122">
        <v>9</v>
      </c>
      <c r="E303" s="24">
        <v>0.38379000161390509</v>
      </c>
      <c r="F303" s="24">
        <v>0.38119044919408507</v>
      </c>
      <c r="G303" s="24">
        <v>0.16663692434210525</v>
      </c>
      <c r="H303" s="24">
        <v>0.58085000225395267</v>
      </c>
      <c r="I303" s="24" t="s">
        <v>11</v>
      </c>
      <c r="J303" s="24">
        <v>0.34379000161390511</v>
      </c>
      <c r="M303" s="5" t="s">
        <v>3113</v>
      </c>
      <c r="N303" s="5" t="s">
        <v>3112</v>
      </c>
      <c r="O303" s="122">
        <v>4</v>
      </c>
      <c r="P303" s="5">
        <v>3485</v>
      </c>
      <c r="Q303" s="24">
        <v>0.38379000161390509</v>
      </c>
      <c r="R303" s="24">
        <v>0.38119044919408507</v>
      </c>
      <c r="S303" s="24">
        <v>0.16663692434210525</v>
      </c>
      <c r="T303" s="24">
        <v>0.58085000225395267</v>
      </c>
    </row>
    <row r="304" spans="1:20" x14ac:dyDescent="0.25">
      <c r="A304" s="5" t="s">
        <v>3114</v>
      </c>
      <c r="B304" s="5" t="s">
        <v>3112</v>
      </c>
      <c r="C304" s="122">
        <v>4</v>
      </c>
      <c r="D304" s="122">
        <v>10</v>
      </c>
      <c r="E304" s="24">
        <v>0.48085751174971764</v>
      </c>
      <c r="F304" s="24">
        <v>0.17494007577094906</v>
      </c>
      <c r="G304" s="24">
        <v>0.1771455592105263</v>
      </c>
      <c r="H304" s="24">
        <v>0.60136236236800278</v>
      </c>
      <c r="I304" s="24" t="s">
        <v>11</v>
      </c>
      <c r="J304" s="24">
        <v>0.44085751174971766</v>
      </c>
      <c r="M304" s="5" t="s">
        <v>3114</v>
      </c>
      <c r="N304" s="5" t="s">
        <v>3112</v>
      </c>
      <c r="O304" s="122">
        <v>4</v>
      </c>
      <c r="P304" s="5">
        <v>3486</v>
      </c>
      <c r="Q304" s="24">
        <v>0.48085751174971764</v>
      </c>
      <c r="R304" s="24">
        <v>0.17494007577094906</v>
      </c>
      <c r="S304" s="24">
        <v>0.1771455592105263</v>
      </c>
      <c r="T304" s="24">
        <v>0.60136236236800278</v>
      </c>
    </row>
    <row r="305" spans="1:20" x14ac:dyDescent="0.25">
      <c r="A305" s="5" t="s">
        <v>251</v>
      </c>
      <c r="B305" s="5" t="s">
        <v>3112</v>
      </c>
      <c r="C305" s="122">
        <v>6</v>
      </c>
      <c r="D305" s="122">
        <v>1</v>
      </c>
      <c r="E305" s="24">
        <v>6.6563422848004388</v>
      </c>
      <c r="F305" s="24">
        <v>0.63415777466969037</v>
      </c>
      <c r="G305" s="24">
        <v>0.42434868421052629</v>
      </c>
      <c r="H305" s="24">
        <v>4.0374328322044777</v>
      </c>
      <c r="I305" s="24" t="s">
        <v>11</v>
      </c>
      <c r="J305" s="24">
        <v>6.6163422848004387</v>
      </c>
      <c r="M305" s="5" t="s">
        <v>251</v>
      </c>
      <c r="N305" s="5" t="s">
        <v>3112</v>
      </c>
      <c r="O305" s="122">
        <v>6</v>
      </c>
      <c r="P305" s="5">
        <v>3487</v>
      </c>
      <c r="Q305" s="24">
        <v>6.6563422848004388</v>
      </c>
      <c r="R305" s="24">
        <v>0.63415777466969037</v>
      </c>
      <c r="S305" s="24">
        <v>0.42434868421052629</v>
      </c>
      <c r="T305" s="24">
        <v>4.0374328322044777</v>
      </c>
    </row>
    <row r="306" spans="1:20" x14ac:dyDescent="0.25">
      <c r="A306" s="5" t="s">
        <v>252</v>
      </c>
      <c r="B306" s="5" t="s">
        <v>3112</v>
      </c>
      <c r="C306" s="122">
        <v>6</v>
      </c>
      <c r="D306" s="122">
        <v>2</v>
      </c>
      <c r="E306" s="24">
        <v>7.9127443134301361</v>
      </c>
      <c r="F306" s="24">
        <v>0.24004561533343297</v>
      </c>
      <c r="G306" s="24">
        <v>0.47589103618421047</v>
      </c>
      <c r="H306" s="24">
        <v>4.5667517834402069</v>
      </c>
      <c r="I306" s="24" t="s">
        <v>11</v>
      </c>
      <c r="J306" s="24">
        <v>7.872744313430136</v>
      </c>
      <c r="M306" s="5" t="s">
        <v>252</v>
      </c>
      <c r="N306" s="5" t="s">
        <v>3112</v>
      </c>
      <c r="O306" s="122">
        <v>6</v>
      </c>
      <c r="P306" s="5">
        <v>3488</v>
      </c>
      <c r="Q306" s="24">
        <v>7.9127443134301361</v>
      </c>
      <c r="R306" s="24">
        <v>0.24004561533343297</v>
      </c>
      <c r="S306" s="24">
        <v>0.47589103618421047</v>
      </c>
      <c r="T306" s="24">
        <v>4.5667517834402069</v>
      </c>
    </row>
    <row r="307" spans="1:20" x14ac:dyDescent="0.25">
      <c r="A307" s="5" t="s">
        <v>253</v>
      </c>
      <c r="B307" s="5" t="s">
        <v>3112</v>
      </c>
      <c r="C307" s="122">
        <v>6</v>
      </c>
      <c r="D307" s="122">
        <v>3</v>
      </c>
      <c r="E307" s="24">
        <v>6.2869879641810913</v>
      </c>
      <c r="F307" s="24">
        <v>0.63813368548266647</v>
      </c>
      <c r="G307" s="24">
        <v>0.42635032894736841</v>
      </c>
      <c r="H307" s="24">
        <v>3.107872708011675</v>
      </c>
      <c r="I307" s="24" t="s">
        <v>11</v>
      </c>
      <c r="J307" s="24">
        <v>6.2469879641810913</v>
      </c>
      <c r="M307" s="5" t="s">
        <v>253</v>
      </c>
      <c r="N307" s="5" t="s">
        <v>3112</v>
      </c>
      <c r="O307" s="122">
        <v>6</v>
      </c>
      <c r="P307" s="5">
        <v>3489</v>
      </c>
      <c r="Q307" s="24">
        <v>6.2869879641810913</v>
      </c>
      <c r="R307" s="24">
        <v>0.63813368548266647</v>
      </c>
      <c r="S307" s="24">
        <v>0.42635032894736841</v>
      </c>
      <c r="T307" s="24">
        <v>3.107872708011675</v>
      </c>
    </row>
    <row r="308" spans="1:20" x14ac:dyDescent="0.25">
      <c r="A308" s="5" t="s">
        <v>254</v>
      </c>
      <c r="B308" s="5" t="s">
        <v>3112</v>
      </c>
      <c r="C308" s="122">
        <v>6</v>
      </c>
      <c r="D308" s="122">
        <v>4</v>
      </c>
      <c r="E308" s="24">
        <v>4.5308127038777748</v>
      </c>
      <c r="F308" s="24">
        <v>0.81903762747307962</v>
      </c>
      <c r="G308" s="24">
        <v>0.36930345394736841</v>
      </c>
      <c r="H308" s="24">
        <v>1.7560581463491594</v>
      </c>
      <c r="I308" s="24">
        <v>0.200310083558949</v>
      </c>
      <c r="J308" s="24">
        <v>4.3305026203188257</v>
      </c>
      <c r="M308" s="5" t="s">
        <v>254</v>
      </c>
      <c r="N308" s="5" t="s">
        <v>3112</v>
      </c>
      <c r="O308" s="122">
        <v>6</v>
      </c>
      <c r="P308" s="5">
        <v>3490</v>
      </c>
      <c r="Q308" s="24">
        <v>4.5308127038777748</v>
      </c>
      <c r="R308" s="24">
        <v>0.81903762747307962</v>
      </c>
      <c r="S308" s="24">
        <v>0.36930345394736841</v>
      </c>
      <c r="T308" s="24">
        <v>1.7560581463491594</v>
      </c>
    </row>
    <row r="309" spans="1:20" x14ac:dyDescent="0.25">
      <c r="A309" s="5" t="s">
        <v>255</v>
      </c>
      <c r="B309" s="5" t="s">
        <v>3112</v>
      </c>
      <c r="C309" s="122">
        <v>6</v>
      </c>
      <c r="D309" s="122">
        <v>5</v>
      </c>
      <c r="E309" s="24">
        <v>0.67101027519525813</v>
      </c>
      <c r="F309" s="24">
        <v>0.18487985280338937</v>
      </c>
      <c r="G309" s="24">
        <v>0.21117351973684209</v>
      </c>
      <c r="H309" s="24">
        <v>0.6153708034215003</v>
      </c>
      <c r="I309" s="24" t="s">
        <v>11</v>
      </c>
      <c r="J309" s="24">
        <v>0.6310102751952581</v>
      </c>
      <c r="M309" s="5" t="s">
        <v>255</v>
      </c>
      <c r="N309" s="5" t="s">
        <v>3112</v>
      </c>
      <c r="O309" s="122">
        <v>6</v>
      </c>
      <c r="P309" s="5">
        <v>3491</v>
      </c>
      <c r="Q309" s="24">
        <v>0.67101027519525813</v>
      </c>
      <c r="R309" s="24">
        <v>0.18487985280338937</v>
      </c>
      <c r="S309" s="24">
        <v>0.21117351973684209</v>
      </c>
      <c r="T309" s="24">
        <v>0.6153708034215003</v>
      </c>
    </row>
    <row r="310" spans="1:20" x14ac:dyDescent="0.25">
      <c r="A310" s="5" t="s">
        <v>256</v>
      </c>
      <c r="B310" s="5" t="s">
        <v>3112</v>
      </c>
      <c r="C310" s="122">
        <v>6</v>
      </c>
      <c r="D310" s="122">
        <v>6</v>
      </c>
      <c r="E310" s="24">
        <v>0.4270970445975753</v>
      </c>
      <c r="F310" s="24">
        <v>0.30216922178618472</v>
      </c>
      <c r="G310" s="24">
        <v>0.18715378289473686</v>
      </c>
      <c r="H310" s="24">
        <v>0.82349621335917844</v>
      </c>
      <c r="I310" s="24" t="s">
        <v>11</v>
      </c>
      <c r="J310" s="24">
        <v>0.38709704459757532</v>
      </c>
      <c r="M310" s="5" t="s">
        <v>256</v>
      </c>
      <c r="N310" s="5" t="s">
        <v>3112</v>
      </c>
      <c r="O310" s="122">
        <v>6</v>
      </c>
      <c r="P310" s="5">
        <v>3492</v>
      </c>
      <c r="Q310" s="24">
        <v>0.4270970445975753</v>
      </c>
      <c r="R310" s="24">
        <v>0.30216922178618472</v>
      </c>
      <c r="S310" s="24">
        <v>0.18715378289473686</v>
      </c>
      <c r="T310" s="24">
        <v>0.82349621335917844</v>
      </c>
    </row>
    <row r="311" spans="1:20" x14ac:dyDescent="0.25">
      <c r="A311" s="5" t="s">
        <v>3115</v>
      </c>
      <c r="B311" s="5" t="s">
        <v>3112</v>
      </c>
      <c r="C311" s="122">
        <v>6</v>
      </c>
      <c r="D311" s="122">
        <v>7</v>
      </c>
      <c r="E311" s="24">
        <v>0.65309011947787732</v>
      </c>
      <c r="F311" s="24">
        <v>0.20823832882962404</v>
      </c>
      <c r="G311" s="24">
        <v>0.24470106907894737</v>
      </c>
      <c r="H311" s="24">
        <v>0.69191692774954072</v>
      </c>
      <c r="I311" s="24" t="s">
        <v>11</v>
      </c>
      <c r="J311" s="24">
        <v>0.61309011947787728</v>
      </c>
      <c r="M311" s="5" t="s">
        <v>3115</v>
      </c>
      <c r="N311" s="5" t="s">
        <v>3112</v>
      </c>
      <c r="O311" s="122">
        <v>6</v>
      </c>
      <c r="P311" s="5">
        <v>3493</v>
      </c>
      <c r="Q311" s="24">
        <v>0.65309011947787732</v>
      </c>
      <c r="R311" s="24">
        <v>0.20823832882962404</v>
      </c>
      <c r="S311" s="24">
        <v>0.24470106907894737</v>
      </c>
      <c r="T311" s="24">
        <v>0.69191692774954072</v>
      </c>
    </row>
    <row r="312" spans="1:20" x14ac:dyDescent="0.25">
      <c r="A312" s="5" t="s">
        <v>3116</v>
      </c>
      <c r="B312" s="5" t="s">
        <v>3112</v>
      </c>
      <c r="C312" s="122">
        <v>6</v>
      </c>
      <c r="D312" s="122">
        <v>8</v>
      </c>
      <c r="E312" s="24">
        <v>0.8591719102277563</v>
      </c>
      <c r="F312" s="24">
        <v>0.26439806906291169</v>
      </c>
      <c r="G312" s="24">
        <v>0.28223190789473684</v>
      </c>
      <c r="H312" s="24">
        <v>0.81349018403525164</v>
      </c>
      <c r="I312" s="24" t="s">
        <v>11</v>
      </c>
      <c r="J312" s="24">
        <v>0.81917191022775626</v>
      </c>
      <c r="M312" s="5" t="s">
        <v>3116</v>
      </c>
      <c r="N312" s="5" t="s">
        <v>3112</v>
      </c>
      <c r="O312" s="122">
        <v>6</v>
      </c>
      <c r="P312" s="5">
        <v>3494</v>
      </c>
      <c r="Q312" s="24">
        <v>0.8591719102277563</v>
      </c>
      <c r="R312" s="24">
        <v>0.26439806906291169</v>
      </c>
      <c r="S312" s="24">
        <v>0.28223190789473684</v>
      </c>
      <c r="T312" s="24">
        <v>0.81349018403525164</v>
      </c>
    </row>
    <row r="313" spans="1:20" x14ac:dyDescent="0.25">
      <c r="A313" s="5" t="s">
        <v>338</v>
      </c>
      <c r="B313" s="5" t="s">
        <v>3112</v>
      </c>
      <c r="C313" s="122">
        <v>7</v>
      </c>
      <c r="D313" s="122">
        <v>1</v>
      </c>
      <c r="E313" s="24">
        <v>9.3413789497879911</v>
      </c>
      <c r="F313" s="24">
        <v>0.25545226973371543</v>
      </c>
      <c r="G313" s="24">
        <v>0.67155180921052637</v>
      </c>
      <c r="H313" s="24">
        <v>6.0506459321785568</v>
      </c>
      <c r="I313" s="24">
        <v>7.2561305779007018E-2</v>
      </c>
      <c r="J313" s="24">
        <v>9.2688176440089833</v>
      </c>
      <c r="M313" s="5" t="s">
        <v>338</v>
      </c>
      <c r="N313" s="5" t="s">
        <v>3112</v>
      </c>
      <c r="O313" s="122">
        <v>7</v>
      </c>
      <c r="P313" s="5">
        <v>3495</v>
      </c>
      <c r="Q313" s="24">
        <v>9.3413789497879911</v>
      </c>
      <c r="R313" s="24">
        <v>0.25545226973371543</v>
      </c>
      <c r="S313" s="24">
        <v>0.67155180921052637</v>
      </c>
      <c r="T313" s="24">
        <v>6.0506459321785568</v>
      </c>
    </row>
    <row r="314" spans="1:20" x14ac:dyDescent="0.25">
      <c r="A314" s="5" t="s">
        <v>339</v>
      </c>
      <c r="B314" s="5" t="s">
        <v>3112</v>
      </c>
      <c r="C314" s="122">
        <v>7</v>
      </c>
      <c r="D314" s="122">
        <v>2</v>
      </c>
      <c r="E314" s="24">
        <v>4.3650512634920018</v>
      </c>
      <c r="F314" s="24">
        <v>0.57551309017829266</v>
      </c>
      <c r="G314" s="24">
        <v>0.45737582236842111</v>
      </c>
      <c r="H314" s="24">
        <v>3.0283247748864568</v>
      </c>
      <c r="I314" s="24">
        <v>0.20235406400342806</v>
      </c>
      <c r="J314" s="24">
        <v>4.1626971994885738</v>
      </c>
      <c r="M314" s="5" t="s">
        <v>339</v>
      </c>
      <c r="N314" s="5" t="s">
        <v>3112</v>
      </c>
      <c r="O314" s="122">
        <v>7</v>
      </c>
      <c r="P314" s="5">
        <v>3496</v>
      </c>
      <c r="Q314" s="24">
        <v>4.3650512634920018</v>
      </c>
      <c r="R314" s="24">
        <v>0.57551309017829266</v>
      </c>
      <c r="S314" s="24">
        <v>0.45737582236842111</v>
      </c>
      <c r="T314" s="24">
        <v>3.0283247748864568</v>
      </c>
    </row>
    <row r="315" spans="1:20" x14ac:dyDescent="0.25">
      <c r="A315" s="5" t="s">
        <v>340</v>
      </c>
      <c r="B315" s="5" t="s">
        <v>3112</v>
      </c>
      <c r="C315" s="122">
        <v>7</v>
      </c>
      <c r="D315" s="122">
        <v>3</v>
      </c>
      <c r="E315" s="24">
        <v>1.3081713673687971</v>
      </c>
      <c r="F315" s="24">
        <v>0.76436885379465813</v>
      </c>
      <c r="G315" s="24">
        <v>0.32126398026315789</v>
      </c>
      <c r="H315" s="24">
        <v>2.9697895033414845</v>
      </c>
      <c r="I315" s="24" t="s">
        <v>11</v>
      </c>
      <c r="J315" s="24">
        <v>1.2681713673687971</v>
      </c>
      <c r="M315" s="5" t="s">
        <v>340</v>
      </c>
      <c r="N315" s="5" t="s">
        <v>3112</v>
      </c>
      <c r="O315" s="122">
        <v>7</v>
      </c>
      <c r="P315" s="5">
        <v>3497</v>
      </c>
      <c r="Q315" s="24">
        <v>1.3081713673687971</v>
      </c>
      <c r="R315" s="24">
        <v>0.76436885379465813</v>
      </c>
      <c r="S315" s="24">
        <v>0.32126398026315789</v>
      </c>
      <c r="T315" s="24">
        <v>2.9697895033414845</v>
      </c>
    </row>
    <row r="316" spans="1:20" x14ac:dyDescent="0.25">
      <c r="A316" s="5" t="s">
        <v>341</v>
      </c>
      <c r="B316" s="5" t="s">
        <v>3112</v>
      </c>
      <c r="C316" s="122">
        <v>7</v>
      </c>
      <c r="D316" s="122">
        <v>4</v>
      </c>
      <c r="E316" s="24">
        <v>1.3698963481731086</v>
      </c>
      <c r="F316" s="24">
        <v>0.5118985171706748</v>
      </c>
      <c r="G316" s="24">
        <v>0.32026315789473686</v>
      </c>
      <c r="H316" s="24">
        <v>0.74845099342972721</v>
      </c>
      <c r="I316" s="24" t="s">
        <v>11</v>
      </c>
      <c r="J316" s="24">
        <v>1.3298963481731085</v>
      </c>
      <c r="M316" s="5" t="s">
        <v>341</v>
      </c>
      <c r="N316" s="5" t="s">
        <v>3112</v>
      </c>
      <c r="O316" s="122">
        <v>7</v>
      </c>
      <c r="P316" s="5">
        <v>3498</v>
      </c>
      <c r="Q316" s="24">
        <v>1.3698963481731086</v>
      </c>
      <c r="R316" s="24">
        <v>0.5118985171706748</v>
      </c>
      <c r="S316" s="24">
        <v>0.32026315789473686</v>
      </c>
      <c r="T316" s="24">
        <v>0.74845099342972721</v>
      </c>
    </row>
    <row r="317" spans="1:20" x14ac:dyDescent="0.25">
      <c r="A317" s="5" t="s">
        <v>342</v>
      </c>
      <c r="B317" s="5" t="s">
        <v>3112</v>
      </c>
      <c r="C317" s="122">
        <v>7</v>
      </c>
      <c r="D317" s="122">
        <v>5</v>
      </c>
      <c r="E317" s="24">
        <v>0.8741053733255737</v>
      </c>
      <c r="F317" s="24">
        <v>0.75442907676221782</v>
      </c>
      <c r="G317" s="24">
        <v>0.45137088815789478</v>
      </c>
      <c r="H317" s="24">
        <v>1.5739484126536911</v>
      </c>
      <c r="I317" s="24" t="s">
        <v>11</v>
      </c>
      <c r="J317" s="24">
        <v>0.83410537332557366</v>
      </c>
      <c r="M317" s="5" t="s">
        <v>342</v>
      </c>
      <c r="N317" s="5" t="s">
        <v>3112</v>
      </c>
      <c r="O317" s="122">
        <v>7</v>
      </c>
      <c r="P317" s="5">
        <v>3499</v>
      </c>
      <c r="Q317" s="24">
        <v>0.8741053733255737</v>
      </c>
      <c r="R317" s="24">
        <v>0.75442907676221782</v>
      </c>
      <c r="S317" s="24">
        <v>0.45137088815789478</v>
      </c>
      <c r="T317" s="24">
        <v>1.5739484126536911</v>
      </c>
    </row>
    <row r="318" spans="1:20" x14ac:dyDescent="0.25">
      <c r="A318" s="5" t="s">
        <v>343</v>
      </c>
      <c r="B318" s="5" t="s">
        <v>3112</v>
      </c>
      <c r="C318" s="122">
        <v>7</v>
      </c>
      <c r="D318" s="122">
        <v>6</v>
      </c>
      <c r="E318" s="24">
        <v>6.4213891320614475E-2</v>
      </c>
      <c r="F318" s="24">
        <v>0.36975970560677873</v>
      </c>
      <c r="G318" s="24">
        <v>0.23719490131578946</v>
      </c>
      <c r="H318" s="24">
        <v>1.2887765769217763</v>
      </c>
      <c r="I318" s="24" t="s">
        <v>11</v>
      </c>
      <c r="J318" s="24">
        <v>2.4213891320614474E-2</v>
      </c>
      <c r="M318" s="5" t="s">
        <v>343</v>
      </c>
      <c r="N318" s="5" t="s">
        <v>3112</v>
      </c>
      <c r="O318" s="122">
        <v>7</v>
      </c>
      <c r="P318" s="5">
        <v>3500</v>
      </c>
      <c r="Q318" s="24">
        <v>6.4213891320614475E-2</v>
      </c>
      <c r="R318" s="24">
        <v>0.36975970560677873</v>
      </c>
      <c r="S318" s="24">
        <v>0.23719490131578946</v>
      </c>
      <c r="T318" s="24">
        <v>1.2887765769217763</v>
      </c>
    </row>
    <row r="319" spans="1:20" x14ac:dyDescent="0.25">
      <c r="A319" s="5" t="s">
        <v>3117</v>
      </c>
      <c r="B319" s="5" t="s">
        <v>3112</v>
      </c>
      <c r="C319" s="122">
        <v>7</v>
      </c>
      <c r="D319" s="122">
        <v>7</v>
      </c>
      <c r="E319" s="24" t="s">
        <v>11</v>
      </c>
      <c r="F319" s="24">
        <v>0.46617554282144946</v>
      </c>
      <c r="G319" s="24">
        <v>0.23419243421052632</v>
      </c>
      <c r="H319" s="24">
        <v>2.2733698623961769</v>
      </c>
      <c r="I319" s="24" t="s">
        <v>11</v>
      </c>
      <c r="J319" s="24" t="s">
        <v>11</v>
      </c>
      <c r="M319" s="5" t="s">
        <v>3117</v>
      </c>
      <c r="N319" s="5" t="s">
        <v>3112</v>
      </c>
      <c r="O319" s="122">
        <v>7</v>
      </c>
      <c r="P319" s="5">
        <v>3501</v>
      </c>
      <c r="Q319" s="24" t="s">
        <v>11</v>
      </c>
      <c r="R319" s="24">
        <v>0.46617554282144946</v>
      </c>
      <c r="S319" s="24">
        <v>0.23419243421052632</v>
      </c>
      <c r="T319" s="24">
        <v>2.2733698623961769</v>
      </c>
    </row>
    <row r="320" spans="1:20" x14ac:dyDescent="0.25">
      <c r="A320" s="5" t="s">
        <v>3118</v>
      </c>
      <c r="B320" s="5" t="s">
        <v>3112</v>
      </c>
      <c r="C320" s="122">
        <v>7</v>
      </c>
      <c r="D320" s="122">
        <v>8</v>
      </c>
      <c r="E320" s="24" t="s">
        <v>11</v>
      </c>
      <c r="F320" s="24">
        <v>0.40355494751707571</v>
      </c>
      <c r="G320" s="24">
        <v>0.27422532894736845</v>
      </c>
      <c r="H320" s="24">
        <v>1.3488127528653375</v>
      </c>
      <c r="I320" s="24" t="s">
        <v>11</v>
      </c>
      <c r="J320" s="24" t="s">
        <v>11</v>
      </c>
      <c r="M320" s="5" t="s">
        <v>3118</v>
      </c>
      <c r="N320" s="5" t="s">
        <v>3112</v>
      </c>
      <c r="O320" s="122">
        <v>7</v>
      </c>
      <c r="P320" s="5">
        <v>3502</v>
      </c>
      <c r="Q320" s="24" t="s">
        <v>11</v>
      </c>
      <c r="R320" s="24">
        <v>0.40355494751707571</v>
      </c>
      <c r="S320" s="24">
        <v>0.27422532894736845</v>
      </c>
      <c r="T320" s="24">
        <v>1.3488127528653375</v>
      </c>
    </row>
    <row r="321" spans="1:20" x14ac:dyDescent="0.25">
      <c r="A321" s="5" t="s">
        <v>3048</v>
      </c>
      <c r="B321" s="5" t="s">
        <v>3112</v>
      </c>
      <c r="C321" s="122">
        <v>16</v>
      </c>
      <c r="D321" s="122">
        <v>1</v>
      </c>
      <c r="E321" s="24">
        <v>14.451112239757817</v>
      </c>
      <c r="F321" s="24">
        <v>0.4805882195184879</v>
      </c>
      <c r="G321" s="24">
        <v>1.083890625</v>
      </c>
      <c r="H321" s="24">
        <v>9.3751491750532487</v>
      </c>
      <c r="I321" s="24" t="s">
        <v>11</v>
      </c>
      <c r="J321" s="24">
        <v>14.411112239757818</v>
      </c>
      <c r="M321" s="5" t="s">
        <v>3048</v>
      </c>
      <c r="N321" s="5" t="s">
        <v>3112</v>
      </c>
      <c r="O321" s="122">
        <v>16</v>
      </c>
      <c r="P321" s="5">
        <v>3503</v>
      </c>
      <c r="Q321" s="24">
        <v>14.451112239757817</v>
      </c>
      <c r="R321" s="24">
        <v>0.4805882195184879</v>
      </c>
      <c r="S321" s="24">
        <v>1.083890625</v>
      </c>
      <c r="T321" s="24">
        <v>9.3751491750532487</v>
      </c>
    </row>
    <row r="322" spans="1:20" x14ac:dyDescent="0.25">
      <c r="A322" s="5" t="s">
        <v>3049</v>
      </c>
      <c r="B322" s="5" t="s">
        <v>3112</v>
      </c>
      <c r="C322" s="122">
        <v>16</v>
      </c>
      <c r="D322" s="122">
        <v>2</v>
      </c>
      <c r="E322" s="24">
        <v>6.6264753586048037</v>
      </c>
      <c r="F322" s="24">
        <v>0.52879613812582338</v>
      </c>
      <c r="G322" s="24">
        <v>0.48840131578947371</v>
      </c>
      <c r="H322" s="24">
        <v>3.20292998658898</v>
      </c>
      <c r="I322" s="24" t="s">
        <v>11</v>
      </c>
      <c r="J322" s="24">
        <v>6.5864753586048037</v>
      </c>
      <c r="M322" s="5" t="s">
        <v>3049</v>
      </c>
      <c r="N322" s="5" t="s">
        <v>3112</v>
      </c>
      <c r="O322" s="122">
        <v>16</v>
      </c>
      <c r="P322" s="5">
        <v>3504</v>
      </c>
      <c r="Q322" s="24">
        <v>6.6264753586048037</v>
      </c>
      <c r="R322" s="24">
        <v>0.52879613812582338</v>
      </c>
      <c r="S322" s="24">
        <v>0.48840131578947371</v>
      </c>
      <c r="T322" s="24">
        <v>3.20292998658898</v>
      </c>
    </row>
    <row r="323" spans="1:20" x14ac:dyDescent="0.25">
      <c r="A323" s="5" t="s">
        <v>3050</v>
      </c>
      <c r="B323" s="5" t="s">
        <v>3112</v>
      </c>
      <c r="C323" s="122">
        <v>16</v>
      </c>
      <c r="D323" s="122">
        <v>3</v>
      </c>
      <c r="E323" s="24">
        <v>5.3431930963990366</v>
      </c>
      <c r="F323" s="24">
        <v>0.69677836997406417</v>
      </c>
      <c r="G323" s="24">
        <v>0.30625164473684213</v>
      </c>
      <c r="H323" s="24">
        <v>3.1368901930510624</v>
      </c>
      <c r="I323" s="24">
        <v>5.3143491556455848E-2</v>
      </c>
      <c r="J323" s="24">
        <v>5.2900496048425811</v>
      </c>
      <c r="M323" s="5" t="s">
        <v>3050</v>
      </c>
      <c r="N323" s="5" t="s">
        <v>3112</v>
      </c>
      <c r="O323" s="122">
        <v>16</v>
      </c>
      <c r="P323" s="5">
        <v>3505</v>
      </c>
      <c r="Q323" s="24">
        <v>5.3431930963990366</v>
      </c>
      <c r="R323" s="24">
        <v>0.69677836997406417</v>
      </c>
      <c r="S323" s="24">
        <v>0.30625164473684213</v>
      </c>
      <c r="T323" s="24">
        <v>3.1368901930510624</v>
      </c>
    </row>
    <row r="324" spans="1:20" x14ac:dyDescent="0.25">
      <c r="A324" s="5" t="s">
        <v>3051</v>
      </c>
      <c r="B324" s="5" t="s">
        <v>3112</v>
      </c>
      <c r="C324" s="122">
        <v>16</v>
      </c>
      <c r="D324" s="122">
        <v>4</v>
      </c>
      <c r="E324" s="24">
        <v>3.9324786157585607</v>
      </c>
      <c r="F324" s="24">
        <v>0.60334446586912549</v>
      </c>
      <c r="G324" s="24">
        <v>0.28423355263157896</v>
      </c>
      <c r="H324" s="24">
        <v>1.5009043985890251</v>
      </c>
      <c r="I324" s="24">
        <v>0.15738649422488848</v>
      </c>
      <c r="J324" s="24">
        <v>3.7750921215336724</v>
      </c>
      <c r="M324" s="5" t="s">
        <v>3051</v>
      </c>
      <c r="N324" s="5" t="s">
        <v>3112</v>
      </c>
      <c r="O324" s="122">
        <v>16</v>
      </c>
      <c r="P324" s="5">
        <v>3506</v>
      </c>
      <c r="Q324" s="24">
        <v>3.9324786157585607</v>
      </c>
      <c r="R324" s="24">
        <v>0.60334446586912549</v>
      </c>
      <c r="S324" s="24">
        <v>0.28423355263157896</v>
      </c>
      <c r="T324" s="24">
        <v>1.5009043985890251</v>
      </c>
    </row>
    <row r="325" spans="1:20" x14ac:dyDescent="0.25">
      <c r="A325" s="5" t="s">
        <v>3052</v>
      </c>
      <c r="B325" s="5" t="s">
        <v>3112</v>
      </c>
      <c r="C325" s="122">
        <v>16</v>
      </c>
      <c r="D325" s="122">
        <v>5</v>
      </c>
      <c r="E325" s="24">
        <v>4.0429862426824084</v>
      </c>
      <c r="F325" s="24">
        <v>0.67491086050269555</v>
      </c>
      <c r="G325" s="24">
        <v>0.23969695723684209</v>
      </c>
      <c r="H325" s="24">
        <v>1.0611394098024407</v>
      </c>
      <c r="I325" s="24">
        <v>0.11139693422410939</v>
      </c>
      <c r="J325" s="24">
        <v>3.9315893084582991</v>
      </c>
      <c r="M325" s="5" t="s">
        <v>3052</v>
      </c>
      <c r="N325" s="5" t="s">
        <v>3112</v>
      </c>
      <c r="O325" s="122">
        <v>16</v>
      </c>
      <c r="P325" s="5">
        <v>3507</v>
      </c>
      <c r="Q325" s="24">
        <v>4.0429862426824084</v>
      </c>
      <c r="R325" s="24">
        <v>0.67491086050269555</v>
      </c>
      <c r="S325" s="24">
        <v>0.23969695723684209</v>
      </c>
      <c r="T325" s="24">
        <v>1.0611394098024407</v>
      </c>
    </row>
    <row r="326" spans="1:20" x14ac:dyDescent="0.25">
      <c r="A326" s="5" t="s">
        <v>3053</v>
      </c>
      <c r="B326" s="5" t="s">
        <v>3112</v>
      </c>
      <c r="C326" s="122">
        <v>16</v>
      </c>
      <c r="D326" s="122">
        <v>6</v>
      </c>
      <c r="E326" s="24">
        <v>0.9447904319885756</v>
      </c>
      <c r="F326" s="24">
        <v>0.65006141792159489</v>
      </c>
      <c r="G326" s="24">
        <v>0.14111595394736842</v>
      </c>
      <c r="H326" s="24">
        <v>0.96157941802936886</v>
      </c>
      <c r="I326" s="24" t="s">
        <v>11</v>
      </c>
      <c r="J326" s="24">
        <v>0.90479043198857556</v>
      </c>
      <c r="M326" s="5" t="s">
        <v>3053</v>
      </c>
      <c r="N326" s="5" t="s">
        <v>3112</v>
      </c>
      <c r="O326" s="122">
        <v>16</v>
      </c>
      <c r="P326" s="5">
        <v>3508</v>
      </c>
      <c r="Q326" s="24">
        <v>0.9447904319885756</v>
      </c>
      <c r="R326" s="24">
        <v>0.65006141792159489</v>
      </c>
      <c r="S326" s="24">
        <v>0.14111595394736842</v>
      </c>
      <c r="T326" s="24">
        <v>0.96157941802936886</v>
      </c>
    </row>
    <row r="327" spans="1:20" x14ac:dyDescent="0.25">
      <c r="A327" s="5" t="s">
        <v>3119</v>
      </c>
      <c r="B327" s="5" t="s">
        <v>3112</v>
      </c>
      <c r="C327" s="122">
        <v>16</v>
      </c>
      <c r="D327" s="122">
        <v>7</v>
      </c>
      <c r="E327" s="24">
        <v>0.55054700620619845</v>
      </c>
      <c r="F327" s="24">
        <v>0.40156699211058766</v>
      </c>
      <c r="G327" s="24">
        <v>0.1120921052631579</v>
      </c>
      <c r="H327" s="24">
        <v>0.28617243866430747</v>
      </c>
      <c r="I327" s="24" t="s">
        <v>11</v>
      </c>
      <c r="J327" s="24">
        <v>0.51054700620619842</v>
      </c>
      <c r="M327" s="5" t="s">
        <v>3119</v>
      </c>
      <c r="N327" s="5" t="s">
        <v>3112</v>
      </c>
      <c r="O327" s="122">
        <v>16</v>
      </c>
      <c r="P327" s="5">
        <v>3509</v>
      </c>
      <c r="Q327" s="24">
        <v>0.55054700620619845</v>
      </c>
      <c r="R327" s="24">
        <v>0.40156699211058766</v>
      </c>
      <c r="S327" s="24">
        <v>0.1120921052631579</v>
      </c>
      <c r="T327" s="24">
        <v>0.28617243866430747</v>
      </c>
    </row>
    <row r="328" spans="1:20" x14ac:dyDescent="0.25">
      <c r="A328" s="5" t="s">
        <v>3120</v>
      </c>
      <c r="B328" s="5" t="s">
        <v>3112</v>
      </c>
      <c r="C328" s="122">
        <v>16</v>
      </c>
      <c r="D328" s="122">
        <v>8</v>
      </c>
      <c r="E328" s="24">
        <v>0.14087233522274337</v>
      </c>
      <c r="F328" s="24">
        <v>0.51289249487391886</v>
      </c>
      <c r="G328" s="24">
        <v>0.10158347039473685</v>
      </c>
      <c r="H328" s="24">
        <v>0.34220620287829773</v>
      </c>
      <c r="I328" s="24" t="s">
        <v>11</v>
      </c>
      <c r="J328" s="24">
        <v>0.10087233522274336</v>
      </c>
      <c r="M328" s="5" t="s">
        <v>3120</v>
      </c>
      <c r="N328" s="5" t="s">
        <v>3112</v>
      </c>
      <c r="O328" s="122">
        <v>16</v>
      </c>
      <c r="P328" s="5">
        <v>3510</v>
      </c>
      <c r="Q328" s="24">
        <v>0.14087233522274337</v>
      </c>
      <c r="R328" s="24">
        <v>0.51289249487391886</v>
      </c>
      <c r="S328" s="24">
        <v>0.10158347039473685</v>
      </c>
      <c r="T328" s="24">
        <v>0.34220620287829773</v>
      </c>
    </row>
    <row r="329" spans="1:20" x14ac:dyDescent="0.25">
      <c r="A329" s="5" t="s">
        <v>1058</v>
      </c>
      <c r="B329" s="5" t="s">
        <v>3112</v>
      </c>
      <c r="C329" s="122">
        <v>18</v>
      </c>
      <c r="D329" s="122">
        <v>1</v>
      </c>
      <c r="E329" s="24">
        <v>8.18353777760389</v>
      </c>
      <c r="F329" s="24">
        <v>0.91346550928126247</v>
      </c>
      <c r="G329" s="24">
        <v>0.60249506578947365</v>
      </c>
      <c r="H329" s="24">
        <v>6.090670049474264</v>
      </c>
      <c r="I329" s="24">
        <v>9.5045090668276808E-2</v>
      </c>
      <c r="J329" s="24">
        <v>8.0884926869356129</v>
      </c>
      <c r="M329" s="5" t="s">
        <v>1058</v>
      </c>
      <c r="N329" s="5" t="s">
        <v>3112</v>
      </c>
      <c r="O329" s="122">
        <v>18</v>
      </c>
      <c r="P329" s="5">
        <v>3511</v>
      </c>
      <c r="Q329" s="24">
        <v>8.18353777760389</v>
      </c>
      <c r="R329" s="24">
        <v>0.91346550928126247</v>
      </c>
      <c r="S329" s="24">
        <v>0.60249506578947365</v>
      </c>
      <c r="T329" s="24">
        <v>6.090670049474264</v>
      </c>
    </row>
    <row r="330" spans="1:20" x14ac:dyDescent="0.25">
      <c r="A330" s="5" t="s">
        <v>1059</v>
      </c>
      <c r="B330" s="5" t="s">
        <v>3112</v>
      </c>
      <c r="C330" s="122">
        <v>18</v>
      </c>
      <c r="D330" s="122">
        <v>2</v>
      </c>
      <c r="E330" s="24">
        <v>7.8002455580932457</v>
      </c>
      <c r="F330" s="24">
        <v>0.81207978355037147</v>
      </c>
      <c r="G330" s="24">
        <v>0.59248684210526315</v>
      </c>
      <c r="H330" s="24">
        <v>5.3952510114613501</v>
      </c>
      <c r="I330" s="24">
        <v>8.5847178668120999E-2</v>
      </c>
      <c r="J330" s="24">
        <v>7.7143983794251243</v>
      </c>
      <c r="M330" s="5" t="s">
        <v>1059</v>
      </c>
      <c r="N330" s="5" t="s">
        <v>3112</v>
      </c>
      <c r="O330" s="122">
        <v>18</v>
      </c>
      <c r="P330" s="5">
        <v>3512</v>
      </c>
      <c r="Q330" s="24">
        <v>7.8002455580932457</v>
      </c>
      <c r="R330" s="24">
        <v>0.81207978355037147</v>
      </c>
      <c r="S330" s="24">
        <v>0.59248684210526315</v>
      </c>
      <c r="T330" s="24">
        <v>5.3952510114613501</v>
      </c>
    </row>
    <row r="331" spans="1:20" x14ac:dyDescent="0.25">
      <c r="A331" s="5" t="s">
        <v>1060</v>
      </c>
      <c r="B331" s="5" t="s">
        <v>3112</v>
      </c>
      <c r="C331" s="122">
        <v>18</v>
      </c>
      <c r="D331" s="122">
        <v>3</v>
      </c>
      <c r="E331" s="24">
        <v>3.2624639047698234</v>
      </c>
      <c r="F331" s="24">
        <v>0.98602588161807658</v>
      </c>
      <c r="G331" s="24">
        <v>0.4063338815789474</v>
      </c>
      <c r="H331" s="24">
        <v>3.3290059560704579</v>
      </c>
      <c r="I331" s="24">
        <v>0.21257396622582339</v>
      </c>
      <c r="J331" s="24">
        <v>3.0498899385440001</v>
      </c>
      <c r="M331" s="5" t="s">
        <v>1060</v>
      </c>
      <c r="N331" s="5" t="s">
        <v>3112</v>
      </c>
      <c r="O331" s="122">
        <v>18</v>
      </c>
      <c r="P331" s="5">
        <v>3513</v>
      </c>
      <c r="Q331" s="24">
        <v>3.2624639047698234</v>
      </c>
      <c r="R331" s="24">
        <v>0.98602588161807658</v>
      </c>
      <c r="S331" s="24">
        <v>0.4063338815789474</v>
      </c>
      <c r="T331" s="24">
        <v>3.3290059560704579</v>
      </c>
    </row>
    <row r="332" spans="1:20" x14ac:dyDescent="0.25">
      <c r="A332" s="5" t="s">
        <v>1061</v>
      </c>
      <c r="B332" s="5" t="s">
        <v>3112</v>
      </c>
      <c r="C332" s="122">
        <v>18</v>
      </c>
      <c r="D332" s="122">
        <v>4</v>
      </c>
      <c r="E332" s="24">
        <v>0.49579097484753493</v>
      </c>
      <c r="F332" s="24">
        <v>0.53227506008717751</v>
      </c>
      <c r="G332" s="24">
        <v>0.27472574013157891</v>
      </c>
      <c r="H332" s="24">
        <v>0.83000013241973103</v>
      </c>
      <c r="I332" s="24" t="s">
        <v>11</v>
      </c>
      <c r="J332" s="24">
        <v>0.45579097484753495</v>
      </c>
      <c r="M332" s="5" t="s">
        <v>1061</v>
      </c>
      <c r="N332" s="5" t="s">
        <v>3112</v>
      </c>
      <c r="O332" s="122">
        <v>18</v>
      </c>
      <c r="P332" s="5">
        <v>3514</v>
      </c>
      <c r="Q332" s="24">
        <v>0.49579097484753493</v>
      </c>
      <c r="R332" s="24">
        <v>0.53227506008717751</v>
      </c>
      <c r="S332" s="24">
        <v>0.27472574013157891</v>
      </c>
      <c r="T332" s="24">
        <v>0.83000013241973103</v>
      </c>
    </row>
    <row r="333" spans="1:20" x14ac:dyDescent="0.25">
      <c r="A333" s="5" t="s">
        <v>1062</v>
      </c>
      <c r="B333" s="5" t="s">
        <v>3112</v>
      </c>
      <c r="C333" s="122">
        <v>18</v>
      </c>
      <c r="D333" s="122">
        <v>5</v>
      </c>
      <c r="E333" s="24" t="s">
        <v>11</v>
      </c>
      <c r="F333" s="24">
        <v>1.1430743587306331</v>
      </c>
      <c r="G333" s="24">
        <v>0.19916365131578948</v>
      </c>
      <c r="H333" s="24">
        <v>0.82949983095353463</v>
      </c>
      <c r="I333" s="24" t="s">
        <v>11</v>
      </c>
      <c r="J333" s="24" t="s">
        <v>11</v>
      </c>
      <c r="M333" s="5" t="s">
        <v>1062</v>
      </c>
      <c r="N333" s="5" t="s">
        <v>3112</v>
      </c>
      <c r="O333" s="122">
        <v>18</v>
      </c>
      <c r="P333" s="5">
        <v>3515</v>
      </c>
      <c r="Q333" s="24" t="s">
        <v>11</v>
      </c>
      <c r="R333" s="24">
        <v>1.1430743587306331</v>
      </c>
      <c r="S333" s="24">
        <v>0.19916365131578948</v>
      </c>
      <c r="T333" s="24">
        <v>0.82949983095353463</v>
      </c>
    </row>
    <row r="334" spans="1:20" x14ac:dyDescent="0.25">
      <c r="A334" s="5" t="s">
        <v>1073</v>
      </c>
      <c r="B334" s="5" t="s">
        <v>3112</v>
      </c>
      <c r="C334" s="122">
        <v>18</v>
      </c>
      <c r="D334" s="122">
        <v>6</v>
      </c>
      <c r="E334" s="24">
        <v>0.3942434257823772</v>
      </c>
      <c r="F334" s="24">
        <v>0.69479041456757606</v>
      </c>
      <c r="G334" s="24">
        <v>0.21617763157894737</v>
      </c>
      <c r="H334" s="24">
        <v>1.0326222262292495</v>
      </c>
      <c r="I334" s="24" t="s">
        <v>11</v>
      </c>
      <c r="J334" s="24">
        <v>0.35424342578237722</v>
      </c>
      <c r="M334" s="5" t="s">
        <v>1073</v>
      </c>
      <c r="N334" s="5" t="s">
        <v>3112</v>
      </c>
      <c r="O334" s="122">
        <v>18</v>
      </c>
      <c r="P334" s="5">
        <v>3516</v>
      </c>
      <c r="Q334" s="24">
        <v>0.3942434257823772</v>
      </c>
      <c r="R334" s="24">
        <v>0.69479041456757606</v>
      </c>
      <c r="S334" s="24">
        <v>0.21617763157894737</v>
      </c>
      <c r="T334" s="24">
        <v>1.0326222262292495</v>
      </c>
    </row>
    <row r="335" spans="1:20" x14ac:dyDescent="0.25">
      <c r="A335" s="5" t="s">
        <v>1063</v>
      </c>
      <c r="B335" s="5" t="s">
        <v>3112</v>
      </c>
      <c r="C335" s="122">
        <v>19</v>
      </c>
      <c r="D335" s="122">
        <v>1</v>
      </c>
      <c r="E335" s="24">
        <v>5.6587869498662418</v>
      </c>
      <c r="F335" s="24">
        <v>0.78822431867251486</v>
      </c>
      <c r="G335" s="24">
        <v>0.40233059210526317</v>
      </c>
      <c r="H335" s="24">
        <v>2.7741716300587154</v>
      </c>
      <c r="I335" s="24" t="s">
        <v>11</v>
      </c>
      <c r="J335" s="24">
        <v>5.6187869498662417</v>
      </c>
      <c r="M335" s="5" t="s">
        <v>1063</v>
      </c>
      <c r="N335" s="5" t="s">
        <v>3112</v>
      </c>
      <c r="O335" s="122">
        <v>19</v>
      </c>
      <c r="P335" s="5">
        <v>3517</v>
      </c>
      <c r="Q335" s="24">
        <v>5.6587869498662418</v>
      </c>
      <c r="R335" s="24">
        <v>0.78822431867251486</v>
      </c>
      <c r="S335" s="24">
        <v>0.40233059210526317</v>
      </c>
      <c r="T335" s="24">
        <v>2.7741716300587154</v>
      </c>
    </row>
    <row r="336" spans="1:20" x14ac:dyDescent="0.25">
      <c r="A336" s="5" t="s">
        <v>1064</v>
      </c>
      <c r="B336" s="5" t="s">
        <v>3112</v>
      </c>
      <c r="C336" s="122">
        <v>19</v>
      </c>
      <c r="D336" s="122">
        <v>2</v>
      </c>
      <c r="E336" s="24">
        <v>5.764316755757485</v>
      </c>
      <c r="F336" s="24">
        <v>0.81804364976983568</v>
      </c>
      <c r="G336" s="24">
        <v>0.37630921052631577</v>
      </c>
      <c r="H336" s="24">
        <v>3.0068118118400138</v>
      </c>
      <c r="I336" s="24" t="s">
        <v>11</v>
      </c>
      <c r="J336" s="24">
        <v>5.724316755757485</v>
      </c>
      <c r="M336" s="5" t="s">
        <v>1064</v>
      </c>
      <c r="N336" s="5" t="s">
        <v>3112</v>
      </c>
      <c r="O336" s="122">
        <v>19</v>
      </c>
      <c r="P336" s="5">
        <v>3518</v>
      </c>
      <c r="Q336" s="24">
        <v>5.764316755757485</v>
      </c>
      <c r="R336" s="24">
        <v>0.81804364976983568</v>
      </c>
      <c r="S336" s="24">
        <v>0.37630921052631577</v>
      </c>
      <c r="T336" s="24">
        <v>3.0068118118400138</v>
      </c>
    </row>
    <row r="337" spans="1:20" x14ac:dyDescent="0.25">
      <c r="A337" s="5" t="s">
        <v>1065</v>
      </c>
      <c r="B337" s="5" t="s">
        <v>3112</v>
      </c>
      <c r="C337" s="122">
        <v>19</v>
      </c>
      <c r="D337" s="122">
        <v>3</v>
      </c>
      <c r="E337" s="24">
        <v>5.4646519295946172</v>
      </c>
      <c r="F337" s="24">
        <v>0.72560372336814105</v>
      </c>
      <c r="G337" s="24">
        <v>0.34928700657894735</v>
      </c>
      <c r="H337" s="24">
        <v>2.2773722741257476</v>
      </c>
      <c r="I337" s="24">
        <v>9.3001110223797742E-2</v>
      </c>
      <c r="J337" s="24">
        <v>5.3716508193708199</v>
      </c>
      <c r="M337" s="5" t="s">
        <v>1065</v>
      </c>
      <c r="N337" s="5" t="s">
        <v>3112</v>
      </c>
      <c r="O337" s="122">
        <v>19</v>
      </c>
      <c r="P337" s="5">
        <v>3519</v>
      </c>
      <c r="Q337" s="24">
        <v>5.4646519295946172</v>
      </c>
      <c r="R337" s="24">
        <v>0.72560372336814105</v>
      </c>
      <c r="S337" s="24">
        <v>0.34928700657894735</v>
      </c>
      <c r="T337" s="24">
        <v>2.2773722741257476</v>
      </c>
    </row>
    <row r="338" spans="1:20" x14ac:dyDescent="0.25">
      <c r="A338" s="5" t="s">
        <v>1066</v>
      </c>
      <c r="B338" s="5" t="s">
        <v>3112</v>
      </c>
      <c r="C338" s="122">
        <v>19</v>
      </c>
      <c r="D338" s="122">
        <v>4</v>
      </c>
      <c r="E338" s="24">
        <v>2.7626906730962038</v>
      </c>
      <c r="F338" s="24">
        <v>1.0287669228575698</v>
      </c>
      <c r="G338" s="24">
        <v>0.25921299342105264</v>
      </c>
      <c r="H338" s="24">
        <v>1.141687945860052</v>
      </c>
      <c r="I338" s="24">
        <v>4.5989560000779098E-2</v>
      </c>
      <c r="J338" s="24">
        <v>2.7167011130954246</v>
      </c>
      <c r="M338" s="5" t="s">
        <v>1066</v>
      </c>
      <c r="N338" s="5" t="s">
        <v>3112</v>
      </c>
      <c r="O338" s="122">
        <v>19</v>
      </c>
      <c r="P338" s="5">
        <v>3520</v>
      </c>
      <c r="Q338" s="24">
        <v>2.7626906730962038</v>
      </c>
      <c r="R338" s="24">
        <v>1.0287669228575698</v>
      </c>
      <c r="S338" s="24">
        <v>0.25921299342105264</v>
      </c>
      <c r="T338" s="24">
        <v>1.141687945860052</v>
      </c>
    </row>
    <row r="339" spans="1:20" x14ac:dyDescent="0.25">
      <c r="A339" s="5" t="s">
        <v>1067</v>
      </c>
      <c r="B339" s="5" t="s">
        <v>3112</v>
      </c>
      <c r="C339" s="122">
        <v>19</v>
      </c>
      <c r="D339" s="122">
        <v>5</v>
      </c>
      <c r="E339" s="24">
        <v>0.34297186914653771</v>
      </c>
      <c r="F339" s="24">
        <v>0.4736303755957797</v>
      </c>
      <c r="G339" s="24">
        <v>0.2577117598684211</v>
      </c>
      <c r="H339" s="24">
        <v>1.3303015986160727</v>
      </c>
      <c r="I339" s="24" t="s">
        <v>11</v>
      </c>
      <c r="J339" s="24">
        <v>0.30297186914653773</v>
      </c>
      <c r="M339" s="5" t="s">
        <v>1067</v>
      </c>
      <c r="N339" s="5" t="s">
        <v>3112</v>
      </c>
      <c r="O339" s="122">
        <v>19</v>
      </c>
      <c r="P339" s="5">
        <v>3521</v>
      </c>
      <c r="Q339" s="24">
        <v>0.34297186914653771</v>
      </c>
      <c r="R339" s="24">
        <v>0.4736303755957797</v>
      </c>
      <c r="S339" s="24">
        <v>0.2577117598684211</v>
      </c>
      <c r="T339" s="24">
        <v>1.3303015986160727</v>
      </c>
    </row>
    <row r="340" spans="1:20" x14ac:dyDescent="0.25">
      <c r="A340" s="5" t="s">
        <v>3121</v>
      </c>
      <c r="B340" s="5" t="s">
        <v>3112</v>
      </c>
      <c r="C340" s="122">
        <v>19</v>
      </c>
      <c r="D340" s="122">
        <v>6</v>
      </c>
      <c r="E340" s="24">
        <v>0.22698863908682324</v>
      </c>
      <c r="F340" s="24">
        <v>0.63614573007617847</v>
      </c>
      <c r="G340" s="24">
        <v>0.22918832236842107</v>
      </c>
      <c r="H340" s="24">
        <v>1.3758290320399398</v>
      </c>
      <c r="I340" s="24" t="s">
        <v>11</v>
      </c>
      <c r="J340" s="24">
        <v>0.18698863908682323</v>
      </c>
      <c r="M340" s="5" t="s">
        <v>3121</v>
      </c>
      <c r="N340" s="5" t="s">
        <v>3112</v>
      </c>
      <c r="O340" s="122">
        <v>19</v>
      </c>
      <c r="P340" s="5">
        <v>3522</v>
      </c>
      <c r="Q340" s="24">
        <v>0.22698863908682324</v>
      </c>
      <c r="R340" s="24">
        <v>0.63614573007617847</v>
      </c>
      <c r="S340" s="24">
        <v>0.22918832236842107</v>
      </c>
      <c r="T340" s="24">
        <v>1.3758290320399398</v>
      </c>
    </row>
    <row r="341" spans="1:20" x14ac:dyDescent="0.25">
      <c r="A341" s="166" t="s">
        <v>227</v>
      </c>
      <c r="B341" s="5" t="s">
        <v>3122</v>
      </c>
      <c r="C341" s="122">
        <v>1</v>
      </c>
      <c r="D341" s="122">
        <v>1</v>
      </c>
      <c r="E341" s="24">
        <v>14.032477490915673</v>
      </c>
      <c r="F341" s="24">
        <v>0.75144714365248577</v>
      </c>
      <c r="G341" s="24">
        <v>1.0238412828947367</v>
      </c>
      <c r="H341" s="24">
        <v>9.3656434471955166</v>
      </c>
      <c r="I341" s="24" t="s">
        <v>11</v>
      </c>
      <c r="J341" s="24">
        <v>13.992477490915673</v>
      </c>
      <c r="M341" s="235" t="s">
        <v>227</v>
      </c>
      <c r="N341" s="125" t="s">
        <v>3122</v>
      </c>
      <c r="O341" s="233">
        <v>1</v>
      </c>
      <c r="P341" s="125">
        <v>3523</v>
      </c>
      <c r="Q341" s="132">
        <v>14.032477490915673</v>
      </c>
      <c r="R341" s="132">
        <v>0.75144714365248577</v>
      </c>
      <c r="S341" s="132">
        <v>1.0238412828947367</v>
      </c>
      <c r="T341" s="132">
        <v>9.3656434471955166</v>
      </c>
    </row>
    <row r="342" spans="1:20" x14ac:dyDescent="0.25">
      <c r="A342" s="5" t="s">
        <v>228</v>
      </c>
      <c r="B342" s="5" t="s">
        <v>3122</v>
      </c>
      <c r="C342" s="122">
        <v>1</v>
      </c>
      <c r="D342" s="122">
        <v>2</v>
      </c>
      <c r="E342" s="24">
        <v>14.852324614985845</v>
      </c>
      <c r="F342" s="24">
        <v>0.92141733090721467</v>
      </c>
      <c r="G342" s="24">
        <v>1.1404370888157893</v>
      </c>
      <c r="H342" s="24">
        <v>9.8029069286511206</v>
      </c>
      <c r="I342" s="24" t="s">
        <v>11</v>
      </c>
      <c r="J342" s="24">
        <v>14.812324614985846</v>
      </c>
      <c r="M342" s="5" t="s">
        <v>228</v>
      </c>
      <c r="N342" s="5" t="s">
        <v>3122</v>
      </c>
      <c r="O342" s="122">
        <v>1</v>
      </c>
      <c r="P342" s="5">
        <v>3524</v>
      </c>
      <c r="Q342" s="24">
        <v>14.852324614985845</v>
      </c>
      <c r="R342" s="24">
        <v>0.92141733090721467</v>
      </c>
      <c r="S342" s="24">
        <v>1.1404370888157893</v>
      </c>
      <c r="T342" s="24">
        <v>9.8029069286511206</v>
      </c>
    </row>
    <row r="343" spans="1:20" x14ac:dyDescent="0.25">
      <c r="A343" s="5" t="s">
        <v>229</v>
      </c>
      <c r="B343" s="5" t="s">
        <v>3122</v>
      </c>
      <c r="C343" s="122">
        <v>1</v>
      </c>
      <c r="D343" s="122">
        <v>3</v>
      </c>
      <c r="E343" s="24">
        <v>13.598411496872449</v>
      </c>
      <c r="F343" s="24">
        <v>0.81207978355037147</v>
      </c>
      <c r="G343" s="24">
        <v>1.0808881578947369</v>
      </c>
      <c r="H343" s="24">
        <v>7.8027016667981464</v>
      </c>
      <c r="I343" s="24" t="s">
        <v>11</v>
      </c>
      <c r="J343" s="24">
        <v>13.55841149687245</v>
      </c>
      <c r="M343" s="5" t="s">
        <v>229</v>
      </c>
      <c r="N343" s="5" t="s">
        <v>3122</v>
      </c>
      <c r="O343" s="122">
        <v>1</v>
      </c>
      <c r="P343" s="5">
        <v>3525</v>
      </c>
      <c r="Q343" s="24">
        <v>13.598411496872449</v>
      </c>
      <c r="R343" s="24">
        <v>0.81207978355037147</v>
      </c>
      <c r="S343" s="24">
        <v>1.0808881578947369</v>
      </c>
      <c r="T343" s="24">
        <v>7.8027016667981464</v>
      </c>
    </row>
    <row r="344" spans="1:20" x14ac:dyDescent="0.25">
      <c r="A344" s="5" t="s">
        <v>230</v>
      </c>
      <c r="B344" s="5" t="s">
        <v>3122</v>
      </c>
      <c r="C344" s="122">
        <v>1</v>
      </c>
      <c r="D344" s="122">
        <v>4</v>
      </c>
      <c r="E344" s="24">
        <v>4.8961847676710377</v>
      </c>
      <c r="F344" s="24">
        <v>1.0903935404586995</v>
      </c>
      <c r="G344" s="24">
        <v>0.37931167763157897</v>
      </c>
      <c r="H344" s="24">
        <v>2.2903801122468526</v>
      </c>
      <c r="I344" s="24" t="s">
        <v>11</v>
      </c>
      <c r="J344" s="24">
        <v>4.8561847676710377</v>
      </c>
      <c r="M344" s="5" t="s">
        <v>230</v>
      </c>
      <c r="N344" s="5" t="s">
        <v>3122</v>
      </c>
      <c r="O344" s="122">
        <v>1</v>
      </c>
      <c r="P344" s="5">
        <v>3526</v>
      </c>
      <c r="Q344" s="24">
        <v>4.8961847676710377</v>
      </c>
      <c r="R344" s="24">
        <v>1.0903935404586995</v>
      </c>
      <c r="S344" s="24">
        <v>0.37931167763157897</v>
      </c>
      <c r="T344" s="24">
        <v>2.2903801122468526</v>
      </c>
    </row>
    <row r="345" spans="1:20" x14ac:dyDescent="0.25">
      <c r="A345" s="5" t="s">
        <v>231</v>
      </c>
      <c r="B345" s="5" t="s">
        <v>3122</v>
      </c>
      <c r="C345" s="122">
        <v>1</v>
      </c>
      <c r="D345" s="122">
        <v>5</v>
      </c>
      <c r="E345" s="24" t="s">
        <v>11</v>
      </c>
      <c r="F345" s="24">
        <v>1.2732854378556009</v>
      </c>
      <c r="G345" s="24">
        <v>0.19616118421052633</v>
      </c>
      <c r="H345" s="24">
        <v>1.0566366966066738</v>
      </c>
      <c r="I345" s="24" t="s">
        <v>11</v>
      </c>
      <c r="J345" s="24" t="s">
        <v>11</v>
      </c>
      <c r="M345" s="5" t="s">
        <v>231</v>
      </c>
      <c r="N345" s="5" t="s">
        <v>3122</v>
      </c>
      <c r="O345" s="122">
        <v>1</v>
      </c>
      <c r="P345" s="5">
        <v>3527</v>
      </c>
      <c r="Q345" s="24" t="s">
        <v>11</v>
      </c>
      <c r="R345" s="24">
        <v>1.2732854378556009</v>
      </c>
      <c r="S345" s="24">
        <v>0.19616118421052633</v>
      </c>
      <c r="T345" s="24">
        <v>1.0566366966066738</v>
      </c>
    </row>
    <row r="346" spans="1:20" x14ac:dyDescent="0.25">
      <c r="A346" s="5" t="s">
        <v>232</v>
      </c>
      <c r="B346" s="5" t="s">
        <v>3122</v>
      </c>
      <c r="C346" s="122">
        <v>1</v>
      </c>
      <c r="D346" s="122">
        <v>6</v>
      </c>
      <c r="E346" s="24">
        <v>6.4711673423875044E-2</v>
      </c>
      <c r="F346" s="24">
        <v>1.0352277779286561</v>
      </c>
      <c r="G346" s="24">
        <v>0.20566899671052633</v>
      </c>
      <c r="H346" s="24">
        <v>2.5090118529746537</v>
      </c>
      <c r="I346" s="24" t="s">
        <v>11</v>
      </c>
      <c r="J346" s="24">
        <v>2.4711673423875043E-2</v>
      </c>
      <c r="M346" s="5" t="s">
        <v>232</v>
      </c>
      <c r="N346" s="5" t="s">
        <v>3122</v>
      </c>
      <c r="O346" s="122">
        <v>1</v>
      </c>
      <c r="P346" s="5">
        <v>3528</v>
      </c>
      <c r="Q346" s="24">
        <v>6.4711673423875044E-2</v>
      </c>
      <c r="R346" s="24">
        <v>1.0352277779286561</v>
      </c>
      <c r="S346" s="24">
        <v>0.20566899671052633</v>
      </c>
      <c r="T346" s="24">
        <v>2.5090118529746537</v>
      </c>
    </row>
    <row r="347" spans="1:20" x14ac:dyDescent="0.25">
      <c r="A347" s="5" t="s">
        <v>239</v>
      </c>
      <c r="B347" s="5" t="s">
        <v>3122</v>
      </c>
      <c r="C347" s="122">
        <v>3</v>
      </c>
      <c r="D347" s="122">
        <v>1</v>
      </c>
      <c r="E347" s="24">
        <v>18.263625368630578</v>
      </c>
      <c r="F347" s="24">
        <v>0.75939896527843798</v>
      </c>
      <c r="G347" s="24">
        <v>1.3360978618421053</v>
      </c>
      <c r="H347" s="24">
        <v>12.926789283581078</v>
      </c>
      <c r="I347" s="24" t="s">
        <v>11</v>
      </c>
      <c r="J347" s="24">
        <v>18.223625368630579</v>
      </c>
      <c r="M347" s="5" t="s">
        <v>239</v>
      </c>
      <c r="N347" s="5" t="s">
        <v>3122</v>
      </c>
      <c r="O347" s="122">
        <v>3</v>
      </c>
      <c r="P347" s="5">
        <v>3529</v>
      </c>
      <c r="Q347" s="24">
        <v>18.263625368630578</v>
      </c>
      <c r="R347" s="24">
        <v>0.75939896527843798</v>
      </c>
      <c r="S347" s="24">
        <v>1.3360978618421053</v>
      </c>
      <c r="T347" s="24">
        <v>12.926789283581078</v>
      </c>
    </row>
    <row r="348" spans="1:20" x14ac:dyDescent="0.25">
      <c r="A348" s="5" t="s">
        <v>240</v>
      </c>
      <c r="B348" s="5" t="s">
        <v>3122</v>
      </c>
      <c r="C348" s="122">
        <v>3</v>
      </c>
      <c r="D348" s="122">
        <v>2</v>
      </c>
      <c r="E348" s="24">
        <v>22.081614100639207</v>
      </c>
      <c r="F348" s="24">
        <v>0.91744142009423857</v>
      </c>
      <c r="G348" s="24">
        <v>1.4722097039473685</v>
      </c>
      <c r="H348" s="24">
        <v>11.848139322461764</v>
      </c>
      <c r="I348" s="24" t="s">
        <v>11</v>
      </c>
      <c r="J348" s="24">
        <v>22.041614100639208</v>
      </c>
      <c r="M348" s="5" t="s">
        <v>240</v>
      </c>
      <c r="N348" s="5" t="s">
        <v>3122</v>
      </c>
      <c r="O348" s="122">
        <v>3</v>
      </c>
      <c r="P348" s="5">
        <v>3530</v>
      </c>
      <c r="Q348" s="24">
        <v>22.081614100639207</v>
      </c>
      <c r="R348" s="24">
        <v>0.91744142009423857</v>
      </c>
      <c r="S348" s="24">
        <v>1.4722097039473685</v>
      </c>
      <c r="T348" s="24">
        <v>11.848139322461764</v>
      </c>
    </row>
    <row r="349" spans="1:20" x14ac:dyDescent="0.25">
      <c r="A349" s="5" t="s">
        <v>241</v>
      </c>
      <c r="B349" s="5" t="s">
        <v>3122</v>
      </c>
      <c r="C349" s="122">
        <v>3</v>
      </c>
      <c r="D349" s="122">
        <v>3</v>
      </c>
      <c r="E349" s="24">
        <v>14.828431074029336</v>
      </c>
      <c r="F349" s="24">
        <v>1.1828334668603944</v>
      </c>
      <c r="G349" s="24">
        <v>1.1479432565789476</v>
      </c>
      <c r="H349" s="24">
        <v>8.7072467176811319</v>
      </c>
      <c r="I349" s="24" t="s">
        <v>11</v>
      </c>
      <c r="J349" s="24">
        <v>14.788431074029337</v>
      </c>
      <c r="M349" s="5" t="s">
        <v>241</v>
      </c>
      <c r="N349" s="5" t="s">
        <v>3122</v>
      </c>
      <c r="O349" s="122">
        <v>3</v>
      </c>
      <c r="P349" s="5">
        <v>3531</v>
      </c>
      <c r="Q349" s="24">
        <v>14.828431074029336</v>
      </c>
      <c r="R349" s="24">
        <v>1.1828334668603944</v>
      </c>
      <c r="S349" s="24">
        <v>1.1479432565789476</v>
      </c>
      <c r="T349" s="24">
        <v>8.7072467176811319</v>
      </c>
    </row>
    <row r="350" spans="1:20" x14ac:dyDescent="0.25">
      <c r="A350" s="5" t="s">
        <v>242</v>
      </c>
      <c r="B350" s="5" t="s">
        <v>3122</v>
      </c>
      <c r="C350" s="122">
        <v>3</v>
      </c>
      <c r="D350" s="122">
        <v>4</v>
      </c>
      <c r="E350" s="24">
        <v>5.9315715424530389</v>
      </c>
      <c r="F350" s="24">
        <v>0.97608610458563627</v>
      </c>
      <c r="G350" s="24">
        <v>0.4293527960526316</v>
      </c>
      <c r="H350" s="24">
        <v>2.7906815784431944</v>
      </c>
      <c r="I350" s="24" t="s">
        <v>11</v>
      </c>
      <c r="J350" s="24">
        <v>5.8915715424530388</v>
      </c>
      <c r="M350" s="5" t="s">
        <v>242</v>
      </c>
      <c r="N350" s="5" t="s">
        <v>3122</v>
      </c>
      <c r="O350" s="122">
        <v>3</v>
      </c>
      <c r="P350" s="5">
        <v>3532</v>
      </c>
      <c r="Q350" s="24">
        <v>5.9315715424530389</v>
      </c>
      <c r="R350" s="24">
        <v>0.97608610458563627</v>
      </c>
      <c r="S350" s="24">
        <v>0.4293527960526316</v>
      </c>
      <c r="T350" s="24">
        <v>2.7906815784431944</v>
      </c>
    </row>
    <row r="351" spans="1:20" x14ac:dyDescent="0.25">
      <c r="A351" s="5" t="s">
        <v>243</v>
      </c>
      <c r="B351" s="5" t="s">
        <v>3122</v>
      </c>
      <c r="C351" s="122">
        <v>3</v>
      </c>
      <c r="D351" s="122">
        <v>5</v>
      </c>
      <c r="E351" s="24" t="s">
        <v>11</v>
      </c>
      <c r="F351" s="24">
        <v>1.0764778526132832</v>
      </c>
      <c r="G351" s="24">
        <v>0.43535773026315788</v>
      </c>
      <c r="H351" s="24">
        <v>3.097866678687748</v>
      </c>
      <c r="I351" s="24" t="s">
        <v>11</v>
      </c>
      <c r="J351" s="24" t="s">
        <v>11</v>
      </c>
      <c r="M351" s="5" t="s">
        <v>243</v>
      </c>
      <c r="N351" s="5" t="s">
        <v>3122</v>
      </c>
      <c r="O351" s="122">
        <v>3</v>
      </c>
      <c r="P351" s="5">
        <v>3533</v>
      </c>
      <c r="Q351" s="24" t="s">
        <v>11</v>
      </c>
      <c r="R351" s="24">
        <v>1.0764778526132832</v>
      </c>
      <c r="S351" s="24">
        <v>0.43535773026315788</v>
      </c>
      <c r="T351" s="24">
        <v>3.097866678687748</v>
      </c>
    </row>
    <row r="352" spans="1:20" x14ac:dyDescent="0.25">
      <c r="A352" s="5" t="s">
        <v>244</v>
      </c>
      <c r="B352" s="5" t="s">
        <v>3122</v>
      </c>
      <c r="C352" s="122">
        <v>3</v>
      </c>
      <c r="D352" s="122">
        <v>6</v>
      </c>
      <c r="E352" s="24" t="s">
        <v>11</v>
      </c>
      <c r="F352" s="24">
        <v>1.4919605325692871</v>
      </c>
      <c r="G352" s="24">
        <v>0.17614473684210527</v>
      </c>
      <c r="H352" s="24">
        <v>0.9695842414885103</v>
      </c>
      <c r="I352" s="24" t="s">
        <v>11</v>
      </c>
      <c r="J352" s="24" t="s">
        <v>11</v>
      </c>
      <c r="M352" s="5" t="s">
        <v>244</v>
      </c>
      <c r="N352" s="5" t="s">
        <v>3122</v>
      </c>
      <c r="O352" s="122">
        <v>3</v>
      </c>
      <c r="P352" s="5">
        <v>3534</v>
      </c>
      <c r="Q352" s="24" t="s">
        <v>11</v>
      </c>
      <c r="R352" s="24">
        <v>1.4919605325692871</v>
      </c>
      <c r="S352" s="24">
        <v>0.17614473684210527</v>
      </c>
      <c r="T352" s="24">
        <v>0.9695842414885103</v>
      </c>
    </row>
    <row r="353" spans="1:20" x14ac:dyDescent="0.25">
      <c r="A353" s="5" t="s">
        <v>245</v>
      </c>
      <c r="B353" s="5" t="s">
        <v>3122</v>
      </c>
      <c r="C353" s="122">
        <v>4</v>
      </c>
      <c r="D353" s="122">
        <v>1</v>
      </c>
      <c r="E353" s="24">
        <v>6.6409110395993611</v>
      </c>
      <c r="F353" s="24">
        <v>0.94726075119155939</v>
      </c>
      <c r="G353" s="24">
        <v>0.49190419407894737</v>
      </c>
      <c r="H353" s="24">
        <v>3.3740330880281286</v>
      </c>
      <c r="I353" s="24" t="s">
        <v>11</v>
      </c>
      <c r="J353" s="24">
        <v>6.6009110395993611</v>
      </c>
      <c r="M353" s="5" t="s">
        <v>245</v>
      </c>
      <c r="N353" s="5" t="s">
        <v>3122</v>
      </c>
      <c r="O353" s="122">
        <v>4</v>
      </c>
      <c r="P353" s="5">
        <v>3535</v>
      </c>
      <c r="Q353" s="24">
        <v>6.6409110395993611</v>
      </c>
      <c r="R353" s="24">
        <v>0.94726075119155939</v>
      </c>
      <c r="S353" s="24">
        <v>0.49190419407894737</v>
      </c>
      <c r="T353" s="24">
        <v>3.3740330880281286</v>
      </c>
    </row>
    <row r="354" spans="1:20" x14ac:dyDescent="0.25">
      <c r="A354" s="5" t="s">
        <v>246</v>
      </c>
      <c r="B354" s="5" t="s">
        <v>3122</v>
      </c>
      <c r="C354" s="122">
        <v>4</v>
      </c>
      <c r="D354" s="122">
        <v>2</v>
      </c>
      <c r="E354" s="24">
        <v>9.3244543582771335</v>
      </c>
      <c r="F354" s="24">
        <v>0.91147755387477447</v>
      </c>
      <c r="G354" s="24">
        <v>0.58748273026315789</v>
      </c>
      <c r="H354" s="24">
        <v>4.688825341192115</v>
      </c>
      <c r="I354" s="24" t="s">
        <v>11</v>
      </c>
      <c r="J354" s="24">
        <v>9.2844543582771344</v>
      </c>
      <c r="M354" s="5" t="s">
        <v>246</v>
      </c>
      <c r="N354" s="5" t="s">
        <v>3122</v>
      </c>
      <c r="O354" s="122">
        <v>4</v>
      </c>
      <c r="P354" s="5">
        <v>3536</v>
      </c>
      <c r="Q354" s="24">
        <v>9.3244543582771335</v>
      </c>
      <c r="R354" s="24">
        <v>0.91147755387477447</v>
      </c>
      <c r="S354" s="24">
        <v>0.58748273026315789</v>
      </c>
      <c r="T354" s="24">
        <v>4.688825341192115</v>
      </c>
    </row>
    <row r="355" spans="1:20" x14ac:dyDescent="0.25">
      <c r="A355" s="5" t="s">
        <v>247</v>
      </c>
      <c r="B355" s="5" t="s">
        <v>3122</v>
      </c>
      <c r="C355" s="122">
        <v>4</v>
      </c>
      <c r="D355" s="122">
        <v>3</v>
      </c>
      <c r="E355" s="24">
        <v>5.3840112288664042</v>
      </c>
      <c r="F355" s="24">
        <v>0.85979071330608492</v>
      </c>
      <c r="G355" s="24">
        <v>0.39032072368421056</v>
      </c>
      <c r="H355" s="24">
        <v>3.559144630520775</v>
      </c>
      <c r="I355" s="24" t="s">
        <v>11</v>
      </c>
      <c r="J355" s="24">
        <v>5.3440112288664041</v>
      </c>
      <c r="M355" s="5" t="s">
        <v>247</v>
      </c>
      <c r="N355" s="5" t="s">
        <v>3122</v>
      </c>
      <c r="O355" s="122">
        <v>4</v>
      </c>
      <c r="P355" s="5">
        <v>3537</v>
      </c>
      <c r="Q355" s="24">
        <v>5.3840112288664042</v>
      </c>
      <c r="R355" s="24">
        <v>0.85979071330608492</v>
      </c>
      <c r="S355" s="24">
        <v>0.39032072368421056</v>
      </c>
      <c r="T355" s="24">
        <v>3.559144630520775</v>
      </c>
    </row>
    <row r="356" spans="1:20" x14ac:dyDescent="0.25">
      <c r="A356" s="5" t="s">
        <v>248</v>
      </c>
      <c r="B356" s="5" t="s">
        <v>3122</v>
      </c>
      <c r="C356" s="122">
        <v>4</v>
      </c>
      <c r="D356" s="122">
        <v>4</v>
      </c>
      <c r="E356" s="24">
        <v>3.6407783032478624</v>
      </c>
      <c r="F356" s="24">
        <v>1.4556803464008801</v>
      </c>
      <c r="G356" s="24">
        <v>0.31926233552631578</v>
      </c>
      <c r="H356" s="24">
        <v>1.2897771798541691</v>
      </c>
      <c r="I356" s="24">
        <v>0.24834362400420715</v>
      </c>
      <c r="J356" s="24">
        <v>3.3924346792436553</v>
      </c>
      <c r="M356" s="5" t="s">
        <v>248</v>
      </c>
      <c r="N356" s="5" t="s">
        <v>3122</v>
      </c>
      <c r="O356" s="122">
        <v>4</v>
      </c>
      <c r="P356" s="5">
        <v>3538</v>
      </c>
      <c r="Q356" s="24">
        <v>3.6407783032478624</v>
      </c>
      <c r="R356" s="24">
        <v>1.4556803464008801</v>
      </c>
      <c r="S356" s="24">
        <v>0.31926233552631578</v>
      </c>
      <c r="T356" s="24">
        <v>1.2897771798541691</v>
      </c>
    </row>
    <row r="357" spans="1:20" x14ac:dyDescent="0.25">
      <c r="A357" s="5" t="s">
        <v>249</v>
      </c>
      <c r="B357" s="5" t="s">
        <v>3122</v>
      </c>
      <c r="C357" s="122">
        <v>4</v>
      </c>
      <c r="D357" s="122">
        <v>5</v>
      </c>
      <c r="E357" s="24" t="s">
        <v>11</v>
      </c>
      <c r="F357" s="24">
        <v>1.2454540621647681</v>
      </c>
      <c r="G357" s="24">
        <v>0.12610361842105264</v>
      </c>
      <c r="H357" s="24">
        <v>1.2377458273697497</v>
      </c>
      <c r="I357" s="24" t="s">
        <v>11</v>
      </c>
      <c r="J357" s="24" t="s">
        <v>11</v>
      </c>
      <c r="M357" s="5" t="s">
        <v>249</v>
      </c>
      <c r="N357" s="5" t="s">
        <v>3122</v>
      </c>
      <c r="O357" s="122">
        <v>4</v>
      </c>
      <c r="P357" s="5">
        <v>3539</v>
      </c>
      <c r="Q357" s="24" t="s">
        <v>11</v>
      </c>
      <c r="R357" s="24">
        <v>1.2454540621647681</v>
      </c>
      <c r="S357" s="24">
        <v>0.12610361842105264</v>
      </c>
      <c r="T357" s="24">
        <v>1.2377458273697497</v>
      </c>
    </row>
    <row r="358" spans="1:20" x14ac:dyDescent="0.25">
      <c r="A358" s="5" t="s">
        <v>250</v>
      </c>
      <c r="B358" s="5" t="s">
        <v>3122</v>
      </c>
      <c r="C358" s="122">
        <v>4</v>
      </c>
      <c r="D358" s="122">
        <v>6</v>
      </c>
      <c r="E358" s="24" t="s">
        <v>11</v>
      </c>
      <c r="F358" s="24">
        <v>1.0476524992192064</v>
      </c>
      <c r="G358" s="24">
        <v>0.19215789473684211</v>
      </c>
      <c r="H358" s="24">
        <v>0.72143471425512473</v>
      </c>
      <c r="I358" s="24" t="s">
        <v>11</v>
      </c>
      <c r="J358" s="24" t="s">
        <v>11</v>
      </c>
      <c r="M358" s="5" t="s">
        <v>250</v>
      </c>
      <c r="N358" s="5" t="s">
        <v>3122</v>
      </c>
      <c r="O358" s="122">
        <v>4</v>
      </c>
      <c r="P358" s="5">
        <v>3540</v>
      </c>
      <c r="Q358" s="24" t="s">
        <v>11</v>
      </c>
      <c r="R358" s="24">
        <v>1.0476524992192064</v>
      </c>
      <c r="S358" s="24">
        <v>0.19215789473684211</v>
      </c>
      <c r="T358" s="24">
        <v>0.72143471425512473</v>
      </c>
    </row>
    <row r="359" spans="1:20" x14ac:dyDescent="0.25">
      <c r="A359" s="5" t="s">
        <v>1036</v>
      </c>
      <c r="B359" s="5" t="s">
        <v>3122</v>
      </c>
      <c r="C359" s="122">
        <v>5</v>
      </c>
      <c r="D359" s="122">
        <v>1</v>
      </c>
      <c r="E359" s="24">
        <v>5.6777026697901443</v>
      </c>
      <c r="F359" s="24">
        <v>1.2802432817783092</v>
      </c>
      <c r="G359" s="24">
        <v>0.54544819078947371</v>
      </c>
      <c r="H359" s="24">
        <v>4.8319115605242686</v>
      </c>
      <c r="I359" s="24">
        <v>0.25651954578212344</v>
      </c>
      <c r="J359" s="24">
        <v>5.4211831240080208</v>
      </c>
      <c r="M359" s="5" t="s">
        <v>1036</v>
      </c>
      <c r="N359" s="5" t="s">
        <v>3122</v>
      </c>
      <c r="O359" s="122">
        <v>5</v>
      </c>
      <c r="P359" s="5">
        <v>3541</v>
      </c>
      <c r="Q359" s="24">
        <v>5.6777026697901443</v>
      </c>
      <c r="R359" s="24">
        <v>1.2802432817783092</v>
      </c>
      <c r="S359" s="24">
        <v>0.54544819078947371</v>
      </c>
      <c r="T359" s="24">
        <v>4.8319115605242686</v>
      </c>
    </row>
    <row r="360" spans="1:20" x14ac:dyDescent="0.25">
      <c r="A360" s="5" t="s">
        <v>1037</v>
      </c>
      <c r="B360" s="5" t="s">
        <v>3122</v>
      </c>
      <c r="C360" s="122">
        <v>5</v>
      </c>
      <c r="D360" s="122">
        <v>2</v>
      </c>
      <c r="E360" s="24">
        <v>4.5676485795190569</v>
      </c>
      <c r="F360" s="24">
        <v>1.2971409027334575</v>
      </c>
      <c r="G360" s="24">
        <v>0.47088692434210527</v>
      </c>
      <c r="H360" s="24">
        <v>3.7967878269640378</v>
      </c>
      <c r="I360" s="24">
        <v>0.19928809333670947</v>
      </c>
      <c r="J360" s="24">
        <v>4.3683604861823477</v>
      </c>
      <c r="M360" s="5" t="s">
        <v>1037</v>
      </c>
      <c r="N360" s="5" t="s">
        <v>3122</v>
      </c>
      <c r="O360" s="122">
        <v>5</v>
      </c>
      <c r="P360" s="5">
        <v>3542</v>
      </c>
      <c r="Q360" s="24">
        <v>4.5676485795190569</v>
      </c>
      <c r="R360" s="24">
        <v>1.2971409027334575</v>
      </c>
      <c r="S360" s="24">
        <v>0.47088692434210527</v>
      </c>
      <c r="T360" s="24">
        <v>3.7967878269640378</v>
      </c>
    </row>
    <row r="361" spans="1:20" x14ac:dyDescent="0.25">
      <c r="A361" s="5" t="s">
        <v>1038</v>
      </c>
      <c r="B361" s="5" t="s">
        <v>3122</v>
      </c>
      <c r="C361" s="122">
        <v>5</v>
      </c>
      <c r="D361" s="122">
        <v>3</v>
      </c>
      <c r="E361" s="24">
        <v>2.041902187574888</v>
      </c>
      <c r="F361" s="24">
        <v>1.4651231345816984</v>
      </c>
      <c r="G361" s="24">
        <v>0.38231414473684211</v>
      </c>
      <c r="H361" s="24">
        <v>1.3378061206090177</v>
      </c>
      <c r="I361" s="24">
        <v>4.3945579556300025E-2</v>
      </c>
      <c r="J361" s="24">
        <v>1.997956608018588</v>
      </c>
      <c r="M361" s="5" t="s">
        <v>1038</v>
      </c>
      <c r="N361" s="5" t="s">
        <v>3122</v>
      </c>
      <c r="O361" s="122">
        <v>5</v>
      </c>
      <c r="P361" s="5">
        <v>3543</v>
      </c>
      <c r="Q361" s="24">
        <v>2.041902187574888</v>
      </c>
      <c r="R361" s="24">
        <v>1.4651231345816984</v>
      </c>
      <c r="S361" s="24">
        <v>0.38231414473684211</v>
      </c>
      <c r="T361" s="24">
        <v>1.3378061206090177</v>
      </c>
    </row>
    <row r="362" spans="1:20" x14ac:dyDescent="0.25">
      <c r="A362" s="5" t="s">
        <v>1039</v>
      </c>
      <c r="B362" s="5" t="s">
        <v>3122</v>
      </c>
      <c r="C362" s="122">
        <v>5</v>
      </c>
      <c r="D362" s="122">
        <v>4</v>
      </c>
      <c r="E362" s="24">
        <v>0.24092653797811939</v>
      </c>
      <c r="F362" s="24">
        <v>1.1033152506008721</v>
      </c>
      <c r="G362" s="24">
        <v>0.23519325657894735</v>
      </c>
      <c r="H362" s="24">
        <v>0.35421343806700994</v>
      </c>
      <c r="I362" s="24" t="s">
        <v>11</v>
      </c>
      <c r="J362" s="24">
        <v>0.20092653797811938</v>
      </c>
      <c r="M362" s="5" t="s">
        <v>1039</v>
      </c>
      <c r="N362" s="5" t="s">
        <v>3122</v>
      </c>
      <c r="O362" s="122">
        <v>5</v>
      </c>
      <c r="P362" s="5">
        <v>3544</v>
      </c>
      <c r="Q362" s="24">
        <v>0.24092653797811939</v>
      </c>
      <c r="R362" s="24">
        <v>1.1033152506008721</v>
      </c>
      <c r="S362" s="24">
        <v>0.23519325657894735</v>
      </c>
      <c r="T362" s="24">
        <v>0.35421343806700994</v>
      </c>
    </row>
    <row r="363" spans="1:20" x14ac:dyDescent="0.25">
      <c r="A363" s="5" t="s">
        <v>1040</v>
      </c>
      <c r="B363" s="5" t="s">
        <v>3122</v>
      </c>
      <c r="C363" s="122">
        <v>5</v>
      </c>
      <c r="D363" s="122">
        <v>5</v>
      </c>
      <c r="E363" s="24" t="s">
        <v>11</v>
      </c>
      <c r="F363" s="24">
        <v>1.1897913107831024</v>
      </c>
      <c r="G363" s="24">
        <v>0.1746435032894737</v>
      </c>
      <c r="H363" s="24">
        <v>0.47978910608229175</v>
      </c>
      <c r="I363" s="24" t="s">
        <v>11</v>
      </c>
      <c r="J363" s="24" t="s">
        <v>11</v>
      </c>
      <c r="M363" s="5" t="s">
        <v>1040</v>
      </c>
      <c r="N363" s="5" t="s">
        <v>3122</v>
      </c>
      <c r="O363" s="122">
        <v>5</v>
      </c>
      <c r="P363" s="5">
        <v>3545</v>
      </c>
      <c r="Q363" s="24" t="s">
        <v>11</v>
      </c>
      <c r="R363" s="24">
        <v>1.1897913107831024</v>
      </c>
      <c r="S363" s="24">
        <v>0.1746435032894737</v>
      </c>
      <c r="T363" s="24">
        <v>0.47978910608229175</v>
      </c>
    </row>
    <row r="364" spans="1:20" x14ac:dyDescent="0.25">
      <c r="A364" s="5" t="s">
        <v>1041</v>
      </c>
      <c r="B364" s="5" t="s">
        <v>3122</v>
      </c>
      <c r="C364" s="122">
        <v>5</v>
      </c>
      <c r="D364" s="122">
        <v>6</v>
      </c>
      <c r="E364" s="24" t="s">
        <v>11</v>
      </c>
      <c r="F364" s="24">
        <v>1.7662983786646391</v>
      </c>
      <c r="G364" s="24">
        <v>0.14111595394736842</v>
      </c>
      <c r="H364" s="24">
        <v>2.9007479010063895</v>
      </c>
      <c r="I364" s="24" t="s">
        <v>11</v>
      </c>
      <c r="J364" s="24" t="s">
        <v>11</v>
      </c>
      <c r="M364" s="5" t="s">
        <v>1041</v>
      </c>
      <c r="N364" s="5" t="s">
        <v>3122</v>
      </c>
      <c r="O364" s="122">
        <v>5</v>
      </c>
      <c r="P364" s="5">
        <v>3546</v>
      </c>
      <c r="Q364" s="24" t="s">
        <v>11</v>
      </c>
      <c r="R364" s="24">
        <v>1.7662983786646391</v>
      </c>
      <c r="S364" s="24">
        <v>0.14111595394736842</v>
      </c>
      <c r="T364" s="24">
        <v>2.9007479010063895</v>
      </c>
    </row>
    <row r="365" spans="1:20" x14ac:dyDescent="0.25">
      <c r="A365" s="210" t="s">
        <v>251</v>
      </c>
      <c r="B365" s="5" t="s">
        <v>3122</v>
      </c>
      <c r="C365" s="122">
        <v>6</v>
      </c>
      <c r="D365" s="122">
        <v>1</v>
      </c>
      <c r="E365" s="24">
        <v>6.3372822524961361</v>
      </c>
      <c r="F365" s="24">
        <v>0.79701823721961618</v>
      </c>
      <c r="G365" s="24">
        <v>0.5195872209263579</v>
      </c>
      <c r="H365" s="24">
        <v>5.5763231460926397</v>
      </c>
      <c r="I365" s="24" t="s">
        <v>11</v>
      </c>
      <c r="J365" s="24">
        <v>6.297282252496136</v>
      </c>
      <c r="M365" s="210" t="s">
        <v>251</v>
      </c>
      <c r="N365" s="5" t="s">
        <v>3122</v>
      </c>
      <c r="O365" s="122">
        <v>6</v>
      </c>
      <c r="P365" s="5">
        <v>3547</v>
      </c>
      <c r="Q365" s="24">
        <v>6.3372822524961361</v>
      </c>
      <c r="R365" s="24">
        <v>0.79701823721961618</v>
      </c>
      <c r="S365" s="24">
        <v>0.5195872209263579</v>
      </c>
      <c r="T365" s="24">
        <v>5.5763231460926397</v>
      </c>
    </row>
    <row r="366" spans="1:20" x14ac:dyDescent="0.25">
      <c r="A366" s="5" t="s">
        <v>252</v>
      </c>
      <c r="B366" s="5" t="s">
        <v>3122</v>
      </c>
      <c r="C366" s="122">
        <v>6</v>
      </c>
      <c r="D366" s="122">
        <v>2</v>
      </c>
      <c r="E366" s="24">
        <v>7.6373936059446956</v>
      </c>
      <c r="F366" s="24">
        <v>0.34430384806842362</v>
      </c>
      <c r="G366" s="24">
        <v>0.60525574808397198</v>
      </c>
      <c r="H366" s="24">
        <v>4.946665211643511</v>
      </c>
      <c r="I366" s="24">
        <v>0.33419080267232815</v>
      </c>
      <c r="J366" s="24">
        <v>7.3032028032723675</v>
      </c>
      <c r="M366" s="5" t="s">
        <v>252</v>
      </c>
      <c r="N366" s="5" t="s">
        <v>3122</v>
      </c>
      <c r="O366" s="122">
        <v>6</v>
      </c>
      <c r="P366" s="5">
        <v>3548</v>
      </c>
      <c r="Q366" s="24">
        <v>7.6373936059446956</v>
      </c>
      <c r="R366" s="24">
        <v>0.34430384806842362</v>
      </c>
      <c r="S366" s="24">
        <v>0.60525574808397198</v>
      </c>
      <c r="T366" s="24">
        <v>4.946665211643511</v>
      </c>
    </row>
    <row r="367" spans="1:20" x14ac:dyDescent="0.25">
      <c r="A367" s="5" t="s">
        <v>253</v>
      </c>
      <c r="B367" s="5" t="s">
        <v>3122</v>
      </c>
      <c r="C367" s="122">
        <v>6</v>
      </c>
      <c r="D367" s="122">
        <v>3</v>
      </c>
      <c r="E367" s="24">
        <v>5.0675947216711785</v>
      </c>
      <c r="F367" s="24">
        <v>0.7558623836604168</v>
      </c>
      <c r="G367" s="24">
        <v>0.38221342885704768</v>
      </c>
      <c r="H367" s="24">
        <v>3.5856779576463547</v>
      </c>
      <c r="I367" s="24">
        <v>0.200310083558949</v>
      </c>
      <c r="J367" s="24">
        <v>4.8672846381122294</v>
      </c>
      <c r="M367" s="5" t="s">
        <v>253</v>
      </c>
      <c r="N367" s="5" t="s">
        <v>3122</v>
      </c>
      <c r="O367" s="122">
        <v>6</v>
      </c>
      <c r="P367" s="5">
        <v>3549</v>
      </c>
      <c r="Q367" s="24">
        <v>5.0675947216711785</v>
      </c>
      <c r="R367" s="24">
        <v>0.7558623836604168</v>
      </c>
      <c r="S367" s="24">
        <v>0.38221342885704768</v>
      </c>
      <c r="T367" s="24">
        <v>3.5856779576463547</v>
      </c>
    </row>
    <row r="368" spans="1:20" x14ac:dyDescent="0.25">
      <c r="A368" s="5" t="s">
        <v>254</v>
      </c>
      <c r="B368" s="5" t="s">
        <v>3122</v>
      </c>
      <c r="C368" s="122">
        <v>6</v>
      </c>
      <c r="D368" s="122">
        <v>4</v>
      </c>
      <c r="E368" s="24">
        <v>0.26468725682533067</v>
      </c>
      <c r="F368" s="24">
        <v>0.32121641802301909</v>
      </c>
      <c r="G368" s="24">
        <v>0.17387162612462514</v>
      </c>
      <c r="H368" s="24">
        <v>0.79323813324686354</v>
      </c>
      <c r="I368" s="24" t="s">
        <v>11</v>
      </c>
      <c r="J368" s="24">
        <v>0.22468725682533067</v>
      </c>
      <c r="M368" s="5" t="s">
        <v>254</v>
      </c>
      <c r="N368" s="5" t="s">
        <v>3122</v>
      </c>
      <c r="O368" s="122">
        <v>6</v>
      </c>
      <c r="P368" s="5">
        <v>3550</v>
      </c>
      <c r="Q368" s="24">
        <v>0.26468725682533067</v>
      </c>
      <c r="R368" s="24">
        <v>0.32121641802301909</v>
      </c>
      <c r="S368" s="24">
        <v>0.17387162612462514</v>
      </c>
      <c r="T368" s="24">
        <v>0.79323813324686354</v>
      </c>
    </row>
    <row r="369" spans="1:20" x14ac:dyDescent="0.25">
      <c r="A369" s="5" t="s">
        <v>255</v>
      </c>
      <c r="B369" s="5" t="s">
        <v>3122</v>
      </c>
      <c r="C369" s="122">
        <v>6</v>
      </c>
      <c r="D369" s="122">
        <v>5</v>
      </c>
      <c r="E369" s="24">
        <v>0.1419778389101391</v>
      </c>
      <c r="F369" s="24">
        <v>0.17867663252530436</v>
      </c>
      <c r="G369" s="24">
        <v>0.17133705431522828</v>
      </c>
      <c r="H369" s="24">
        <v>1.0136939088573496</v>
      </c>
      <c r="I369" s="24" t="s">
        <v>11</v>
      </c>
      <c r="J369" s="24">
        <v>0.10197783891013909</v>
      </c>
      <c r="M369" s="5" t="s">
        <v>255</v>
      </c>
      <c r="N369" s="5" t="s">
        <v>3122</v>
      </c>
      <c r="O369" s="122">
        <v>6</v>
      </c>
      <c r="P369" s="5">
        <v>3551</v>
      </c>
      <c r="Q369" s="24">
        <v>0.1419778389101391</v>
      </c>
      <c r="R369" s="24">
        <v>0.17867663252530436</v>
      </c>
      <c r="S369" s="24">
        <v>0.17133705431522828</v>
      </c>
      <c r="T369" s="24">
        <v>1.0136939088573496</v>
      </c>
    </row>
    <row r="370" spans="1:20" x14ac:dyDescent="0.25">
      <c r="A370" s="5" t="s">
        <v>256</v>
      </c>
      <c r="B370" s="5" t="s">
        <v>3122</v>
      </c>
      <c r="C370" s="122">
        <v>6</v>
      </c>
      <c r="D370" s="122">
        <v>6</v>
      </c>
      <c r="E370" s="24">
        <v>9.8370359816310649E-2</v>
      </c>
      <c r="F370" s="24">
        <v>0.7347825562276562</v>
      </c>
      <c r="G370" s="24">
        <v>0.14497750749750082</v>
      </c>
      <c r="H370" s="24">
        <v>0.6412343792871219</v>
      </c>
      <c r="I370" s="24" t="s">
        <v>11</v>
      </c>
      <c r="J370" s="24">
        <v>5.8370359816310648E-2</v>
      </c>
      <c r="M370" s="5" t="s">
        <v>256</v>
      </c>
      <c r="N370" s="5" t="s">
        <v>3122</v>
      </c>
      <c r="O370" s="122">
        <v>6</v>
      </c>
      <c r="P370" s="5">
        <v>3552</v>
      </c>
      <c r="Q370" s="24">
        <v>9.8370359816310649E-2</v>
      </c>
      <c r="R370" s="24">
        <v>0.7347825562276562</v>
      </c>
      <c r="S370" s="24">
        <v>0.14497750749750082</v>
      </c>
      <c r="T370" s="24">
        <v>0.6412343792871219</v>
      </c>
    </row>
    <row r="371" spans="1:20" x14ac:dyDescent="0.25">
      <c r="A371" s="5" t="s">
        <v>338</v>
      </c>
      <c r="B371" s="5" t="s">
        <v>3122</v>
      </c>
      <c r="C371" s="122">
        <v>7</v>
      </c>
      <c r="D371" s="122">
        <v>1</v>
      </c>
      <c r="E371" s="24">
        <v>13.809373088852599</v>
      </c>
      <c r="F371" s="24">
        <v>0.51996907667476211</v>
      </c>
      <c r="G371" s="24">
        <v>0.97226174608463845</v>
      </c>
      <c r="H371" s="24">
        <v>9.0970723479085098</v>
      </c>
      <c r="I371" s="24" t="s">
        <v>11</v>
      </c>
      <c r="J371" s="24">
        <v>13.7693730888526</v>
      </c>
      <c r="M371" s="5" t="s">
        <v>338</v>
      </c>
      <c r="N371" s="5" t="s">
        <v>3122</v>
      </c>
      <c r="O371" s="122">
        <v>7</v>
      </c>
      <c r="P371" s="5">
        <v>3553</v>
      </c>
      <c r="Q371" s="24">
        <v>13.809373088852599</v>
      </c>
      <c r="R371" s="24">
        <v>0.51996907667476211</v>
      </c>
      <c r="S371" s="24">
        <v>0.97226174608463845</v>
      </c>
      <c r="T371" s="24">
        <v>9.0970723479085098</v>
      </c>
    </row>
    <row r="372" spans="1:20" x14ac:dyDescent="0.25">
      <c r="A372" s="5" t="s">
        <v>339</v>
      </c>
      <c r="B372" s="5" t="s">
        <v>3122</v>
      </c>
      <c r="C372" s="122">
        <v>7</v>
      </c>
      <c r="D372" s="122">
        <v>2</v>
      </c>
      <c r="E372" s="24">
        <v>13.799231814644731</v>
      </c>
      <c r="F372" s="24">
        <v>0.22284389000346949</v>
      </c>
      <c r="G372" s="24">
        <v>1.0401882705764744</v>
      </c>
      <c r="H372" s="24">
        <v>7.7924573470354952</v>
      </c>
      <c r="I372" s="24" t="s">
        <v>11</v>
      </c>
      <c r="J372" s="24">
        <v>13.759231814644732</v>
      </c>
      <c r="M372" s="5" t="s">
        <v>339</v>
      </c>
      <c r="N372" s="5" t="s">
        <v>3122</v>
      </c>
      <c r="O372" s="122">
        <v>7</v>
      </c>
      <c r="P372" s="5">
        <v>3554</v>
      </c>
      <c r="Q372" s="24">
        <v>13.799231814644731</v>
      </c>
      <c r="R372" s="24">
        <v>0.22284389000346949</v>
      </c>
      <c r="S372" s="24">
        <v>1.0401882705764744</v>
      </c>
      <c r="T372" s="24">
        <v>7.7924573470354952</v>
      </c>
    </row>
    <row r="373" spans="1:20" x14ac:dyDescent="0.25">
      <c r="A373" s="5" t="s">
        <v>340</v>
      </c>
      <c r="B373" s="5" t="s">
        <v>3122</v>
      </c>
      <c r="C373" s="122">
        <v>7</v>
      </c>
      <c r="D373" s="122">
        <v>3</v>
      </c>
      <c r="E373" s="24">
        <v>6.0710738045396262</v>
      </c>
      <c r="F373" s="24">
        <v>0.26851684944111753</v>
      </c>
      <c r="G373" s="24">
        <v>0.37410279906697769</v>
      </c>
      <c r="H373" s="24">
        <v>2.5634275460826625</v>
      </c>
      <c r="I373" s="24" t="s">
        <v>11</v>
      </c>
      <c r="J373" s="24">
        <v>6.0310738045396262</v>
      </c>
      <c r="M373" s="5" t="s">
        <v>340</v>
      </c>
      <c r="N373" s="5" t="s">
        <v>3122</v>
      </c>
      <c r="O373" s="122">
        <v>7</v>
      </c>
      <c r="P373" s="5">
        <v>3555</v>
      </c>
      <c r="Q373" s="24">
        <v>6.0710738045396262</v>
      </c>
      <c r="R373" s="24">
        <v>0.26851684944111753</v>
      </c>
      <c r="S373" s="24">
        <v>0.37410279906697769</v>
      </c>
      <c r="T373" s="24">
        <v>2.5634275460826625</v>
      </c>
    </row>
    <row r="374" spans="1:20" x14ac:dyDescent="0.25">
      <c r="A374" s="5" t="s">
        <v>341</v>
      </c>
      <c r="B374" s="5" t="s">
        <v>3122</v>
      </c>
      <c r="C374" s="122">
        <v>7</v>
      </c>
      <c r="D374" s="122">
        <v>4</v>
      </c>
      <c r="E374" s="24">
        <v>4.8830235310879981</v>
      </c>
      <c r="F374" s="24">
        <v>0.45974099829544607</v>
      </c>
      <c r="G374" s="24">
        <v>0.34571559480173281</v>
      </c>
      <c r="H374" s="24">
        <v>1.9237031378613656</v>
      </c>
      <c r="I374" s="24">
        <v>8.380319822364192E-2</v>
      </c>
      <c r="J374" s="24">
        <v>4.7992203328643566</v>
      </c>
      <c r="M374" s="5" t="s">
        <v>341</v>
      </c>
      <c r="N374" s="5" t="s">
        <v>3122</v>
      </c>
      <c r="O374" s="122">
        <v>7</v>
      </c>
      <c r="P374" s="5">
        <v>3556</v>
      </c>
      <c r="Q374" s="24">
        <v>4.8830235310879981</v>
      </c>
      <c r="R374" s="24">
        <v>0.45974099829544607</v>
      </c>
      <c r="S374" s="24">
        <v>0.34571559480173281</v>
      </c>
      <c r="T374" s="24">
        <v>1.9237031378613656</v>
      </c>
    </row>
    <row r="375" spans="1:20" x14ac:dyDescent="0.25">
      <c r="A375" s="5" t="s">
        <v>342</v>
      </c>
      <c r="B375" s="5" t="s">
        <v>3122</v>
      </c>
      <c r="C375" s="122">
        <v>7</v>
      </c>
      <c r="D375" s="122">
        <v>5</v>
      </c>
      <c r="E375" s="24">
        <v>0.77783573174340481</v>
      </c>
      <c r="F375" s="24">
        <v>0.81609046203973279</v>
      </c>
      <c r="G375" s="24">
        <v>0.18451682772409198</v>
      </c>
      <c r="H375" s="24">
        <v>1.0589930408321071</v>
      </c>
      <c r="I375" s="24" t="s">
        <v>11</v>
      </c>
      <c r="J375" s="24">
        <v>0.73783573174340478</v>
      </c>
      <c r="M375" s="5" t="s">
        <v>342</v>
      </c>
      <c r="N375" s="5" t="s">
        <v>3122</v>
      </c>
      <c r="O375" s="122">
        <v>7</v>
      </c>
      <c r="P375" s="5">
        <v>3557</v>
      </c>
      <c r="Q375" s="24">
        <v>0.77783573174340481</v>
      </c>
      <c r="R375" s="24">
        <v>0.81609046203973279</v>
      </c>
      <c r="S375" s="24">
        <v>0.18451682772409198</v>
      </c>
      <c r="T375" s="24">
        <v>1.0589930408321071</v>
      </c>
    </row>
    <row r="376" spans="1:20" x14ac:dyDescent="0.25">
      <c r="A376" s="5" t="s">
        <v>1042</v>
      </c>
      <c r="B376" s="5" t="s">
        <v>3122</v>
      </c>
      <c r="C376" s="122">
        <v>8</v>
      </c>
      <c r="D376" s="122">
        <v>1</v>
      </c>
      <c r="E376" s="24">
        <v>6.4792600914062763</v>
      </c>
      <c r="F376" s="24">
        <v>0.6615050608661549</v>
      </c>
      <c r="G376" s="24">
        <v>0.46484046984338556</v>
      </c>
      <c r="H376" s="24">
        <v>4.5530660871517306</v>
      </c>
      <c r="I376" s="24" t="s">
        <v>11</v>
      </c>
      <c r="J376" s="24">
        <v>6.4392600914062763</v>
      </c>
      <c r="M376" s="5" t="s">
        <v>1042</v>
      </c>
      <c r="N376" s="5" t="s">
        <v>3122</v>
      </c>
      <c r="O376" s="122">
        <v>8</v>
      </c>
      <c r="P376" s="5">
        <v>3558</v>
      </c>
      <c r="Q376" s="24">
        <v>6.4792600914062763</v>
      </c>
      <c r="R376" s="24">
        <v>0.6615050608661549</v>
      </c>
      <c r="S376" s="24">
        <v>0.46484046984338556</v>
      </c>
      <c r="T376" s="24">
        <v>4.5530660871517306</v>
      </c>
    </row>
    <row r="377" spans="1:20" x14ac:dyDescent="0.25">
      <c r="A377" s="5" t="s">
        <v>1043</v>
      </c>
      <c r="B377" s="5" t="s">
        <v>3122</v>
      </c>
      <c r="C377" s="122">
        <v>8</v>
      </c>
      <c r="D377" s="122">
        <v>2</v>
      </c>
      <c r="E377" s="24">
        <v>6.7175800352911512</v>
      </c>
      <c r="F377" s="24">
        <v>0.89639456654548766</v>
      </c>
      <c r="G377" s="24">
        <v>0.53428773742085978</v>
      </c>
      <c r="H377" s="24">
        <v>5.2577192512035129</v>
      </c>
      <c r="I377" s="24" t="s">
        <v>11</v>
      </c>
      <c r="J377" s="24">
        <v>6.6775800352911512</v>
      </c>
      <c r="M377" s="5" t="s">
        <v>1043</v>
      </c>
      <c r="N377" s="5" t="s">
        <v>3122</v>
      </c>
      <c r="O377" s="122">
        <v>8</v>
      </c>
      <c r="P377" s="5">
        <v>3559</v>
      </c>
      <c r="Q377" s="24">
        <v>6.7175800352911512</v>
      </c>
      <c r="R377" s="24">
        <v>0.89639456654548766</v>
      </c>
      <c r="S377" s="24">
        <v>0.53428773742085978</v>
      </c>
      <c r="T377" s="24">
        <v>5.2577192512035129</v>
      </c>
    </row>
    <row r="378" spans="1:20" x14ac:dyDescent="0.25">
      <c r="A378" s="5" t="s">
        <v>1044</v>
      </c>
      <c r="B378" s="5" t="s">
        <v>3122</v>
      </c>
      <c r="C378" s="122">
        <v>8</v>
      </c>
      <c r="D378" s="122">
        <v>3</v>
      </c>
      <c r="E378" s="24">
        <v>2.7543700748566984</v>
      </c>
      <c r="F378" s="24">
        <v>1.8560286153892571</v>
      </c>
      <c r="G378" s="24">
        <v>0.32949433522159283</v>
      </c>
      <c r="H378" s="24">
        <v>1.9951751016437607</v>
      </c>
      <c r="I378" s="24">
        <v>5.2121501334216315E-2</v>
      </c>
      <c r="J378" s="24">
        <v>2.7022485735224819</v>
      </c>
      <c r="M378" s="5" t="s">
        <v>1044</v>
      </c>
      <c r="N378" s="5" t="s">
        <v>3122</v>
      </c>
      <c r="O378" s="122">
        <v>8</v>
      </c>
      <c r="P378" s="5">
        <v>3560</v>
      </c>
      <c r="Q378" s="24">
        <v>2.7543700748566984</v>
      </c>
      <c r="R378" s="24">
        <v>1.8560286153892571</v>
      </c>
      <c r="S378" s="24">
        <v>0.32949433522159283</v>
      </c>
      <c r="T378" s="24">
        <v>1.9951751016437607</v>
      </c>
    </row>
    <row r="379" spans="1:20" x14ac:dyDescent="0.25">
      <c r="A379" s="5" t="s">
        <v>1045</v>
      </c>
      <c r="B379" s="5" t="s">
        <v>3122</v>
      </c>
      <c r="C379" s="122">
        <v>8</v>
      </c>
      <c r="D379" s="122">
        <v>4</v>
      </c>
      <c r="E379" s="24">
        <v>0.58008088468999675</v>
      </c>
      <c r="F379" s="24">
        <v>1.258766838127706</v>
      </c>
      <c r="G379" s="24">
        <v>0.18958597134288571</v>
      </c>
      <c r="H379" s="24">
        <v>1.6066092140380637</v>
      </c>
      <c r="I379" s="24" t="s">
        <v>11</v>
      </c>
      <c r="J379" s="24">
        <v>0.54008088468999671</v>
      </c>
      <c r="M379" s="5" t="s">
        <v>1045</v>
      </c>
      <c r="N379" s="5" t="s">
        <v>3122</v>
      </c>
      <c r="O379" s="122">
        <v>8</v>
      </c>
      <c r="P379" s="5">
        <v>3561</v>
      </c>
      <c r="Q379" s="24">
        <v>0.58008088468999675</v>
      </c>
      <c r="R379" s="24">
        <v>1.258766838127706</v>
      </c>
      <c r="S379" s="24">
        <v>0.18958597134288571</v>
      </c>
      <c r="T379" s="24">
        <v>1.6066092140380637</v>
      </c>
    </row>
    <row r="380" spans="1:20" x14ac:dyDescent="0.25">
      <c r="A380" s="5" t="s">
        <v>344</v>
      </c>
      <c r="B380" s="5" t="s">
        <v>3122</v>
      </c>
      <c r="C380" s="122">
        <v>9</v>
      </c>
      <c r="D380" s="122">
        <v>1</v>
      </c>
      <c r="E380" s="24">
        <v>15.816331254589493</v>
      </c>
      <c r="F380" s="24">
        <v>0.54406030802648864</v>
      </c>
      <c r="G380" s="24">
        <v>1.2074700099966678</v>
      </c>
      <c r="H380" s="24">
        <v>10.909037626898806</v>
      </c>
      <c r="I380" s="24" t="s">
        <v>11</v>
      </c>
      <c r="J380" s="24">
        <v>15.776331254589493</v>
      </c>
      <c r="M380" s="5" t="s">
        <v>344</v>
      </c>
      <c r="N380" s="5" t="s">
        <v>3122</v>
      </c>
      <c r="O380" s="122">
        <v>9</v>
      </c>
      <c r="P380" s="5">
        <v>3562</v>
      </c>
      <c r="Q380" s="24">
        <v>15.816331254589493</v>
      </c>
      <c r="R380" s="24">
        <v>0.54406030802648864</v>
      </c>
      <c r="S380" s="24">
        <v>1.2074700099966678</v>
      </c>
      <c r="T380" s="24">
        <v>10.909037626898806</v>
      </c>
    </row>
    <row r="381" spans="1:20" x14ac:dyDescent="0.25">
      <c r="A381" s="5" t="s">
        <v>345</v>
      </c>
      <c r="B381" s="5" t="s">
        <v>3122</v>
      </c>
      <c r="C381" s="122">
        <v>9</v>
      </c>
      <c r="D381" s="122">
        <v>2</v>
      </c>
      <c r="E381" s="24">
        <v>17.147373494372047</v>
      </c>
      <c r="F381" s="24">
        <v>0.31669931214457037</v>
      </c>
      <c r="G381" s="24">
        <v>1.256640703098967</v>
      </c>
      <c r="H381" s="24">
        <v>9.2928652627771839</v>
      </c>
      <c r="I381" s="24" t="s">
        <v>11</v>
      </c>
      <c r="J381" s="24">
        <v>17.107373494372048</v>
      </c>
      <c r="M381" s="5" t="s">
        <v>345</v>
      </c>
      <c r="N381" s="5" t="s">
        <v>3122</v>
      </c>
      <c r="O381" s="122">
        <v>9</v>
      </c>
      <c r="P381" s="5">
        <v>3563</v>
      </c>
      <c r="Q381" s="24">
        <v>17.147373494372047</v>
      </c>
      <c r="R381" s="24">
        <v>0.31669931214457037</v>
      </c>
      <c r="S381" s="24">
        <v>1.256640703098967</v>
      </c>
      <c r="T381" s="24">
        <v>9.2928652627771839</v>
      </c>
    </row>
    <row r="382" spans="1:20" x14ac:dyDescent="0.25">
      <c r="A382" s="5" t="s">
        <v>346</v>
      </c>
      <c r="B382" s="5" t="s">
        <v>3122</v>
      </c>
      <c r="C382" s="122">
        <v>9</v>
      </c>
      <c r="D382" s="122">
        <v>3</v>
      </c>
      <c r="E382" s="24">
        <v>6.4133418090551393</v>
      </c>
      <c r="F382" s="24">
        <v>0.81408285942708902</v>
      </c>
      <c r="G382" s="24">
        <v>0.45115378207264245</v>
      </c>
      <c r="H382" s="24">
        <v>2.9102175675338611</v>
      </c>
      <c r="I382" s="24" t="s">
        <v>11</v>
      </c>
      <c r="J382" s="24">
        <v>6.3733418090551393</v>
      </c>
      <c r="M382" s="5" t="s">
        <v>346</v>
      </c>
      <c r="N382" s="5" t="s">
        <v>3122</v>
      </c>
      <c r="O382" s="122">
        <v>9</v>
      </c>
      <c r="P382" s="5">
        <v>3564</v>
      </c>
      <c r="Q382" s="24">
        <v>6.4133418090551393</v>
      </c>
      <c r="R382" s="24">
        <v>0.81408285942708902</v>
      </c>
      <c r="S382" s="24">
        <v>0.45115378207264245</v>
      </c>
      <c r="T382" s="24">
        <v>2.9102175675338611</v>
      </c>
    </row>
    <row r="383" spans="1:20" x14ac:dyDescent="0.25">
      <c r="A383" s="5" t="s">
        <v>347</v>
      </c>
      <c r="B383" s="5" t="s">
        <v>3122</v>
      </c>
      <c r="C383" s="122">
        <v>9</v>
      </c>
      <c r="D383" s="122">
        <v>4</v>
      </c>
      <c r="E383" s="24">
        <v>1.8122457009458466</v>
      </c>
      <c r="F383" s="24">
        <v>0.81207525681444515</v>
      </c>
      <c r="G383" s="24">
        <v>0.16930939686771077</v>
      </c>
      <c r="H383" s="24">
        <v>0.74491905914045553</v>
      </c>
      <c r="I383" s="24">
        <v>4.4967569778539565E-2</v>
      </c>
      <c r="J383" s="24">
        <v>1.7672781311673069</v>
      </c>
      <c r="M383" s="5" t="s">
        <v>347</v>
      </c>
      <c r="N383" s="5" t="s">
        <v>3122</v>
      </c>
      <c r="O383" s="122">
        <v>9</v>
      </c>
      <c r="P383" s="5">
        <v>3565</v>
      </c>
      <c r="Q383" s="24">
        <v>1.8122457009458466</v>
      </c>
      <c r="R383" s="24">
        <v>0.81207525681444515</v>
      </c>
      <c r="S383" s="24">
        <v>0.16930939686771077</v>
      </c>
      <c r="T383" s="24">
        <v>0.74491905914045553</v>
      </c>
    </row>
    <row r="384" spans="1:20" x14ac:dyDescent="0.25">
      <c r="A384" s="5" t="s">
        <v>348</v>
      </c>
      <c r="B384" s="5" t="s">
        <v>3122</v>
      </c>
      <c r="C384" s="122">
        <v>9</v>
      </c>
      <c r="D384" s="122">
        <v>5</v>
      </c>
      <c r="E384" s="24">
        <v>1.4360044278339781</v>
      </c>
      <c r="F384" s="24">
        <v>0.82713227640927411</v>
      </c>
      <c r="G384" s="24">
        <v>0.16576099633455516</v>
      </c>
      <c r="H384" s="24">
        <v>0.79978134119877287</v>
      </c>
      <c r="I384" s="24">
        <v>6.5407374223330275E-2</v>
      </c>
      <c r="J384" s="24">
        <v>1.3705970536106478</v>
      </c>
      <c r="M384" s="5" t="s">
        <v>348</v>
      </c>
      <c r="N384" s="5" t="s">
        <v>3122</v>
      </c>
      <c r="O384" s="122">
        <v>9</v>
      </c>
      <c r="P384" s="5">
        <v>3566</v>
      </c>
      <c r="Q384" s="24">
        <v>1.4360044278339781</v>
      </c>
      <c r="R384" s="24">
        <v>0.82713227640927411</v>
      </c>
      <c r="S384" s="24">
        <v>0.16576099633455516</v>
      </c>
      <c r="T384" s="24">
        <v>0.79978134119877287</v>
      </c>
    </row>
    <row r="385" spans="1:20" x14ac:dyDescent="0.25">
      <c r="A385" s="5" t="s">
        <v>257</v>
      </c>
      <c r="B385" s="5" t="s">
        <v>3122</v>
      </c>
      <c r="C385" s="122">
        <v>10</v>
      </c>
      <c r="D385" s="122">
        <v>1</v>
      </c>
      <c r="E385" s="24">
        <v>4.8404301794149553</v>
      </c>
      <c r="F385" s="24">
        <v>1.537823601285204</v>
      </c>
      <c r="G385" s="24">
        <v>0.46636121292902372</v>
      </c>
      <c r="H385" s="24">
        <v>4.0990681200269394</v>
      </c>
      <c r="I385" s="24">
        <v>0.18600222044759548</v>
      </c>
      <c r="J385" s="24">
        <v>4.6544279589673598</v>
      </c>
      <c r="M385" s="5" t="s">
        <v>257</v>
      </c>
      <c r="N385" s="5" t="s">
        <v>3122</v>
      </c>
      <c r="O385" s="122">
        <v>10</v>
      </c>
      <c r="P385" s="5">
        <v>3567</v>
      </c>
      <c r="Q385" s="24">
        <v>4.8404301794149553</v>
      </c>
      <c r="R385" s="24">
        <v>1.537823601285204</v>
      </c>
      <c r="S385" s="24">
        <v>0.46636121292902372</v>
      </c>
      <c r="T385" s="24">
        <v>4.0990681200269394</v>
      </c>
    </row>
    <row r="386" spans="1:20" x14ac:dyDescent="0.25">
      <c r="A386" s="5" t="s">
        <v>258</v>
      </c>
      <c r="B386" s="5" t="s">
        <v>3122</v>
      </c>
      <c r="C386" s="122">
        <v>10</v>
      </c>
      <c r="D386" s="122">
        <v>2</v>
      </c>
      <c r="E386" s="24">
        <v>4.3110556657642949</v>
      </c>
      <c r="F386" s="24">
        <v>1.9333213159760461</v>
      </c>
      <c r="G386" s="24">
        <v>0.50488670443185601</v>
      </c>
      <c r="H386" s="24">
        <v>2.0656404180489392</v>
      </c>
      <c r="I386" s="24">
        <v>0.10219902222395356</v>
      </c>
      <c r="J386" s="24">
        <v>4.2088566435403409</v>
      </c>
      <c r="M386" s="5" t="s">
        <v>258</v>
      </c>
      <c r="N386" s="5" t="s">
        <v>3122</v>
      </c>
      <c r="O386" s="122">
        <v>10</v>
      </c>
      <c r="P386" s="5">
        <v>3568</v>
      </c>
      <c r="Q386" s="24">
        <v>4.3110556657642949</v>
      </c>
      <c r="R386" s="24">
        <v>1.9333213159760461</v>
      </c>
      <c r="S386" s="24">
        <v>0.50488670443185601</v>
      </c>
      <c r="T386" s="24">
        <v>2.0656404180489392</v>
      </c>
    </row>
    <row r="387" spans="1:20" x14ac:dyDescent="0.25">
      <c r="A387" s="5" t="s">
        <v>259</v>
      </c>
      <c r="B387" s="5" t="s">
        <v>3122</v>
      </c>
      <c r="C387" s="122">
        <v>10</v>
      </c>
      <c r="D387" s="122">
        <v>3</v>
      </c>
      <c r="E387" s="24">
        <v>0.4086933505770432</v>
      </c>
      <c r="F387" s="24">
        <v>1.1603943101081564</v>
      </c>
      <c r="G387" s="24">
        <v>0.20783488837054315</v>
      </c>
      <c r="H387" s="24">
        <v>0.4419181985981892</v>
      </c>
      <c r="I387" s="24" t="s">
        <v>11</v>
      </c>
      <c r="J387" s="24">
        <v>0.36869335057704322</v>
      </c>
      <c r="M387" s="5" t="s">
        <v>259</v>
      </c>
      <c r="N387" s="5" t="s">
        <v>3122</v>
      </c>
      <c r="O387" s="122">
        <v>10</v>
      </c>
      <c r="P387" s="5">
        <v>3569</v>
      </c>
      <c r="Q387" s="24">
        <v>0.4086933505770432</v>
      </c>
      <c r="R387" s="24">
        <v>1.1603943101081564</v>
      </c>
      <c r="S387" s="24">
        <v>0.20783488837054315</v>
      </c>
      <c r="T387" s="24">
        <v>0.4419181985981892</v>
      </c>
    </row>
    <row r="388" spans="1:20" x14ac:dyDescent="0.25">
      <c r="A388" s="5" t="s">
        <v>260</v>
      </c>
      <c r="B388" s="5" t="s">
        <v>3122</v>
      </c>
      <c r="C388" s="122">
        <v>10</v>
      </c>
      <c r="D388" s="122">
        <v>4</v>
      </c>
      <c r="E388" s="24">
        <v>0.30271703510483222</v>
      </c>
      <c r="F388" s="24">
        <v>1.3099607047501247</v>
      </c>
      <c r="G388" s="24">
        <v>0.14294985004998334</v>
      </c>
      <c r="H388" s="24">
        <v>0.46003785138809217</v>
      </c>
      <c r="I388" s="24" t="s">
        <v>11</v>
      </c>
      <c r="J388" s="24">
        <v>0.26271703510483224</v>
      </c>
      <c r="M388" s="5" t="s">
        <v>260</v>
      </c>
      <c r="N388" s="5" t="s">
        <v>3122</v>
      </c>
      <c r="O388" s="122">
        <v>10</v>
      </c>
      <c r="P388" s="5">
        <v>3570</v>
      </c>
      <c r="Q388" s="24">
        <v>0.30271703510483222</v>
      </c>
      <c r="R388" s="24">
        <v>1.3099607047501247</v>
      </c>
      <c r="S388" s="24">
        <v>0.14294985004998334</v>
      </c>
      <c r="T388" s="24">
        <v>0.46003785138809217</v>
      </c>
    </row>
  </sheetData>
  <autoFilter ref="A19:K294" xr:uid="{00000000-0009-0000-0000-000004000000}"/>
  <conditionalFormatting sqref="R16:T16">
    <cfRule type="containsText" dxfId="9" priority="1" operator="containsText" text="&lt;">
      <formula>NOT(ISERROR(SEARCH("&lt;",R16)))</formula>
    </cfRule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R431"/>
  <sheetViews>
    <sheetView zoomScaleNormal="100" workbookViewId="0">
      <selection activeCell="L17" sqref="L17"/>
    </sheetView>
  </sheetViews>
  <sheetFormatPr defaultColWidth="12.28515625" defaultRowHeight="15.75" x14ac:dyDescent="0.25"/>
  <cols>
    <col min="1" max="1" width="12.28515625" style="5"/>
    <col min="2" max="2" width="9" style="5" customWidth="1"/>
    <col min="3" max="6" width="12.28515625" style="5"/>
    <col min="7" max="7" width="17.7109375" style="5" bestFit="1" customWidth="1"/>
    <col min="8" max="8" width="14.28515625" style="5" customWidth="1"/>
    <col min="9" max="9" width="13.7109375" style="5" customWidth="1"/>
    <col min="10" max="16384" width="12.28515625" style="5"/>
  </cols>
  <sheetData>
    <row r="1" spans="1:13" x14ac:dyDescent="0.25">
      <c r="A1" s="5" t="s">
        <v>23</v>
      </c>
      <c r="G1" s="5" t="s">
        <v>24</v>
      </c>
      <c r="H1" s="5" t="s">
        <v>25</v>
      </c>
      <c r="I1" s="5" t="s">
        <v>26</v>
      </c>
    </row>
    <row r="2" spans="1:13" x14ac:dyDescent="0.25">
      <c r="A2" s="5" t="s">
        <v>27</v>
      </c>
      <c r="F2" s="188" t="s">
        <v>28</v>
      </c>
      <c r="G2" s="198">
        <v>588</v>
      </c>
      <c r="H2" s="199">
        <v>26</v>
      </c>
      <c r="I2" s="200">
        <f>H2*G2</f>
        <v>15288</v>
      </c>
    </row>
    <row r="3" spans="1:13" x14ac:dyDescent="0.25">
      <c r="A3" s="5" t="s">
        <v>29</v>
      </c>
      <c r="F3" s="188" t="s">
        <v>30</v>
      </c>
      <c r="G3" s="198">
        <v>0</v>
      </c>
      <c r="H3" s="199">
        <f>H2/3</f>
        <v>8.6666666666666661</v>
      </c>
      <c r="I3" s="170">
        <f>H3*G3</f>
        <v>0</v>
      </c>
    </row>
    <row r="4" spans="1:13" x14ac:dyDescent="0.25">
      <c r="A4" s="5" t="s">
        <v>1487</v>
      </c>
      <c r="F4" s="188" t="s">
        <v>32</v>
      </c>
      <c r="G4" s="198">
        <v>0</v>
      </c>
      <c r="H4" s="199">
        <v>26</v>
      </c>
      <c r="I4" s="170">
        <f>H4*G4</f>
        <v>0</v>
      </c>
      <c r="L4" s="5">
        <f>588-92</f>
        <v>496</v>
      </c>
    </row>
    <row r="5" spans="1:13" x14ac:dyDescent="0.25">
      <c r="A5" s="5" t="s">
        <v>1488</v>
      </c>
      <c r="F5" s="188" t="s">
        <v>34</v>
      </c>
      <c r="G5" s="198">
        <v>0</v>
      </c>
      <c r="H5" s="199">
        <v>16</v>
      </c>
      <c r="I5" s="170">
        <f>H5*G5</f>
        <v>0</v>
      </c>
      <c r="L5" s="5">
        <f>496*26</f>
        <v>12896</v>
      </c>
    </row>
    <row r="6" spans="1:13" x14ac:dyDescent="0.25">
      <c r="A6" s="5" t="s">
        <v>1489</v>
      </c>
      <c r="F6" s="188" t="s">
        <v>1490</v>
      </c>
      <c r="G6" s="198">
        <v>0</v>
      </c>
      <c r="H6" s="199">
        <v>16</v>
      </c>
      <c r="I6" s="170">
        <f>H6*G6</f>
        <v>0</v>
      </c>
      <c r="L6" s="5">
        <f>8000/26</f>
        <v>307.69230769230768</v>
      </c>
    </row>
    <row r="7" spans="1:13" x14ac:dyDescent="0.25">
      <c r="F7" s="19" t="s">
        <v>1491</v>
      </c>
      <c r="G7" s="19"/>
      <c r="H7" s="19"/>
      <c r="I7" s="201">
        <f>SUM(I2:I6)</f>
        <v>15288</v>
      </c>
    </row>
    <row r="8" spans="1:13" ht="16.5" thickBot="1" x14ac:dyDescent="0.3">
      <c r="H8" s="202" t="s">
        <v>1492</v>
      </c>
      <c r="I8" s="203">
        <f>I7*0.615</f>
        <v>9402.119999999999</v>
      </c>
    </row>
    <row r="9" spans="1:13" ht="16.5" thickBot="1" x14ac:dyDescent="0.3">
      <c r="D9" s="122"/>
      <c r="F9" s="204" t="s">
        <v>36</v>
      </c>
      <c r="G9" s="205"/>
      <c r="H9" s="205"/>
      <c r="I9" s="206">
        <f>SUM(I7:I8)</f>
        <v>24690.12</v>
      </c>
    </row>
    <row r="10" spans="1:13" x14ac:dyDescent="0.25">
      <c r="A10" s="5" t="s">
        <v>37</v>
      </c>
    </row>
    <row r="11" spans="1:13" x14ac:dyDescent="0.25">
      <c r="A11" s="5" t="s">
        <v>38</v>
      </c>
      <c r="F11" s="122"/>
      <c r="G11" s="120"/>
      <c r="H11" s="120"/>
      <c r="I11" s="120"/>
      <c r="J11" s="120"/>
    </row>
    <row r="12" spans="1:13" x14ac:dyDescent="0.25">
      <c r="A12" s="5" t="s">
        <v>39</v>
      </c>
      <c r="F12" s="207"/>
      <c r="G12" s="123"/>
      <c r="H12" s="123"/>
      <c r="I12" s="123"/>
      <c r="J12" s="123"/>
      <c r="K12" s="120"/>
    </row>
    <row r="13" spans="1:13" x14ac:dyDescent="0.25">
      <c r="A13" s="208" t="s">
        <v>1493</v>
      </c>
      <c r="B13" s="208"/>
      <c r="C13" s="208"/>
      <c r="D13" s="208"/>
      <c r="E13" s="208"/>
      <c r="F13" s="208"/>
      <c r="G13" s="208"/>
      <c r="H13" s="208"/>
      <c r="I13" s="208"/>
      <c r="J13" s="208"/>
      <c r="K13" s="208"/>
      <c r="L13" s="208"/>
      <c r="M13" s="208"/>
    </row>
    <row r="14" spans="1:13" x14ac:dyDescent="0.25">
      <c r="A14" s="208" t="s">
        <v>1494</v>
      </c>
      <c r="B14" s="208"/>
      <c r="C14" s="208"/>
      <c r="D14" s="208"/>
      <c r="E14" s="208"/>
      <c r="F14" s="208"/>
      <c r="G14" s="208"/>
      <c r="H14" s="208"/>
      <c r="I14" s="208"/>
      <c r="J14" s="208"/>
      <c r="K14" s="208"/>
      <c r="L14" s="208"/>
      <c r="M14" s="208"/>
    </row>
    <row r="17" spans="1:17" x14ac:dyDescent="0.25">
      <c r="A17" s="161"/>
      <c r="B17" s="161"/>
      <c r="C17" s="161" t="s">
        <v>0</v>
      </c>
      <c r="D17" s="161" t="s">
        <v>0</v>
      </c>
      <c r="E17" s="161" t="s">
        <v>0</v>
      </c>
      <c r="F17" s="161" t="s">
        <v>0</v>
      </c>
      <c r="G17" s="161"/>
      <c r="L17" s="103" t="s">
        <v>3123</v>
      </c>
    </row>
    <row r="18" spans="1:17" x14ac:dyDescent="0.25">
      <c r="A18" s="161"/>
      <c r="B18" s="161"/>
      <c r="C18" s="161" t="s">
        <v>1</v>
      </c>
      <c r="D18" s="161" t="s">
        <v>1</v>
      </c>
      <c r="E18" s="161" t="s">
        <v>1</v>
      </c>
      <c r="F18" s="161" t="s">
        <v>1</v>
      </c>
      <c r="G18" s="122"/>
    </row>
    <row r="19" spans="1:17" ht="31.5" x14ac:dyDescent="0.25">
      <c r="A19" s="192" t="s">
        <v>2</v>
      </c>
      <c r="B19" s="192" t="s">
        <v>8</v>
      </c>
      <c r="C19" s="192" t="s">
        <v>480</v>
      </c>
      <c r="D19" s="192" t="s">
        <v>4</v>
      </c>
      <c r="E19" s="192" t="s">
        <v>5</v>
      </c>
      <c r="F19" s="192" t="s">
        <v>6</v>
      </c>
      <c r="G19" s="192" t="s">
        <v>41</v>
      </c>
      <c r="H19" s="192"/>
      <c r="I19" s="100" t="s">
        <v>376</v>
      </c>
      <c r="J19" s="76" t="s">
        <v>8</v>
      </c>
      <c r="K19" s="76" t="s">
        <v>9</v>
      </c>
      <c r="L19" s="100" t="s">
        <v>375</v>
      </c>
      <c r="M19" s="48" t="s">
        <v>225</v>
      </c>
      <c r="N19" s="76" t="s">
        <v>4</v>
      </c>
      <c r="O19" s="76" t="s">
        <v>5</v>
      </c>
      <c r="P19" s="76" t="s">
        <v>6</v>
      </c>
      <c r="Q19" s="76" t="s">
        <v>7</v>
      </c>
    </row>
    <row r="20" spans="1:17" x14ac:dyDescent="0.25">
      <c r="A20" s="124">
        <v>108</v>
      </c>
      <c r="B20" s="122" t="s">
        <v>1495</v>
      </c>
      <c r="C20" s="24" t="s">
        <v>11</v>
      </c>
      <c r="D20" s="24" t="s">
        <v>48</v>
      </c>
      <c r="E20" s="24">
        <v>0.34694303363074813</v>
      </c>
      <c r="F20" s="24">
        <v>3.1998300606787895</v>
      </c>
      <c r="H20" s="147"/>
      <c r="I20" s="197" t="s">
        <v>1707</v>
      </c>
      <c r="J20" s="197" t="s">
        <v>1708</v>
      </c>
      <c r="K20" s="197">
        <v>1</v>
      </c>
      <c r="L20" s="124">
        <f>A20+2000</f>
        <v>2108</v>
      </c>
      <c r="M20" s="24" t="s">
        <v>11</v>
      </c>
      <c r="N20" s="24" t="s">
        <v>48</v>
      </c>
      <c r="O20" s="24">
        <v>0.34694303363074813</v>
      </c>
      <c r="P20" s="24">
        <v>3.1998300606787895</v>
      </c>
    </row>
    <row r="21" spans="1:17" x14ac:dyDescent="0.25">
      <c r="A21" s="124">
        <v>109</v>
      </c>
      <c r="B21" s="122" t="s">
        <v>1495</v>
      </c>
      <c r="C21" s="24" t="s">
        <v>11</v>
      </c>
      <c r="D21" s="24" t="s">
        <v>48</v>
      </c>
      <c r="E21" s="24">
        <v>0.34301166781056969</v>
      </c>
      <c r="F21" s="24">
        <v>3.2226718022665031</v>
      </c>
      <c r="H21" s="147"/>
      <c r="I21" s="197" t="s">
        <v>1709</v>
      </c>
      <c r="J21" s="197" t="s">
        <v>1708</v>
      </c>
      <c r="K21" s="197">
        <v>1</v>
      </c>
      <c r="L21" s="124">
        <f t="shared" ref="L21:L84" si="0">A21+2000</f>
        <v>2109</v>
      </c>
      <c r="M21" s="24" t="s">
        <v>11</v>
      </c>
      <c r="N21" s="24" t="s">
        <v>48</v>
      </c>
      <c r="O21" s="24">
        <v>0.34301166781056969</v>
      </c>
      <c r="P21" s="24">
        <v>3.2226718022665031</v>
      </c>
    </row>
    <row r="22" spans="1:17" x14ac:dyDescent="0.25">
      <c r="A22" s="124">
        <v>110</v>
      </c>
      <c r="B22" s="122" t="s">
        <v>1495</v>
      </c>
      <c r="C22" s="24" t="s">
        <v>11</v>
      </c>
      <c r="D22" s="24" t="s">
        <v>48</v>
      </c>
      <c r="E22" s="24">
        <v>0.30271516815374055</v>
      </c>
      <c r="F22" s="24">
        <v>2.9247360424267645</v>
      </c>
      <c r="H22" s="147"/>
      <c r="I22" s="197" t="s">
        <v>1710</v>
      </c>
      <c r="J22" s="197" t="s">
        <v>1708</v>
      </c>
      <c r="K22" s="197">
        <v>1</v>
      </c>
      <c r="L22" s="124">
        <f t="shared" si="0"/>
        <v>2110</v>
      </c>
      <c r="M22" s="24" t="s">
        <v>11</v>
      </c>
      <c r="N22" s="24" t="s">
        <v>48</v>
      </c>
      <c r="O22" s="24">
        <v>0.30271516815374055</v>
      </c>
      <c r="P22" s="24">
        <v>2.9247360424267645</v>
      </c>
    </row>
    <row r="23" spans="1:17" x14ac:dyDescent="0.25">
      <c r="A23" s="124">
        <v>111</v>
      </c>
      <c r="B23" s="122" t="s">
        <v>1495</v>
      </c>
      <c r="C23" s="24" t="s">
        <v>11</v>
      </c>
      <c r="D23" s="24" t="s">
        <v>48</v>
      </c>
      <c r="E23" s="24">
        <v>0.30664653397391906</v>
      </c>
      <c r="F23" s="24">
        <v>2.9406259496182172</v>
      </c>
      <c r="H23" s="147"/>
      <c r="I23" s="197" t="s">
        <v>1711</v>
      </c>
      <c r="J23" s="197" t="s">
        <v>1708</v>
      </c>
      <c r="K23" s="197">
        <v>1</v>
      </c>
      <c r="L23" s="124">
        <f t="shared" si="0"/>
        <v>2111</v>
      </c>
      <c r="M23" s="24" t="s">
        <v>11</v>
      </c>
      <c r="N23" s="24" t="s">
        <v>48</v>
      </c>
      <c r="O23" s="24">
        <v>0.30664653397391906</v>
      </c>
      <c r="P23" s="24">
        <v>2.9406259496182172</v>
      </c>
    </row>
    <row r="24" spans="1:17" x14ac:dyDescent="0.25">
      <c r="A24" s="124">
        <v>112</v>
      </c>
      <c r="B24" s="122" t="s">
        <v>1495</v>
      </c>
      <c r="C24" s="24" t="s">
        <v>11</v>
      </c>
      <c r="D24" s="24" t="s">
        <v>48</v>
      </c>
      <c r="E24" s="24">
        <v>0.17101441317776253</v>
      </c>
      <c r="F24" s="24">
        <v>1.1957155161568165</v>
      </c>
      <c r="H24" s="147"/>
      <c r="I24" s="197" t="s">
        <v>1712</v>
      </c>
      <c r="J24" s="197" t="s">
        <v>1708</v>
      </c>
      <c r="K24" s="197">
        <v>1</v>
      </c>
      <c r="L24" s="124">
        <f t="shared" si="0"/>
        <v>2112</v>
      </c>
      <c r="M24" s="24" t="s">
        <v>11</v>
      </c>
      <c r="N24" s="24" t="s">
        <v>48</v>
      </c>
      <c r="O24" s="24">
        <v>0.17101441317776253</v>
      </c>
      <c r="P24" s="24">
        <v>1.1957155161568165</v>
      </c>
    </row>
    <row r="25" spans="1:17" x14ac:dyDescent="0.25">
      <c r="A25" s="124">
        <v>113</v>
      </c>
      <c r="B25" s="122" t="s">
        <v>1495</v>
      </c>
      <c r="C25" s="24" t="s">
        <v>11</v>
      </c>
      <c r="D25" s="24" t="s">
        <v>48</v>
      </c>
      <c r="E25" s="24">
        <v>0.13612354152367881</v>
      </c>
      <c r="F25" s="24">
        <v>1.1713840957699047</v>
      </c>
      <c r="H25" s="147"/>
      <c r="I25" s="197" t="s">
        <v>1713</v>
      </c>
      <c r="J25" s="197" t="s">
        <v>1708</v>
      </c>
      <c r="K25" s="197">
        <v>1</v>
      </c>
      <c r="L25" s="124">
        <f t="shared" si="0"/>
        <v>2113</v>
      </c>
      <c r="M25" s="24" t="s">
        <v>11</v>
      </c>
      <c r="N25" s="24" t="s">
        <v>48</v>
      </c>
      <c r="O25" s="24">
        <v>0.13612354152367881</v>
      </c>
      <c r="P25" s="24">
        <v>1.1713840957699047</v>
      </c>
    </row>
    <row r="26" spans="1:17" x14ac:dyDescent="0.25">
      <c r="A26" s="124">
        <v>114</v>
      </c>
      <c r="B26" s="122" t="s">
        <v>1495</v>
      </c>
      <c r="C26" s="24" t="s">
        <v>11</v>
      </c>
      <c r="D26" s="24" t="s">
        <v>48</v>
      </c>
      <c r="E26" s="24">
        <v>0.14546053534660261</v>
      </c>
      <c r="F26" s="24">
        <v>0.99113296106686277</v>
      </c>
      <c r="H26" s="147"/>
      <c r="I26" s="197" t="s">
        <v>1714</v>
      </c>
      <c r="J26" s="197" t="s">
        <v>1708</v>
      </c>
      <c r="K26" s="197">
        <v>1</v>
      </c>
      <c r="L26" s="124">
        <f t="shared" si="0"/>
        <v>2114</v>
      </c>
      <c r="M26" s="24" t="s">
        <v>11</v>
      </c>
      <c r="N26" s="24" t="s">
        <v>48</v>
      </c>
      <c r="O26" s="24">
        <v>0.14546053534660261</v>
      </c>
      <c r="P26" s="24">
        <v>0.99113296106686277</v>
      </c>
    </row>
    <row r="27" spans="1:17" x14ac:dyDescent="0.25">
      <c r="A27" s="124">
        <v>115</v>
      </c>
      <c r="B27" s="122" t="s">
        <v>1495</v>
      </c>
      <c r="C27" s="24" t="s">
        <v>11</v>
      </c>
      <c r="D27" s="24" t="s">
        <v>48</v>
      </c>
      <c r="E27" s="24">
        <v>0.13956348661633494</v>
      </c>
      <c r="F27" s="24">
        <v>0.95935314668395733</v>
      </c>
      <c r="H27" s="147"/>
      <c r="I27" s="197" t="s">
        <v>1715</v>
      </c>
      <c r="J27" s="197" t="s">
        <v>1708</v>
      </c>
      <c r="K27" s="197">
        <v>1</v>
      </c>
      <c r="L27" s="124">
        <f t="shared" si="0"/>
        <v>2115</v>
      </c>
      <c r="M27" s="24" t="s">
        <v>11</v>
      </c>
      <c r="N27" s="24" t="s">
        <v>48</v>
      </c>
      <c r="O27" s="24">
        <v>0.13956348661633494</v>
      </c>
      <c r="P27" s="24">
        <v>0.95935314668395733</v>
      </c>
    </row>
    <row r="28" spans="1:17" x14ac:dyDescent="0.25">
      <c r="A28" s="124">
        <v>116</v>
      </c>
      <c r="B28" s="122" t="s">
        <v>1495</v>
      </c>
      <c r="C28" s="24">
        <v>0.44726206114480987</v>
      </c>
      <c r="D28" s="24" t="s">
        <v>48</v>
      </c>
      <c r="E28" s="24">
        <v>0.59560192175703508</v>
      </c>
      <c r="F28" s="24">
        <v>10.256935092082724</v>
      </c>
      <c r="H28" s="147"/>
      <c r="I28" s="197" t="s">
        <v>1716</v>
      </c>
      <c r="J28" s="197" t="s">
        <v>1708</v>
      </c>
      <c r="K28" s="197">
        <v>2</v>
      </c>
      <c r="L28" s="124">
        <f t="shared" si="0"/>
        <v>2116</v>
      </c>
      <c r="M28" s="24">
        <v>0.44726206114480987</v>
      </c>
      <c r="N28" s="24" t="s">
        <v>48</v>
      </c>
      <c r="O28" s="24">
        <v>0.59560192175703508</v>
      </c>
      <c r="P28" s="24">
        <v>10.256935092082724</v>
      </c>
    </row>
    <row r="29" spans="1:17" x14ac:dyDescent="0.25">
      <c r="A29" s="124">
        <v>117</v>
      </c>
      <c r="B29" s="122" t="s">
        <v>1495</v>
      </c>
      <c r="C29" s="24">
        <v>0.45222062058100509</v>
      </c>
      <c r="D29" s="24" t="s">
        <v>48</v>
      </c>
      <c r="E29" s="24">
        <v>0.6098531228551819</v>
      </c>
      <c r="F29" s="24">
        <v>10.307584171255481</v>
      </c>
      <c r="H29" s="147"/>
      <c r="I29" s="197" t="s">
        <v>1717</v>
      </c>
      <c r="J29" s="197" t="s">
        <v>1708</v>
      </c>
      <c r="K29" s="197">
        <v>2</v>
      </c>
      <c r="L29" s="124">
        <f t="shared" si="0"/>
        <v>2117</v>
      </c>
      <c r="M29" s="24">
        <v>0.45222062058100509</v>
      </c>
      <c r="N29" s="24" t="s">
        <v>48</v>
      </c>
      <c r="O29" s="24">
        <v>0.6098531228551819</v>
      </c>
      <c r="P29" s="24">
        <v>10.307584171255481</v>
      </c>
    </row>
    <row r="30" spans="1:17" x14ac:dyDescent="0.25">
      <c r="A30" s="124">
        <v>118</v>
      </c>
      <c r="B30" s="122" t="s">
        <v>1495</v>
      </c>
      <c r="C30" s="24">
        <v>0.14677335931137883</v>
      </c>
      <c r="D30" s="24" t="s">
        <v>48</v>
      </c>
      <c r="E30" s="24">
        <v>0.52483733699382296</v>
      </c>
      <c r="F30" s="24">
        <v>8.5547287841983533</v>
      </c>
      <c r="H30" s="147"/>
      <c r="I30" s="197" t="s">
        <v>1718</v>
      </c>
      <c r="J30" s="197" t="s">
        <v>1708</v>
      </c>
      <c r="K30" s="197">
        <v>2</v>
      </c>
      <c r="L30" s="124">
        <f t="shared" si="0"/>
        <v>2118</v>
      </c>
      <c r="M30" s="24">
        <v>0.14677335931137883</v>
      </c>
      <c r="N30" s="24" t="s">
        <v>48</v>
      </c>
      <c r="O30" s="24">
        <v>0.52483733699382296</v>
      </c>
      <c r="P30" s="24">
        <v>8.5547287841983533</v>
      </c>
    </row>
    <row r="31" spans="1:17" x14ac:dyDescent="0.25">
      <c r="A31" s="124">
        <v>119</v>
      </c>
      <c r="B31" s="122" t="s">
        <v>1495</v>
      </c>
      <c r="C31" s="24">
        <v>0.13983137610070551</v>
      </c>
      <c r="D31" s="24" t="s">
        <v>48</v>
      </c>
      <c r="E31" s="24">
        <v>0.52385449553877839</v>
      </c>
      <c r="F31" s="24">
        <v>8.5229489698154488</v>
      </c>
      <c r="H31" s="147"/>
      <c r="I31" s="197" t="s">
        <v>1719</v>
      </c>
      <c r="J31" s="197" t="s">
        <v>1708</v>
      </c>
      <c r="K31" s="197">
        <v>2</v>
      </c>
      <c r="L31" s="124">
        <f t="shared" si="0"/>
        <v>2119</v>
      </c>
      <c r="M31" s="24">
        <v>0.13983137610070551</v>
      </c>
      <c r="N31" s="24" t="s">
        <v>48</v>
      </c>
      <c r="O31" s="24">
        <v>0.52385449553877839</v>
      </c>
      <c r="P31" s="24">
        <v>8.5229489698154488</v>
      </c>
    </row>
    <row r="32" spans="1:17" x14ac:dyDescent="0.25">
      <c r="A32" s="124">
        <v>120</v>
      </c>
      <c r="B32" s="122" t="s">
        <v>1495</v>
      </c>
      <c r="C32" s="24" t="s">
        <v>11</v>
      </c>
      <c r="D32" s="24" t="s">
        <v>48</v>
      </c>
      <c r="E32" s="24">
        <v>0.40394783802333561</v>
      </c>
      <c r="F32" s="24">
        <v>5.4283895442800327</v>
      </c>
      <c r="H32" s="147"/>
      <c r="I32" s="197" t="s">
        <v>1720</v>
      </c>
      <c r="J32" s="197" t="s">
        <v>1708</v>
      </c>
      <c r="K32" s="197">
        <v>2</v>
      </c>
      <c r="L32" s="124">
        <f t="shared" si="0"/>
        <v>2120</v>
      </c>
      <c r="M32" s="24" t="s">
        <v>11</v>
      </c>
      <c r="N32" s="24" t="s">
        <v>48</v>
      </c>
      <c r="O32" s="24">
        <v>0.40394783802333561</v>
      </c>
      <c r="P32" s="24">
        <v>5.4283895442800327</v>
      </c>
    </row>
    <row r="33" spans="1:16" x14ac:dyDescent="0.25">
      <c r="A33" s="124">
        <v>121</v>
      </c>
      <c r="B33" s="122" t="s">
        <v>1495</v>
      </c>
      <c r="C33" s="24" t="s">
        <v>11</v>
      </c>
      <c r="D33" s="24" t="s">
        <v>48</v>
      </c>
      <c r="E33" s="24">
        <v>0.40394783802333561</v>
      </c>
      <c r="F33" s="24">
        <v>5.389657895500866</v>
      </c>
      <c r="H33" s="147"/>
      <c r="I33" s="197" t="s">
        <v>1721</v>
      </c>
      <c r="J33" s="197" t="s">
        <v>1708</v>
      </c>
      <c r="K33" s="197">
        <v>2</v>
      </c>
      <c r="L33" s="124">
        <f t="shared" si="0"/>
        <v>2121</v>
      </c>
      <c r="M33" s="24" t="s">
        <v>11</v>
      </c>
      <c r="N33" s="24" t="s">
        <v>48</v>
      </c>
      <c r="O33" s="24">
        <v>0.40394783802333561</v>
      </c>
      <c r="P33" s="24">
        <v>5.389657895500866</v>
      </c>
    </row>
    <row r="34" spans="1:16" x14ac:dyDescent="0.25">
      <c r="A34" s="124">
        <v>122</v>
      </c>
      <c r="B34" s="122" t="s">
        <v>1495</v>
      </c>
      <c r="C34" s="24" t="s">
        <v>11</v>
      </c>
      <c r="D34" s="24" t="s">
        <v>48</v>
      </c>
      <c r="E34" s="24">
        <v>0.38134248455730957</v>
      </c>
      <c r="F34" s="24">
        <v>4.2013907733400435</v>
      </c>
      <c r="H34" s="147"/>
      <c r="I34" s="197" t="s">
        <v>1722</v>
      </c>
      <c r="J34" s="197" t="s">
        <v>1708</v>
      </c>
      <c r="K34" s="197">
        <v>2</v>
      </c>
      <c r="L34" s="124">
        <f t="shared" si="0"/>
        <v>2122</v>
      </c>
      <c r="M34" s="24" t="s">
        <v>11</v>
      </c>
      <c r="N34" s="24" t="s">
        <v>48</v>
      </c>
      <c r="O34" s="24">
        <v>0.38134248455730957</v>
      </c>
      <c r="P34" s="24">
        <v>4.2013907733400435</v>
      </c>
    </row>
    <row r="35" spans="1:16" x14ac:dyDescent="0.25">
      <c r="A35" s="124">
        <v>123</v>
      </c>
      <c r="B35" s="122" t="s">
        <v>1495</v>
      </c>
      <c r="C35" s="24" t="s">
        <v>11</v>
      </c>
      <c r="D35" s="24" t="s">
        <v>48</v>
      </c>
      <c r="E35" s="24">
        <v>0.38429100892244344</v>
      </c>
      <c r="F35" s="24">
        <v>4.4630776823992795</v>
      </c>
      <c r="H35" s="147"/>
      <c r="I35" s="197" t="s">
        <v>1723</v>
      </c>
      <c r="J35" s="197" t="s">
        <v>1708</v>
      </c>
      <c r="K35" s="197">
        <v>2</v>
      </c>
      <c r="L35" s="124">
        <f t="shared" si="0"/>
        <v>2123</v>
      </c>
      <c r="M35" s="24" t="s">
        <v>11</v>
      </c>
      <c r="N35" s="24" t="s">
        <v>48</v>
      </c>
      <c r="O35" s="24">
        <v>0.38429100892244344</v>
      </c>
      <c r="P35" s="24">
        <v>4.4630776823992795</v>
      </c>
    </row>
    <row r="36" spans="1:16" x14ac:dyDescent="0.25">
      <c r="A36" s="124">
        <v>124</v>
      </c>
      <c r="B36" s="122" t="s">
        <v>1495</v>
      </c>
      <c r="C36" s="24" t="s">
        <v>11</v>
      </c>
      <c r="D36" s="24" t="s">
        <v>48</v>
      </c>
      <c r="E36" s="24">
        <v>0.1199066575154427</v>
      </c>
      <c r="F36" s="24">
        <v>0.94048388189410725</v>
      </c>
      <c r="H36" s="147"/>
      <c r="I36" s="197" t="s">
        <v>1724</v>
      </c>
      <c r="J36" s="197" t="s">
        <v>1708</v>
      </c>
      <c r="K36" s="197">
        <v>2</v>
      </c>
      <c r="L36" s="124">
        <f t="shared" si="0"/>
        <v>2124</v>
      </c>
      <c r="M36" s="24" t="s">
        <v>11</v>
      </c>
      <c r="N36" s="24" t="s">
        <v>48</v>
      </c>
      <c r="O36" s="24">
        <v>0.1199066575154427</v>
      </c>
      <c r="P36" s="24">
        <v>0.94048388189410725</v>
      </c>
    </row>
    <row r="37" spans="1:16" x14ac:dyDescent="0.25">
      <c r="A37" s="124">
        <v>125</v>
      </c>
      <c r="B37" s="122" t="s">
        <v>1495</v>
      </c>
      <c r="C37" s="24" t="s">
        <v>11</v>
      </c>
      <c r="D37" s="24" t="s">
        <v>48</v>
      </c>
      <c r="E37" s="24">
        <v>0.12580370624571038</v>
      </c>
      <c r="F37" s="24">
        <v>0.97127057707754694</v>
      </c>
      <c r="H37" s="147"/>
      <c r="I37" s="197" t="s">
        <v>1725</v>
      </c>
      <c r="J37" s="197" t="s">
        <v>1708</v>
      </c>
      <c r="K37" s="197">
        <v>2</v>
      </c>
      <c r="L37" s="124">
        <f t="shared" si="0"/>
        <v>2125</v>
      </c>
      <c r="M37" s="24" t="s">
        <v>11</v>
      </c>
      <c r="N37" s="24" t="s">
        <v>48</v>
      </c>
      <c r="O37" s="24">
        <v>0.12580370624571038</v>
      </c>
      <c r="P37" s="24">
        <v>0.97127057707754694</v>
      </c>
    </row>
    <row r="38" spans="1:16" x14ac:dyDescent="0.25">
      <c r="A38" s="124">
        <v>126</v>
      </c>
      <c r="B38" s="122" t="s">
        <v>1495</v>
      </c>
      <c r="C38" s="24">
        <v>2.0820991072583777</v>
      </c>
      <c r="D38" s="24">
        <v>0.23784879412633825</v>
      </c>
      <c r="E38" s="24">
        <v>0.8015072065888813</v>
      </c>
      <c r="F38" s="24">
        <v>12.817692947905275</v>
      </c>
      <c r="H38" s="147"/>
      <c r="I38" s="197" t="s">
        <v>1726</v>
      </c>
      <c r="J38" s="197" t="s">
        <v>1708</v>
      </c>
      <c r="K38" s="197">
        <v>3</v>
      </c>
      <c r="L38" s="124">
        <f t="shared" si="0"/>
        <v>2126</v>
      </c>
      <c r="M38" s="24">
        <v>2.0820991072583777</v>
      </c>
      <c r="N38" s="24">
        <v>0.23784879412633825</v>
      </c>
      <c r="O38" s="24">
        <v>0.8015072065888813</v>
      </c>
      <c r="P38" s="24">
        <v>12.817692947905275</v>
      </c>
    </row>
    <row r="39" spans="1:16" x14ac:dyDescent="0.25">
      <c r="A39" s="124">
        <v>127</v>
      </c>
      <c r="B39" s="122" t="s">
        <v>1495</v>
      </c>
      <c r="C39" s="24">
        <v>2.0885452345254314</v>
      </c>
      <c r="D39" s="24">
        <v>0.29206073693542151</v>
      </c>
      <c r="E39" s="24">
        <v>0.82362113932738512</v>
      </c>
      <c r="F39" s="24">
        <v>12.722850064356292</v>
      </c>
      <c r="H39" s="147"/>
      <c r="I39" s="197" t="s">
        <v>1727</v>
      </c>
      <c r="J39" s="197" t="s">
        <v>1708</v>
      </c>
      <c r="K39" s="197">
        <v>3</v>
      </c>
      <c r="L39" s="124">
        <f t="shared" si="0"/>
        <v>2127</v>
      </c>
      <c r="M39" s="24">
        <v>2.0885452345254314</v>
      </c>
      <c r="N39" s="24">
        <v>0.29206073693542151</v>
      </c>
      <c r="O39" s="24">
        <v>0.82362113932738512</v>
      </c>
      <c r="P39" s="24">
        <v>12.722850064356292</v>
      </c>
    </row>
    <row r="40" spans="1:16" x14ac:dyDescent="0.25">
      <c r="A40" s="124">
        <v>128</v>
      </c>
      <c r="B40" s="122" t="s">
        <v>1495</v>
      </c>
      <c r="C40" s="24">
        <v>2.0677192848934114</v>
      </c>
      <c r="D40" s="24">
        <v>0.39364708021730732</v>
      </c>
      <c r="E40" s="24">
        <v>0.80199862731640359</v>
      </c>
      <c r="F40" s="24">
        <v>12.493439529279694</v>
      </c>
      <c r="H40" s="147"/>
      <c r="I40" s="197" t="s">
        <v>1728</v>
      </c>
      <c r="J40" s="197" t="s">
        <v>1708</v>
      </c>
      <c r="K40" s="197">
        <v>3</v>
      </c>
      <c r="L40" s="124">
        <f t="shared" si="0"/>
        <v>2128</v>
      </c>
      <c r="M40" s="24">
        <v>2.0677192848934114</v>
      </c>
      <c r="N40" s="24">
        <v>0.39364708021730732</v>
      </c>
      <c r="O40" s="24">
        <v>0.80199862731640359</v>
      </c>
      <c r="P40" s="24">
        <v>12.493439529279694</v>
      </c>
    </row>
    <row r="41" spans="1:16" x14ac:dyDescent="0.25">
      <c r="A41" s="124">
        <v>129</v>
      </c>
      <c r="B41" s="122" t="s">
        <v>1495</v>
      </c>
      <c r="C41" s="24">
        <v>2.07961982754028</v>
      </c>
      <c r="D41" s="24">
        <v>0.29303752869774735</v>
      </c>
      <c r="E41" s="24">
        <v>0.80396431022649284</v>
      </c>
      <c r="F41" s="24">
        <v>12.486487694883433</v>
      </c>
      <c r="H41" s="147"/>
      <c r="I41" s="197" t="s">
        <v>1729</v>
      </c>
      <c r="J41" s="197" t="s">
        <v>1708</v>
      </c>
      <c r="K41" s="197">
        <v>3</v>
      </c>
      <c r="L41" s="124">
        <f t="shared" si="0"/>
        <v>2129</v>
      </c>
      <c r="M41" s="24">
        <v>2.07961982754028</v>
      </c>
      <c r="N41" s="24">
        <v>0.29303752869774735</v>
      </c>
      <c r="O41" s="24">
        <v>0.80396431022649284</v>
      </c>
      <c r="P41" s="24">
        <v>12.486487694883433</v>
      </c>
    </row>
    <row r="42" spans="1:16" x14ac:dyDescent="0.25">
      <c r="A42" s="124">
        <v>130</v>
      </c>
      <c r="B42" s="122" t="s">
        <v>1495</v>
      </c>
      <c r="C42" s="24" t="s">
        <v>11</v>
      </c>
      <c r="D42" s="24" t="s">
        <v>48</v>
      </c>
      <c r="E42" s="24">
        <v>0.4236046671242279</v>
      </c>
      <c r="F42" s="24">
        <v>4.2098322865355025</v>
      </c>
      <c r="H42" s="147"/>
      <c r="I42" s="197" t="s">
        <v>1730</v>
      </c>
      <c r="J42" s="197" t="s">
        <v>1708</v>
      </c>
      <c r="K42" s="197">
        <v>3</v>
      </c>
      <c r="L42" s="124">
        <f t="shared" si="0"/>
        <v>2130</v>
      </c>
      <c r="M42" s="24" t="s">
        <v>11</v>
      </c>
      <c r="N42" s="24" t="s">
        <v>48</v>
      </c>
      <c r="O42" s="24">
        <v>0.4236046671242279</v>
      </c>
      <c r="P42" s="24">
        <v>4.2098322865355025</v>
      </c>
    </row>
    <row r="43" spans="1:16" x14ac:dyDescent="0.25">
      <c r="A43" s="124">
        <v>131</v>
      </c>
      <c r="B43" s="122" t="s">
        <v>1495</v>
      </c>
      <c r="C43" s="24" t="s">
        <v>11</v>
      </c>
      <c r="D43" s="24" t="s">
        <v>48</v>
      </c>
      <c r="E43" s="24">
        <v>0.42065614275909408</v>
      </c>
      <c r="F43" s="24">
        <v>4.1303827505782387</v>
      </c>
      <c r="H43" s="147"/>
      <c r="I43" s="197" t="s">
        <v>1731</v>
      </c>
      <c r="J43" s="197" t="s">
        <v>1708</v>
      </c>
      <c r="K43" s="197">
        <v>3</v>
      </c>
      <c r="L43" s="124">
        <f t="shared" si="0"/>
        <v>2131</v>
      </c>
      <c r="M43" s="24" t="s">
        <v>11</v>
      </c>
      <c r="N43" s="24" t="s">
        <v>48</v>
      </c>
      <c r="O43" s="24">
        <v>0.42065614275909408</v>
      </c>
      <c r="P43" s="24">
        <v>4.1303827505782387</v>
      </c>
    </row>
    <row r="44" spans="1:16" x14ac:dyDescent="0.25">
      <c r="A44" s="124">
        <v>132</v>
      </c>
      <c r="B44" s="122" t="s">
        <v>1495</v>
      </c>
      <c r="C44" s="24" t="s">
        <v>11</v>
      </c>
      <c r="D44" s="24" t="s">
        <v>48</v>
      </c>
      <c r="E44" s="24">
        <v>0.25259025394646534</v>
      </c>
      <c r="F44" s="24">
        <v>2.1371925172503898</v>
      </c>
      <c r="H44" s="147"/>
      <c r="I44" s="197" t="s">
        <v>1732</v>
      </c>
      <c r="J44" s="197" t="s">
        <v>1708</v>
      </c>
      <c r="K44" s="197">
        <v>3</v>
      </c>
      <c r="L44" s="124">
        <f t="shared" si="0"/>
        <v>2132</v>
      </c>
      <c r="M44" s="24" t="s">
        <v>11</v>
      </c>
      <c r="N44" s="24" t="s">
        <v>48</v>
      </c>
      <c r="O44" s="24">
        <v>0.25259025394646534</v>
      </c>
      <c r="P44" s="24">
        <v>2.1371925172503898</v>
      </c>
    </row>
    <row r="45" spans="1:16" x14ac:dyDescent="0.25">
      <c r="A45" s="124">
        <v>133</v>
      </c>
      <c r="B45" s="122" t="s">
        <v>1495</v>
      </c>
      <c r="C45" s="24">
        <v>0.32726492278888525</v>
      </c>
      <c r="D45" s="24" t="s">
        <v>48</v>
      </c>
      <c r="E45" s="24">
        <v>0.28895538778311602</v>
      </c>
      <c r="F45" s="24">
        <v>2.0915090340749627</v>
      </c>
      <c r="H45" s="147"/>
      <c r="I45" s="197" t="s">
        <v>1733</v>
      </c>
      <c r="J45" s="197" t="s">
        <v>1708</v>
      </c>
      <c r="K45" s="197">
        <v>3</v>
      </c>
      <c r="L45" s="124">
        <f t="shared" si="0"/>
        <v>2133</v>
      </c>
      <c r="M45" s="24">
        <v>0.32726492278888525</v>
      </c>
      <c r="N45" s="24" t="s">
        <v>48</v>
      </c>
      <c r="O45" s="24">
        <v>0.28895538778311602</v>
      </c>
      <c r="P45" s="24">
        <v>2.0915090340749627</v>
      </c>
    </row>
    <row r="46" spans="1:16" x14ac:dyDescent="0.25">
      <c r="A46" s="124">
        <v>134</v>
      </c>
      <c r="B46" s="122" t="s">
        <v>1495</v>
      </c>
      <c r="C46" s="24" t="s">
        <v>11</v>
      </c>
      <c r="D46" s="24" t="s">
        <v>48</v>
      </c>
      <c r="E46" s="24">
        <v>0.23489910775566233</v>
      </c>
      <c r="F46" s="24">
        <v>2.5731718458158737</v>
      </c>
      <c r="H46" s="147"/>
      <c r="I46" s="197" t="s">
        <v>1734</v>
      </c>
      <c r="J46" s="197" t="s">
        <v>1708</v>
      </c>
      <c r="K46" s="197">
        <v>3</v>
      </c>
      <c r="L46" s="124">
        <f t="shared" si="0"/>
        <v>2134</v>
      </c>
      <c r="M46" s="24" t="s">
        <v>11</v>
      </c>
      <c r="N46" s="24" t="s">
        <v>48</v>
      </c>
      <c r="O46" s="24">
        <v>0.23489910775566233</v>
      </c>
      <c r="P46" s="24">
        <v>2.5731718458158737</v>
      </c>
    </row>
    <row r="47" spans="1:16" x14ac:dyDescent="0.25">
      <c r="A47" s="124">
        <v>135</v>
      </c>
      <c r="B47" s="122" t="s">
        <v>1495</v>
      </c>
      <c r="C47" s="24" t="s">
        <v>11</v>
      </c>
      <c r="D47" s="24" t="s">
        <v>48</v>
      </c>
      <c r="E47" s="24">
        <v>0.2398133150308854</v>
      </c>
      <c r="F47" s="24">
        <v>1.902816386176462</v>
      </c>
      <c r="H47" s="147"/>
      <c r="I47" s="197" t="s">
        <v>1735</v>
      </c>
      <c r="J47" s="197" t="s">
        <v>1708</v>
      </c>
      <c r="K47" s="197">
        <v>3</v>
      </c>
      <c r="L47" s="124">
        <f t="shared" si="0"/>
        <v>2135</v>
      </c>
      <c r="M47" s="24" t="s">
        <v>11</v>
      </c>
      <c r="N47" s="24" t="s">
        <v>48</v>
      </c>
      <c r="O47" s="24">
        <v>0.2398133150308854</v>
      </c>
      <c r="P47" s="24">
        <v>1.902816386176462</v>
      </c>
    </row>
    <row r="48" spans="1:16" x14ac:dyDescent="0.25">
      <c r="A48" s="124">
        <v>136</v>
      </c>
      <c r="B48" s="122" t="s">
        <v>1495</v>
      </c>
      <c r="C48" s="24" t="s">
        <v>11</v>
      </c>
      <c r="D48" s="24" t="s">
        <v>48</v>
      </c>
      <c r="E48" s="24">
        <v>0.14840905971173646</v>
      </c>
      <c r="F48" s="24">
        <v>1.2980067937017934</v>
      </c>
      <c r="H48" s="147"/>
      <c r="I48" s="197" t="s">
        <v>1736</v>
      </c>
      <c r="J48" s="197" t="s">
        <v>1708</v>
      </c>
      <c r="K48" s="197">
        <v>3</v>
      </c>
      <c r="L48" s="124">
        <f t="shared" si="0"/>
        <v>2136</v>
      </c>
      <c r="M48" s="24" t="s">
        <v>11</v>
      </c>
      <c r="N48" s="24" t="s">
        <v>48</v>
      </c>
      <c r="O48" s="24">
        <v>0.14840905971173646</v>
      </c>
      <c r="P48" s="24">
        <v>1.2980067937017934</v>
      </c>
    </row>
    <row r="49" spans="1:16" x14ac:dyDescent="0.25">
      <c r="A49" s="124">
        <v>137</v>
      </c>
      <c r="B49" s="122" t="s">
        <v>1495</v>
      </c>
      <c r="C49" s="24" t="s">
        <v>11</v>
      </c>
      <c r="D49" s="24" t="s">
        <v>48</v>
      </c>
      <c r="E49" s="24">
        <v>0.14546053534660261</v>
      </c>
      <c r="F49" s="24">
        <v>1.1748600129680349</v>
      </c>
      <c r="H49" s="147"/>
      <c r="I49" s="197" t="s">
        <v>1737</v>
      </c>
      <c r="J49" s="197" t="s">
        <v>1708</v>
      </c>
      <c r="K49" s="197">
        <v>3</v>
      </c>
      <c r="L49" s="124">
        <f t="shared" si="0"/>
        <v>2137</v>
      </c>
      <c r="M49" s="24" t="s">
        <v>11</v>
      </c>
      <c r="N49" s="24" t="s">
        <v>48</v>
      </c>
      <c r="O49" s="24">
        <v>0.14546053534660261</v>
      </c>
      <c r="P49" s="24">
        <v>1.1748600129680349</v>
      </c>
    </row>
    <row r="50" spans="1:16" x14ac:dyDescent="0.25">
      <c r="A50" s="124">
        <v>138</v>
      </c>
      <c r="B50" s="122" t="s">
        <v>1495</v>
      </c>
      <c r="C50" s="24">
        <v>7.9485707762209561</v>
      </c>
      <c r="D50" s="24" t="s">
        <v>48</v>
      </c>
      <c r="E50" s="24">
        <v>0.88848867536032949</v>
      </c>
      <c r="F50" s="24">
        <v>16.415267247970117</v>
      </c>
      <c r="H50" s="147"/>
      <c r="I50" s="197" t="s">
        <v>1738</v>
      </c>
      <c r="J50" s="197" t="s">
        <v>1708</v>
      </c>
      <c r="K50" s="197">
        <v>7</v>
      </c>
      <c r="L50" s="124">
        <f t="shared" si="0"/>
        <v>2138</v>
      </c>
      <c r="M50" s="24">
        <v>7.9485707762209561</v>
      </c>
      <c r="N50" s="24" t="s">
        <v>48</v>
      </c>
      <c r="O50" s="24">
        <v>0.88848867536032949</v>
      </c>
      <c r="P50" s="24">
        <v>16.415267247970117</v>
      </c>
    </row>
    <row r="51" spans="1:16" x14ac:dyDescent="0.25">
      <c r="A51" s="124">
        <v>139</v>
      </c>
      <c r="B51" s="122" t="s">
        <v>1495</v>
      </c>
      <c r="C51" s="24">
        <v>7.9773304209508886</v>
      </c>
      <c r="D51" s="24" t="s">
        <v>48</v>
      </c>
      <c r="E51" s="24">
        <v>0.88947151681537417</v>
      </c>
      <c r="F51" s="24">
        <v>16.406329175174925</v>
      </c>
      <c r="H51" s="147"/>
      <c r="I51" s="197" t="s">
        <v>1739</v>
      </c>
      <c r="J51" s="197" t="s">
        <v>1708</v>
      </c>
      <c r="K51" s="197">
        <v>7</v>
      </c>
      <c r="L51" s="124">
        <f t="shared" si="0"/>
        <v>2139</v>
      </c>
      <c r="M51" s="24">
        <v>7.9773304209508886</v>
      </c>
      <c r="N51" s="24" t="s">
        <v>48</v>
      </c>
      <c r="O51" s="24">
        <v>0.88947151681537417</v>
      </c>
      <c r="P51" s="24">
        <v>16.406329175174925</v>
      </c>
    </row>
    <row r="52" spans="1:16" x14ac:dyDescent="0.25">
      <c r="A52" s="124">
        <v>140</v>
      </c>
      <c r="B52" s="122" t="s">
        <v>1495</v>
      </c>
      <c r="C52" s="24">
        <v>5.6567246048115196</v>
      </c>
      <c r="D52" s="24" t="s">
        <v>48</v>
      </c>
      <c r="E52" s="24">
        <v>0.861951956074125</v>
      </c>
      <c r="F52" s="24">
        <v>13.541180284716107</v>
      </c>
      <c r="H52" s="147"/>
      <c r="I52" s="197" t="s">
        <v>1740</v>
      </c>
      <c r="J52" s="197" t="s">
        <v>1708</v>
      </c>
      <c r="K52" s="197">
        <v>7</v>
      </c>
      <c r="L52" s="124">
        <f t="shared" si="0"/>
        <v>2140</v>
      </c>
      <c r="M52" s="24">
        <v>5.6567246048115196</v>
      </c>
      <c r="N52" s="24" t="s">
        <v>48</v>
      </c>
      <c r="O52" s="24">
        <v>0.861951956074125</v>
      </c>
      <c r="P52" s="24">
        <v>13.541180284716107</v>
      </c>
    </row>
    <row r="53" spans="1:16" x14ac:dyDescent="0.25">
      <c r="A53" s="124">
        <v>141</v>
      </c>
      <c r="B53" s="122" t="s">
        <v>1495</v>
      </c>
      <c r="C53" s="24">
        <v>5.6577163166987585</v>
      </c>
      <c r="D53" s="24" t="s">
        <v>48</v>
      </c>
      <c r="E53" s="24">
        <v>0.86784900480439264</v>
      </c>
      <c r="F53" s="24">
        <v>13.394198643195169</v>
      </c>
      <c r="H53" s="147"/>
      <c r="I53" s="197" t="s">
        <v>1741</v>
      </c>
      <c r="J53" s="197" t="s">
        <v>1708</v>
      </c>
      <c r="K53" s="197">
        <v>7</v>
      </c>
      <c r="L53" s="124">
        <f t="shared" si="0"/>
        <v>2141</v>
      </c>
      <c r="M53" s="24">
        <v>5.6577163166987585</v>
      </c>
      <c r="N53" s="24" t="s">
        <v>48</v>
      </c>
      <c r="O53" s="24">
        <v>0.86784900480439264</v>
      </c>
      <c r="P53" s="24">
        <v>13.394198643195169</v>
      </c>
    </row>
    <row r="54" spans="1:16" x14ac:dyDescent="0.25">
      <c r="A54" s="124">
        <v>142</v>
      </c>
      <c r="B54" s="122" t="s">
        <v>1495</v>
      </c>
      <c r="C54" s="24">
        <v>1.8475592459263432</v>
      </c>
      <c r="D54" s="24" t="s">
        <v>48</v>
      </c>
      <c r="E54" s="24">
        <v>0.63000137268359646</v>
      </c>
      <c r="F54" s="24">
        <v>4.9655959973289718</v>
      </c>
      <c r="H54" s="147"/>
      <c r="I54" s="197" t="s">
        <v>1742</v>
      </c>
      <c r="J54" s="197" t="s">
        <v>1708</v>
      </c>
      <c r="K54" s="197">
        <v>7</v>
      </c>
      <c r="L54" s="124">
        <f t="shared" si="0"/>
        <v>2142</v>
      </c>
      <c r="M54" s="24">
        <v>1.8475592459263432</v>
      </c>
      <c r="N54" s="24" t="s">
        <v>48</v>
      </c>
      <c r="O54" s="24">
        <v>0.63000137268359646</v>
      </c>
      <c r="P54" s="24">
        <v>4.9655959973289718</v>
      </c>
    </row>
    <row r="55" spans="1:16" x14ac:dyDescent="0.25">
      <c r="A55" s="124">
        <v>143</v>
      </c>
      <c r="B55" s="122" t="s">
        <v>1495</v>
      </c>
      <c r="C55" s="24">
        <v>1.8510302375316798</v>
      </c>
      <c r="D55" s="24" t="s">
        <v>48</v>
      </c>
      <c r="E55" s="24">
        <v>0.62066437886067272</v>
      </c>
      <c r="F55" s="24">
        <v>4.9318299445471352</v>
      </c>
      <c r="H55" s="147"/>
      <c r="I55" s="197" t="s">
        <v>1743</v>
      </c>
      <c r="J55" s="197" t="s">
        <v>1708</v>
      </c>
      <c r="K55" s="197">
        <v>7</v>
      </c>
      <c r="L55" s="124">
        <f t="shared" si="0"/>
        <v>2143</v>
      </c>
      <c r="M55" s="24">
        <v>1.8510302375316798</v>
      </c>
      <c r="N55" s="24" t="s">
        <v>48</v>
      </c>
      <c r="O55" s="24">
        <v>0.62066437886067272</v>
      </c>
      <c r="P55" s="24">
        <v>4.9318299445471352</v>
      </c>
    </row>
    <row r="56" spans="1:16" x14ac:dyDescent="0.25">
      <c r="A56" s="124">
        <v>144</v>
      </c>
      <c r="B56" s="122" t="s">
        <v>1495</v>
      </c>
      <c r="C56" s="24" t="s">
        <v>11</v>
      </c>
      <c r="D56" s="24" t="s">
        <v>48</v>
      </c>
      <c r="E56" s="24">
        <v>0.50026630061770772</v>
      </c>
      <c r="F56" s="24">
        <v>3.1372635511124445</v>
      </c>
      <c r="H56" s="147"/>
      <c r="I56" s="197" t="s">
        <v>1744</v>
      </c>
      <c r="J56" s="197" t="s">
        <v>1708</v>
      </c>
      <c r="K56" s="197">
        <v>7</v>
      </c>
      <c r="L56" s="124">
        <f t="shared" si="0"/>
        <v>2144</v>
      </c>
      <c r="M56" s="24" t="s">
        <v>11</v>
      </c>
      <c r="N56" s="24" t="s">
        <v>48</v>
      </c>
      <c r="O56" s="24">
        <v>0.50026630061770772</v>
      </c>
      <c r="P56" s="24">
        <v>3.1372635511124445</v>
      </c>
    </row>
    <row r="57" spans="1:16" x14ac:dyDescent="0.25">
      <c r="A57" s="124">
        <v>145</v>
      </c>
      <c r="B57" s="122" t="s">
        <v>1495</v>
      </c>
      <c r="C57" s="24" t="s">
        <v>11</v>
      </c>
      <c r="D57" s="24" t="s">
        <v>48</v>
      </c>
      <c r="E57" s="24">
        <v>0.50124914207275229</v>
      </c>
      <c r="F57" s="24">
        <v>3.1859263918862686</v>
      </c>
      <c r="H57" s="147"/>
      <c r="I57" s="197" t="s">
        <v>1745</v>
      </c>
      <c r="J57" s="197" t="s">
        <v>1708</v>
      </c>
      <c r="K57" s="197">
        <v>7</v>
      </c>
      <c r="L57" s="124">
        <f t="shared" si="0"/>
        <v>2145</v>
      </c>
      <c r="M57" s="24" t="s">
        <v>11</v>
      </c>
      <c r="N57" s="24" t="s">
        <v>48</v>
      </c>
      <c r="O57" s="24">
        <v>0.50124914207275229</v>
      </c>
      <c r="P57" s="24">
        <v>3.1859263918862686</v>
      </c>
    </row>
    <row r="58" spans="1:16" x14ac:dyDescent="0.25">
      <c r="A58" s="124">
        <v>146</v>
      </c>
      <c r="B58" s="122" t="s">
        <v>1495</v>
      </c>
      <c r="C58" s="24" t="s">
        <v>11</v>
      </c>
      <c r="D58" s="24" t="s">
        <v>48</v>
      </c>
      <c r="E58" s="24">
        <v>0.30271516815374055</v>
      </c>
      <c r="F58" s="24">
        <v>2.7757681625068953</v>
      </c>
      <c r="H58" s="147"/>
      <c r="I58" s="197" t="s">
        <v>1746</v>
      </c>
      <c r="J58" s="197" t="s">
        <v>1708</v>
      </c>
      <c r="K58" s="197">
        <v>7</v>
      </c>
      <c r="L58" s="124">
        <f t="shared" si="0"/>
        <v>2146</v>
      </c>
      <c r="M58" s="24" t="s">
        <v>11</v>
      </c>
      <c r="N58" s="24" t="s">
        <v>48</v>
      </c>
      <c r="O58" s="24">
        <v>0.30271516815374055</v>
      </c>
      <c r="P58" s="24">
        <v>2.7757681625068953</v>
      </c>
    </row>
    <row r="59" spans="1:16" x14ac:dyDescent="0.25">
      <c r="A59" s="124">
        <v>147</v>
      </c>
      <c r="B59" s="122" t="s">
        <v>1495</v>
      </c>
      <c r="C59" s="24" t="s">
        <v>11</v>
      </c>
      <c r="D59" s="24" t="s">
        <v>48</v>
      </c>
      <c r="E59" s="24">
        <v>0.31450926561427595</v>
      </c>
      <c r="F59" s="24">
        <v>2.6933392689512345</v>
      </c>
      <c r="H59" s="147"/>
      <c r="I59" s="197" t="s">
        <v>1747</v>
      </c>
      <c r="J59" s="197" t="s">
        <v>1708</v>
      </c>
      <c r="K59" s="197">
        <v>7</v>
      </c>
      <c r="L59" s="124">
        <f t="shared" si="0"/>
        <v>2147</v>
      </c>
      <c r="M59" s="24" t="s">
        <v>11</v>
      </c>
      <c r="N59" s="24" t="s">
        <v>48</v>
      </c>
      <c r="O59" s="24">
        <v>0.31450926561427595</v>
      </c>
      <c r="P59" s="24">
        <v>2.6933392689512345</v>
      </c>
    </row>
    <row r="60" spans="1:16" x14ac:dyDescent="0.25">
      <c r="A60" s="124">
        <v>148</v>
      </c>
      <c r="B60" s="122" t="s">
        <v>1495</v>
      </c>
      <c r="C60" s="24" t="s">
        <v>11</v>
      </c>
      <c r="D60" s="24" t="s">
        <v>48</v>
      </c>
      <c r="E60" s="24">
        <v>4.1279341111873716E-2</v>
      </c>
      <c r="F60" s="24">
        <v>0.323756859025849</v>
      </c>
      <c r="H60" s="147"/>
      <c r="I60" s="197" t="s">
        <v>1748</v>
      </c>
      <c r="J60" s="197" t="s">
        <v>1708</v>
      </c>
      <c r="K60" s="197">
        <v>7</v>
      </c>
      <c r="L60" s="124">
        <f t="shared" si="0"/>
        <v>2148</v>
      </c>
      <c r="M60" s="24" t="s">
        <v>11</v>
      </c>
      <c r="N60" s="24" t="s">
        <v>48</v>
      </c>
      <c r="O60" s="24">
        <v>4.1279341111873716E-2</v>
      </c>
      <c r="P60" s="24">
        <v>0.323756859025849</v>
      </c>
    </row>
    <row r="61" spans="1:16" x14ac:dyDescent="0.25">
      <c r="A61" s="124">
        <v>149</v>
      </c>
      <c r="B61" s="122" t="s">
        <v>1495</v>
      </c>
      <c r="C61" s="24" t="s">
        <v>11</v>
      </c>
      <c r="D61" s="24" t="s">
        <v>48</v>
      </c>
      <c r="E61" s="24">
        <v>3.5382292381606048E-2</v>
      </c>
      <c r="F61" s="24">
        <v>0.36497130580367942</v>
      </c>
      <c r="H61" s="147"/>
      <c r="I61" s="197" t="s">
        <v>1749</v>
      </c>
      <c r="J61" s="197" t="s">
        <v>1708</v>
      </c>
      <c r="K61" s="197">
        <v>7</v>
      </c>
      <c r="L61" s="124">
        <f t="shared" si="0"/>
        <v>2149</v>
      </c>
      <c r="M61" s="24" t="s">
        <v>11</v>
      </c>
      <c r="N61" s="24" t="s">
        <v>48</v>
      </c>
      <c r="O61" s="24">
        <v>3.5382292381606048E-2</v>
      </c>
      <c r="P61" s="24">
        <v>0.36497130580367942</v>
      </c>
    </row>
    <row r="62" spans="1:16" x14ac:dyDescent="0.25">
      <c r="A62" s="124">
        <v>150</v>
      </c>
      <c r="B62" s="122" t="s">
        <v>1495</v>
      </c>
      <c r="C62" s="24" t="s">
        <v>11</v>
      </c>
      <c r="D62" s="24" t="s">
        <v>48</v>
      </c>
      <c r="E62" s="24" t="s">
        <v>47</v>
      </c>
      <c r="F62" s="24">
        <v>1.3327659656830961</v>
      </c>
      <c r="H62" s="147"/>
      <c r="I62" s="197" t="s">
        <v>1750</v>
      </c>
      <c r="J62" s="197" t="s">
        <v>1708</v>
      </c>
      <c r="K62" s="197">
        <v>7</v>
      </c>
      <c r="L62" s="124">
        <f t="shared" si="0"/>
        <v>2150</v>
      </c>
      <c r="M62" s="24" t="s">
        <v>11</v>
      </c>
      <c r="N62" s="24" t="s">
        <v>48</v>
      </c>
      <c r="O62" s="24" t="s">
        <v>47</v>
      </c>
      <c r="P62" s="24">
        <v>1.3327659656830961</v>
      </c>
    </row>
    <row r="63" spans="1:16" x14ac:dyDescent="0.25">
      <c r="A63" s="124">
        <v>151</v>
      </c>
      <c r="B63" s="122" t="s">
        <v>1495</v>
      </c>
      <c r="C63" s="24" t="s">
        <v>11</v>
      </c>
      <c r="D63" s="24" t="s">
        <v>48</v>
      </c>
      <c r="E63" s="24" t="s">
        <v>47</v>
      </c>
      <c r="F63" s="24">
        <v>1.2741719329146142</v>
      </c>
      <c r="H63" s="147"/>
      <c r="I63" s="197" t="s">
        <v>1751</v>
      </c>
      <c r="J63" s="197" t="s">
        <v>1708</v>
      </c>
      <c r="K63" s="197">
        <v>7</v>
      </c>
      <c r="L63" s="124">
        <f t="shared" si="0"/>
        <v>2151</v>
      </c>
      <c r="M63" s="24" t="s">
        <v>11</v>
      </c>
      <c r="N63" s="24" t="s">
        <v>48</v>
      </c>
      <c r="O63" s="24" t="s">
        <v>47</v>
      </c>
      <c r="P63" s="24">
        <v>1.2741719329146142</v>
      </c>
    </row>
    <row r="64" spans="1:16" x14ac:dyDescent="0.25">
      <c r="A64" s="124">
        <v>152</v>
      </c>
      <c r="B64" s="122" t="s">
        <v>1495</v>
      </c>
      <c r="C64" s="24">
        <v>9.376635893845183</v>
      </c>
      <c r="D64" s="24" t="s">
        <v>48</v>
      </c>
      <c r="E64" s="24">
        <v>0.87374605353466028</v>
      </c>
      <c r="F64" s="24">
        <v>17.024049317242646</v>
      </c>
      <c r="H64" s="147"/>
      <c r="I64" s="197" t="s">
        <v>1752</v>
      </c>
      <c r="J64" s="197" t="s">
        <v>1708</v>
      </c>
      <c r="K64" s="197">
        <v>10</v>
      </c>
      <c r="L64" s="124">
        <f t="shared" si="0"/>
        <v>2152</v>
      </c>
      <c r="M64" s="24">
        <v>9.376635893845183</v>
      </c>
      <c r="N64" s="24" t="s">
        <v>48</v>
      </c>
      <c r="O64" s="24">
        <v>0.87374605353466028</v>
      </c>
      <c r="P64" s="24">
        <v>17.024049317242646</v>
      </c>
    </row>
    <row r="65" spans="1:16" x14ac:dyDescent="0.25">
      <c r="A65" s="124">
        <v>153</v>
      </c>
      <c r="B65" s="122" t="s">
        <v>1495</v>
      </c>
      <c r="C65" s="24">
        <v>9.3910157162101484</v>
      </c>
      <c r="D65" s="24" t="s">
        <v>48</v>
      </c>
      <c r="E65" s="24">
        <v>0.87767741935483878</v>
      </c>
      <c r="F65" s="24">
        <v>17.042422022432767</v>
      </c>
      <c r="H65" s="147"/>
      <c r="I65" s="197" t="s">
        <v>1753</v>
      </c>
      <c r="J65" s="197" t="s">
        <v>1708</v>
      </c>
      <c r="K65" s="197">
        <v>10</v>
      </c>
      <c r="L65" s="124">
        <f t="shared" si="0"/>
        <v>2153</v>
      </c>
      <c r="M65" s="24">
        <v>9.3910157162101484</v>
      </c>
      <c r="N65" s="24" t="s">
        <v>48</v>
      </c>
      <c r="O65" s="24">
        <v>0.87767741935483878</v>
      </c>
      <c r="P65" s="24">
        <v>17.042422022432767</v>
      </c>
    </row>
    <row r="66" spans="1:16" x14ac:dyDescent="0.25">
      <c r="A66" s="124">
        <v>154</v>
      </c>
      <c r="B66" s="122" t="s">
        <v>1495</v>
      </c>
      <c r="C66" s="24">
        <v>7.7432864155624728</v>
      </c>
      <c r="D66" s="24" t="s">
        <v>48</v>
      </c>
      <c r="E66" s="24">
        <v>0.87866026080988335</v>
      </c>
      <c r="F66" s="24">
        <v>7.8893389205562707</v>
      </c>
      <c r="H66" s="147"/>
      <c r="I66" s="197" t="s">
        <v>1754</v>
      </c>
      <c r="J66" s="197" t="s">
        <v>1708</v>
      </c>
      <c r="K66" s="197">
        <v>10</v>
      </c>
      <c r="L66" s="124">
        <f t="shared" si="0"/>
        <v>2154</v>
      </c>
      <c r="M66" s="24">
        <v>7.7432864155624728</v>
      </c>
      <c r="N66" s="24" t="s">
        <v>48</v>
      </c>
      <c r="O66" s="24">
        <v>0.87866026080988335</v>
      </c>
      <c r="P66" s="24">
        <v>7.8893389205562707</v>
      </c>
    </row>
    <row r="67" spans="1:16" x14ac:dyDescent="0.25">
      <c r="A67" s="124">
        <v>155</v>
      </c>
      <c r="B67" s="122" t="s">
        <v>1495</v>
      </c>
      <c r="C67" s="24">
        <v>7.7264273134794097</v>
      </c>
      <c r="D67" s="24" t="s">
        <v>48</v>
      </c>
      <c r="E67" s="24">
        <v>0.75089087165408375</v>
      </c>
      <c r="F67" s="24">
        <v>7.902249470149326</v>
      </c>
      <c r="H67" s="147"/>
      <c r="I67" s="197" t="s">
        <v>1755</v>
      </c>
      <c r="J67" s="197" t="s">
        <v>1708</v>
      </c>
      <c r="K67" s="197">
        <v>10</v>
      </c>
      <c r="L67" s="124">
        <f t="shared" si="0"/>
        <v>2155</v>
      </c>
      <c r="M67" s="24">
        <v>7.7264273134794097</v>
      </c>
      <c r="N67" s="24" t="s">
        <v>48</v>
      </c>
      <c r="O67" s="24">
        <v>0.75089087165408375</v>
      </c>
      <c r="P67" s="24">
        <v>7.902249470149326</v>
      </c>
    </row>
    <row r="68" spans="1:16" x14ac:dyDescent="0.25">
      <c r="A68" s="124">
        <v>156</v>
      </c>
      <c r="B68" s="122" t="s">
        <v>1495</v>
      </c>
      <c r="C68" s="24">
        <v>6.3590763949714706</v>
      </c>
      <c r="D68" s="24" t="s">
        <v>48</v>
      </c>
      <c r="E68" s="24">
        <v>0.75058047762106017</v>
      </c>
      <c r="F68" s="24">
        <v>8.3730486506251331</v>
      </c>
      <c r="H68" s="147"/>
      <c r="I68" s="197" t="s">
        <v>1756</v>
      </c>
      <c r="J68" s="197" t="s">
        <v>1708</v>
      </c>
      <c r="K68" s="197">
        <v>10</v>
      </c>
      <c r="L68" s="124">
        <f t="shared" si="0"/>
        <v>2156</v>
      </c>
      <c r="M68" s="24">
        <v>6.3590763949714706</v>
      </c>
      <c r="N68" s="24" t="s">
        <v>48</v>
      </c>
      <c r="O68" s="24">
        <v>0.75058047762106017</v>
      </c>
      <c r="P68" s="24">
        <v>8.3730486506251331</v>
      </c>
    </row>
    <row r="69" spans="1:16" x14ac:dyDescent="0.25">
      <c r="A69" s="124">
        <v>157</v>
      </c>
      <c r="B69" s="122" t="s">
        <v>1495</v>
      </c>
      <c r="C69" s="24">
        <v>6.3848056178580652</v>
      </c>
      <c r="D69" s="24" t="s">
        <v>48</v>
      </c>
      <c r="E69" s="24">
        <v>0.74516645450379349</v>
      </c>
      <c r="F69" s="24">
        <v>8.3765047117463318</v>
      </c>
      <c r="H69" s="147"/>
      <c r="I69" s="197" t="s">
        <v>1757</v>
      </c>
      <c r="J69" s="197" t="s">
        <v>1708</v>
      </c>
      <c r="K69" s="197">
        <v>10</v>
      </c>
      <c r="L69" s="124">
        <f t="shared" si="0"/>
        <v>2157</v>
      </c>
      <c r="M69" s="24">
        <v>6.3848056178580652</v>
      </c>
      <c r="N69" s="24" t="s">
        <v>48</v>
      </c>
      <c r="O69" s="24">
        <v>0.74516645450379349</v>
      </c>
      <c r="P69" s="24">
        <v>8.3765047117463318</v>
      </c>
    </row>
    <row r="70" spans="1:16" x14ac:dyDescent="0.25">
      <c r="A70" s="124">
        <v>158</v>
      </c>
      <c r="B70" s="122" t="s">
        <v>1495</v>
      </c>
      <c r="C70" s="24" t="s">
        <v>11</v>
      </c>
      <c r="D70" s="24" t="s">
        <v>48</v>
      </c>
      <c r="E70" s="24">
        <v>0.39276276796170889</v>
      </c>
      <c r="F70" s="24">
        <v>2.6819034300486897</v>
      </c>
      <c r="H70" s="147"/>
      <c r="I70" s="197" t="s">
        <v>1758</v>
      </c>
      <c r="J70" s="197" t="s">
        <v>1708</v>
      </c>
      <c r="K70" s="197">
        <v>10</v>
      </c>
      <c r="L70" s="124">
        <f t="shared" si="0"/>
        <v>2158</v>
      </c>
      <c r="M70" s="24" t="s">
        <v>11</v>
      </c>
      <c r="N70" s="24" t="s">
        <v>48</v>
      </c>
      <c r="O70" s="24">
        <v>0.39276276796170889</v>
      </c>
      <c r="P70" s="24">
        <v>2.6819034300486897</v>
      </c>
    </row>
    <row r="71" spans="1:16" x14ac:dyDescent="0.25">
      <c r="A71" s="124">
        <v>159</v>
      </c>
      <c r="B71" s="122" t="s">
        <v>1495</v>
      </c>
      <c r="C71" s="24" t="s">
        <v>11</v>
      </c>
      <c r="D71" s="24" t="s">
        <v>48</v>
      </c>
      <c r="E71" s="24">
        <v>0.38784092876419374</v>
      </c>
      <c r="F71" s="24">
        <v>2.6295687902134239</v>
      </c>
      <c r="H71" s="147"/>
      <c r="I71" s="197" t="s">
        <v>1759</v>
      </c>
      <c r="J71" s="197" t="s">
        <v>1708</v>
      </c>
      <c r="K71" s="197">
        <v>10</v>
      </c>
      <c r="L71" s="124">
        <f t="shared" si="0"/>
        <v>2159</v>
      </c>
      <c r="M71" s="24" t="s">
        <v>11</v>
      </c>
      <c r="N71" s="24" t="s">
        <v>48</v>
      </c>
      <c r="O71" s="24">
        <v>0.38784092876419374</v>
      </c>
      <c r="P71" s="24">
        <v>2.6295687902134239</v>
      </c>
    </row>
    <row r="72" spans="1:16" x14ac:dyDescent="0.25">
      <c r="A72" s="124">
        <v>160</v>
      </c>
      <c r="B72" s="122" t="s">
        <v>1495</v>
      </c>
      <c r="C72" s="24" t="s">
        <v>11</v>
      </c>
      <c r="D72" s="24" t="s">
        <v>48</v>
      </c>
      <c r="E72" s="24">
        <v>0.27070115586333321</v>
      </c>
      <c r="F72" s="24">
        <v>1.7033444097326913</v>
      </c>
      <c r="H72" s="147"/>
      <c r="I72" s="197" t="s">
        <v>1760</v>
      </c>
      <c r="J72" s="197" t="s">
        <v>1708</v>
      </c>
      <c r="K72" s="197">
        <v>10</v>
      </c>
      <c r="L72" s="124">
        <f t="shared" si="0"/>
        <v>2160</v>
      </c>
      <c r="M72" s="24" t="s">
        <v>11</v>
      </c>
      <c r="N72" s="24" t="s">
        <v>48</v>
      </c>
      <c r="O72" s="24">
        <v>0.27070115586333321</v>
      </c>
      <c r="P72" s="24">
        <v>1.7033444097326913</v>
      </c>
    </row>
    <row r="73" spans="1:16" x14ac:dyDescent="0.25">
      <c r="A73" s="124">
        <v>161</v>
      </c>
      <c r="B73" s="122" t="s">
        <v>1495</v>
      </c>
      <c r="C73" s="24" t="s">
        <v>11</v>
      </c>
      <c r="D73" s="24" t="s">
        <v>48</v>
      </c>
      <c r="E73" s="24">
        <v>0.26676368450532106</v>
      </c>
      <c r="F73" s="24">
        <v>1.7043318557673188</v>
      </c>
      <c r="H73" s="147"/>
      <c r="I73" s="197" t="s">
        <v>1761</v>
      </c>
      <c r="J73" s="197" t="s">
        <v>1708</v>
      </c>
      <c r="K73" s="197">
        <v>10</v>
      </c>
      <c r="L73" s="124">
        <f t="shared" si="0"/>
        <v>2161</v>
      </c>
      <c r="M73" s="24" t="s">
        <v>11</v>
      </c>
      <c r="N73" s="24" t="s">
        <v>48</v>
      </c>
      <c r="O73" s="24">
        <v>0.26676368450532106</v>
      </c>
      <c r="P73" s="24">
        <v>1.7043318557673188</v>
      </c>
    </row>
    <row r="74" spans="1:16" x14ac:dyDescent="0.25">
      <c r="A74" s="124">
        <v>162</v>
      </c>
      <c r="B74" s="122" t="s">
        <v>1495</v>
      </c>
      <c r="C74" s="24" t="s">
        <v>11</v>
      </c>
      <c r="D74" s="24">
        <v>2.9433772717586532E-2</v>
      </c>
      <c r="E74" s="24">
        <v>4.1343449259127252E-2</v>
      </c>
      <c r="F74" s="24">
        <v>0.57963082232642882</v>
      </c>
      <c r="H74" s="147"/>
      <c r="I74" s="197" t="s">
        <v>1762</v>
      </c>
      <c r="J74" s="197" t="s">
        <v>1708</v>
      </c>
      <c r="K74" s="197">
        <v>10</v>
      </c>
      <c r="L74" s="124">
        <f t="shared" si="0"/>
        <v>2162</v>
      </c>
      <c r="M74" s="24" t="s">
        <v>11</v>
      </c>
      <c r="N74" s="24">
        <v>2.9433772717586532E-2</v>
      </c>
      <c r="O74" s="24">
        <v>4.1343449259127252E-2</v>
      </c>
      <c r="P74" s="24">
        <v>0.57963082232642882</v>
      </c>
    </row>
    <row r="75" spans="1:16" x14ac:dyDescent="0.25">
      <c r="A75" s="124">
        <v>163</v>
      </c>
      <c r="B75" s="122" t="s">
        <v>1495</v>
      </c>
      <c r="C75" s="24" t="s">
        <v>11</v>
      </c>
      <c r="D75" s="24">
        <v>4.8075162105391339E-2</v>
      </c>
      <c r="E75" s="24">
        <v>4.2327817098630274E-2</v>
      </c>
      <c r="F75" s="24">
        <v>0.68035031785844879</v>
      </c>
      <c r="H75" s="147"/>
      <c r="I75" s="197" t="s">
        <v>1763</v>
      </c>
      <c r="J75" s="197" t="s">
        <v>1708</v>
      </c>
      <c r="K75" s="197">
        <v>10</v>
      </c>
      <c r="L75" s="124">
        <f t="shared" si="0"/>
        <v>2163</v>
      </c>
      <c r="M75" s="24" t="s">
        <v>11</v>
      </c>
      <c r="N75" s="24">
        <v>4.8075162105391339E-2</v>
      </c>
      <c r="O75" s="24">
        <v>4.2327817098630274E-2</v>
      </c>
      <c r="P75" s="24">
        <v>0.68035031785844879</v>
      </c>
    </row>
    <row r="76" spans="1:16" x14ac:dyDescent="0.25">
      <c r="A76" s="124">
        <v>164</v>
      </c>
      <c r="B76" s="122" t="s">
        <v>1495</v>
      </c>
      <c r="C76" s="24" t="s">
        <v>11</v>
      </c>
      <c r="D76" s="24" t="s">
        <v>48</v>
      </c>
      <c r="E76" s="24">
        <v>1.9195172870309078E-2</v>
      </c>
      <c r="F76" s="24">
        <v>1.1113705119734167</v>
      </c>
      <c r="H76" s="147"/>
      <c r="I76" s="197" t="s">
        <v>1764</v>
      </c>
      <c r="J76" s="197" t="s">
        <v>1708</v>
      </c>
      <c r="K76" s="197">
        <v>10</v>
      </c>
      <c r="L76" s="124">
        <f t="shared" si="0"/>
        <v>2164</v>
      </c>
      <c r="M76" s="24" t="s">
        <v>11</v>
      </c>
      <c r="N76" s="24" t="s">
        <v>48</v>
      </c>
      <c r="O76" s="24">
        <v>1.9195172870309078E-2</v>
      </c>
      <c r="P76" s="24">
        <v>1.1113705119734167</v>
      </c>
    </row>
    <row r="77" spans="1:16" x14ac:dyDescent="0.25">
      <c r="A77" s="124">
        <v>165</v>
      </c>
      <c r="B77" s="122" t="s">
        <v>1495</v>
      </c>
      <c r="C77" s="24" t="s">
        <v>11</v>
      </c>
      <c r="D77" s="24">
        <v>6.8678803007701919E-2</v>
      </c>
      <c r="E77" s="24">
        <v>1.4765517592545446E-2</v>
      </c>
      <c r="F77" s="24">
        <v>1.1849352415531764</v>
      </c>
      <c r="H77" s="147"/>
      <c r="I77" s="197" t="s">
        <v>1765</v>
      </c>
      <c r="J77" s="197" t="s">
        <v>1708</v>
      </c>
      <c r="K77" s="197">
        <v>10</v>
      </c>
      <c r="L77" s="124">
        <f t="shared" si="0"/>
        <v>2165</v>
      </c>
      <c r="M77" s="24" t="s">
        <v>11</v>
      </c>
      <c r="N77" s="24">
        <v>6.8678803007701919E-2</v>
      </c>
      <c r="O77" s="24">
        <v>1.4765517592545446E-2</v>
      </c>
      <c r="P77" s="24">
        <v>1.1849352415531764</v>
      </c>
    </row>
    <row r="78" spans="1:16" x14ac:dyDescent="0.25">
      <c r="A78" s="124">
        <v>166</v>
      </c>
      <c r="B78" s="122" t="s">
        <v>1495</v>
      </c>
      <c r="C78" s="24">
        <v>13.103101547746224</v>
      </c>
      <c r="D78" s="24">
        <v>4.2188407561874024E-2</v>
      </c>
      <c r="E78" s="24">
        <v>0.82785335302204799</v>
      </c>
      <c r="F78" s="24">
        <v>7.6694933509529353</v>
      </c>
      <c r="H78" s="147"/>
      <c r="I78" s="197" t="s">
        <v>1766</v>
      </c>
      <c r="J78" s="197" t="s">
        <v>1708</v>
      </c>
      <c r="K78" s="197">
        <v>11</v>
      </c>
      <c r="L78" s="124">
        <f t="shared" si="0"/>
        <v>2166</v>
      </c>
      <c r="M78" s="24">
        <v>13.103101547746224</v>
      </c>
      <c r="N78" s="24">
        <v>4.2188407561874024E-2</v>
      </c>
      <c r="O78" s="24">
        <v>0.82785335302204799</v>
      </c>
      <c r="P78" s="24">
        <v>7.6694933509529353</v>
      </c>
    </row>
    <row r="79" spans="1:16" x14ac:dyDescent="0.25">
      <c r="A79" s="124">
        <v>167</v>
      </c>
      <c r="B79" s="122" t="s">
        <v>1495</v>
      </c>
      <c r="C79" s="24">
        <v>13.079351495850906</v>
      </c>
      <c r="D79" s="24">
        <v>0.1069427075405644</v>
      </c>
      <c r="E79" s="24">
        <v>0.82785335302204799</v>
      </c>
      <c r="F79" s="24">
        <v>7.5806232078364468</v>
      </c>
      <c r="H79" s="147"/>
      <c r="I79" s="197" t="s">
        <v>1767</v>
      </c>
      <c r="J79" s="197" t="s">
        <v>1708</v>
      </c>
      <c r="K79" s="197">
        <v>11</v>
      </c>
      <c r="L79" s="124">
        <f t="shared" si="0"/>
        <v>2167</v>
      </c>
      <c r="M79" s="24">
        <v>13.079351495850906</v>
      </c>
      <c r="N79" s="24">
        <v>0.1069427075405644</v>
      </c>
      <c r="O79" s="24">
        <v>0.82785335302204799</v>
      </c>
      <c r="P79" s="24">
        <v>7.5806232078364468</v>
      </c>
    </row>
    <row r="80" spans="1:16" x14ac:dyDescent="0.25">
      <c r="A80" s="124">
        <v>168</v>
      </c>
      <c r="B80" s="122" t="s">
        <v>1495</v>
      </c>
      <c r="C80" s="24">
        <v>10.485153119035203</v>
      </c>
      <c r="D80" s="24" t="s">
        <v>48</v>
      </c>
      <c r="E80" s="24">
        <v>0.66346392382504216</v>
      </c>
      <c r="F80" s="24">
        <v>4.7703517932861637</v>
      </c>
      <c r="H80" s="147"/>
      <c r="I80" s="197" t="s">
        <v>1768</v>
      </c>
      <c r="J80" s="197" t="s">
        <v>1708</v>
      </c>
      <c r="K80" s="197">
        <v>11</v>
      </c>
      <c r="L80" s="124">
        <f t="shared" si="0"/>
        <v>2168</v>
      </c>
      <c r="M80" s="24">
        <v>10.485153119035203</v>
      </c>
      <c r="N80" s="24" t="s">
        <v>48</v>
      </c>
      <c r="O80" s="24">
        <v>0.66346392382504216</v>
      </c>
      <c r="P80" s="24">
        <v>4.7703517932861637</v>
      </c>
    </row>
    <row r="81" spans="1:17" x14ac:dyDescent="0.25">
      <c r="A81" s="124">
        <v>169</v>
      </c>
      <c r="B81" s="122" t="s">
        <v>1495</v>
      </c>
      <c r="C81" s="24">
        <v>10.472783300339724</v>
      </c>
      <c r="D81" s="24">
        <v>2.4528143931322112E-2</v>
      </c>
      <c r="E81" s="24">
        <v>0.66247955598553909</v>
      </c>
      <c r="F81" s="24">
        <v>4.7427033043165894</v>
      </c>
      <c r="H81" s="147"/>
      <c r="I81" s="197" t="s">
        <v>1769</v>
      </c>
      <c r="J81" s="197" t="s">
        <v>1708</v>
      </c>
      <c r="K81" s="197">
        <v>11</v>
      </c>
      <c r="L81" s="124">
        <f t="shared" si="0"/>
        <v>2169</v>
      </c>
      <c r="M81" s="24">
        <v>10.472783300339724</v>
      </c>
      <c r="N81" s="24">
        <v>2.4528143931322112E-2</v>
      </c>
      <c r="O81" s="24">
        <v>0.66247955598553909</v>
      </c>
      <c r="P81" s="24">
        <v>4.7427033043165894</v>
      </c>
    </row>
    <row r="82" spans="1:17" x14ac:dyDescent="0.25">
      <c r="A82" s="124">
        <v>170</v>
      </c>
      <c r="B82" s="122" t="s">
        <v>1495</v>
      </c>
      <c r="C82" s="24">
        <v>7.670277176692168</v>
      </c>
      <c r="D82" s="24">
        <v>6.965992876495479E-2</v>
      </c>
      <c r="E82" s="24">
        <v>0.58274576098579356</v>
      </c>
      <c r="F82" s="24">
        <v>4.9372301731382358</v>
      </c>
      <c r="H82" s="147"/>
      <c r="I82" s="197" t="s">
        <v>1770</v>
      </c>
      <c r="J82" s="197" t="s">
        <v>1708</v>
      </c>
      <c r="K82" s="197">
        <v>11</v>
      </c>
      <c r="L82" s="124">
        <f t="shared" si="0"/>
        <v>2170</v>
      </c>
      <c r="M82" s="24">
        <v>7.670277176692168</v>
      </c>
      <c r="N82" s="24">
        <v>6.965992876495479E-2</v>
      </c>
      <c r="O82" s="24">
        <v>0.58274576098579356</v>
      </c>
      <c r="P82" s="24">
        <v>4.9372301731382358</v>
      </c>
    </row>
    <row r="83" spans="1:17" x14ac:dyDescent="0.25">
      <c r="A83" s="124">
        <v>171</v>
      </c>
      <c r="B83" s="122" t="s">
        <v>1495</v>
      </c>
      <c r="C83" s="24">
        <v>7.6851209591267411</v>
      </c>
      <c r="D83" s="24" t="s">
        <v>48</v>
      </c>
      <c r="E83" s="24">
        <v>0.58471449666479969</v>
      </c>
      <c r="F83" s="24">
        <v>4.9214310365841936</v>
      </c>
      <c r="H83" s="147"/>
      <c r="I83" s="197" t="s">
        <v>1771</v>
      </c>
      <c r="J83" s="197" t="s">
        <v>1708</v>
      </c>
      <c r="K83" s="197">
        <v>11</v>
      </c>
      <c r="L83" s="124">
        <f t="shared" si="0"/>
        <v>2171</v>
      </c>
      <c r="M83" s="24">
        <v>7.6851209591267411</v>
      </c>
      <c r="N83" s="24" t="s">
        <v>48</v>
      </c>
      <c r="O83" s="24">
        <v>0.58471449666479969</v>
      </c>
      <c r="P83" s="24">
        <v>4.9214310365841936</v>
      </c>
    </row>
    <row r="84" spans="1:17" x14ac:dyDescent="0.25">
      <c r="A84" s="124">
        <v>172</v>
      </c>
      <c r="B84" s="122" t="s">
        <v>1495</v>
      </c>
      <c r="C84" s="24">
        <v>4.5639683058836633</v>
      </c>
      <c r="D84" s="24" t="s">
        <v>48</v>
      </c>
      <c r="E84" s="24">
        <v>0.41441886043077553</v>
      </c>
      <c r="F84" s="24">
        <v>3.0344216644107598</v>
      </c>
      <c r="H84" s="147"/>
      <c r="I84" s="197" t="s">
        <v>1772</v>
      </c>
      <c r="J84" s="197" t="s">
        <v>1708</v>
      </c>
      <c r="K84" s="197">
        <v>11</v>
      </c>
      <c r="L84" s="124">
        <f t="shared" si="0"/>
        <v>2172</v>
      </c>
      <c r="M84" s="24">
        <v>4.5639683058836633</v>
      </c>
      <c r="N84" s="24" t="s">
        <v>48</v>
      </c>
      <c r="O84" s="24">
        <v>0.41441886043077553</v>
      </c>
      <c r="P84" s="24">
        <v>3.0344216644107598</v>
      </c>
    </row>
    <row r="85" spans="1:17" x14ac:dyDescent="0.25">
      <c r="A85" s="124">
        <v>173</v>
      </c>
      <c r="B85" s="122" t="s">
        <v>1495</v>
      </c>
      <c r="C85" s="24">
        <v>4.5713901971009498</v>
      </c>
      <c r="D85" s="24">
        <v>0.13833873177265671</v>
      </c>
      <c r="E85" s="24">
        <v>0.41491104435052706</v>
      </c>
      <c r="F85" s="24">
        <v>2.8127400296368528</v>
      </c>
      <c r="G85" s="5" t="s">
        <v>1496</v>
      </c>
      <c r="H85" s="147"/>
      <c r="I85" s="197" t="s">
        <v>1773</v>
      </c>
      <c r="J85" s="197" t="s">
        <v>1708</v>
      </c>
      <c r="K85" s="197">
        <v>11</v>
      </c>
      <c r="L85" s="124">
        <f t="shared" ref="L85:L148" si="1">A85+2000</f>
        <v>2173</v>
      </c>
      <c r="M85" s="24">
        <v>4.5713901971009498</v>
      </c>
      <c r="N85" s="24">
        <v>0.13833873177265671</v>
      </c>
      <c r="O85" s="24">
        <v>0.41491104435052706</v>
      </c>
      <c r="P85" s="24">
        <v>2.8127400296368528</v>
      </c>
      <c r="Q85" s="5" t="s">
        <v>1496</v>
      </c>
    </row>
    <row r="86" spans="1:17" x14ac:dyDescent="0.25">
      <c r="A86" s="124">
        <v>174</v>
      </c>
      <c r="B86" s="122" t="s">
        <v>1495</v>
      </c>
      <c r="C86" s="24">
        <v>5.6495435945988364</v>
      </c>
      <c r="D86" s="24">
        <v>0.13441422874364517</v>
      </c>
      <c r="E86" s="24">
        <v>0.6171986353683997</v>
      </c>
      <c r="F86" s="24">
        <v>4.0544534181811187</v>
      </c>
      <c r="H86" s="147"/>
      <c r="I86" s="197" t="s">
        <v>1774</v>
      </c>
      <c r="J86" s="197" t="s">
        <v>1708</v>
      </c>
      <c r="K86" s="197">
        <v>11</v>
      </c>
      <c r="L86" s="124">
        <f t="shared" si="1"/>
        <v>2174</v>
      </c>
      <c r="M86" s="24">
        <v>5.6495435945988364</v>
      </c>
      <c r="N86" s="24">
        <v>0.13441422874364517</v>
      </c>
      <c r="O86" s="24">
        <v>0.6171986353683997</v>
      </c>
      <c r="P86" s="24">
        <v>4.0544534181811187</v>
      </c>
    </row>
    <row r="87" spans="1:17" x14ac:dyDescent="0.25">
      <c r="A87" s="124">
        <v>175</v>
      </c>
      <c r="B87" s="122" t="s">
        <v>1495</v>
      </c>
      <c r="C87" s="24">
        <v>5.6376685686511774</v>
      </c>
      <c r="D87" s="24">
        <v>0.16384800146123171</v>
      </c>
      <c r="E87" s="24">
        <v>0.61522989968939357</v>
      </c>
      <c r="F87" s="24">
        <v>4.0929638135315969</v>
      </c>
      <c r="H87" s="147"/>
      <c r="I87" s="197" t="s">
        <v>1775</v>
      </c>
      <c r="J87" s="197" t="s">
        <v>1708</v>
      </c>
      <c r="K87" s="197">
        <v>11</v>
      </c>
      <c r="L87" s="124">
        <f t="shared" si="1"/>
        <v>2175</v>
      </c>
      <c r="M87" s="24">
        <v>5.6376685686511774</v>
      </c>
      <c r="N87" s="24">
        <v>0.16384800146123171</v>
      </c>
      <c r="O87" s="24">
        <v>0.61522989968939357</v>
      </c>
      <c r="P87" s="24">
        <v>4.0929638135315969</v>
      </c>
    </row>
    <row r="88" spans="1:17" x14ac:dyDescent="0.25">
      <c r="A88" s="124">
        <v>176</v>
      </c>
      <c r="B88" s="122" t="s">
        <v>1495</v>
      </c>
      <c r="C88" s="24">
        <v>2.3670885055667221</v>
      </c>
      <c r="D88" s="24">
        <v>7.5546683308472098E-2</v>
      </c>
      <c r="E88" s="24">
        <v>0.50990254086256948</v>
      </c>
      <c r="F88" s="24">
        <v>3.5380191420708598</v>
      </c>
      <c r="G88" s="5" t="s">
        <v>1497</v>
      </c>
      <c r="H88" s="147"/>
      <c r="I88" s="197" t="s">
        <v>1776</v>
      </c>
      <c r="J88" s="197" t="s">
        <v>1708</v>
      </c>
      <c r="K88" s="197">
        <v>11</v>
      </c>
      <c r="L88" s="124">
        <f t="shared" si="1"/>
        <v>2176</v>
      </c>
      <c r="M88" s="24">
        <v>2.3670885055667221</v>
      </c>
      <c r="N88" s="24">
        <v>7.5546683308472098E-2</v>
      </c>
      <c r="O88" s="24">
        <v>0.50990254086256948</v>
      </c>
      <c r="P88" s="24">
        <v>3.5380191420708598</v>
      </c>
      <c r="Q88" s="5" t="s">
        <v>1497</v>
      </c>
    </row>
    <row r="89" spans="1:17" x14ac:dyDescent="0.25">
      <c r="A89" s="124">
        <v>177</v>
      </c>
      <c r="B89" s="122" t="s">
        <v>1495</v>
      </c>
      <c r="C89" s="24">
        <v>2.3675832983145417</v>
      </c>
      <c r="D89" s="24">
        <v>0.16482912721848458</v>
      </c>
      <c r="E89" s="24">
        <v>0.50990254086256948</v>
      </c>
      <c r="F89" s="24">
        <v>3.5464124333651945</v>
      </c>
      <c r="H89" s="147"/>
      <c r="I89" s="197" t="s">
        <v>1777</v>
      </c>
      <c r="J89" s="197" t="s">
        <v>1708</v>
      </c>
      <c r="K89" s="197">
        <v>11</v>
      </c>
      <c r="L89" s="124">
        <f t="shared" si="1"/>
        <v>2177</v>
      </c>
      <c r="M89" s="24">
        <v>2.3675832983145417</v>
      </c>
      <c r="N89" s="24">
        <v>0.16482912721848458</v>
      </c>
      <c r="O89" s="24">
        <v>0.50990254086256948</v>
      </c>
      <c r="P89" s="24">
        <v>3.5464124333651945</v>
      </c>
    </row>
    <row r="90" spans="1:17" x14ac:dyDescent="0.25">
      <c r="A90" s="124">
        <v>178</v>
      </c>
      <c r="B90" s="122" t="s">
        <v>1495</v>
      </c>
      <c r="C90" s="24" t="s">
        <v>11</v>
      </c>
      <c r="D90" s="24">
        <v>0.16384800146123171</v>
      </c>
      <c r="E90" s="24">
        <v>6.5952645246702996E-2</v>
      </c>
      <c r="F90" s="24">
        <v>0.72379794338206538</v>
      </c>
      <c r="H90" s="147"/>
      <c r="I90" s="197" t="s">
        <v>1778</v>
      </c>
      <c r="J90" s="197" t="s">
        <v>1708</v>
      </c>
      <c r="K90" s="197">
        <v>11</v>
      </c>
      <c r="L90" s="124">
        <f t="shared" si="1"/>
        <v>2178</v>
      </c>
      <c r="M90" s="24" t="s">
        <v>11</v>
      </c>
      <c r="N90" s="24">
        <v>0.16384800146123171</v>
      </c>
      <c r="O90" s="24">
        <v>6.5952645246702996E-2</v>
      </c>
      <c r="P90" s="24">
        <v>0.72379794338206538</v>
      </c>
    </row>
    <row r="91" spans="1:17" x14ac:dyDescent="0.25">
      <c r="A91" s="124">
        <v>179</v>
      </c>
      <c r="B91" s="122" t="s">
        <v>1495</v>
      </c>
      <c r="C91" s="24" t="s">
        <v>11</v>
      </c>
      <c r="D91" s="24" t="s">
        <v>48</v>
      </c>
      <c r="E91" s="24">
        <v>7.1858852283721172E-2</v>
      </c>
      <c r="F91" s="24">
        <v>0.73564729579759713</v>
      </c>
      <c r="G91" s="5" t="s">
        <v>1497</v>
      </c>
      <c r="H91" s="147"/>
      <c r="I91" s="197" t="s">
        <v>1779</v>
      </c>
      <c r="J91" s="197" t="s">
        <v>1708</v>
      </c>
      <c r="K91" s="197">
        <v>11</v>
      </c>
      <c r="L91" s="124">
        <f t="shared" si="1"/>
        <v>2179</v>
      </c>
      <c r="M91" s="24" t="s">
        <v>11</v>
      </c>
      <c r="N91" s="24" t="s">
        <v>48</v>
      </c>
      <c r="O91" s="24">
        <v>7.1858852283721172E-2</v>
      </c>
      <c r="P91" s="24">
        <v>0.73564729579759713</v>
      </c>
      <c r="Q91" s="5" t="s">
        <v>1497</v>
      </c>
    </row>
    <row r="92" spans="1:17" x14ac:dyDescent="0.25">
      <c r="A92" s="124">
        <v>180</v>
      </c>
      <c r="B92" s="122" t="s">
        <v>1495</v>
      </c>
      <c r="C92" s="24" t="s">
        <v>11</v>
      </c>
      <c r="D92" s="24">
        <v>0.16777250449024325</v>
      </c>
      <c r="E92" s="24">
        <v>6.2015173888690878E-2</v>
      </c>
      <c r="F92" s="24">
        <v>0.7089862528626506</v>
      </c>
      <c r="H92" s="147"/>
      <c r="I92" s="197" t="s">
        <v>1780</v>
      </c>
      <c r="J92" s="197" t="s">
        <v>1708</v>
      </c>
      <c r="K92" s="197">
        <v>11</v>
      </c>
      <c r="L92" s="124">
        <f t="shared" si="1"/>
        <v>2180</v>
      </c>
      <c r="M92" s="24" t="s">
        <v>11</v>
      </c>
      <c r="N92" s="24">
        <v>0.16777250449024325</v>
      </c>
      <c r="O92" s="24">
        <v>6.2015173888690878E-2</v>
      </c>
      <c r="P92" s="24">
        <v>0.7089862528626506</v>
      </c>
    </row>
    <row r="93" spans="1:17" x14ac:dyDescent="0.25">
      <c r="A93" s="124">
        <v>181</v>
      </c>
      <c r="B93" s="122" t="s">
        <v>1495</v>
      </c>
      <c r="C93" s="24" t="s">
        <v>11</v>
      </c>
      <c r="D93" s="24">
        <v>0.2384135590124509</v>
      </c>
      <c r="E93" s="24">
        <v>6.5952645246702996E-2</v>
      </c>
      <c r="F93" s="24">
        <v>1.010157293424083</v>
      </c>
      <c r="H93" s="147"/>
      <c r="I93" s="197" t="s">
        <v>1781</v>
      </c>
      <c r="J93" s="197" t="s">
        <v>1708</v>
      </c>
      <c r="K93" s="197">
        <v>11</v>
      </c>
      <c r="L93" s="124">
        <f t="shared" si="1"/>
        <v>2181</v>
      </c>
      <c r="M93" s="24" t="s">
        <v>11</v>
      </c>
      <c r="N93" s="24">
        <v>0.2384135590124509</v>
      </c>
      <c r="O93" s="24">
        <v>6.5952645246702996E-2</v>
      </c>
      <c r="P93" s="24">
        <v>1.010157293424083</v>
      </c>
    </row>
    <row r="94" spans="1:17" x14ac:dyDescent="0.25">
      <c r="A94" s="124">
        <v>182</v>
      </c>
      <c r="B94" s="122" t="s">
        <v>1495</v>
      </c>
      <c r="C94" s="24">
        <v>23.44328039167042</v>
      </c>
      <c r="D94" s="24">
        <v>5.5433605284787968E-2</v>
      </c>
      <c r="E94" s="24">
        <v>1.5041140587606292</v>
      </c>
      <c r="F94" s="24">
        <v>13.476169757580813</v>
      </c>
      <c r="H94" s="147"/>
      <c r="I94" s="197" t="s">
        <v>1782</v>
      </c>
      <c r="J94" s="197" t="s">
        <v>1708</v>
      </c>
      <c r="K94" s="197">
        <v>12</v>
      </c>
      <c r="L94" s="124">
        <f t="shared" si="1"/>
        <v>2182</v>
      </c>
      <c r="M94" s="24">
        <v>23.44328039167042</v>
      </c>
      <c r="N94" s="24">
        <v>5.5433605284787968E-2</v>
      </c>
      <c r="O94" s="24">
        <v>1.5041140587606292</v>
      </c>
      <c r="P94" s="24">
        <v>13.476169757580813</v>
      </c>
    </row>
    <row r="95" spans="1:17" x14ac:dyDescent="0.25">
      <c r="A95" s="124">
        <v>183</v>
      </c>
      <c r="B95" s="122" t="s">
        <v>1495</v>
      </c>
      <c r="C95" s="24">
        <v>23.449217904644254</v>
      </c>
      <c r="D95" s="24">
        <v>7.9471186337483637E-2</v>
      </c>
      <c r="E95" s="24">
        <v>1.5050984266001324</v>
      </c>
      <c r="F95" s="24">
        <v>13.797583441852113</v>
      </c>
      <c r="H95" s="147"/>
      <c r="I95" s="197" t="s">
        <v>1783</v>
      </c>
      <c r="J95" s="197" t="s">
        <v>1708</v>
      </c>
      <c r="K95" s="197">
        <v>12</v>
      </c>
      <c r="L95" s="124">
        <f t="shared" si="1"/>
        <v>2183</v>
      </c>
      <c r="M95" s="24">
        <v>23.449217904644254</v>
      </c>
      <c r="N95" s="24">
        <v>7.9471186337483637E-2</v>
      </c>
      <c r="O95" s="24">
        <v>1.5050984266001324</v>
      </c>
      <c r="P95" s="24">
        <v>13.797583441852113</v>
      </c>
    </row>
    <row r="96" spans="1:17" x14ac:dyDescent="0.25">
      <c r="A96" s="124">
        <v>184</v>
      </c>
      <c r="B96" s="122" t="s">
        <v>1495</v>
      </c>
      <c r="C96" s="24">
        <v>23.254269562003515</v>
      </c>
      <c r="D96" s="24">
        <v>6.7697677250449034E-2</v>
      </c>
      <c r="E96" s="24">
        <v>1.4440676205509446</v>
      </c>
      <c r="F96" s="24">
        <v>11.465235908061612</v>
      </c>
      <c r="H96" s="147"/>
      <c r="I96" s="197" t="s">
        <v>1784</v>
      </c>
      <c r="J96" s="197" t="s">
        <v>1708</v>
      </c>
      <c r="K96" s="197">
        <v>12</v>
      </c>
      <c r="L96" s="124">
        <f t="shared" si="1"/>
        <v>2184</v>
      </c>
      <c r="M96" s="24">
        <v>23.254269562003515</v>
      </c>
      <c r="N96" s="24">
        <v>6.7697677250449034E-2</v>
      </c>
      <c r="O96" s="24">
        <v>1.4440676205509446</v>
      </c>
      <c r="P96" s="24">
        <v>11.465235908061612</v>
      </c>
    </row>
    <row r="97" spans="1:16" x14ac:dyDescent="0.25">
      <c r="A97" s="124">
        <v>185</v>
      </c>
      <c r="B97" s="122" t="s">
        <v>1495</v>
      </c>
      <c r="C97" s="24">
        <v>23.238436194073302</v>
      </c>
      <c r="D97" s="24">
        <v>0.11675396511309324</v>
      </c>
      <c r="E97" s="24">
        <v>1.4489894597484598</v>
      </c>
      <c r="F97" s="24">
        <v>12.10312604643107</v>
      </c>
      <c r="H97" s="147"/>
      <c r="I97" s="197" t="s">
        <v>1785</v>
      </c>
      <c r="J97" s="197" t="s">
        <v>1708</v>
      </c>
      <c r="K97" s="197">
        <v>12</v>
      </c>
      <c r="L97" s="124">
        <f t="shared" si="1"/>
        <v>2185</v>
      </c>
      <c r="M97" s="24">
        <v>23.238436194073302</v>
      </c>
      <c r="N97" s="24">
        <v>0.11675396511309324</v>
      </c>
      <c r="O97" s="24">
        <v>1.4489894597484598</v>
      </c>
      <c r="P97" s="24">
        <v>12.10312604643107</v>
      </c>
    </row>
    <row r="98" spans="1:16" x14ac:dyDescent="0.25">
      <c r="A98" s="124">
        <v>186</v>
      </c>
      <c r="B98" s="122" t="s">
        <v>1495</v>
      </c>
      <c r="C98" s="24">
        <v>14.428156526405857</v>
      </c>
      <c r="D98" s="24">
        <v>0.10890495905507017</v>
      </c>
      <c r="E98" s="24">
        <v>0.84311105453434498</v>
      </c>
      <c r="F98" s="24">
        <v>5.6852205443686792</v>
      </c>
      <c r="H98" s="147"/>
      <c r="I98" s="197" t="s">
        <v>1786</v>
      </c>
      <c r="J98" s="197" t="s">
        <v>1708</v>
      </c>
      <c r="K98" s="197">
        <v>12</v>
      </c>
      <c r="L98" s="124">
        <f t="shared" si="1"/>
        <v>2186</v>
      </c>
      <c r="M98" s="24">
        <v>14.428156526405857</v>
      </c>
      <c r="N98" s="24">
        <v>0.10890495905507017</v>
      </c>
      <c r="O98" s="24">
        <v>0.84311105453434498</v>
      </c>
      <c r="P98" s="24">
        <v>5.6852205443686792</v>
      </c>
    </row>
    <row r="99" spans="1:16" x14ac:dyDescent="0.25">
      <c r="A99" s="124">
        <v>187</v>
      </c>
      <c r="B99" s="122" t="s">
        <v>1495</v>
      </c>
      <c r="C99" s="24">
        <v>14.464771189744473</v>
      </c>
      <c r="D99" s="24">
        <v>4.0226156047368261E-2</v>
      </c>
      <c r="E99" s="24">
        <v>0.84557197413310259</v>
      </c>
      <c r="F99" s="24">
        <v>5.7015134039400346</v>
      </c>
      <c r="H99" s="147"/>
      <c r="I99" s="197" t="s">
        <v>1787</v>
      </c>
      <c r="J99" s="197" t="s">
        <v>1708</v>
      </c>
      <c r="K99" s="197">
        <v>12</v>
      </c>
      <c r="L99" s="124">
        <f t="shared" si="1"/>
        <v>2187</v>
      </c>
      <c r="M99" s="24">
        <v>14.464771189744473</v>
      </c>
      <c r="N99" s="24">
        <v>4.0226156047368261E-2</v>
      </c>
      <c r="O99" s="24">
        <v>0.84557197413310259</v>
      </c>
      <c r="P99" s="24">
        <v>5.7015134039400346</v>
      </c>
    </row>
    <row r="100" spans="1:16" x14ac:dyDescent="0.25">
      <c r="A100" s="124">
        <v>188</v>
      </c>
      <c r="B100" s="122" t="s">
        <v>1495</v>
      </c>
      <c r="C100" s="24">
        <v>9.2823119490868962</v>
      </c>
      <c r="D100" s="24" t="s">
        <v>48</v>
      </c>
      <c r="E100" s="24">
        <v>0.56010530067722386</v>
      </c>
      <c r="F100" s="24">
        <v>3.712797090199953</v>
      </c>
      <c r="H100" s="147"/>
      <c r="I100" s="197" t="s">
        <v>1788</v>
      </c>
      <c r="J100" s="197" t="s">
        <v>1708</v>
      </c>
      <c r="K100" s="197">
        <v>12</v>
      </c>
      <c r="L100" s="124">
        <f t="shared" si="1"/>
        <v>2188</v>
      </c>
      <c r="M100" s="24">
        <v>9.2823119490868962</v>
      </c>
      <c r="N100" s="24" t="s">
        <v>48</v>
      </c>
      <c r="O100" s="24">
        <v>0.56010530067722386</v>
      </c>
      <c r="P100" s="24">
        <v>3.712797090199953</v>
      </c>
    </row>
    <row r="101" spans="1:16" x14ac:dyDescent="0.25">
      <c r="A101" s="124">
        <v>189</v>
      </c>
      <c r="B101" s="122" t="s">
        <v>1495</v>
      </c>
      <c r="C101" s="24">
        <v>9.317937026929874</v>
      </c>
      <c r="D101" s="24">
        <v>7.6527809065724983E-2</v>
      </c>
      <c r="E101" s="24">
        <v>0.56207403635622999</v>
      </c>
      <c r="F101" s="24">
        <v>3.8796754700520255</v>
      </c>
      <c r="H101" s="147"/>
      <c r="I101" s="197" t="s">
        <v>1789</v>
      </c>
      <c r="J101" s="197" t="s">
        <v>1708</v>
      </c>
      <c r="K101" s="197">
        <v>12</v>
      </c>
      <c r="L101" s="124">
        <f t="shared" si="1"/>
        <v>2189</v>
      </c>
      <c r="M101" s="24">
        <v>9.317937026929874</v>
      </c>
      <c r="N101" s="24">
        <v>7.6527809065724983E-2</v>
      </c>
      <c r="O101" s="24">
        <v>0.56207403635622999</v>
      </c>
      <c r="P101" s="24">
        <v>3.8796754700520255</v>
      </c>
    </row>
    <row r="102" spans="1:16" x14ac:dyDescent="0.25">
      <c r="A102" s="124">
        <v>190</v>
      </c>
      <c r="B102" s="122" t="s">
        <v>1495</v>
      </c>
      <c r="C102" s="24" t="s">
        <v>11</v>
      </c>
      <c r="D102" s="24">
        <v>0.13833873177265668</v>
      </c>
      <c r="E102" s="24">
        <v>0.10040551962930903</v>
      </c>
      <c r="F102" s="24">
        <v>0.33375675970414476</v>
      </c>
      <c r="H102" s="147"/>
      <c r="I102" s="197" t="s">
        <v>1790</v>
      </c>
      <c r="J102" s="197" t="s">
        <v>1708</v>
      </c>
      <c r="K102" s="197">
        <v>12</v>
      </c>
      <c r="L102" s="124">
        <f t="shared" si="1"/>
        <v>2190</v>
      </c>
      <c r="M102" s="24" t="s">
        <v>11</v>
      </c>
      <c r="N102" s="24">
        <v>0.13833873177265668</v>
      </c>
      <c r="O102" s="24">
        <v>0.10040551962930903</v>
      </c>
      <c r="P102" s="24">
        <v>0.33375675970414476</v>
      </c>
    </row>
    <row r="103" spans="1:16" x14ac:dyDescent="0.25">
      <c r="A103" s="124">
        <v>191</v>
      </c>
      <c r="B103" s="122" t="s">
        <v>1495</v>
      </c>
      <c r="C103" s="24" t="s">
        <v>11</v>
      </c>
      <c r="D103" s="24">
        <v>6.671655149319615E-2</v>
      </c>
      <c r="E103" s="24">
        <v>0.10040551962930903</v>
      </c>
      <c r="F103" s="24">
        <v>0.52532129042190834</v>
      </c>
      <c r="H103" s="147"/>
      <c r="I103" s="197" t="s">
        <v>1791</v>
      </c>
      <c r="J103" s="197" t="s">
        <v>1708</v>
      </c>
      <c r="K103" s="197">
        <v>12</v>
      </c>
      <c r="L103" s="124">
        <f t="shared" si="1"/>
        <v>2191</v>
      </c>
      <c r="M103" s="24" t="s">
        <v>11</v>
      </c>
      <c r="N103" s="24">
        <v>6.671655149319615E-2</v>
      </c>
      <c r="O103" s="24">
        <v>0.10040551962930903</v>
      </c>
      <c r="P103" s="24">
        <v>0.52532129042190834</v>
      </c>
    </row>
    <row r="104" spans="1:16" x14ac:dyDescent="0.25">
      <c r="A104" s="124">
        <v>192</v>
      </c>
      <c r="B104" s="122" t="s">
        <v>1495</v>
      </c>
      <c r="C104" s="24" t="s">
        <v>11</v>
      </c>
      <c r="D104" s="24">
        <v>4.7094036348138454E-2</v>
      </c>
      <c r="E104" s="24" t="s">
        <v>47</v>
      </c>
      <c r="F104" s="24">
        <v>1.2491192338039736</v>
      </c>
      <c r="H104" s="147"/>
      <c r="I104" s="197" t="s">
        <v>1792</v>
      </c>
      <c r="J104" s="197" t="s">
        <v>1708</v>
      </c>
      <c r="K104" s="197">
        <v>12</v>
      </c>
      <c r="L104" s="124">
        <f t="shared" si="1"/>
        <v>2192</v>
      </c>
      <c r="M104" s="24" t="s">
        <v>11</v>
      </c>
      <c r="N104" s="24">
        <v>4.7094036348138454E-2</v>
      </c>
      <c r="O104" s="24" t="s">
        <v>47</v>
      </c>
      <c r="P104" s="24">
        <v>1.2491192338039736</v>
      </c>
    </row>
    <row r="105" spans="1:16" x14ac:dyDescent="0.25">
      <c r="A105" s="124">
        <v>193</v>
      </c>
      <c r="B105" s="122" t="s">
        <v>1495</v>
      </c>
      <c r="C105" s="24" t="s">
        <v>11</v>
      </c>
      <c r="D105" s="24">
        <v>6.0829796949678834E-2</v>
      </c>
      <c r="E105" s="24" t="s">
        <v>47</v>
      </c>
      <c r="F105" s="24">
        <v>1.2431945575962076</v>
      </c>
      <c r="H105" s="147"/>
      <c r="I105" s="197" t="s">
        <v>1793</v>
      </c>
      <c r="J105" s="197" t="s">
        <v>1708</v>
      </c>
      <c r="K105" s="197">
        <v>12</v>
      </c>
      <c r="L105" s="124">
        <f t="shared" si="1"/>
        <v>2193</v>
      </c>
      <c r="M105" s="24" t="s">
        <v>11</v>
      </c>
      <c r="N105" s="24">
        <v>6.0829796949678834E-2</v>
      </c>
      <c r="O105" s="24" t="s">
        <v>47</v>
      </c>
      <c r="P105" s="24">
        <v>1.2431945575962076</v>
      </c>
    </row>
    <row r="106" spans="1:16" x14ac:dyDescent="0.25">
      <c r="A106" s="124">
        <v>194</v>
      </c>
      <c r="B106" s="122" t="s">
        <v>1495</v>
      </c>
      <c r="C106" s="24" t="s">
        <v>11</v>
      </c>
      <c r="D106" s="24">
        <v>6.1810922706931719E-2</v>
      </c>
      <c r="E106" s="24" t="s">
        <v>47</v>
      </c>
      <c r="F106" s="24">
        <v>0.85117848184903178</v>
      </c>
      <c r="H106" s="147"/>
      <c r="I106" s="197" t="s">
        <v>1794</v>
      </c>
      <c r="J106" s="197" t="s">
        <v>1708</v>
      </c>
      <c r="K106" s="197">
        <v>12</v>
      </c>
      <c r="L106" s="124">
        <f t="shared" si="1"/>
        <v>2194</v>
      </c>
      <c r="M106" s="24" t="s">
        <v>11</v>
      </c>
      <c r="N106" s="24">
        <v>6.1810922706931719E-2</v>
      </c>
      <c r="O106" s="24" t="s">
        <v>47</v>
      </c>
      <c r="P106" s="24">
        <v>0.85117848184903178</v>
      </c>
    </row>
    <row r="107" spans="1:16" x14ac:dyDescent="0.25">
      <c r="A107" s="124">
        <v>195</v>
      </c>
      <c r="B107" s="122" t="s">
        <v>1495</v>
      </c>
      <c r="C107" s="24" t="s">
        <v>11</v>
      </c>
      <c r="D107" s="24">
        <v>4.41506590763798E-2</v>
      </c>
      <c r="E107" s="24" t="s">
        <v>47</v>
      </c>
      <c r="F107" s="24">
        <v>0.83932912943350002</v>
      </c>
      <c r="H107" s="147"/>
      <c r="I107" s="197" t="s">
        <v>1795</v>
      </c>
      <c r="J107" s="197" t="s">
        <v>1708</v>
      </c>
      <c r="K107" s="197">
        <v>12</v>
      </c>
      <c r="L107" s="124">
        <f t="shared" si="1"/>
        <v>2195</v>
      </c>
      <c r="M107" s="24" t="s">
        <v>11</v>
      </c>
      <c r="N107" s="24">
        <v>4.41506590763798E-2</v>
      </c>
      <c r="O107" s="24" t="s">
        <v>47</v>
      </c>
      <c r="P107" s="24">
        <v>0.83932912943350002</v>
      </c>
    </row>
    <row r="108" spans="1:16" x14ac:dyDescent="0.25">
      <c r="A108" s="124">
        <v>196</v>
      </c>
      <c r="B108" s="122" t="s">
        <v>1495</v>
      </c>
      <c r="C108" s="24" t="s">
        <v>11</v>
      </c>
      <c r="D108" s="24">
        <v>6.9169365886328354E-2</v>
      </c>
      <c r="E108" s="24">
        <v>2.4609195987575744E-2</v>
      </c>
      <c r="F108" s="24">
        <v>0.64134619949065685</v>
      </c>
      <c r="H108" s="147"/>
      <c r="I108" s="197" t="s">
        <v>1796</v>
      </c>
      <c r="J108" s="197" t="s">
        <v>1708</v>
      </c>
      <c r="K108" s="197">
        <v>12</v>
      </c>
      <c r="L108" s="124">
        <f t="shared" si="1"/>
        <v>2196</v>
      </c>
      <c r="M108" s="24" t="s">
        <v>11</v>
      </c>
      <c r="N108" s="24">
        <v>6.9169365886328354E-2</v>
      </c>
      <c r="O108" s="24">
        <v>2.4609195987575744E-2</v>
      </c>
      <c r="P108" s="24">
        <v>0.64134619949065685</v>
      </c>
    </row>
    <row r="109" spans="1:16" x14ac:dyDescent="0.25">
      <c r="A109" s="124">
        <v>197</v>
      </c>
      <c r="B109" s="122" t="s">
        <v>1495</v>
      </c>
      <c r="C109" s="24" t="s">
        <v>11</v>
      </c>
      <c r="D109" s="24">
        <v>5.1999665134402871E-2</v>
      </c>
      <c r="E109" s="24">
        <v>2.4609195987575744E-2</v>
      </c>
      <c r="F109" s="24">
        <v>0.57568103818791827</v>
      </c>
      <c r="H109" s="147"/>
      <c r="I109" s="197" t="s">
        <v>1797</v>
      </c>
      <c r="J109" s="197" t="s">
        <v>1708</v>
      </c>
      <c r="K109" s="197">
        <v>12</v>
      </c>
      <c r="L109" s="124">
        <f t="shared" si="1"/>
        <v>2197</v>
      </c>
      <c r="M109" s="24" t="s">
        <v>11</v>
      </c>
      <c r="N109" s="24">
        <v>5.1999665134402871E-2</v>
      </c>
      <c r="O109" s="24">
        <v>2.4609195987575744E-2</v>
      </c>
      <c r="P109" s="24">
        <v>0.57568103818791827</v>
      </c>
    </row>
    <row r="110" spans="1:16" x14ac:dyDescent="0.25">
      <c r="A110" s="124">
        <v>198</v>
      </c>
      <c r="B110" s="122" t="s">
        <v>1495</v>
      </c>
      <c r="C110" s="24">
        <v>15.02388699478009</v>
      </c>
      <c r="D110" s="24">
        <v>4.41506590763798E-2</v>
      </c>
      <c r="E110" s="24">
        <v>0.89971220530576923</v>
      </c>
      <c r="F110" s="24">
        <v>6.4095122107680575</v>
      </c>
      <c r="H110" s="147"/>
      <c r="I110" s="197" t="s">
        <v>1798</v>
      </c>
      <c r="J110" s="197" t="s">
        <v>1708</v>
      </c>
      <c r="K110" s="197">
        <v>15</v>
      </c>
      <c r="L110" s="124">
        <f t="shared" si="1"/>
        <v>2198</v>
      </c>
      <c r="M110" s="24">
        <v>15.02388699478009</v>
      </c>
      <c r="N110" s="24">
        <v>4.41506590763798E-2</v>
      </c>
      <c r="O110" s="24">
        <v>0.89971220530576923</v>
      </c>
      <c r="P110" s="24">
        <v>6.4095122107680575</v>
      </c>
    </row>
    <row r="111" spans="1:16" x14ac:dyDescent="0.25">
      <c r="A111" s="124">
        <v>199</v>
      </c>
      <c r="B111" s="122" t="s">
        <v>1495</v>
      </c>
      <c r="C111" s="24">
        <v>15.070397513075088</v>
      </c>
      <c r="D111" s="24">
        <v>8.0452312094736522E-2</v>
      </c>
      <c r="E111" s="24">
        <v>0.90463404450328433</v>
      </c>
      <c r="F111" s="24">
        <v>6.4183992250797059</v>
      </c>
      <c r="H111" s="147"/>
      <c r="I111" s="197" t="s">
        <v>1799</v>
      </c>
      <c r="J111" s="197" t="s">
        <v>1708</v>
      </c>
      <c r="K111" s="197">
        <v>15</v>
      </c>
      <c r="L111" s="124">
        <f t="shared" si="1"/>
        <v>2199</v>
      </c>
      <c r="M111" s="24">
        <v>15.070397513075088</v>
      </c>
      <c r="N111" s="24">
        <v>8.0452312094736522E-2</v>
      </c>
      <c r="O111" s="24">
        <v>0.90463404450328433</v>
      </c>
      <c r="P111" s="24">
        <v>6.4183992250797059</v>
      </c>
    </row>
    <row r="112" spans="1:16" x14ac:dyDescent="0.25">
      <c r="A112" s="124">
        <v>200</v>
      </c>
      <c r="B112" s="122" t="s">
        <v>1495</v>
      </c>
      <c r="C112" s="24">
        <v>12.353985327548061</v>
      </c>
      <c r="D112" s="24">
        <v>7.5546683308472098E-2</v>
      </c>
      <c r="E112" s="24">
        <v>0.7422133509852844</v>
      </c>
      <c r="F112" s="24">
        <v>5.4595891254562607</v>
      </c>
      <c r="H112" s="147"/>
      <c r="I112" s="197" t="s">
        <v>1800</v>
      </c>
      <c r="J112" s="197" t="s">
        <v>1708</v>
      </c>
      <c r="K112" s="197">
        <v>15</v>
      </c>
      <c r="L112" s="124">
        <f t="shared" si="1"/>
        <v>2200</v>
      </c>
      <c r="M112" s="24">
        <v>12.353985327548061</v>
      </c>
      <c r="N112" s="24">
        <v>7.5546683308472098E-2</v>
      </c>
      <c r="O112" s="24">
        <v>0.7422133509852844</v>
      </c>
      <c r="P112" s="24">
        <v>5.4595891254562607</v>
      </c>
    </row>
    <row r="113" spans="1:17" x14ac:dyDescent="0.25">
      <c r="A113" s="124">
        <v>201</v>
      </c>
      <c r="B113" s="122" t="s">
        <v>1495</v>
      </c>
      <c r="C113" s="24">
        <v>12.470756416033376</v>
      </c>
      <c r="D113" s="24">
        <v>0.11086721056957595</v>
      </c>
      <c r="E113" s="24">
        <v>0.7422133509852844</v>
      </c>
      <c r="F113" s="24">
        <v>5.0764600640207336</v>
      </c>
      <c r="H113" s="147"/>
      <c r="I113" s="197" t="s">
        <v>1801</v>
      </c>
      <c r="J113" s="197" t="s">
        <v>1708</v>
      </c>
      <c r="K113" s="197">
        <v>15</v>
      </c>
      <c r="L113" s="124">
        <f t="shared" si="1"/>
        <v>2201</v>
      </c>
      <c r="M113" s="24">
        <v>12.470756416033376</v>
      </c>
      <c r="N113" s="24">
        <v>0.11086721056957595</v>
      </c>
      <c r="O113" s="24">
        <v>0.7422133509852844</v>
      </c>
      <c r="P113" s="24">
        <v>5.0764600640207336</v>
      </c>
    </row>
    <row r="114" spans="1:17" x14ac:dyDescent="0.25">
      <c r="A114" s="124">
        <v>202</v>
      </c>
      <c r="B114" s="122" t="s">
        <v>1495</v>
      </c>
      <c r="C114" s="24">
        <v>7.7232200007088139</v>
      </c>
      <c r="D114" s="24" t="s">
        <v>48</v>
      </c>
      <c r="E114" s="24">
        <v>0.47692621823921788</v>
      </c>
      <c r="F114" s="24">
        <v>3.0576266462245094</v>
      </c>
      <c r="H114" s="147"/>
      <c r="I114" s="197" t="s">
        <v>1802</v>
      </c>
      <c r="J114" s="197" t="s">
        <v>1708</v>
      </c>
      <c r="K114" s="197">
        <v>15</v>
      </c>
      <c r="L114" s="124">
        <f t="shared" si="1"/>
        <v>2202</v>
      </c>
      <c r="M114" s="24">
        <v>7.7232200007088139</v>
      </c>
      <c r="N114" s="24" t="s">
        <v>48</v>
      </c>
      <c r="O114" s="24">
        <v>0.47692621823921788</v>
      </c>
      <c r="P114" s="24">
        <v>3.0576266462245094</v>
      </c>
    </row>
    <row r="115" spans="1:17" x14ac:dyDescent="0.25">
      <c r="A115" s="124">
        <v>203</v>
      </c>
      <c r="B115" s="122" t="s">
        <v>1495</v>
      </c>
      <c r="C115" s="24">
        <v>7.7474648453519519</v>
      </c>
      <c r="D115" s="24" t="s">
        <v>48</v>
      </c>
      <c r="E115" s="24">
        <v>0.47741840215896941</v>
      </c>
      <c r="F115" s="24">
        <v>3.0156601897528343</v>
      </c>
      <c r="H115" s="147"/>
      <c r="I115" s="197" t="s">
        <v>1803</v>
      </c>
      <c r="J115" s="197" t="s">
        <v>1708</v>
      </c>
      <c r="K115" s="197">
        <v>15</v>
      </c>
      <c r="L115" s="124">
        <f t="shared" si="1"/>
        <v>2203</v>
      </c>
      <c r="M115" s="24">
        <v>7.7474648453519519</v>
      </c>
      <c r="N115" s="24" t="s">
        <v>48</v>
      </c>
      <c r="O115" s="24">
        <v>0.47741840215896941</v>
      </c>
      <c r="P115" s="24">
        <v>3.0156601897528343</v>
      </c>
    </row>
    <row r="116" spans="1:17" x14ac:dyDescent="0.25">
      <c r="A116" s="124">
        <v>204</v>
      </c>
      <c r="B116" s="122" t="s">
        <v>1495</v>
      </c>
      <c r="C116" s="24">
        <v>2.1681818209434316</v>
      </c>
      <c r="D116" s="24">
        <v>3.5320527261103837E-2</v>
      </c>
      <c r="E116" s="24">
        <v>0.19884230357961202</v>
      </c>
      <c r="F116" s="24">
        <v>0.95881009962344532</v>
      </c>
      <c r="H116" s="147"/>
      <c r="I116" s="197" t="s">
        <v>1804</v>
      </c>
      <c r="J116" s="197" t="s">
        <v>1708</v>
      </c>
      <c r="K116" s="197">
        <v>15</v>
      </c>
      <c r="L116" s="124">
        <f t="shared" si="1"/>
        <v>2204</v>
      </c>
      <c r="M116" s="24">
        <v>2.1681818209434316</v>
      </c>
      <c r="N116" s="24">
        <v>3.5320527261103837E-2</v>
      </c>
      <c r="O116" s="24">
        <v>0.19884230357961202</v>
      </c>
      <c r="P116" s="24">
        <v>0.95881009962344532</v>
      </c>
    </row>
    <row r="117" spans="1:17" x14ac:dyDescent="0.25">
      <c r="A117" s="124">
        <v>205</v>
      </c>
      <c r="B117" s="122" t="s">
        <v>1495</v>
      </c>
      <c r="C117" s="24">
        <v>2.2047964842820473</v>
      </c>
      <c r="D117" s="24" t="s">
        <v>48</v>
      </c>
      <c r="E117" s="24">
        <v>0.19884230357961202</v>
      </c>
      <c r="F117" s="24">
        <v>1.0022577251470617</v>
      </c>
      <c r="H117" s="147"/>
      <c r="I117" s="197" t="s">
        <v>1805</v>
      </c>
      <c r="J117" s="197" t="s">
        <v>1708</v>
      </c>
      <c r="K117" s="197">
        <v>15</v>
      </c>
      <c r="L117" s="124">
        <f t="shared" si="1"/>
        <v>2205</v>
      </c>
      <c r="M117" s="24">
        <v>2.2047964842820473</v>
      </c>
      <c r="N117" s="24" t="s">
        <v>48</v>
      </c>
      <c r="O117" s="24">
        <v>0.19884230357961202</v>
      </c>
      <c r="P117" s="24">
        <v>1.0022577251470617</v>
      </c>
    </row>
    <row r="118" spans="1:17" x14ac:dyDescent="0.25">
      <c r="A118" s="124">
        <v>206</v>
      </c>
      <c r="B118" s="122" t="s">
        <v>1495</v>
      </c>
      <c r="C118" s="24">
        <v>0.16773474151068538</v>
      </c>
      <c r="D118" s="24">
        <v>5.1018539377149993E-2</v>
      </c>
      <c r="E118" s="24">
        <v>6.5952645246702996E-2</v>
      </c>
      <c r="F118" s="24">
        <v>0.58802411362076379</v>
      </c>
      <c r="H118" s="147"/>
      <c r="I118" s="197" t="s">
        <v>1806</v>
      </c>
      <c r="J118" s="197" t="s">
        <v>1708</v>
      </c>
      <c r="K118" s="197">
        <v>15</v>
      </c>
      <c r="L118" s="124">
        <f t="shared" si="1"/>
        <v>2206</v>
      </c>
      <c r="M118" s="24">
        <v>0.16773474151068538</v>
      </c>
      <c r="N118" s="24">
        <v>5.1018539377149993E-2</v>
      </c>
      <c r="O118" s="24">
        <v>6.5952645246702996E-2</v>
      </c>
      <c r="P118" s="24">
        <v>0.58802411362076379</v>
      </c>
    </row>
    <row r="119" spans="1:17" x14ac:dyDescent="0.25">
      <c r="A119" s="124">
        <v>207</v>
      </c>
      <c r="B119" s="122" t="s">
        <v>1495</v>
      </c>
      <c r="C119" s="24" t="s">
        <v>11</v>
      </c>
      <c r="D119" s="24">
        <v>0.10105595299704709</v>
      </c>
      <c r="E119" s="24">
        <v>6.4968277407199973E-2</v>
      </c>
      <c r="F119" s="24">
        <v>0.59937974301898178</v>
      </c>
      <c r="H119" s="147"/>
      <c r="I119" s="197" t="s">
        <v>1807</v>
      </c>
      <c r="J119" s="197" t="s">
        <v>1708</v>
      </c>
      <c r="K119" s="197">
        <v>15</v>
      </c>
      <c r="L119" s="124">
        <f t="shared" si="1"/>
        <v>2207</v>
      </c>
      <c r="M119" s="24" t="s">
        <v>11</v>
      </c>
      <c r="N119" s="24">
        <v>0.10105595299704709</v>
      </c>
      <c r="O119" s="24">
        <v>6.4968277407199973E-2</v>
      </c>
      <c r="P119" s="24">
        <v>0.59937974301898178</v>
      </c>
    </row>
    <row r="120" spans="1:17" x14ac:dyDescent="0.25">
      <c r="A120" s="124">
        <v>208</v>
      </c>
      <c r="B120" s="122" t="s">
        <v>1495</v>
      </c>
      <c r="C120" s="24" t="s">
        <v>11</v>
      </c>
      <c r="D120" s="24">
        <v>2.9433772717586532E-2</v>
      </c>
      <c r="E120" s="24" t="s">
        <v>47</v>
      </c>
      <c r="F120" s="24">
        <v>1.0032451711816894</v>
      </c>
      <c r="H120" s="147"/>
      <c r="I120" s="197" t="s">
        <v>1808</v>
      </c>
      <c r="J120" s="197" t="s">
        <v>1708</v>
      </c>
      <c r="K120" s="197">
        <v>15</v>
      </c>
      <c r="L120" s="124">
        <f t="shared" si="1"/>
        <v>2208</v>
      </c>
      <c r="M120" s="24" t="s">
        <v>11</v>
      </c>
      <c r="N120" s="24">
        <v>2.9433772717586532E-2</v>
      </c>
      <c r="O120" s="24" t="s">
        <v>47</v>
      </c>
      <c r="P120" s="24">
        <v>1.0032451711816894</v>
      </c>
    </row>
    <row r="121" spans="1:17" x14ac:dyDescent="0.25">
      <c r="A121" s="124">
        <v>209</v>
      </c>
      <c r="B121" s="122" t="s">
        <v>1495</v>
      </c>
      <c r="C121" s="24" t="s">
        <v>11</v>
      </c>
      <c r="D121" s="24">
        <v>4.611291059088557E-2</v>
      </c>
      <c r="E121" s="24">
        <v>1.3781149753042416E-2</v>
      </c>
      <c r="F121" s="24">
        <v>0.92029970427296715</v>
      </c>
      <c r="H121" s="147"/>
      <c r="I121" s="197" t="s">
        <v>1809</v>
      </c>
      <c r="J121" s="197" t="s">
        <v>1708</v>
      </c>
      <c r="K121" s="197">
        <v>15</v>
      </c>
      <c r="L121" s="124">
        <f t="shared" si="1"/>
        <v>2209</v>
      </c>
      <c r="M121" s="24" t="s">
        <v>11</v>
      </c>
      <c r="N121" s="24">
        <v>4.611291059088557E-2</v>
      </c>
      <c r="O121" s="24">
        <v>1.3781149753042416E-2</v>
      </c>
      <c r="P121" s="24">
        <v>0.92029970427296715</v>
      </c>
    </row>
    <row r="122" spans="1:17" x14ac:dyDescent="0.25">
      <c r="A122" s="124">
        <v>210</v>
      </c>
      <c r="B122" s="122" t="s">
        <v>1495</v>
      </c>
      <c r="C122" s="24" t="s">
        <v>11</v>
      </c>
      <c r="D122" s="24" t="s">
        <v>48</v>
      </c>
      <c r="E122" s="24" t="s">
        <v>47</v>
      </c>
      <c r="F122" s="24">
        <v>0.7346598497629695</v>
      </c>
      <c r="H122" s="147"/>
      <c r="I122" s="197" t="s">
        <v>1810</v>
      </c>
      <c r="J122" s="197" t="s">
        <v>1708</v>
      </c>
      <c r="K122" s="197">
        <v>15</v>
      </c>
      <c r="L122" s="124">
        <f t="shared" si="1"/>
        <v>2210</v>
      </c>
      <c r="M122" s="24" t="s">
        <v>11</v>
      </c>
      <c r="N122" s="24" t="s">
        <v>48</v>
      </c>
      <c r="O122" s="24" t="s">
        <v>47</v>
      </c>
      <c r="P122" s="24">
        <v>0.7346598497629695</v>
      </c>
    </row>
    <row r="123" spans="1:17" x14ac:dyDescent="0.25">
      <c r="A123" s="124">
        <v>211</v>
      </c>
      <c r="B123" s="122" t="s">
        <v>1495</v>
      </c>
      <c r="C123" s="24" t="s">
        <v>11</v>
      </c>
      <c r="D123" s="24" t="s">
        <v>48</v>
      </c>
      <c r="E123" s="24" t="s">
        <v>47</v>
      </c>
      <c r="F123" s="24">
        <v>0.88870143116488243</v>
      </c>
      <c r="H123" s="147"/>
      <c r="I123" s="197" t="s">
        <v>1811</v>
      </c>
      <c r="J123" s="197" t="s">
        <v>1708</v>
      </c>
      <c r="K123" s="197">
        <v>15</v>
      </c>
      <c r="L123" s="124">
        <f t="shared" si="1"/>
        <v>2211</v>
      </c>
      <c r="M123" s="24" t="s">
        <v>11</v>
      </c>
      <c r="N123" s="24" t="s">
        <v>48</v>
      </c>
      <c r="O123" s="24" t="s">
        <v>47</v>
      </c>
      <c r="P123" s="24">
        <v>0.88870143116488243</v>
      </c>
    </row>
    <row r="124" spans="1:17" x14ac:dyDescent="0.25">
      <c r="A124" s="124">
        <v>212</v>
      </c>
      <c r="B124" s="122" t="s">
        <v>1495</v>
      </c>
      <c r="C124" s="24" t="s">
        <v>11</v>
      </c>
      <c r="D124" s="24">
        <v>0.34535626655301532</v>
      </c>
      <c r="E124" s="24">
        <v>6.7921380925709054E-2</v>
      </c>
      <c r="F124" s="24">
        <v>0.84821614374514887</v>
      </c>
      <c r="H124" s="147"/>
      <c r="I124" s="197" t="s">
        <v>1812</v>
      </c>
      <c r="J124" s="197" t="s">
        <v>1708</v>
      </c>
      <c r="K124" s="197">
        <v>15</v>
      </c>
      <c r="L124" s="124">
        <f t="shared" si="1"/>
        <v>2212</v>
      </c>
      <c r="M124" s="24" t="s">
        <v>11</v>
      </c>
      <c r="N124" s="24">
        <v>0.34535626655301532</v>
      </c>
      <c r="O124" s="24">
        <v>6.7921380925709054E-2</v>
      </c>
      <c r="P124" s="24">
        <v>0.84821614374514887</v>
      </c>
    </row>
    <row r="125" spans="1:17" x14ac:dyDescent="0.25">
      <c r="A125" s="124">
        <v>213</v>
      </c>
      <c r="B125" s="122" t="s">
        <v>1495</v>
      </c>
      <c r="C125" s="24" t="s">
        <v>11</v>
      </c>
      <c r="D125" s="24">
        <v>4.8075162105391339E-2</v>
      </c>
      <c r="E125" s="24">
        <v>6.8905748765212091E-2</v>
      </c>
      <c r="F125" s="24">
        <v>0.86599017236844655</v>
      </c>
      <c r="H125" s="147"/>
      <c r="I125" s="197" t="s">
        <v>1813</v>
      </c>
      <c r="J125" s="197" t="s">
        <v>1708</v>
      </c>
      <c r="K125" s="197">
        <v>15</v>
      </c>
      <c r="L125" s="124">
        <f t="shared" si="1"/>
        <v>2213</v>
      </c>
      <c r="M125" s="24" t="s">
        <v>11</v>
      </c>
      <c r="N125" s="24">
        <v>4.8075162105391339E-2</v>
      </c>
      <c r="O125" s="24">
        <v>6.8905748765212091E-2</v>
      </c>
      <c r="P125" s="24">
        <v>0.86599017236844655</v>
      </c>
    </row>
    <row r="126" spans="1:17" x14ac:dyDescent="0.25">
      <c r="A126" s="124">
        <v>214</v>
      </c>
      <c r="B126" s="122" t="s">
        <v>1495</v>
      </c>
      <c r="C126" s="24">
        <v>9.4767654989798142</v>
      </c>
      <c r="D126" s="24">
        <v>7.6037246187098534E-2</v>
      </c>
      <c r="E126" s="24">
        <v>0.73630714394826624</v>
      </c>
      <c r="F126" s="24">
        <v>11.740733351722724</v>
      </c>
      <c r="H126" s="147"/>
      <c r="I126" s="197" t="s">
        <v>1814</v>
      </c>
      <c r="J126" s="197" t="s">
        <v>1708</v>
      </c>
      <c r="K126" s="197">
        <v>16</v>
      </c>
      <c r="L126" s="124">
        <f t="shared" si="1"/>
        <v>2214</v>
      </c>
      <c r="M126" s="24">
        <v>9.4767654989798142</v>
      </c>
      <c r="N126" s="24">
        <v>7.6037246187098534E-2</v>
      </c>
      <c r="O126" s="24">
        <v>0.73630714394826624</v>
      </c>
      <c r="P126" s="24">
        <v>11.740733351722724</v>
      </c>
    </row>
    <row r="127" spans="1:17" x14ac:dyDescent="0.25">
      <c r="A127" s="124">
        <v>215</v>
      </c>
      <c r="B127" s="122" t="s">
        <v>1495</v>
      </c>
      <c r="C127" s="24">
        <v>9.6900211732898587</v>
      </c>
      <c r="D127" s="24">
        <v>8.5357940881000932E-2</v>
      </c>
      <c r="E127" s="24">
        <v>0.78454116808391472</v>
      </c>
      <c r="F127" s="24">
        <v>11.740733351722724</v>
      </c>
      <c r="G127" s="5" t="s">
        <v>1966</v>
      </c>
      <c r="H127" s="147"/>
      <c r="I127" s="197" t="s">
        <v>1815</v>
      </c>
      <c r="J127" s="197" t="s">
        <v>1708</v>
      </c>
      <c r="K127" s="197">
        <v>16</v>
      </c>
      <c r="L127" s="124">
        <f t="shared" si="1"/>
        <v>2215</v>
      </c>
      <c r="M127" s="24">
        <v>9.6900211732898587</v>
      </c>
      <c r="N127" s="24">
        <v>8.5357940881000932E-2</v>
      </c>
      <c r="O127" s="24">
        <v>0.78454116808391472</v>
      </c>
      <c r="P127" s="24">
        <v>11.740733351722724</v>
      </c>
      <c r="Q127" s="5" t="s">
        <v>1966</v>
      </c>
    </row>
    <row r="128" spans="1:17" x14ac:dyDescent="0.25">
      <c r="A128" s="124">
        <v>216</v>
      </c>
      <c r="B128" s="122" t="s">
        <v>1495</v>
      </c>
      <c r="C128" s="24">
        <v>6.6153790383417794</v>
      </c>
      <c r="D128" s="24">
        <v>4.5131784833632685E-2</v>
      </c>
      <c r="E128" s="24">
        <v>0.66937013086206032</v>
      </c>
      <c r="F128" s="24">
        <v>6.5921897271741727</v>
      </c>
      <c r="H128" s="147"/>
      <c r="I128" s="197" t="s">
        <v>1816</v>
      </c>
      <c r="J128" s="197" t="s">
        <v>1708</v>
      </c>
      <c r="K128" s="197">
        <v>16</v>
      </c>
      <c r="L128" s="124">
        <f t="shared" si="1"/>
        <v>2216</v>
      </c>
      <c r="M128" s="24">
        <v>6.6153790383417794</v>
      </c>
      <c r="N128" s="24">
        <v>4.5131784833632685E-2</v>
      </c>
      <c r="O128" s="24">
        <v>0.66937013086206032</v>
      </c>
      <c r="P128" s="24">
        <v>6.5921897271741727</v>
      </c>
    </row>
    <row r="129" spans="1:17" x14ac:dyDescent="0.25">
      <c r="A129" s="124">
        <v>217</v>
      </c>
      <c r="B129" s="122" t="s">
        <v>1495</v>
      </c>
      <c r="C129" s="24">
        <v>6.611420696359227</v>
      </c>
      <c r="D129" s="24">
        <v>0.11577283935584036</v>
      </c>
      <c r="E129" s="24">
        <v>0.66149518814603603</v>
      </c>
      <c r="F129" s="24">
        <v>6.7195702656411385</v>
      </c>
      <c r="H129" s="147"/>
      <c r="I129" s="197" t="s">
        <v>1817</v>
      </c>
      <c r="J129" s="197" t="s">
        <v>1708</v>
      </c>
      <c r="K129" s="197">
        <v>16</v>
      </c>
      <c r="L129" s="124">
        <f t="shared" si="1"/>
        <v>2217</v>
      </c>
      <c r="M129" s="24">
        <v>6.611420696359227</v>
      </c>
      <c r="N129" s="24">
        <v>0.11577283935584036</v>
      </c>
      <c r="O129" s="24">
        <v>0.66149518814603603</v>
      </c>
      <c r="P129" s="24">
        <v>6.7195702656411385</v>
      </c>
    </row>
    <row r="130" spans="1:17" x14ac:dyDescent="0.25">
      <c r="A130" s="124">
        <v>218</v>
      </c>
      <c r="B130" s="122" t="s">
        <v>1495</v>
      </c>
      <c r="C130" s="24">
        <v>5.5674079984608609</v>
      </c>
      <c r="D130" s="24">
        <v>9.9093701482541319E-2</v>
      </c>
      <c r="E130" s="24">
        <v>0.65608116502876934</v>
      </c>
      <c r="F130" s="24">
        <v>4.0248300371422898</v>
      </c>
      <c r="H130" s="147"/>
      <c r="I130" s="197" t="s">
        <v>1818</v>
      </c>
      <c r="J130" s="197" t="s">
        <v>1708</v>
      </c>
      <c r="K130" s="197">
        <v>16</v>
      </c>
      <c r="L130" s="124">
        <f t="shared" si="1"/>
        <v>2218</v>
      </c>
      <c r="M130" s="24">
        <v>5.5674079984608609</v>
      </c>
      <c r="N130" s="24">
        <v>9.9093701482541319E-2</v>
      </c>
      <c r="O130" s="24">
        <v>0.65608116502876934</v>
      </c>
      <c r="P130" s="24">
        <v>4.0248300371422898</v>
      </c>
    </row>
    <row r="131" spans="1:17" x14ac:dyDescent="0.25">
      <c r="A131" s="124">
        <v>219</v>
      </c>
      <c r="B131" s="122" t="s">
        <v>1495</v>
      </c>
      <c r="C131" s="24">
        <v>5.6614186205464962</v>
      </c>
      <c r="D131" s="24">
        <v>0.12852747420012786</v>
      </c>
      <c r="E131" s="24">
        <v>0.67133886654106634</v>
      </c>
      <c r="F131" s="24">
        <v>4.0801270150814375</v>
      </c>
      <c r="H131" s="147"/>
      <c r="I131" s="197" t="s">
        <v>1819</v>
      </c>
      <c r="J131" s="197" t="s">
        <v>1708</v>
      </c>
      <c r="K131" s="197">
        <v>16</v>
      </c>
      <c r="L131" s="124">
        <f t="shared" si="1"/>
        <v>2219</v>
      </c>
      <c r="M131" s="24">
        <v>5.6614186205464962</v>
      </c>
      <c r="N131" s="24">
        <v>0.12852747420012786</v>
      </c>
      <c r="O131" s="24">
        <v>0.67133886654106634</v>
      </c>
      <c r="P131" s="24">
        <v>4.0801270150814375</v>
      </c>
    </row>
    <row r="132" spans="1:17" x14ac:dyDescent="0.25">
      <c r="A132" s="124">
        <v>220</v>
      </c>
      <c r="B132" s="122" t="s">
        <v>1495</v>
      </c>
      <c r="C132" s="24">
        <v>1.501201196883243</v>
      </c>
      <c r="D132" s="24">
        <v>0.18347051660628938</v>
      </c>
      <c r="E132" s="24">
        <v>0.49119955191201187</v>
      </c>
      <c r="F132" s="24">
        <v>3.1855009077087897</v>
      </c>
      <c r="H132" s="147"/>
      <c r="I132" s="197" t="s">
        <v>1820</v>
      </c>
      <c r="J132" s="197" t="s">
        <v>1708</v>
      </c>
      <c r="K132" s="197">
        <v>16</v>
      </c>
      <c r="L132" s="124">
        <f t="shared" si="1"/>
        <v>2220</v>
      </c>
      <c r="M132" s="24">
        <v>1.501201196883243</v>
      </c>
      <c r="N132" s="24">
        <v>0.18347051660628938</v>
      </c>
      <c r="O132" s="24">
        <v>0.49119955191201187</v>
      </c>
      <c r="P132" s="24">
        <v>3.1855009077087897</v>
      </c>
    </row>
    <row r="133" spans="1:17" x14ac:dyDescent="0.25">
      <c r="A133" s="124">
        <v>221</v>
      </c>
      <c r="B133" s="122" t="s">
        <v>1495</v>
      </c>
      <c r="C133" s="24">
        <v>1.4635969480489892</v>
      </c>
      <c r="D133" s="24">
        <v>0.12558409692836922</v>
      </c>
      <c r="E133" s="24">
        <v>0.48627771271449671</v>
      </c>
      <c r="F133" s="24">
        <v>3.1657519870162365</v>
      </c>
      <c r="H133" s="147"/>
      <c r="I133" s="197" t="s">
        <v>1821</v>
      </c>
      <c r="J133" s="197" t="s">
        <v>1708</v>
      </c>
      <c r="K133" s="197">
        <v>16</v>
      </c>
      <c r="L133" s="124">
        <f t="shared" si="1"/>
        <v>2221</v>
      </c>
      <c r="M133" s="24">
        <v>1.4635969480489892</v>
      </c>
      <c r="N133" s="24">
        <v>0.12558409692836922</v>
      </c>
      <c r="O133" s="24">
        <v>0.48627771271449671</v>
      </c>
      <c r="P133" s="24">
        <v>3.1657519870162365</v>
      </c>
    </row>
    <row r="134" spans="1:17" x14ac:dyDescent="0.25">
      <c r="A134" s="124">
        <v>222</v>
      </c>
      <c r="B134" s="122" t="s">
        <v>1495</v>
      </c>
      <c r="C134" s="24" t="s">
        <v>11</v>
      </c>
      <c r="D134" s="24">
        <v>0.14128210904441535</v>
      </c>
      <c r="E134" s="24">
        <v>0.30023219104842408</v>
      </c>
      <c r="F134" s="24">
        <v>1.6722398596419203</v>
      </c>
      <c r="H134" s="147"/>
      <c r="I134" s="197" t="s">
        <v>1822</v>
      </c>
      <c r="J134" s="197" t="s">
        <v>1708</v>
      </c>
      <c r="K134" s="197">
        <v>16</v>
      </c>
      <c r="L134" s="124">
        <f t="shared" si="1"/>
        <v>2222</v>
      </c>
      <c r="M134" s="24" t="s">
        <v>11</v>
      </c>
      <c r="N134" s="24">
        <v>0.14128210904441535</v>
      </c>
      <c r="O134" s="24">
        <v>0.30023219104842408</v>
      </c>
      <c r="P134" s="24">
        <v>1.6722398596419203</v>
      </c>
    </row>
    <row r="135" spans="1:17" x14ac:dyDescent="0.25">
      <c r="A135" s="124">
        <v>223</v>
      </c>
      <c r="B135" s="122" t="s">
        <v>1495</v>
      </c>
      <c r="C135" s="24" t="s">
        <v>11</v>
      </c>
      <c r="D135" s="24">
        <v>0.195244025693324</v>
      </c>
      <c r="E135" s="24">
        <v>0.30121655888792709</v>
      </c>
      <c r="F135" s="24">
        <v>1.6845829350747659</v>
      </c>
      <c r="G135" s="5" t="s">
        <v>1497</v>
      </c>
      <c r="H135" s="147"/>
      <c r="I135" s="197" t="s">
        <v>1823</v>
      </c>
      <c r="J135" s="197" t="s">
        <v>1708</v>
      </c>
      <c r="K135" s="197">
        <v>16</v>
      </c>
      <c r="L135" s="124">
        <f t="shared" si="1"/>
        <v>2223</v>
      </c>
      <c r="M135" s="24" t="s">
        <v>11</v>
      </c>
      <c r="N135" s="24">
        <v>0.195244025693324</v>
      </c>
      <c r="O135" s="24">
        <v>0.30121655888792709</v>
      </c>
      <c r="P135" s="24">
        <v>1.6845829350747659</v>
      </c>
      <c r="Q135" s="5" t="s">
        <v>1497</v>
      </c>
    </row>
    <row r="136" spans="1:17" x14ac:dyDescent="0.25">
      <c r="A136" s="124">
        <v>224</v>
      </c>
      <c r="B136" s="122" t="s">
        <v>1495</v>
      </c>
      <c r="C136" s="24" t="s">
        <v>11</v>
      </c>
      <c r="D136" s="24">
        <v>0.14814998934518556</v>
      </c>
      <c r="E136" s="24">
        <v>0.10040551962930903</v>
      </c>
      <c r="F136" s="24">
        <v>0.91240013599594594</v>
      </c>
      <c r="H136" s="147"/>
      <c r="I136" s="197" t="s">
        <v>1824</v>
      </c>
      <c r="J136" s="197" t="s">
        <v>1708</v>
      </c>
      <c r="K136" s="197">
        <v>16</v>
      </c>
      <c r="L136" s="124">
        <f t="shared" si="1"/>
        <v>2224</v>
      </c>
      <c r="M136" s="24" t="s">
        <v>11</v>
      </c>
      <c r="N136" s="24">
        <v>0.14814998934518556</v>
      </c>
      <c r="O136" s="24">
        <v>0.10040551962930903</v>
      </c>
      <c r="P136" s="24">
        <v>0.91240013599594594</v>
      </c>
    </row>
    <row r="137" spans="1:17" x14ac:dyDescent="0.25">
      <c r="A137" s="124">
        <v>225</v>
      </c>
      <c r="B137" s="122" t="s">
        <v>1495</v>
      </c>
      <c r="C137" s="24" t="s">
        <v>11</v>
      </c>
      <c r="D137" s="24">
        <v>0.17758376206277207</v>
      </c>
      <c r="E137" s="24">
        <v>9.6468048271296916E-2</v>
      </c>
      <c r="F137" s="24">
        <v>0.9163499201344566</v>
      </c>
      <c r="H137" s="147"/>
      <c r="I137" s="197" t="s">
        <v>1825</v>
      </c>
      <c r="J137" s="197" t="s">
        <v>1708</v>
      </c>
      <c r="K137" s="197">
        <v>16</v>
      </c>
      <c r="L137" s="124">
        <f t="shared" si="1"/>
        <v>2225</v>
      </c>
      <c r="M137" s="24" t="s">
        <v>11</v>
      </c>
      <c r="N137" s="24">
        <v>0.17758376206277207</v>
      </c>
      <c r="O137" s="24">
        <v>9.6468048271296916E-2</v>
      </c>
      <c r="P137" s="24">
        <v>0.9163499201344566</v>
      </c>
    </row>
    <row r="138" spans="1:17" x14ac:dyDescent="0.25">
      <c r="A138" s="124">
        <v>226</v>
      </c>
      <c r="B138" s="122" t="s">
        <v>1495</v>
      </c>
      <c r="C138" s="24" t="s">
        <v>11</v>
      </c>
      <c r="D138" s="24">
        <v>0.26882845748729034</v>
      </c>
      <c r="E138" s="24">
        <v>1.9687356790060596E-2</v>
      </c>
      <c r="F138" s="24">
        <v>0.92029970427296715</v>
      </c>
      <c r="H138" s="147"/>
      <c r="I138" s="197" t="s">
        <v>1826</v>
      </c>
      <c r="J138" s="197" t="s">
        <v>1708</v>
      </c>
      <c r="K138" s="197">
        <v>16</v>
      </c>
      <c r="L138" s="124">
        <f t="shared" si="1"/>
        <v>2226</v>
      </c>
      <c r="M138" s="24" t="s">
        <v>11</v>
      </c>
      <c r="N138" s="24">
        <v>0.26882845748729034</v>
      </c>
      <c r="O138" s="24">
        <v>1.9687356790060596E-2</v>
      </c>
      <c r="P138" s="24">
        <v>0.92029970427296715</v>
      </c>
    </row>
    <row r="139" spans="1:17" x14ac:dyDescent="0.25">
      <c r="A139" s="211">
        <v>227</v>
      </c>
      <c r="B139" s="122" t="s">
        <v>1495</v>
      </c>
      <c r="C139" s="24" t="s">
        <v>11</v>
      </c>
      <c r="D139" s="24">
        <v>0.19965909160096199</v>
      </c>
      <c r="E139" s="24">
        <v>2.8546667345587862E-2</v>
      </c>
      <c r="F139" s="24">
        <v>0.85265965090097329</v>
      </c>
      <c r="H139" s="147"/>
      <c r="I139" s="197" t="s">
        <v>1827</v>
      </c>
      <c r="J139" s="197" t="s">
        <v>1708</v>
      </c>
      <c r="K139" s="197">
        <v>16</v>
      </c>
      <c r="L139" s="124">
        <f t="shared" si="1"/>
        <v>2227</v>
      </c>
      <c r="M139" s="24" t="s">
        <v>11</v>
      </c>
      <c r="N139" s="24">
        <v>0.19965909160096199</v>
      </c>
      <c r="O139" s="24">
        <v>2.8546667345587862E-2</v>
      </c>
      <c r="P139" s="24">
        <v>0.85265965090097329</v>
      </c>
    </row>
    <row r="140" spans="1:17" x14ac:dyDescent="0.25">
      <c r="A140" s="211">
        <v>229</v>
      </c>
      <c r="B140" s="122" t="s">
        <v>1495</v>
      </c>
      <c r="C140" s="24">
        <v>3.594174520158167</v>
      </c>
      <c r="D140" s="24">
        <v>0.19720627720782979</v>
      </c>
      <c r="E140" s="24">
        <v>0.72055725851621777</v>
      </c>
      <c r="F140" s="24">
        <v>8.3251575179456925</v>
      </c>
      <c r="G140" s="5" t="s">
        <v>1965</v>
      </c>
      <c r="H140" s="147"/>
      <c r="I140" s="197" t="s">
        <v>1828</v>
      </c>
      <c r="J140" s="197" t="s">
        <v>1829</v>
      </c>
      <c r="K140" s="197">
        <v>1</v>
      </c>
      <c r="L140" s="124">
        <f t="shared" si="1"/>
        <v>2229</v>
      </c>
      <c r="M140" s="24">
        <v>3.594174520158167</v>
      </c>
      <c r="N140" s="24">
        <v>0.19720627720782979</v>
      </c>
      <c r="O140" s="24">
        <v>0.72055725851621777</v>
      </c>
      <c r="P140" s="24">
        <v>8.3251575179456925</v>
      </c>
      <c r="Q140" s="5" t="s">
        <v>1965</v>
      </c>
    </row>
    <row r="141" spans="1:17" x14ac:dyDescent="0.25">
      <c r="A141" s="124">
        <v>230</v>
      </c>
      <c r="B141" s="122" t="s">
        <v>1495</v>
      </c>
      <c r="C141" s="24">
        <v>1.8792228562170592</v>
      </c>
      <c r="D141" s="24">
        <v>0.14618773783067976</v>
      </c>
      <c r="E141" s="24">
        <v>0.70086990172615715</v>
      </c>
      <c r="F141" s="24">
        <v>8.3310821941534581</v>
      </c>
      <c r="H141" s="147"/>
      <c r="I141" s="197" t="s">
        <v>1830</v>
      </c>
      <c r="J141" s="197" t="s">
        <v>1829</v>
      </c>
      <c r="K141" s="197">
        <v>1</v>
      </c>
      <c r="L141" s="124">
        <f t="shared" si="1"/>
        <v>2230</v>
      </c>
      <c r="M141" s="24">
        <v>1.8792228562170592</v>
      </c>
      <c r="N141" s="24">
        <v>0.14618773783067976</v>
      </c>
      <c r="O141" s="24">
        <v>0.70086990172615715</v>
      </c>
      <c r="P141" s="24">
        <v>8.3310821941534581</v>
      </c>
    </row>
    <row r="142" spans="1:17" x14ac:dyDescent="0.25">
      <c r="A142" s="124">
        <v>231</v>
      </c>
      <c r="B142" s="122" t="s">
        <v>1495</v>
      </c>
      <c r="C142" s="24">
        <v>1.836670679904614</v>
      </c>
      <c r="D142" s="24">
        <v>0.19720627720782979</v>
      </c>
      <c r="E142" s="24">
        <v>0.69594806252864194</v>
      </c>
      <c r="F142" s="24">
        <v>8.3676176974346816</v>
      </c>
      <c r="H142" s="147"/>
      <c r="I142" s="197" t="s">
        <v>1831</v>
      </c>
      <c r="J142" s="197" t="s">
        <v>1829</v>
      </c>
      <c r="K142" s="197">
        <v>1</v>
      </c>
      <c r="L142" s="124">
        <f t="shared" si="1"/>
        <v>2231</v>
      </c>
      <c r="M142" s="24">
        <v>1.836670679904614</v>
      </c>
      <c r="N142" s="24">
        <v>0.19720627720782979</v>
      </c>
      <c r="O142" s="24">
        <v>0.69594806252864194</v>
      </c>
      <c r="P142" s="24">
        <v>8.3676176974346816</v>
      </c>
    </row>
    <row r="143" spans="1:17" x14ac:dyDescent="0.25">
      <c r="A143" s="124">
        <v>232</v>
      </c>
      <c r="B143" s="122" t="s">
        <v>1495</v>
      </c>
      <c r="C143" s="24">
        <v>1.8337019234176992</v>
      </c>
      <c r="D143" s="24">
        <v>0.19720627720782977</v>
      </c>
      <c r="E143" s="24">
        <v>0.69496369468913888</v>
      </c>
      <c r="F143" s="24">
        <v>8.5641194583255853</v>
      </c>
      <c r="H143" s="147"/>
      <c r="I143" s="197" t="s">
        <v>1832</v>
      </c>
      <c r="J143" s="197" t="s">
        <v>1829</v>
      </c>
      <c r="K143" s="197">
        <v>1</v>
      </c>
      <c r="L143" s="124">
        <f t="shared" si="1"/>
        <v>2232</v>
      </c>
      <c r="M143" s="24">
        <v>1.8337019234176992</v>
      </c>
      <c r="N143" s="24">
        <v>0.19720627720782977</v>
      </c>
      <c r="O143" s="24">
        <v>0.69496369468913888</v>
      </c>
      <c r="P143" s="24">
        <v>8.5641194583255853</v>
      </c>
    </row>
    <row r="144" spans="1:17" x14ac:dyDescent="0.25">
      <c r="A144" s="124">
        <v>233</v>
      </c>
      <c r="B144" s="122" t="s">
        <v>1495</v>
      </c>
      <c r="C144" s="24">
        <v>1.7644309387230208</v>
      </c>
      <c r="D144" s="24">
        <v>0.2197721696246461</v>
      </c>
      <c r="E144" s="24">
        <v>0.68118254493609653</v>
      </c>
      <c r="F144" s="24">
        <v>8.1405051094703236</v>
      </c>
      <c r="H144" s="147"/>
      <c r="I144" s="197" t="s">
        <v>1833</v>
      </c>
      <c r="J144" s="197" t="s">
        <v>1829</v>
      </c>
      <c r="K144" s="197">
        <v>1</v>
      </c>
      <c r="L144" s="124">
        <f t="shared" si="1"/>
        <v>2233</v>
      </c>
      <c r="M144" s="24">
        <v>1.7644309387230208</v>
      </c>
      <c r="N144" s="24">
        <v>0.2197721696246461</v>
      </c>
      <c r="O144" s="24">
        <v>0.68118254493609653</v>
      </c>
      <c r="P144" s="24">
        <v>8.1405051094703236</v>
      </c>
    </row>
    <row r="145" spans="1:16" x14ac:dyDescent="0.25">
      <c r="A145" s="124">
        <v>234</v>
      </c>
      <c r="B145" s="122" t="s">
        <v>1495</v>
      </c>
      <c r="C145" s="24">
        <v>1.7763059646706798</v>
      </c>
      <c r="D145" s="24">
        <v>0.29335660141861242</v>
      </c>
      <c r="E145" s="24">
        <v>0.69594806252864194</v>
      </c>
      <c r="F145" s="24">
        <v>8.7882697081860606</v>
      </c>
      <c r="H145" s="147"/>
      <c r="I145" s="197" t="s">
        <v>1834</v>
      </c>
      <c r="J145" s="197" t="s">
        <v>1829</v>
      </c>
      <c r="K145" s="197">
        <v>1</v>
      </c>
      <c r="L145" s="124">
        <f t="shared" si="1"/>
        <v>2234</v>
      </c>
      <c r="M145" s="24">
        <v>1.7763059646706798</v>
      </c>
      <c r="N145" s="24">
        <v>0.29335660141861242</v>
      </c>
      <c r="O145" s="24">
        <v>0.69594806252864194</v>
      </c>
      <c r="P145" s="24">
        <v>8.7882697081860606</v>
      </c>
    </row>
    <row r="146" spans="1:16" x14ac:dyDescent="0.25">
      <c r="A146" s="124">
        <v>235</v>
      </c>
      <c r="B146" s="122" t="s">
        <v>1495</v>
      </c>
      <c r="C146" s="24">
        <v>8.8231442791107426</v>
      </c>
      <c r="D146" s="24">
        <v>0.220753295381899</v>
      </c>
      <c r="E146" s="24">
        <v>1.2343972707367994</v>
      </c>
      <c r="F146" s="24">
        <v>27.766982493729436</v>
      </c>
      <c r="H146" s="147"/>
      <c r="I146" s="197" t="s">
        <v>1835</v>
      </c>
      <c r="J146" s="197" t="s">
        <v>1829</v>
      </c>
      <c r="K146" s="197">
        <v>2</v>
      </c>
      <c r="L146" s="124">
        <f t="shared" si="1"/>
        <v>2235</v>
      </c>
      <c r="M146" s="24">
        <v>8.8231442791107426</v>
      </c>
      <c r="N146" s="24">
        <v>0.220753295381899</v>
      </c>
      <c r="O146" s="24">
        <v>1.2343972707367994</v>
      </c>
      <c r="P146" s="24">
        <v>27.766982493729436</v>
      </c>
    </row>
    <row r="147" spans="1:16" x14ac:dyDescent="0.25">
      <c r="A147" s="124">
        <v>236</v>
      </c>
      <c r="B147" s="122" t="s">
        <v>1495</v>
      </c>
      <c r="C147" s="24">
        <v>8.841946403527869</v>
      </c>
      <c r="D147" s="24">
        <v>0.2639228287010259</v>
      </c>
      <c r="E147" s="24">
        <v>1.2343972707367994</v>
      </c>
      <c r="F147" s="24">
        <v>28.767265326807244</v>
      </c>
      <c r="H147" s="147"/>
      <c r="I147" s="197" t="s">
        <v>1836</v>
      </c>
      <c r="J147" s="197" t="s">
        <v>1829</v>
      </c>
      <c r="K147" s="197">
        <v>2</v>
      </c>
      <c r="L147" s="124">
        <f t="shared" si="1"/>
        <v>2236</v>
      </c>
      <c r="M147" s="24">
        <v>8.841946403527869</v>
      </c>
      <c r="N147" s="24">
        <v>0.2639228287010259</v>
      </c>
      <c r="O147" s="24">
        <v>1.2343972707367994</v>
      </c>
      <c r="P147" s="24">
        <v>28.767265326807244</v>
      </c>
    </row>
    <row r="148" spans="1:16" x14ac:dyDescent="0.25">
      <c r="A148" s="124">
        <v>237</v>
      </c>
      <c r="B148" s="122" t="s">
        <v>1495</v>
      </c>
      <c r="C148" s="24">
        <v>8.5104352624890522E-2</v>
      </c>
      <c r="D148" s="24">
        <v>0.23399849310481294</v>
      </c>
      <c r="E148" s="24">
        <v>0.38193472172717557</v>
      </c>
      <c r="F148" s="24">
        <v>2.5698283051184516</v>
      </c>
      <c r="H148" s="147"/>
      <c r="I148" s="197" t="s">
        <v>1837</v>
      </c>
      <c r="J148" s="197" t="s">
        <v>1829</v>
      </c>
      <c r="K148" s="197">
        <v>2</v>
      </c>
      <c r="L148" s="124">
        <f t="shared" si="1"/>
        <v>2237</v>
      </c>
      <c r="M148" s="24">
        <v>8.5104352624890522E-2</v>
      </c>
      <c r="N148" s="24">
        <v>0.23399849310481294</v>
      </c>
      <c r="O148" s="24">
        <v>0.38193472172717557</v>
      </c>
      <c r="P148" s="24">
        <v>2.5698283051184516</v>
      </c>
    </row>
    <row r="149" spans="1:16" x14ac:dyDescent="0.25">
      <c r="A149" s="124">
        <v>238</v>
      </c>
      <c r="B149" s="122" t="s">
        <v>1495</v>
      </c>
      <c r="C149" s="24">
        <v>0.23947968994445934</v>
      </c>
      <c r="D149" s="24">
        <v>0.35909202715455568</v>
      </c>
      <c r="E149" s="24">
        <v>0.38784092876419374</v>
      </c>
      <c r="F149" s="24">
        <v>3.0373840025146426</v>
      </c>
      <c r="H149" s="147"/>
      <c r="I149" s="197" t="s">
        <v>1838</v>
      </c>
      <c r="J149" s="197" t="s">
        <v>1829</v>
      </c>
      <c r="K149" s="197">
        <v>2</v>
      </c>
      <c r="L149" s="124">
        <f t="shared" ref="L149:L212" si="2">A149+2000</f>
        <v>2238</v>
      </c>
      <c r="M149" s="24">
        <v>0.23947968994445934</v>
      </c>
      <c r="N149" s="24">
        <v>0.35909202715455568</v>
      </c>
      <c r="O149" s="24">
        <v>0.38784092876419374</v>
      </c>
      <c r="P149" s="24">
        <v>3.0373840025146426</v>
      </c>
    </row>
    <row r="150" spans="1:16" x14ac:dyDescent="0.25">
      <c r="A150" s="124">
        <v>239</v>
      </c>
      <c r="B150" s="122" t="s">
        <v>1495</v>
      </c>
      <c r="C150" s="24" t="s">
        <v>11</v>
      </c>
      <c r="D150" s="24">
        <v>0.25999832567201436</v>
      </c>
      <c r="E150" s="24">
        <v>0.36913793981363618</v>
      </c>
      <c r="F150" s="24">
        <v>2.317535843271088</v>
      </c>
      <c r="H150" s="147"/>
      <c r="I150" s="197" t="s">
        <v>1839</v>
      </c>
      <c r="J150" s="197" t="s">
        <v>1829</v>
      </c>
      <c r="K150" s="197">
        <v>2</v>
      </c>
      <c r="L150" s="124">
        <f t="shared" si="2"/>
        <v>2239</v>
      </c>
      <c r="M150" s="24" t="s">
        <v>11</v>
      </c>
      <c r="N150" s="24">
        <v>0.25999832567201436</v>
      </c>
      <c r="O150" s="24">
        <v>0.36913793981363618</v>
      </c>
      <c r="P150" s="24">
        <v>2.317535843271088</v>
      </c>
    </row>
    <row r="151" spans="1:16" x14ac:dyDescent="0.25">
      <c r="A151" s="124">
        <v>240</v>
      </c>
      <c r="B151" s="122" t="s">
        <v>1495</v>
      </c>
      <c r="C151" s="24" t="s">
        <v>11</v>
      </c>
      <c r="D151" s="24">
        <v>0.22467779841091054</v>
      </c>
      <c r="E151" s="24">
        <v>0.37012230765313919</v>
      </c>
      <c r="F151" s="24">
        <v>2.2484146208471527</v>
      </c>
      <c r="H151" s="147"/>
      <c r="I151" s="197" t="s">
        <v>1840</v>
      </c>
      <c r="J151" s="197" t="s">
        <v>1829</v>
      </c>
      <c r="K151" s="197">
        <v>2</v>
      </c>
      <c r="L151" s="124">
        <f t="shared" si="2"/>
        <v>2240</v>
      </c>
      <c r="M151" s="24" t="s">
        <v>11</v>
      </c>
      <c r="N151" s="24">
        <v>0.22467779841091054</v>
      </c>
      <c r="O151" s="24">
        <v>0.37012230765313919</v>
      </c>
      <c r="P151" s="24">
        <v>2.2484146208471527</v>
      </c>
    </row>
    <row r="152" spans="1:16" x14ac:dyDescent="0.25">
      <c r="A152" s="124">
        <v>241</v>
      </c>
      <c r="B152" s="122" t="s">
        <v>1495</v>
      </c>
      <c r="C152" s="24" t="s">
        <v>11</v>
      </c>
      <c r="D152" s="24">
        <v>0.25901719991476146</v>
      </c>
      <c r="E152" s="24">
        <v>0.37061449157289073</v>
      </c>
      <c r="F152" s="24">
        <v>2.2182975167910097</v>
      </c>
      <c r="H152" s="147"/>
      <c r="I152" s="197" t="s">
        <v>1841</v>
      </c>
      <c r="J152" s="197" t="s">
        <v>1829</v>
      </c>
      <c r="K152" s="197">
        <v>2</v>
      </c>
      <c r="L152" s="124">
        <f t="shared" si="2"/>
        <v>2241</v>
      </c>
      <c r="M152" s="24" t="s">
        <v>11</v>
      </c>
      <c r="N152" s="24">
        <v>0.25901719991476146</v>
      </c>
      <c r="O152" s="24">
        <v>0.37061449157289073</v>
      </c>
      <c r="P152" s="24">
        <v>2.2182975167910097</v>
      </c>
    </row>
    <row r="153" spans="1:16" x14ac:dyDescent="0.25">
      <c r="A153" s="124">
        <v>242</v>
      </c>
      <c r="B153" s="122" t="s">
        <v>1495</v>
      </c>
      <c r="C153" s="24" t="s">
        <v>11</v>
      </c>
      <c r="D153" s="24">
        <v>0.28746984687509514</v>
      </c>
      <c r="E153" s="24">
        <v>0.37209104333214527</v>
      </c>
      <c r="F153" s="24">
        <v>2.2148414556698124</v>
      </c>
      <c r="H153" s="147"/>
      <c r="I153" s="197" t="s">
        <v>1842</v>
      </c>
      <c r="J153" s="197" t="s">
        <v>1829</v>
      </c>
      <c r="K153" s="197">
        <v>2</v>
      </c>
      <c r="L153" s="124">
        <f t="shared" si="2"/>
        <v>2242</v>
      </c>
      <c r="M153" s="24" t="s">
        <v>11</v>
      </c>
      <c r="N153" s="24">
        <v>0.28746984687509514</v>
      </c>
      <c r="O153" s="24">
        <v>0.37209104333214527</v>
      </c>
      <c r="P153" s="24">
        <v>2.2148414556698124</v>
      </c>
    </row>
    <row r="154" spans="1:16" x14ac:dyDescent="0.25">
      <c r="A154" s="124">
        <v>243</v>
      </c>
      <c r="B154" s="122" t="s">
        <v>1495</v>
      </c>
      <c r="C154" s="24">
        <v>5.3111053550905511</v>
      </c>
      <c r="D154" s="24">
        <v>0.53863804073183363</v>
      </c>
      <c r="E154" s="24">
        <v>1.0070082998115994</v>
      </c>
      <c r="F154" s="24">
        <v>16.772758344185213</v>
      </c>
      <c r="H154" s="147"/>
      <c r="I154" s="197" t="s">
        <v>1843</v>
      </c>
      <c r="J154" s="197" t="s">
        <v>1829</v>
      </c>
      <c r="K154" s="197">
        <v>5</v>
      </c>
      <c r="L154" s="124">
        <f t="shared" si="2"/>
        <v>2243</v>
      </c>
      <c r="M154" s="24">
        <v>5.3111053550905511</v>
      </c>
      <c r="N154" s="24">
        <v>0.53863804073183363</v>
      </c>
      <c r="O154" s="24">
        <v>1.0070082998115994</v>
      </c>
      <c r="P154" s="24">
        <v>16.772758344185213</v>
      </c>
    </row>
    <row r="155" spans="1:16" x14ac:dyDescent="0.25">
      <c r="A155" s="124">
        <v>244</v>
      </c>
      <c r="B155" s="122" t="s">
        <v>1495</v>
      </c>
      <c r="C155" s="24">
        <v>5.3368345779771458</v>
      </c>
      <c r="D155" s="24">
        <v>0.2668662059727846</v>
      </c>
      <c r="E155" s="24">
        <v>1.0050395641325933</v>
      </c>
      <c r="F155" s="24">
        <v>16.797444495050904</v>
      </c>
      <c r="H155" s="147"/>
      <c r="I155" s="197" t="s">
        <v>1844</v>
      </c>
      <c r="J155" s="197" t="s">
        <v>1829</v>
      </c>
      <c r="K155" s="197">
        <v>5</v>
      </c>
      <c r="L155" s="124">
        <f t="shared" si="2"/>
        <v>2244</v>
      </c>
      <c r="M155" s="24">
        <v>5.3368345779771458</v>
      </c>
      <c r="N155" s="24">
        <v>0.2668662059727846</v>
      </c>
      <c r="O155" s="24">
        <v>1.0050395641325933</v>
      </c>
      <c r="P155" s="24">
        <v>16.797444495050904</v>
      </c>
    </row>
    <row r="156" spans="1:16" x14ac:dyDescent="0.25">
      <c r="A156" s="124">
        <v>245</v>
      </c>
      <c r="B156" s="122" t="s">
        <v>1495</v>
      </c>
      <c r="C156" s="24">
        <v>0.58187627143529796</v>
      </c>
      <c r="D156" s="24">
        <v>0.34045063776675089</v>
      </c>
      <c r="E156" s="24">
        <v>0.43509058506033915</v>
      </c>
      <c r="F156" s="24">
        <v>3.6900858314035174</v>
      </c>
      <c r="H156" s="147"/>
      <c r="I156" s="197" t="s">
        <v>1845</v>
      </c>
      <c r="J156" s="197" t="s">
        <v>1829</v>
      </c>
      <c r="K156" s="197">
        <v>5</v>
      </c>
      <c r="L156" s="124">
        <f t="shared" si="2"/>
        <v>2245</v>
      </c>
      <c r="M156" s="24">
        <v>0.58187627143529796</v>
      </c>
      <c r="N156" s="24">
        <v>0.34045063776675089</v>
      </c>
      <c r="O156" s="24">
        <v>0.43509058506033915</v>
      </c>
      <c r="P156" s="24">
        <v>3.6900858314035174</v>
      </c>
    </row>
    <row r="157" spans="1:16" x14ac:dyDescent="0.25">
      <c r="A157" s="124">
        <v>246</v>
      </c>
      <c r="B157" s="122" t="s">
        <v>1495</v>
      </c>
      <c r="C157" s="24">
        <v>0.52695427642737447</v>
      </c>
      <c r="D157" s="24">
        <v>0.2585266370361351</v>
      </c>
      <c r="E157" s="24">
        <v>0.44001242425785431</v>
      </c>
      <c r="F157" s="24">
        <v>3.7216841045116018</v>
      </c>
      <c r="H157" s="147"/>
      <c r="I157" s="197" t="s">
        <v>1846</v>
      </c>
      <c r="J157" s="197" t="s">
        <v>1829</v>
      </c>
      <c r="K157" s="197">
        <v>5</v>
      </c>
      <c r="L157" s="124">
        <f t="shared" si="2"/>
        <v>2246</v>
      </c>
      <c r="M157" s="24">
        <v>0.52695427642737447</v>
      </c>
      <c r="N157" s="24">
        <v>0.2585266370361351</v>
      </c>
      <c r="O157" s="24">
        <v>0.44001242425785431</v>
      </c>
      <c r="P157" s="24">
        <v>3.7216841045116018</v>
      </c>
    </row>
    <row r="158" spans="1:16" x14ac:dyDescent="0.25">
      <c r="A158" s="124">
        <v>247</v>
      </c>
      <c r="B158" s="122" t="s">
        <v>1495</v>
      </c>
      <c r="C158" s="24">
        <v>4.2552176312445254E-2</v>
      </c>
      <c r="D158" s="24">
        <v>0.25803607415750862</v>
      </c>
      <c r="E158" s="24">
        <v>0.37012230765313919</v>
      </c>
      <c r="F158" s="24">
        <v>2.290874800336141</v>
      </c>
      <c r="H158" s="147"/>
      <c r="I158" s="197" t="s">
        <v>1847</v>
      </c>
      <c r="J158" s="197" t="s">
        <v>1829</v>
      </c>
      <c r="K158" s="197">
        <v>5</v>
      </c>
      <c r="L158" s="124">
        <f t="shared" si="2"/>
        <v>2247</v>
      </c>
      <c r="M158" s="24">
        <v>4.2552176312445254E-2</v>
      </c>
      <c r="N158" s="24">
        <v>0.25803607415750862</v>
      </c>
      <c r="O158" s="24">
        <v>0.37012230765313919</v>
      </c>
      <c r="P158" s="24">
        <v>2.290874800336141</v>
      </c>
    </row>
    <row r="159" spans="1:16" x14ac:dyDescent="0.25">
      <c r="A159" s="124">
        <v>248</v>
      </c>
      <c r="B159" s="122" t="s">
        <v>1495</v>
      </c>
      <c r="C159" s="24">
        <v>4.8489689286274833E-2</v>
      </c>
      <c r="D159" s="24">
        <v>0.30316785899114129</v>
      </c>
      <c r="E159" s="24">
        <v>0.38095035388767251</v>
      </c>
      <c r="F159" s="24">
        <v>2.3501215624138001</v>
      </c>
      <c r="H159" s="147"/>
      <c r="I159" s="197" t="s">
        <v>1848</v>
      </c>
      <c r="J159" s="197" t="s">
        <v>1829</v>
      </c>
      <c r="K159" s="197">
        <v>5</v>
      </c>
      <c r="L159" s="124">
        <f t="shared" si="2"/>
        <v>2248</v>
      </c>
      <c r="M159" s="24">
        <v>4.8489689286274833E-2</v>
      </c>
      <c r="N159" s="24">
        <v>0.30316785899114129</v>
      </c>
      <c r="O159" s="24">
        <v>0.38095035388767251</v>
      </c>
      <c r="P159" s="24">
        <v>2.3501215624138001</v>
      </c>
    </row>
    <row r="160" spans="1:16" x14ac:dyDescent="0.25">
      <c r="A160" s="124">
        <v>249</v>
      </c>
      <c r="B160" s="122" t="s">
        <v>1495</v>
      </c>
      <c r="C160" s="24" t="s">
        <v>11</v>
      </c>
      <c r="D160" s="24">
        <v>0.32867712867971632</v>
      </c>
      <c r="E160" s="24">
        <v>0.37602851469015736</v>
      </c>
      <c r="F160" s="24">
        <v>2.3372847639636407</v>
      </c>
      <c r="H160" s="147"/>
      <c r="I160" s="197" t="s">
        <v>1849</v>
      </c>
      <c r="J160" s="197" t="s">
        <v>1829</v>
      </c>
      <c r="K160" s="197">
        <v>5</v>
      </c>
      <c r="L160" s="124">
        <f t="shared" si="2"/>
        <v>2249</v>
      </c>
      <c r="M160" s="24" t="s">
        <v>11</v>
      </c>
      <c r="N160" s="24">
        <v>0.32867712867971632</v>
      </c>
      <c r="O160" s="24">
        <v>0.37602851469015736</v>
      </c>
      <c r="P160" s="24">
        <v>2.3372847639636407</v>
      </c>
    </row>
    <row r="161" spans="1:16" x14ac:dyDescent="0.25">
      <c r="A161" s="124">
        <v>250</v>
      </c>
      <c r="B161" s="122" t="s">
        <v>1495</v>
      </c>
      <c r="C161" s="24">
        <v>4.4531347303721783E-2</v>
      </c>
      <c r="D161" s="24">
        <v>0.37380891351334899</v>
      </c>
      <c r="E161" s="24">
        <v>0.37602851469015741</v>
      </c>
      <c r="F161" s="24">
        <v>2.3639458068985872</v>
      </c>
      <c r="H161" s="147"/>
      <c r="I161" s="197" t="s">
        <v>1850</v>
      </c>
      <c r="J161" s="197" t="s">
        <v>1829</v>
      </c>
      <c r="K161" s="197">
        <v>5</v>
      </c>
      <c r="L161" s="124">
        <f t="shared" si="2"/>
        <v>2250</v>
      </c>
      <c r="M161" s="24">
        <v>4.4531347303721783E-2</v>
      </c>
      <c r="N161" s="24">
        <v>0.37380891351334899</v>
      </c>
      <c r="O161" s="24">
        <v>0.37602851469015741</v>
      </c>
      <c r="P161" s="24">
        <v>2.3639458068985872</v>
      </c>
    </row>
    <row r="162" spans="1:16" x14ac:dyDescent="0.25">
      <c r="A162" s="124">
        <v>251</v>
      </c>
      <c r="B162" s="122" t="s">
        <v>1495</v>
      </c>
      <c r="C162" s="24">
        <v>9.0339259896816912</v>
      </c>
      <c r="D162" s="24">
        <v>0.37773341654236053</v>
      </c>
      <c r="E162" s="24">
        <v>1.0788671520953206</v>
      </c>
      <c r="F162" s="24">
        <v>19.338143142147842</v>
      </c>
      <c r="H162" s="147"/>
      <c r="I162" s="197" t="s">
        <v>1851</v>
      </c>
      <c r="J162" s="197" t="s">
        <v>1829</v>
      </c>
      <c r="K162" s="197">
        <v>6</v>
      </c>
      <c r="L162" s="124">
        <f t="shared" si="2"/>
        <v>2251</v>
      </c>
      <c r="M162" s="24">
        <v>9.0339259896816912</v>
      </c>
      <c r="N162" s="24">
        <v>0.37773341654236053</v>
      </c>
      <c r="O162" s="24">
        <v>1.0788671520953206</v>
      </c>
      <c r="P162" s="24">
        <v>19.338143142147842</v>
      </c>
    </row>
    <row r="163" spans="1:16" x14ac:dyDescent="0.25">
      <c r="A163" s="124">
        <v>252</v>
      </c>
      <c r="B163" s="122" t="s">
        <v>1495</v>
      </c>
      <c r="C163" s="24">
        <v>9.0250197202209463</v>
      </c>
      <c r="D163" s="24">
        <v>0.42875195591951049</v>
      </c>
      <c r="E163" s="24">
        <v>1.0818202556138297</v>
      </c>
      <c r="F163" s="24">
        <v>19.349992494563374</v>
      </c>
      <c r="H163" s="147"/>
      <c r="I163" s="197" t="s">
        <v>1852</v>
      </c>
      <c r="J163" s="197" t="s">
        <v>1829</v>
      </c>
      <c r="K163" s="197">
        <v>6</v>
      </c>
      <c r="L163" s="124">
        <f t="shared" si="2"/>
        <v>2252</v>
      </c>
      <c r="M163" s="24">
        <v>9.0250197202209463</v>
      </c>
      <c r="N163" s="24">
        <v>0.42875195591951049</v>
      </c>
      <c r="O163" s="24">
        <v>1.0818202556138297</v>
      </c>
      <c r="P163" s="24">
        <v>19.349992494563374</v>
      </c>
    </row>
    <row r="164" spans="1:16" x14ac:dyDescent="0.25">
      <c r="A164" s="124">
        <v>253</v>
      </c>
      <c r="B164" s="122" t="s">
        <v>1495</v>
      </c>
      <c r="C164" s="24" t="s">
        <v>11</v>
      </c>
      <c r="D164" s="24">
        <v>0.48565724984017777</v>
      </c>
      <c r="E164" s="24">
        <v>0.14667080808595143</v>
      </c>
      <c r="F164" s="24">
        <v>1.4910435122877472</v>
      </c>
      <c r="H164" s="147"/>
      <c r="I164" s="197" t="s">
        <v>1853</v>
      </c>
      <c r="J164" s="197" t="s">
        <v>1829</v>
      </c>
      <c r="K164" s="197">
        <v>6</v>
      </c>
      <c r="L164" s="124">
        <f t="shared" si="2"/>
        <v>2253</v>
      </c>
      <c r="M164" s="24" t="s">
        <v>11</v>
      </c>
      <c r="N164" s="24">
        <v>0.48565724984017777</v>
      </c>
      <c r="O164" s="24">
        <v>0.14667080808595143</v>
      </c>
      <c r="P164" s="24">
        <v>1.4910435122877472</v>
      </c>
    </row>
    <row r="165" spans="1:16" x14ac:dyDescent="0.25">
      <c r="A165" s="124">
        <v>254</v>
      </c>
      <c r="B165" s="122" t="s">
        <v>1495</v>
      </c>
      <c r="C165" s="24" t="s">
        <v>11</v>
      </c>
      <c r="D165" s="24">
        <v>0.4778082437821547</v>
      </c>
      <c r="E165" s="24">
        <v>0.1486395437649575</v>
      </c>
      <c r="F165" s="24">
        <v>1.4466084407295032</v>
      </c>
      <c r="H165" s="147"/>
      <c r="I165" s="197" t="s">
        <v>1854</v>
      </c>
      <c r="J165" s="197" t="s">
        <v>1829</v>
      </c>
      <c r="K165" s="197">
        <v>6</v>
      </c>
      <c r="L165" s="124">
        <f t="shared" si="2"/>
        <v>2254</v>
      </c>
      <c r="M165" s="24" t="s">
        <v>11</v>
      </c>
      <c r="N165" s="24">
        <v>0.4778082437821547</v>
      </c>
      <c r="O165" s="24">
        <v>0.1486395437649575</v>
      </c>
      <c r="P165" s="24">
        <v>1.4466084407295032</v>
      </c>
    </row>
    <row r="166" spans="1:16" x14ac:dyDescent="0.25">
      <c r="A166" s="124">
        <v>255</v>
      </c>
      <c r="B166" s="122" t="s">
        <v>1495</v>
      </c>
      <c r="C166" s="24" t="s">
        <v>11</v>
      </c>
      <c r="D166" s="24" t="s">
        <v>48</v>
      </c>
      <c r="E166" s="24">
        <v>0.19039761795693999</v>
      </c>
      <c r="F166" s="24">
        <v>1.5994062400662725</v>
      </c>
      <c r="H166" s="147"/>
      <c r="I166" s="197" t="s">
        <v>1855</v>
      </c>
      <c r="J166" s="197" t="s">
        <v>1829</v>
      </c>
      <c r="K166" s="197">
        <v>6</v>
      </c>
      <c r="L166" s="124">
        <f t="shared" si="2"/>
        <v>2255</v>
      </c>
      <c r="M166" s="24" t="s">
        <v>11</v>
      </c>
      <c r="N166" s="24" t="s">
        <v>48</v>
      </c>
      <c r="O166" s="24">
        <v>0.19039761795693999</v>
      </c>
      <c r="P166" s="24">
        <v>1.5994062400662725</v>
      </c>
    </row>
    <row r="167" spans="1:16" x14ac:dyDescent="0.25">
      <c r="A167" s="124">
        <v>256</v>
      </c>
      <c r="B167" s="122" t="s">
        <v>1495</v>
      </c>
      <c r="C167" s="24" t="s">
        <v>11</v>
      </c>
      <c r="D167" s="24" t="s">
        <v>48</v>
      </c>
      <c r="E167" s="24">
        <v>0.18695373339441135</v>
      </c>
      <c r="F167" s="24">
        <v>1.5835901091385469</v>
      </c>
      <c r="H167" s="147"/>
      <c r="I167" s="197" t="s">
        <v>1856</v>
      </c>
      <c r="J167" s="197" t="s">
        <v>1829</v>
      </c>
      <c r="K167" s="197">
        <v>6</v>
      </c>
      <c r="L167" s="124">
        <f t="shared" si="2"/>
        <v>2256</v>
      </c>
      <c r="M167" s="24" t="s">
        <v>11</v>
      </c>
      <c r="N167" s="24" t="s">
        <v>48</v>
      </c>
      <c r="O167" s="24">
        <v>0.18695373339441135</v>
      </c>
      <c r="P167" s="24">
        <v>1.5835901091385469</v>
      </c>
    </row>
    <row r="168" spans="1:16" x14ac:dyDescent="0.25">
      <c r="A168" s="124">
        <v>257</v>
      </c>
      <c r="B168" s="122" t="s">
        <v>1495</v>
      </c>
      <c r="C168" s="24" t="s">
        <v>11</v>
      </c>
      <c r="D168" s="24" t="s">
        <v>48</v>
      </c>
      <c r="E168" s="24">
        <v>0.18990563444800732</v>
      </c>
      <c r="F168" s="24">
        <v>1.5865556336874953</v>
      </c>
      <c r="H168" s="147"/>
      <c r="I168" s="197" t="s">
        <v>1857</v>
      </c>
      <c r="J168" s="197" t="s">
        <v>1829</v>
      </c>
      <c r="K168" s="197">
        <v>6</v>
      </c>
      <c r="L168" s="124">
        <f t="shared" si="2"/>
        <v>2257</v>
      </c>
      <c r="M168" s="24" t="s">
        <v>11</v>
      </c>
      <c r="N168" s="24" t="s">
        <v>48</v>
      </c>
      <c r="O168" s="24">
        <v>0.18990563444800732</v>
      </c>
      <c r="P168" s="24">
        <v>1.5865556336874953</v>
      </c>
    </row>
    <row r="169" spans="1:16" x14ac:dyDescent="0.25">
      <c r="A169" s="124">
        <v>258</v>
      </c>
      <c r="B169" s="122" t="s">
        <v>1495</v>
      </c>
      <c r="C169" s="24" t="s">
        <v>11</v>
      </c>
      <c r="D169" s="24" t="s">
        <v>48</v>
      </c>
      <c r="E169" s="24">
        <v>0.18892166743014199</v>
      </c>
      <c r="F169" s="24">
        <v>1.6587167310452442</v>
      </c>
      <c r="H169" s="147"/>
      <c r="I169" s="197" t="s">
        <v>1858</v>
      </c>
      <c r="J169" s="197" t="s">
        <v>1829</v>
      </c>
      <c r="K169" s="197">
        <v>6</v>
      </c>
      <c r="L169" s="124">
        <f t="shared" si="2"/>
        <v>2258</v>
      </c>
      <c r="M169" s="24" t="s">
        <v>11</v>
      </c>
      <c r="N169" s="24" t="s">
        <v>48</v>
      </c>
      <c r="O169" s="24">
        <v>0.18892166743014199</v>
      </c>
      <c r="P169" s="24">
        <v>1.6587167310452442</v>
      </c>
    </row>
    <row r="170" spans="1:16" x14ac:dyDescent="0.25">
      <c r="A170" s="124">
        <v>259</v>
      </c>
      <c r="B170" s="122" t="s">
        <v>1495</v>
      </c>
      <c r="C170" s="24" t="s">
        <v>11</v>
      </c>
      <c r="D170" s="24" t="s">
        <v>48</v>
      </c>
      <c r="E170" s="24">
        <v>0.21253687585890974</v>
      </c>
      <c r="F170" s="24">
        <v>1.8410964908055827</v>
      </c>
      <c r="H170" s="147"/>
      <c r="I170" s="197" t="s">
        <v>1859</v>
      </c>
      <c r="J170" s="197" t="s">
        <v>1829</v>
      </c>
      <c r="K170" s="197">
        <v>6</v>
      </c>
      <c r="L170" s="124">
        <f t="shared" si="2"/>
        <v>2259</v>
      </c>
      <c r="M170" s="24" t="s">
        <v>11</v>
      </c>
      <c r="N170" s="24" t="s">
        <v>48</v>
      </c>
      <c r="O170" s="24">
        <v>0.21253687585890974</v>
      </c>
      <c r="P170" s="24">
        <v>1.8410964908055827</v>
      </c>
    </row>
    <row r="171" spans="1:16" x14ac:dyDescent="0.25">
      <c r="A171" s="124">
        <v>260</v>
      </c>
      <c r="B171" s="122" t="s">
        <v>1495</v>
      </c>
      <c r="C171" s="24">
        <v>0.41141968911917093</v>
      </c>
      <c r="D171" s="24" t="s">
        <v>48</v>
      </c>
      <c r="E171" s="24">
        <v>0.25287952359138799</v>
      </c>
      <c r="F171" s="24">
        <v>2.663041044955833</v>
      </c>
      <c r="H171" s="147"/>
      <c r="I171" s="197" t="s">
        <v>1860</v>
      </c>
      <c r="J171" s="197" t="s">
        <v>1829</v>
      </c>
      <c r="K171" s="197">
        <v>6</v>
      </c>
      <c r="L171" s="124">
        <f t="shared" si="2"/>
        <v>2260</v>
      </c>
      <c r="M171" s="24">
        <v>0.41141968911917093</v>
      </c>
      <c r="N171" s="24" t="s">
        <v>48</v>
      </c>
      <c r="O171" s="24">
        <v>0.25287952359138799</v>
      </c>
      <c r="P171" s="24">
        <v>2.663041044955833</v>
      </c>
    </row>
    <row r="172" spans="1:16" x14ac:dyDescent="0.25">
      <c r="A172" s="124">
        <v>261</v>
      </c>
      <c r="B172" s="122" t="s">
        <v>1495</v>
      </c>
      <c r="C172" s="24">
        <v>7.4718167098445587</v>
      </c>
      <c r="D172" s="24" t="s">
        <v>48</v>
      </c>
      <c r="E172" s="24">
        <v>0.67992120934493805</v>
      </c>
      <c r="F172" s="24">
        <v>8.4428483908566339</v>
      </c>
      <c r="H172" s="147"/>
      <c r="I172" s="197" t="s">
        <v>1861</v>
      </c>
      <c r="J172" s="197" t="s">
        <v>1829</v>
      </c>
      <c r="K172" s="197">
        <v>7</v>
      </c>
      <c r="L172" s="124">
        <f t="shared" si="2"/>
        <v>2261</v>
      </c>
      <c r="M172" s="24">
        <v>7.4718167098445587</v>
      </c>
      <c r="N172" s="24" t="s">
        <v>48</v>
      </c>
      <c r="O172" s="24">
        <v>0.67992120934493805</v>
      </c>
      <c r="P172" s="24">
        <v>8.4428483908566339</v>
      </c>
    </row>
    <row r="173" spans="1:16" x14ac:dyDescent="0.25">
      <c r="A173" s="124">
        <v>262</v>
      </c>
      <c r="B173" s="122" t="s">
        <v>1495</v>
      </c>
      <c r="C173" s="24">
        <v>7.4470919689119173</v>
      </c>
      <c r="D173" s="24" t="s">
        <v>48</v>
      </c>
      <c r="E173" s="24">
        <v>0.68582501145213004</v>
      </c>
      <c r="F173" s="24">
        <v>8.5575153400826469</v>
      </c>
      <c r="H173" s="147"/>
      <c r="I173" s="197" t="s">
        <v>1862</v>
      </c>
      <c r="J173" s="197" t="s">
        <v>1829</v>
      </c>
      <c r="K173" s="197">
        <v>7</v>
      </c>
      <c r="L173" s="124">
        <f t="shared" si="2"/>
        <v>2262</v>
      </c>
      <c r="M173" s="24">
        <v>7.4470919689119173</v>
      </c>
      <c r="N173" s="24" t="s">
        <v>48</v>
      </c>
      <c r="O173" s="24">
        <v>0.68582501145213004</v>
      </c>
      <c r="P173" s="24">
        <v>8.5575153400826469</v>
      </c>
    </row>
    <row r="174" spans="1:16" x14ac:dyDescent="0.25">
      <c r="A174" s="124">
        <v>263</v>
      </c>
      <c r="B174" s="122" t="s">
        <v>1495</v>
      </c>
      <c r="C174" s="24">
        <v>0.40598024611398964</v>
      </c>
      <c r="D174" s="24" t="s">
        <v>48</v>
      </c>
      <c r="E174" s="24">
        <v>8.068529546495648E-2</v>
      </c>
      <c r="F174" s="24">
        <v>1.5840843632300381</v>
      </c>
      <c r="H174" s="147"/>
      <c r="I174" s="197" t="s">
        <v>1863</v>
      </c>
      <c r="J174" s="197" t="s">
        <v>1829</v>
      </c>
      <c r="K174" s="197">
        <v>7</v>
      </c>
      <c r="L174" s="124">
        <f t="shared" si="2"/>
        <v>2263</v>
      </c>
      <c r="M174" s="24">
        <v>0.40598024611398964</v>
      </c>
      <c r="N174" s="24" t="s">
        <v>48</v>
      </c>
      <c r="O174" s="24">
        <v>8.068529546495648E-2</v>
      </c>
      <c r="P174" s="24">
        <v>1.5840843632300381</v>
      </c>
    </row>
    <row r="175" spans="1:16" x14ac:dyDescent="0.25">
      <c r="A175" s="124">
        <v>264</v>
      </c>
      <c r="B175" s="122" t="s">
        <v>1495</v>
      </c>
      <c r="C175" s="24">
        <v>0.41438665803108804</v>
      </c>
      <c r="D175" s="24" t="s">
        <v>48</v>
      </c>
      <c r="E175" s="24">
        <v>7.5765460375629867E-2</v>
      </c>
      <c r="F175" s="24">
        <v>1.3918195216398712</v>
      </c>
      <c r="H175" s="147"/>
      <c r="I175" s="197" t="s">
        <v>1864</v>
      </c>
      <c r="J175" s="197" t="s">
        <v>1829</v>
      </c>
      <c r="K175" s="197">
        <v>7</v>
      </c>
      <c r="L175" s="124">
        <f t="shared" si="2"/>
        <v>2264</v>
      </c>
      <c r="M175" s="24">
        <v>0.41438665803108804</v>
      </c>
      <c r="N175" s="24" t="s">
        <v>48</v>
      </c>
      <c r="O175" s="24">
        <v>7.5765460375629867E-2</v>
      </c>
      <c r="P175" s="24">
        <v>1.3918195216398712</v>
      </c>
    </row>
    <row r="176" spans="1:16" x14ac:dyDescent="0.25">
      <c r="A176" s="124">
        <v>265</v>
      </c>
      <c r="B176" s="122" t="s">
        <v>1495</v>
      </c>
      <c r="C176" s="24" t="s">
        <v>11</v>
      </c>
      <c r="D176" s="24" t="s">
        <v>48</v>
      </c>
      <c r="E176" s="24">
        <v>4.5262482821804853E-2</v>
      </c>
      <c r="F176" s="24">
        <v>1.112071705855721</v>
      </c>
      <c r="H176" s="147"/>
      <c r="I176" s="197" t="s">
        <v>1865</v>
      </c>
      <c r="J176" s="197" t="s">
        <v>1829</v>
      </c>
      <c r="K176" s="197">
        <v>7</v>
      </c>
      <c r="L176" s="124">
        <f t="shared" si="2"/>
        <v>2265</v>
      </c>
      <c r="M176" s="24" t="s">
        <v>11</v>
      </c>
      <c r="N176" s="24" t="s">
        <v>48</v>
      </c>
      <c r="O176" s="24">
        <v>4.5262482821804853E-2</v>
      </c>
      <c r="P176" s="24">
        <v>1.112071705855721</v>
      </c>
    </row>
    <row r="177" spans="1:16" x14ac:dyDescent="0.25">
      <c r="A177" s="124">
        <v>266</v>
      </c>
      <c r="B177" s="122" t="s">
        <v>1495</v>
      </c>
      <c r="C177" s="24" t="s">
        <v>11</v>
      </c>
      <c r="D177" s="24" t="s">
        <v>48</v>
      </c>
      <c r="E177" s="24">
        <v>4.919835089326615E-2</v>
      </c>
      <c r="F177" s="24">
        <v>1.2099340159710246</v>
      </c>
      <c r="H177" s="147"/>
      <c r="I177" s="197" t="s">
        <v>1866</v>
      </c>
      <c r="J177" s="197" t="s">
        <v>1829</v>
      </c>
      <c r="K177" s="197">
        <v>7</v>
      </c>
      <c r="L177" s="124">
        <f t="shared" si="2"/>
        <v>2266</v>
      </c>
      <c r="M177" s="24" t="s">
        <v>11</v>
      </c>
      <c r="N177" s="24" t="s">
        <v>48</v>
      </c>
      <c r="O177" s="24">
        <v>4.919835089326615E-2</v>
      </c>
      <c r="P177" s="24">
        <v>1.2099340159710246</v>
      </c>
    </row>
    <row r="178" spans="1:16" x14ac:dyDescent="0.25">
      <c r="A178" s="124">
        <v>267</v>
      </c>
      <c r="B178" s="122" t="s">
        <v>1495</v>
      </c>
      <c r="C178" s="24" t="s">
        <v>11</v>
      </c>
      <c r="D178" s="24" t="s">
        <v>48</v>
      </c>
      <c r="E178" s="24">
        <v>4.5262482821804853E-2</v>
      </c>
      <c r="F178" s="24">
        <v>1.1590258445474069</v>
      </c>
      <c r="H178" s="147"/>
      <c r="I178" s="197" t="s">
        <v>1867</v>
      </c>
      <c r="J178" s="197" t="s">
        <v>1829</v>
      </c>
      <c r="K178" s="197">
        <v>7</v>
      </c>
      <c r="L178" s="124">
        <f t="shared" si="2"/>
        <v>2267</v>
      </c>
      <c r="M178" s="24" t="s">
        <v>11</v>
      </c>
      <c r="N178" s="24" t="s">
        <v>48</v>
      </c>
      <c r="O178" s="24">
        <v>4.5262482821804853E-2</v>
      </c>
      <c r="P178" s="24">
        <v>1.1590258445474069</v>
      </c>
    </row>
    <row r="179" spans="1:16" x14ac:dyDescent="0.25">
      <c r="A179" s="124">
        <v>268</v>
      </c>
      <c r="B179" s="122" t="s">
        <v>1495</v>
      </c>
      <c r="C179" s="24" t="s">
        <v>11</v>
      </c>
      <c r="D179" s="24" t="s">
        <v>48</v>
      </c>
      <c r="E179" s="24">
        <v>5.2150251946862111E-2</v>
      </c>
      <c r="F179" s="24">
        <v>1.1071291649408068</v>
      </c>
      <c r="H179" s="147"/>
      <c r="I179" s="197" t="s">
        <v>1868</v>
      </c>
      <c r="J179" s="197" t="s">
        <v>1829</v>
      </c>
      <c r="K179" s="197">
        <v>7</v>
      </c>
      <c r="L179" s="124">
        <f t="shared" si="2"/>
        <v>2268</v>
      </c>
      <c r="M179" s="24" t="s">
        <v>11</v>
      </c>
      <c r="N179" s="24" t="s">
        <v>48</v>
      </c>
      <c r="O179" s="24">
        <v>5.2150251946862111E-2</v>
      </c>
      <c r="P179" s="24">
        <v>1.1071291649408068</v>
      </c>
    </row>
    <row r="180" spans="1:16" x14ac:dyDescent="0.25">
      <c r="A180" s="124">
        <v>269</v>
      </c>
      <c r="B180" s="122" t="s">
        <v>1495</v>
      </c>
      <c r="C180" s="24" t="s">
        <v>11</v>
      </c>
      <c r="D180" s="24">
        <v>0.14732471411048556</v>
      </c>
      <c r="E180" s="24">
        <v>0.17514612918002748</v>
      </c>
      <c r="F180" s="24">
        <v>1.5657969618448553</v>
      </c>
      <c r="H180" s="147"/>
      <c r="I180" s="197" t="s">
        <v>1869</v>
      </c>
      <c r="J180" s="197" t="s">
        <v>1829</v>
      </c>
      <c r="K180" s="197">
        <v>7</v>
      </c>
      <c r="L180" s="124">
        <f t="shared" si="2"/>
        <v>2269</v>
      </c>
      <c r="M180" s="24" t="s">
        <v>11</v>
      </c>
      <c r="N180" s="24">
        <v>0.14732471411048556</v>
      </c>
      <c r="O180" s="24">
        <v>0.17514612918002748</v>
      </c>
      <c r="P180" s="24">
        <v>1.5657969618448553</v>
      </c>
    </row>
    <row r="181" spans="1:16" x14ac:dyDescent="0.25">
      <c r="A181" s="124">
        <v>270</v>
      </c>
      <c r="B181" s="122" t="s">
        <v>1495</v>
      </c>
      <c r="C181" s="24" t="s">
        <v>11</v>
      </c>
      <c r="D181" s="24" t="s">
        <v>48</v>
      </c>
      <c r="E181" s="24">
        <v>0.17022629409070086</v>
      </c>
      <c r="F181" s="24">
        <v>1.5845786173215295</v>
      </c>
      <c r="H181" s="147"/>
      <c r="I181" s="197" t="s">
        <v>1870</v>
      </c>
      <c r="J181" s="197" t="s">
        <v>1829</v>
      </c>
      <c r="K181" s="197">
        <v>7</v>
      </c>
      <c r="L181" s="124">
        <f t="shared" si="2"/>
        <v>2270</v>
      </c>
      <c r="M181" s="24" t="s">
        <v>11</v>
      </c>
      <c r="N181" s="24" t="s">
        <v>48</v>
      </c>
      <c r="O181" s="24">
        <v>0.17022629409070086</v>
      </c>
      <c r="P181" s="24">
        <v>1.5845786173215295</v>
      </c>
    </row>
    <row r="182" spans="1:16" x14ac:dyDescent="0.25">
      <c r="A182" s="124">
        <v>271</v>
      </c>
      <c r="B182" s="122" t="s">
        <v>1495</v>
      </c>
      <c r="C182" s="24">
        <v>21.74095919689119</v>
      </c>
      <c r="D182" s="24" t="s">
        <v>48</v>
      </c>
      <c r="E182" s="24">
        <v>1.405104901511681</v>
      </c>
      <c r="F182" s="24">
        <v>12.97812393438201</v>
      </c>
      <c r="H182" s="147"/>
      <c r="I182" s="197" t="s">
        <v>1871</v>
      </c>
      <c r="J182" s="197" t="s">
        <v>1829</v>
      </c>
      <c r="K182" s="197">
        <v>9</v>
      </c>
      <c r="L182" s="124">
        <f t="shared" si="2"/>
        <v>2271</v>
      </c>
      <c r="M182" s="24">
        <v>21.74095919689119</v>
      </c>
      <c r="N182" s="24" t="s">
        <v>48</v>
      </c>
      <c r="O182" s="24">
        <v>1.405104901511681</v>
      </c>
      <c r="P182" s="24">
        <v>12.97812393438201</v>
      </c>
    </row>
    <row r="183" spans="1:16" x14ac:dyDescent="0.25">
      <c r="A183" s="124">
        <v>272</v>
      </c>
      <c r="B183" s="122" t="s">
        <v>1495</v>
      </c>
      <c r="C183" s="24">
        <v>21.753816062176163</v>
      </c>
      <c r="D183" s="24" t="s">
        <v>48</v>
      </c>
      <c r="E183" s="24">
        <v>1.4174044892349977</v>
      </c>
      <c r="F183" s="24">
        <v>13.169400267789193</v>
      </c>
      <c r="H183" s="147"/>
      <c r="I183" s="197" t="s">
        <v>1872</v>
      </c>
      <c r="J183" s="197" t="s">
        <v>1829</v>
      </c>
      <c r="K183" s="197">
        <v>9</v>
      </c>
      <c r="L183" s="124">
        <f t="shared" si="2"/>
        <v>2272</v>
      </c>
      <c r="M183" s="24">
        <v>21.753816062176163</v>
      </c>
      <c r="N183" s="24" t="s">
        <v>48</v>
      </c>
      <c r="O183" s="24">
        <v>1.4174044892349977</v>
      </c>
      <c r="P183" s="24">
        <v>13.169400267789193</v>
      </c>
    </row>
    <row r="184" spans="1:16" x14ac:dyDescent="0.25">
      <c r="A184" s="124">
        <v>273</v>
      </c>
      <c r="B184" s="122" t="s">
        <v>1495</v>
      </c>
      <c r="C184" s="24">
        <v>24.801882124352328</v>
      </c>
      <c r="D184" s="24" t="s">
        <v>48</v>
      </c>
      <c r="E184" s="24">
        <v>1.5586037562986716</v>
      </c>
      <c r="F184" s="24">
        <v>13.126400161829439</v>
      </c>
      <c r="H184" s="147"/>
      <c r="I184" s="197" t="s">
        <v>1873</v>
      </c>
      <c r="J184" s="197" t="s">
        <v>1829</v>
      </c>
      <c r="K184" s="197">
        <v>9</v>
      </c>
      <c r="L184" s="124">
        <f t="shared" si="2"/>
        <v>2273</v>
      </c>
      <c r="M184" s="24">
        <v>24.801882124352328</v>
      </c>
      <c r="N184" s="24" t="s">
        <v>48</v>
      </c>
      <c r="O184" s="24">
        <v>1.5586037562986716</v>
      </c>
      <c r="P184" s="24">
        <v>13.126400161829439</v>
      </c>
    </row>
    <row r="185" spans="1:16" x14ac:dyDescent="0.25">
      <c r="A185" s="124">
        <v>274</v>
      </c>
      <c r="B185" s="122" t="s">
        <v>1495</v>
      </c>
      <c r="C185" s="24">
        <v>24.787047279792745</v>
      </c>
      <c r="D185" s="24" t="s">
        <v>48</v>
      </c>
      <c r="E185" s="24">
        <v>1.5467961520842877</v>
      </c>
      <c r="F185" s="24">
        <v>13.103664473620833</v>
      </c>
      <c r="H185" s="147"/>
      <c r="I185" s="197" t="s">
        <v>1874</v>
      </c>
      <c r="J185" s="197" t="s">
        <v>1829</v>
      </c>
      <c r="K185" s="197">
        <v>9</v>
      </c>
      <c r="L185" s="124">
        <f t="shared" si="2"/>
        <v>2274</v>
      </c>
      <c r="M185" s="24">
        <v>24.787047279792745</v>
      </c>
      <c r="N185" s="24" t="s">
        <v>48</v>
      </c>
      <c r="O185" s="24">
        <v>1.5467961520842877</v>
      </c>
      <c r="P185" s="24">
        <v>13.103664473620833</v>
      </c>
    </row>
    <row r="186" spans="1:16" x14ac:dyDescent="0.25">
      <c r="A186" s="124">
        <v>275</v>
      </c>
      <c r="B186" s="122" t="s">
        <v>1495</v>
      </c>
      <c r="C186" s="24">
        <v>12.642254533678756</v>
      </c>
      <c r="D186" s="24" t="s">
        <v>48</v>
      </c>
      <c r="E186" s="24">
        <v>0.72715162620247364</v>
      </c>
      <c r="F186" s="24">
        <v>4.9306788167185216</v>
      </c>
      <c r="H186" s="147"/>
      <c r="I186" s="197" t="s">
        <v>1875</v>
      </c>
      <c r="J186" s="197" t="s">
        <v>1829</v>
      </c>
      <c r="K186" s="197">
        <v>9</v>
      </c>
      <c r="L186" s="124">
        <f t="shared" si="2"/>
        <v>2275</v>
      </c>
      <c r="M186" s="24">
        <v>12.642254533678756</v>
      </c>
      <c r="N186" s="24" t="s">
        <v>48</v>
      </c>
      <c r="O186" s="24">
        <v>0.72715162620247364</v>
      </c>
      <c r="P186" s="24">
        <v>4.9306788167185216</v>
      </c>
    </row>
    <row r="187" spans="1:16" x14ac:dyDescent="0.25">
      <c r="A187" s="124">
        <v>276</v>
      </c>
      <c r="B187" s="122" t="s">
        <v>1495</v>
      </c>
      <c r="C187" s="24">
        <v>12.61357383419689</v>
      </c>
      <c r="D187" s="24" t="s">
        <v>48</v>
      </c>
      <c r="E187" s="24">
        <v>0.73895923041685752</v>
      </c>
      <c r="F187" s="24">
        <v>4.935621357633436</v>
      </c>
      <c r="H187" s="147"/>
      <c r="I187" s="197" t="s">
        <v>1876</v>
      </c>
      <c r="J187" s="197" t="s">
        <v>1829</v>
      </c>
      <c r="K187" s="197">
        <v>9</v>
      </c>
      <c r="L187" s="124">
        <f t="shared" si="2"/>
        <v>2276</v>
      </c>
      <c r="M187" s="24">
        <v>12.61357383419689</v>
      </c>
      <c r="N187" s="24" t="s">
        <v>48</v>
      </c>
      <c r="O187" s="24">
        <v>0.73895923041685752</v>
      </c>
      <c r="P187" s="24">
        <v>4.935621357633436</v>
      </c>
    </row>
    <row r="188" spans="1:16" x14ac:dyDescent="0.25">
      <c r="A188" s="124">
        <v>277</v>
      </c>
      <c r="B188" s="122" t="s">
        <v>1495</v>
      </c>
      <c r="C188" s="24">
        <v>5.7213050518134718</v>
      </c>
      <c r="D188" s="24" t="s">
        <v>48</v>
      </c>
      <c r="E188" s="24">
        <v>0.44180119102152998</v>
      </c>
      <c r="F188" s="24">
        <v>3.6070663597044677</v>
      </c>
      <c r="H188" s="147"/>
      <c r="I188" s="197" t="s">
        <v>1877</v>
      </c>
      <c r="J188" s="197" t="s">
        <v>1829</v>
      </c>
      <c r="K188" s="197">
        <v>9</v>
      </c>
      <c r="L188" s="124">
        <f t="shared" si="2"/>
        <v>2277</v>
      </c>
      <c r="M188" s="24">
        <v>5.7213050518134718</v>
      </c>
      <c r="N188" s="24" t="s">
        <v>48</v>
      </c>
      <c r="O188" s="24">
        <v>0.44180119102152998</v>
      </c>
      <c r="P188" s="24">
        <v>3.6070663597044677</v>
      </c>
    </row>
    <row r="189" spans="1:16" x14ac:dyDescent="0.25">
      <c r="A189" s="124">
        <v>278</v>
      </c>
      <c r="B189" s="122" t="s">
        <v>1495</v>
      </c>
      <c r="C189" s="24">
        <v>5.6768005181347148</v>
      </c>
      <c r="D189" s="24" t="s">
        <v>48</v>
      </c>
      <c r="E189" s="24">
        <v>0.43884928996793404</v>
      </c>
      <c r="F189" s="24">
        <v>3.5942157533256904</v>
      </c>
      <c r="H189" s="147"/>
      <c r="I189" s="197" t="s">
        <v>1878</v>
      </c>
      <c r="J189" s="197" t="s">
        <v>1829</v>
      </c>
      <c r="K189" s="197">
        <v>9</v>
      </c>
      <c r="L189" s="124">
        <f t="shared" si="2"/>
        <v>2278</v>
      </c>
      <c r="M189" s="24">
        <v>5.6768005181347148</v>
      </c>
      <c r="N189" s="24" t="s">
        <v>48</v>
      </c>
      <c r="O189" s="24">
        <v>0.43884928996793404</v>
      </c>
      <c r="P189" s="24">
        <v>3.5942157533256904</v>
      </c>
    </row>
    <row r="190" spans="1:16" x14ac:dyDescent="0.25">
      <c r="A190" s="124">
        <v>279</v>
      </c>
      <c r="B190" s="122" t="s">
        <v>1495</v>
      </c>
      <c r="C190" s="24">
        <v>2.6109326424870467</v>
      </c>
      <c r="D190" s="24" t="s">
        <v>48</v>
      </c>
      <c r="E190" s="24">
        <v>0.24107191937700412</v>
      </c>
      <c r="F190" s="24">
        <v>2.6719376186026791</v>
      </c>
      <c r="H190" s="147"/>
      <c r="I190" s="197" t="s">
        <v>1879</v>
      </c>
      <c r="J190" s="197" t="s">
        <v>1829</v>
      </c>
      <c r="K190" s="197">
        <v>9</v>
      </c>
      <c r="L190" s="124">
        <f t="shared" si="2"/>
        <v>2279</v>
      </c>
      <c r="M190" s="24">
        <v>2.6109326424870467</v>
      </c>
      <c r="N190" s="24" t="s">
        <v>48</v>
      </c>
      <c r="O190" s="24">
        <v>0.24107191937700412</v>
      </c>
      <c r="P190" s="24">
        <v>2.6719376186026791</v>
      </c>
    </row>
    <row r="191" spans="1:16" x14ac:dyDescent="0.25">
      <c r="A191" s="124">
        <v>280</v>
      </c>
      <c r="B191" s="122" t="s">
        <v>1495</v>
      </c>
      <c r="C191" s="24">
        <v>2.6475252590673573</v>
      </c>
      <c r="D191" s="24" t="s">
        <v>48</v>
      </c>
      <c r="E191" s="24">
        <v>0.2400879523591388</v>
      </c>
      <c r="F191" s="24">
        <v>2.6047190621598442</v>
      </c>
      <c r="H191" s="147"/>
      <c r="I191" s="197" t="s">
        <v>1880</v>
      </c>
      <c r="J191" s="197" t="s">
        <v>1829</v>
      </c>
      <c r="K191" s="197">
        <v>9</v>
      </c>
      <c r="L191" s="124">
        <f t="shared" si="2"/>
        <v>2280</v>
      </c>
      <c r="M191" s="24">
        <v>2.6475252590673573</v>
      </c>
      <c r="N191" s="24" t="s">
        <v>48</v>
      </c>
      <c r="O191" s="24">
        <v>0.2400879523591388</v>
      </c>
      <c r="P191" s="24">
        <v>2.6047190621598442</v>
      </c>
    </row>
    <row r="192" spans="1:16" x14ac:dyDescent="0.25">
      <c r="A192" s="124">
        <v>281</v>
      </c>
      <c r="B192" s="122" t="s">
        <v>1495</v>
      </c>
      <c r="C192" s="24" t="s">
        <v>11</v>
      </c>
      <c r="D192" s="24" t="s">
        <v>48</v>
      </c>
      <c r="E192" s="24">
        <v>2.2139257901969765E-2</v>
      </c>
      <c r="F192" s="24">
        <v>1.1926351227688243</v>
      </c>
      <c r="H192" s="147"/>
      <c r="I192" s="197" t="s">
        <v>1881</v>
      </c>
      <c r="J192" s="197" t="s">
        <v>1829</v>
      </c>
      <c r="K192" s="197">
        <v>9</v>
      </c>
      <c r="L192" s="124">
        <f t="shared" si="2"/>
        <v>2281</v>
      </c>
      <c r="M192" s="24" t="s">
        <v>11</v>
      </c>
      <c r="N192" s="24" t="s">
        <v>48</v>
      </c>
      <c r="O192" s="24">
        <v>2.2139257901969765E-2</v>
      </c>
      <c r="P192" s="24">
        <v>1.1926351227688243</v>
      </c>
    </row>
    <row r="193" spans="1:16" x14ac:dyDescent="0.25">
      <c r="A193" s="124">
        <v>282</v>
      </c>
      <c r="B193" s="122" t="s">
        <v>1495</v>
      </c>
      <c r="C193" s="24" t="s">
        <v>11</v>
      </c>
      <c r="D193" s="24" t="s">
        <v>48</v>
      </c>
      <c r="E193" s="24">
        <v>1.9679340357306459E-2</v>
      </c>
      <c r="F193" s="24">
        <v>1.1367844104302924</v>
      </c>
      <c r="H193" s="147"/>
      <c r="I193" s="197" t="s">
        <v>1882</v>
      </c>
      <c r="J193" s="197" t="s">
        <v>1829</v>
      </c>
      <c r="K193" s="197">
        <v>9</v>
      </c>
      <c r="L193" s="124">
        <f t="shared" si="2"/>
        <v>2282</v>
      </c>
      <c r="M193" s="24" t="s">
        <v>11</v>
      </c>
      <c r="N193" s="24" t="s">
        <v>48</v>
      </c>
      <c r="O193" s="24">
        <v>1.9679340357306459E-2</v>
      </c>
      <c r="P193" s="24">
        <v>1.1367844104302924</v>
      </c>
    </row>
    <row r="194" spans="1:16" x14ac:dyDescent="0.25">
      <c r="A194" s="124">
        <v>283</v>
      </c>
      <c r="B194" s="122" t="s">
        <v>1495</v>
      </c>
      <c r="C194" s="24" t="s">
        <v>11</v>
      </c>
      <c r="D194" s="24" t="s">
        <v>48</v>
      </c>
      <c r="E194" s="24">
        <v>2.656710948236372E-2</v>
      </c>
      <c r="F194" s="24">
        <v>1.1407384431622241</v>
      </c>
      <c r="H194" s="147"/>
      <c r="I194" s="197" t="s">
        <v>1883</v>
      </c>
      <c r="J194" s="197" t="s">
        <v>1829</v>
      </c>
      <c r="K194" s="197">
        <v>9</v>
      </c>
      <c r="L194" s="124">
        <f t="shared" si="2"/>
        <v>2283</v>
      </c>
      <c r="M194" s="24" t="s">
        <v>11</v>
      </c>
      <c r="N194" s="24" t="s">
        <v>48</v>
      </c>
      <c r="O194" s="24">
        <v>2.656710948236372E-2</v>
      </c>
      <c r="P194" s="24">
        <v>1.1407384431622241</v>
      </c>
    </row>
    <row r="195" spans="1:16" x14ac:dyDescent="0.25">
      <c r="A195" s="124">
        <v>284</v>
      </c>
      <c r="B195" s="122" t="s">
        <v>1495</v>
      </c>
      <c r="C195" s="24" t="s">
        <v>11</v>
      </c>
      <c r="D195" s="24" t="s">
        <v>48</v>
      </c>
      <c r="E195" s="24">
        <v>3.2470911589555659E-2</v>
      </c>
      <c r="F195" s="24">
        <v>1.64685463284945</v>
      </c>
      <c r="H195" s="147"/>
      <c r="I195" s="197" t="s">
        <v>1884</v>
      </c>
      <c r="J195" s="197" t="s">
        <v>1829</v>
      </c>
      <c r="K195" s="197">
        <v>9</v>
      </c>
      <c r="L195" s="124">
        <f t="shared" si="2"/>
        <v>2284</v>
      </c>
      <c r="M195" s="24" t="s">
        <v>11</v>
      </c>
      <c r="N195" s="24" t="s">
        <v>48</v>
      </c>
      <c r="O195" s="24">
        <v>3.2470911589555659E-2</v>
      </c>
      <c r="P195" s="24">
        <v>1.64685463284945</v>
      </c>
    </row>
    <row r="196" spans="1:16" x14ac:dyDescent="0.25">
      <c r="A196" s="124">
        <v>285</v>
      </c>
      <c r="B196" s="122" t="s">
        <v>1495</v>
      </c>
      <c r="C196" s="24" t="s">
        <v>11</v>
      </c>
      <c r="D196" s="24" t="s">
        <v>48</v>
      </c>
      <c r="E196" s="24">
        <v>2.8535043518094366E-2</v>
      </c>
      <c r="F196" s="24">
        <v>1.2262444009902418</v>
      </c>
      <c r="H196" s="147"/>
      <c r="I196" s="197" t="s">
        <v>1885</v>
      </c>
      <c r="J196" s="197" t="s">
        <v>1829</v>
      </c>
      <c r="K196" s="197">
        <v>9</v>
      </c>
      <c r="L196" s="124">
        <f t="shared" si="2"/>
        <v>2285</v>
      </c>
      <c r="M196" s="24" t="s">
        <v>11</v>
      </c>
      <c r="N196" s="24" t="s">
        <v>48</v>
      </c>
      <c r="O196" s="24">
        <v>2.8535043518094366E-2</v>
      </c>
      <c r="P196" s="24">
        <v>1.2262444009902418</v>
      </c>
    </row>
    <row r="197" spans="1:16" x14ac:dyDescent="0.25">
      <c r="A197" s="124">
        <v>286</v>
      </c>
      <c r="B197" s="122" t="s">
        <v>1495</v>
      </c>
      <c r="C197" s="24">
        <v>5.8350388601036265E-2</v>
      </c>
      <c r="D197" s="24" t="s">
        <v>48</v>
      </c>
      <c r="E197" s="24">
        <v>3.7390746678882272E-2</v>
      </c>
      <c r="F197" s="24">
        <v>1.5400957490873008</v>
      </c>
      <c r="H197" s="147"/>
      <c r="I197" s="197" t="s">
        <v>1886</v>
      </c>
      <c r="J197" s="197" t="s">
        <v>1829</v>
      </c>
      <c r="K197" s="197">
        <v>9</v>
      </c>
      <c r="L197" s="124">
        <f t="shared" si="2"/>
        <v>2286</v>
      </c>
      <c r="M197" s="24">
        <v>5.8350388601036265E-2</v>
      </c>
      <c r="N197" s="24" t="s">
        <v>48</v>
      </c>
      <c r="O197" s="24">
        <v>3.7390746678882272E-2</v>
      </c>
      <c r="P197" s="24">
        <v>1.5400957490873008</v>
      </c>
    </row>
    <row r="198" spans="1:16" x14ac:dyDescent="0.25">
      <c r="A198" s="124">
        <v>287</v>
      </c>
      <c r="B198" s="122" t="s">
        <v>1495</v>
      </c>
      <c r="C198" s="24">
        <v>21.39382383419689</v>
      </c>
      <c r="D198" s="24" t="s">
        <v>48</v>
      </c>
      <c r="E198" s="24">
        <v>1.3805057260650482</v>
      </c>
      <c r="F198" s="24">
        <v>12.69541059404891</v>
      </c>
      <c r="H198" s="147"/>
      <c r="I198" s="197" t="s">
        <v>1887</v>
      </c>
      <c r="J198" s="197" t="s">
        <v>1829</v>
      </c>
      <c r="K198" s="197">
        <v>12</v>
      </c>
      <c r="L198" s="124">
        <f t="shared" si="2"/>
        <v>2287</v>
      </c>
      <c r="M198" s="24">
        <v>21.39382383419689</v>
      </c>
      <c r="N198" s="24" t="s">
        <v>48</v>
      </c>
      <c r="O198" s="24">
        <v>1.3805057260650482</v>
      </c>
      <c r="P198" s="24">
        <v>12.69541059404891</v>
      </c>
    </row>
    <row r="199" spans="1:16" x14ac:dyDescent="0.25">
      <c r="A199" s="124">
        <v>288</v>
      </c>
      <c r="B199" s="122" t="s">
        <v>1495</v>
      </c>
      <c r="C199" s="24">
        <v>21.447229274611399</v>
      </c>
      <c r="D199" s="24" t="s">
        <v>48</v>
      </c>
      <c r="E199" s="24">
        <v>1.3805057260650482</v>
      </c>
      <c r="F199" s="24">
        <v>12.710238216793655</v>
      </c>
      <c r="H199" s="147"/>
      <c r="I199" s="197" t="s">
        <v>1888</v>
      </c>
      <c r="J199" s="197" t="s">
        <v>1829</v>
      </c>
      <c r="K199" s="197">
        <v>12</v>
      </c>
      <c r="L199" s="124">
        <f t="shared" si="2"/>
        <v>2288</v>
      </c>
      <c r="M199" s="24">
        <v>21.447229274611399</v>
      </c>
      <c r="N199" s="24" t="s">
        <v>48</v>
      </c>
      <c r="O199" s="24">
        <v>1.3805057260650482</v>
      </c>
      <c r="P199" s="24">
        <v>12.710238216793655</v>
      </c>
    </row>
    <row r="200" spans="1:16" x14ac:dyDescent="0.25">
      <c r="A200" s="124">
        <v>289</v>
      </c>
      <c r="B200" s="122" t="s">
        <v>1495</v>
      </c>
      <c r="C200" s="24">
        <v>23.386637953367874</v>
      </c>
      <c r="D200" s="24" t="s">
        <v>48</v>
      </c>
      <c r="E200" s="24">
        <v>1.44741548327989</v>
      </c>
      <c r="F200" s="24">
        <v>11.531936462678082</v>
      </c>
      <c r="H200" s="147"/>
      <c r="I200" s="197" t="s">
        <v>1889</v>
      </c>
      <c r="J200" s="197" t="s">
        <v>1829</v>
      </c>
      <c r="K200" s="197">
        <v>12</v>
      </c>
      <c r="L200" s="124">
        <f t="shared" si="2"/>
        <v>2289</v>
      </c>
      <c r="M200" s="24">
        <v>23.386637953367874</v>
      </c>
      <c r="N200" s="24" t="s">
        <v>48</v>
      </c>
      <c r="O200" s="24">
        <v>1.44741548327989</v>
      </c>
      <c r="P200" s="24">
        <v>11.531936462678082</v>
      </c>
    </row>
    <row r="201" spans="1:16" x14ac:dyDescent="0.25">
      <c r="A201" s="124">
        <v>290</v>
      </c>
      <c r="B201" s="122" t="s">
        <v>1495</v>
      </c>
      <c r="C201" s="24">
        <v>23.361913212435233</v>
      </c>
      <c r="D201" s="24" t="s">
        <v>48</v>
      </c>
      <c r="E201" s="24">
        <v>1.4483994502977553</v>
      </c>
      <c r="F201" s="24">
        <v>11.571476789997396</v>
      </c>
      <c r="H201" s="147"/>
      <c r="I201" s="197" t="s">
        <v>1890</v>
      </c>
      <c r="J201" s="197" t="s">
        <v>1829</v>
      </c>
      <c r="K201" s="197">
        <v>12</v>
      </c>
      <c r="L201" s="124">
        <f t="shared" si="2"/>
        <v>2290</v>
      </c>
      <c r="M201" s="24">
        <v>23.361913212435233</v>
      </c>
      <c r="N201" s="24" t="s">
        <v>48</v>
      </c>
      <c r="O201" s="24">
        <v>1.4483994502977553</v>
      </c>
      <c r="P201" s="24">
        <v>11.571476789997396</v>
      </c>
    </row>
    <row r="202" spans="1:16" x14ac:dyDescent="0.25">
      <c r="A202" s="124">
        <v>291</v>
      </c>
      <c r="B202" s="122" t="s">
        <v>1495</v>
      </c>
      <c r="C202" s="24">
        <v>13.494763601036269</v>
      </c>
      <c r="D202" s="24" t="s">
        <v>48</v>
      </c>
      <c r="E202" s="24">
        <v>0.77389005955107648</v>
      </c>
      <c r="F202" s="24">
        <v>5.0290353809253165</v>
      </c>
      <c r="H202" s="147"/>
      <c r="I202" s="197" t="s">
        <v>1891</v>
      </c>
      <c r="J202" s="197" t="s">
        <v>1829</v>
      </c>
      <c r="K202" s="197">
        <v>12</v>
      </c>
      <c r="L202" s="124">
        <f t="shared" si="2"/>
        <v>2291</v>
      </c>
      <c r="M202" s="24">
        <v>13.494763601036269</v>
      </c>
      <c r="N202" s="24" t="s">
        <v>48</v>
      </c>
      <c r="O202" s="24">
        <v>0.77389005955107648</v>
      </c>
      <c r="P202" s="24">
        <v>5.0290353809253165</v>
      </c>
    </row>
    <row r="203" spans="1:16" x14ac:dyDescent="0.25">
      <c r="A203" s="124">
        <v>292</v>
      </c>
      <c r="B203" s="122" t="s">
        <v>1495</v>
      </c>
      <c r="C203" s="24">
        <v>13.483884715025907</v>
      </c>
      <c r="D203" s="24" t="s">
        <v>48</v>
      </c>
      <c r="E203" s="24">
        <v>0.77536601007787453</v>
      </c>
      <c r="F203" s="24">
        <v>5.0621504050552426</v>
      </c>
      <c r="H203" s="147"/>
      <c r="I203" s="197" t="s">
        <v>1892</v>
      </c>
      <c r="J203" s="197" t="s">
        <v>1829</v>
      </c>
      <c r="K203" s="197">
        <v>12</v>
      </c>
      <c r="L203" s="124">
        <f t="shared" si="2"/>
        <v>2292</v>
      </c>
      <c r="M203" s="24">
        <v>13.483884715025907</v>
      </c>
      <c r="N203" s="24" t="s">
        <v>48</v>
      </c>
      <c r="O203" s="24">
        <v>0.77536601007787453</v>
      </c>
      <c r="P203" s="24">
        <v>5.0621504050552426</v>
      </c>
    </row>
    <row r="204" spans="1:16" x14ac:dyDescent="0.25">
      <c r="A204" s="124">
        <v>293</v>
      </c>
      <c r="B204" s="122" t="s">
        <v>1495</v>
      </c>
      <c r="C204" s="24">
        <v>7.3659948186528501</v>
      </c>
      <c r="D204" s="24" t="s">
        <v>48</v>
      </c>
      <c r="E204" s="24">
        <v>0.51166284928996797</v>
      </c>
      <c r="F204" s="24">
        <v>3.8116875535819204</v>
      </c>
      <c r="H204" s="147"/>
      <c r="I204" s="197" t="s">
        <v>1893</v>
      </c>
      <c r="J204" s="197" t="s">
        <v>1829</v>
      </c>
      <c r="K204" s="197">
        <v>12</v>
      </c>
      <c r="L204" s="124">
        <f t="shared" si="2"/>
        <v>2293</v>
      </c>
      <c r="M204" s="24">
        <v>7.3659948186528501</v>
      </c>
      <c r="N204" s="24" t="s">
        <v>48</v>
      </c>
      <c r="O204" s="24">
        <v>0.51166284928996797</v>
      </c>
      <c r="P204" s="24">
        <v>3.8116875535819204</v>
      </c>
    </row>
    <row r="205" spans="1:16" x14ac:dyDescent="0.25">
      <c r="A205" s="124">
        <v>294</v>
      </c>
      <c r="B205" s="122" t="s">
        <v>1495</v>
      </c>
      <c r="C205" s="24">
        <v>7.3541269430051814</v>
      </c>
      <c r="D205" s="24" t="s">
        <v>48</v>
      </c>
      <c r="E205" s="24">
        <v>0.51363078332569856</v>
      </c>
      <c r="F205" s="24">
        <v>3.8146530781308687</v>
      </c>
      <c r="H205" s="147"/>
      <c r="I205" s="197" t="s">
        <v>1894</v>
      </c>
      <c r="J205" s="197" t="s">
        <v>1829</v>
      </c>
      <c r="K205" s="197">
        <v>12</v>
      </c>
      <c r="L205" s="124">
        <f t="shared" si="2"/>
        <v>2294</v>
      </c>
      <c r="M205" s="24">
        <v>7.3541269430051814</v>
      </c>
      <c r="N205" s="24" t="s">
        <v>48</v>
      </c>
      <c r="O205" s="24">
        <v>0.51363078332569856</v>
      </c>
      <c r="P205" s="24">
        <v>3.8146530781308687</v>
      </c>
    </row>
    <row r="206" spans="1:16" x14ac:dyDescent="0.25">
      <c r="A206" s="124">
        <v>295</v>
      </c>
      <c r="B206" s="122" t="s">
        <v>1495</v>
      </c>
      <c r="C206" s="24">
        <v>3.2705887305699481</v>
      </c>
      <c r="D206" s="24" t="s">
        <v>48</v>
      </c>
      <c r="E206" s="24">
        <v>0.25878332569857992</v>
      </c>
      <c r="F206" s="24">
        <v>2.2893849517883114</v>
      </c>
      <c r="H206" s="147"/>
      <c r="I206" s="197" t="s">
        <v>1895</v>
      </c>
      <c r="J206" s="197" t="s">
        <v>1829</v>
      </c>
      <c r="K206" s="197">
        <v>12</v>
      </c>
      <c r="L206" s="124">
        <f t="shared" si="2"/>
        <v>2295</v>
      </c>
      <c r="M206" s="24">
        <v>3.2705887305699481</v>
      </c>
      <c r="N206" s="24" t="s">
        <v>48</v>
      </c>
      <c r="O206" s="24">
        <v>0.25878332569857992</v>
      </c>
      <c r="P206" s="24">
        <v>2.2893849517883114</v>
      </c>
    </row>
    <row r="207" spans="1:16" x14ac:dyDescent="0.25">
      <c r="A207" s="124">
        <v>296</v>
      </c>
      <c r="B207" s="122" t="s">
        <v>1495</v>
      </c>
      <c r="C207" s="24">
        <v>3.2369630829015543</v>
      </c>
      <c r="D207" s="24" t="s">
        <v>48</v>
      </c>
      <c r="E207" s="24">
        <v>0.25287952359138799</v>
      </c>
      <c r="F207" s="24">
        <v>2.3239827381927114</v>
      </c>
      <c r="H207" s="147"/>
      <c r="I207" s="197" t="s">
        <v>1896</v>
      </c>
      <c r="J207" s="197" t="s">
        <v>1829</v>
      </c>
      <c r="K207" s="197">
        <v>12</v>
      </c>
      <c r="L207" s="124">
        <f t="shared" si="2"/>
        <v>2296</v>
      </c>
      <c r="M207" s="24">
        <v>3.2369630829015543</v>
      </c>
      <c r="N207" s="24" t="s">
        <v>48</v>
      </c>
      <c r="O207" s="24">
        <v>0.25287952359138799</v>
      </c>
      <c r="P207" s="24">
        <v>2.3239827381927114</v>
      </c>
    </row>
    <row r="208" spans="1:16" x14ac:dyDescent="0.25">
      <c r="A208" s="124">
        <v>297</v>
      </c>
      <c r="B208" s="122" t="s">
        <v>1495</v>
      </c>
      <c r="C208" s="24" t="s">
        <v>11</v>
      </c>
      <c r="D208" s="24" t="s">
        <v>48</v>
      </c>
      <c r="E208" s="24">
        <v>1.9679340357306459E-2</v>
      </c>
      <c r="F208" s="24">
        <v>0.93512874110178845</v>
      </c>
      <c r="H208" s="147"/>
      <c r="I208" s="197" t="s">
        <v>1897</v>
      </c>
      <c r="J208" s="197" t="s">
        <v>1829</v>
      </c>
      <c r="K208" s="197">
        <v>12</v>
      </c>
      <c r="L208" s="124">
        <f t="shared" si="2"/>
        <v>2297</v>
      </c>
      <c r="M208" s="24" t="s">
        <v>11</v>
      </c>
      <c r="N208" s="24" t="s">
        <v>48</v>
      </c>
      <c r="O208" s="24">
        <v>1.9679340357306459E-2</v>
      </c>
      <c r="P208" s="24">
        <v>0.93512874110178845</v>
      </c>
    </row>
    <row r="209" spans="1:16" x14ac:dyDescent="0.25">
      <c r="A209" s="124">
        <v>298</v>
      </c>
      <c r="B209" s="122" t="s">
        <v>1495</v>
      </c>
      <c r="C209" s="24" t="s">
        <v>11</v>
      </c>
      <c r="D209" s="24" t="s">
        <v>48</v>
      </c>
      <c r="E209" s="24">
        <v>1.771140632157581E-2</v>
      </c>
      <c r="F209" s="24">
        <v>0.99740475662970884</v>
      </c>
      <c r="H209" s="147"/>
      <c r="I209" s="197" t="s">
        <v>1898</v>
      </c>
      <c r="J209" s="197" t="s">
        <v>1829</v>
      </c>
      <c r="K209" s="197">
        <v>12</v>
      </c>
      <c r="L209" s="124">
        <f t="shared" si="2"/>
        <v>2298</v>
      </c>
      <c r="M209" s="24" t="s">
        <v>11</v>
      </c>
      <c r="N209" s="24" t="s">
        <v>48</v>
      </c>
      <c r="O209" s="24">
        <v>1.771140632157581E-2</v>
      </c>
      <c r="P209" s="24">
        <v>0.99740475662970884</v>
      </c>
    </row>
    <row r="210" spans="1:16" x14ac:dyDescent="0.25">
      <c r="A210" s="124">
        <v>299</v>
      </c>
      <c r="B210" s="122" t="s">
        <v>1495</v>
      </c>
      <c r="C210" s="24" t="s">
        <v>11</v>
      </c>
      <c r="D210" s="24" t="s">
        <v>48</v>
      </c>
      <c r="E210" s="24">
        <v>1.3775538250114521E-2</v>
      </c>
      <c r="F210" s="24">
        <v>0.92326664290599425</v>
      </c>
      <c r="H210" s="147"/>
      <c r="I210" s="197" t="s">
        <v>1899</v>
      </c>
      <c r="J210" s="197" t="s">
        <v>1829</v>
      </c>
      <c r="K210" s="197">
        <v>12</v>
      </c>
      <c r="L210" s="124">
        <f t="shared" si="2"/>
        <v>2299</v>
      </c>
      <c r="M210" s="24" t="s">
        <v>11</v>
      </c>
      <c r="N210" s="24" t="s">
        <v>48</v>
      </c>
      <c r="O210" s="24">
        <v>1.3775538250114521E-2</v>
      </c>
      <c r="P210" s="24">
        <v>0.92326664290599425</v>
      </c>
    </row>
    <row r="211" spans="1:16" x14ac:dyDescent="0.25">
      <c r="A211" s="124">
        <v>300</v>
      </c>
      <c r="B211" s="122" t="s">
        <v>1495</v>
      </c>
      <c r="C211" s="24" t="s">
        <v>11</v>
      </c>
      <c r="D211" s="24" t="s">
        <v>48</v>
      </c>
      <c r="E211" s="24">
        <v>1.9679340357306459E-2</v>
      </c>
      <c r="F211" s="24">
        <v>1.0428761330469205</v>
      </c>
      <c r="H211" s="147"/>
      <c r="I211" s="197" t="s">
        <v>1900</v>
      </c>
      <c r="J211" s="197" t="s">
        <v>1829</v>
      </c>
      <c r="K211" s="197">
        <v>12</v>
      </c>
      <c r="L211" s="124">
        <f t="shared" si="2"/>
        <v>2300</v>
      </c>
      <c r="M211" s="24" t="s">
        <v>11</v>
      </c>
      <c r="N211" s="24" t="s">
        <v>48</v>
      </c>
      <c r="O211" s="24">
        <v>1.9679340357306459E-2</v>
      </c>
      <c r="P211" s="24">
        <v>1.0428761330469205</v>
      </c>
    </row>
    <row r="212" spans="1:16" x14ac:dyDescent="0.25">
      <c r="A212" s="124">
        <v>301</v>
      </c>
      <c r="B212" s="122" t="s">
        <v>1495</v>
      </c>
      <c r="C212" s="24" t="s">
        <v>11</v>
      </c>
      <c r="D212" s="24" t="s">
        <v>48</v>
      </c>
      <c r="E212" s="24" t="s">
        <v>47</v>
      </c>
      <c r="F212" s="24">
        <v>0.8975654301484397</v>
      </c>
      <c r="H212" s="147"/>
      <c r="I212" s="197" t="s">
        <v>1901</v>
      </c>
      <c r="J212" s="197" t="s">
        <v>1829</v>
      </c>
      <c r="K212" s="197">
        <v>12</v>
      </c>
      <c r="L212" s="124">
        <f t="shared" si="2"/>
        <v>2301</v>
      </c>
      <c r="M212" s="24" t="s">
        <v>11</v>
      </c>
      <c r="N212" s="24" t="s">
        <v>48</v>
      </c>
      <c r="O212" s="24" t="s">
        <v>47</v>
      </c>
      <c r="P212" s="24">
        <v>0.8975654301484397</v>
      </c>
    </row>
    <row r="213" spans="1:16" x14ac:dyDescent="0.25">
      <c r="A213" s="124">
        <v>302</v>
      </c>
      <c r="B213" s="122" t="s">
        <v>1495</v>
      </c>
      <c r="C213" s="24" t="s">
        <v>11</v>
      </c>
      <c r="D213" s="24" t="s">
        <v>48</v>
      </c>
      <c r="E213" s="24" t="s">
        <v>47</v>
      </c>
      <c r="F213" s="24">
        <v>0.8866918401356283</v>
      </c>
      <c r="H213" s="147"/>
      <c r="I213" s="197" t="s">
        <v>1902</v>
      </c>
      <c r="J213" s="197" t="s">
        <v>1829</v>
      </c>
      <c r="K213" s="197">
        <v>12</v>
      </c>
      <c r="L213" s="124">
        <f t="shared" ref="L213:L276" si="3">A213+2000</f>
        <v>2302</v>
      </c>
      <c r="M213" s="24" t="s">
        <v>11</v>
      </c>
      <c r="N213" s="24" t="s">
        <v>48</v>
      </c>
      <c r="O213" s="24" t="s">
        <v>47</v>
      </c>
      <c r="P213" s="24">
        <v>0.8866918401356283</v>
      </c>
    </row>
    <row r="214" spans="1:16" x14ac:dyDescent="0.25">
      <c r="A214" s="124">
        <v>303</v>
      </c>
      <c r="B214" s="122" t="s">
        <v>1495</v>
      </c>
      <c r="C214" s="24">
        <v>13.542235103626941</v>
      </c>
      <c r="D214" s="24" t="s">
        <v>48</v>
      </c>
      <c r="E214" s="24">
        <v>0.86195510765002292</v>
      </c>
      <c r="F214" s="24">
        <v>7.8378813828711218</v>
      </c>
      <c r="H214" s="147"/>
      <c r="I214" s="197" t="s">
        <v>1903</v>
      </c>
      <c r="J214" s="197" t="s">
        <v>1829</v>
      </c>
      <c r="K214" s="197">
        <v>14</v>
      </c>
      <c r="L214" s="124">
        <f t="shared" si="3"/>
        <v>2303</v>
      </c>
      <c r="M214" s="24">
        <v>13.542235103626941</v>
      </c>
      <c r="N214" s="24" t="s">
        <v>48</v>
      </c>
      <c r="O214" s="24">
        <v>0.86195510765002292</v>
      </c>
      <c r="P214" s="24">
        <v>7.8378813828711218</v>
      </c>
    </row>
    <row r="215" spans="1:16" x14ac:dyDescent="0.25">
      <c r="A215" s="124">
        <v>304</v>
      </c>
      <c r="B215" s="122" t="s">
        <v>1495</v>
      </c>
      <c r="C215" s="24">
        <v>13.471027849740933</v>
      </c>
      <c r="D215" s="24" t="s">
        <v>48</v>
      </c>
      <c r="E215" s="24">
        <v>0.86392304168575351</v>
      </c>
      <c r="F215" s="24">
        <v>7.8171227110284818</v>
      </c>
      <c r="H215" s="147"/>
      <c r="I215" s="197" t="s">
        <v>1904</v>
      </c>
      <c r="J215" s="197" t="s">
        <v>1829</v>
      </c>
      <c r="K215" s="197">
        <v>14</v>
      </c>
      <c r="L215" s="124">
        <f t="shared" si="3"/>
        <v>2304</v>
      </c>
      <c r="M215" s="24">
        <v>13.471027849740933</v>
      </c>
      <c r="N215" s="24" t="s">
        <v>48</v>
      </c>
      <c r="O215" s="24">
        <v>0.86392304168575351</v>
      </c>
      <c r="P215" s="24">
        <v>7.8171227110284818</v>
      </c>
    </row>
    <row r="216" spans="1:16" x14ac:dyDescent="0.25">
      <c r="A216" s="124">
        <v>305</v>
      </c>
      <c r="B216" s="122" t="s">
        <v>1495</v>
      </c>
      <c r="C216" s="24">
        <v>8.1458131476683935</v>
      </c>
      <c r="D216" s="24" t="s">
        <v>48</v>
      </c>
      <c r="E216" s="24">
        <v>0.46689234997709572</v>
      </c>
      <c r="F216" s="24">
        <v>3.6886182848005538</v>
      </c>
      <c r="H216" s="147"/>
      <c r="I216" s="197" t="s">
        <v>1905</v>
      </c>
      <c r="J216" s="197" t="s">
        <v>1829</v>
      </c>
      <c r="K216" s="197">
        <v>14</v>
      </c>
      <c r="L216" s="124">
        <f t="shared" si="3"/>
        <v>2305</v>
      </c>
      <c r="M216" s="24">
        <v>8.1458131476683935</v>
      </c>
      <c r="N216" s="24" t="s">
        <v>48</v>
      </c>
      <c r="O216" s="24">
        <v>0.46689234997709572</v>
      </c>
      <c r="P216" s="24">
        <v>3.6886182848005538</v>
      </c>
    </row>
    <row r="217" spans="1:16" x14ac:dyDescent="0.25">
      <c r="A217" s="124">
        <v>306</v>
      </c>
      <c r="B217" s="122" t="s">
        <v>1495</v>
      </c>
      <c r="C217" s="24">
        <v>8.191801165803108</v>
      </c>
      <c r="D217" s="24">
        <v>0.13946739602459299</v>
      </c>
      <c r="E217" s="24">
        <v>0.4732881355932203</v>
      </c>
      <c r="F217" s="24">
        <v>3.7652276689817259</v>
      </c>
      <c r="H217" s="147"/>
      <c r="I217" s="197" t="s">
        <v>1906</v>
      </c>
      <c r="J217" s="197" t="s">
        <v>1829</v>
      </c>
      <c r="K217" s="197">
        <v>14</v>
      </c>
      <c r="L217" s="124">
        <f t="shared" si="3"/>
        <v>2306</v>
      </c>
      <c r="M217" s="24">
        <v>8.191801165803108</v>
      </c>
      <c r="N217" s="24">
        <v>0.13946739602459299</v>
      </c>
      <c r="O217" s="24">
        <v>0.4732881355932203</v>
      </c>
      <c r="P217" s="24">
        <v>3.7652276689817259</v>
      </c>
    </row>
    <row r="218" spans="1:16" x14ac:dyDescent="0.25">
      <c r="A218" s="124">
        <v>307</v>
      </c>
      <c r="B218" s="122" t="s">
        <v>1495</v>
      </c>
      <c r="C218" s="24">
        <v>6.2672273316062173</v>
      </c>
      <c r="D218" s="24" t="s">
        <v>48</v>
      </c>
      <c r="E218" s="24">
        <v>0.42310581768208883</v>
      </c>
      <c r="F218" s="24">
        <v>3.6742849161473026</v>
      </c>
      <c r="H218" s="147"/>
      <c r="I218" s="197" t="s">
        <v>1907</v>
      </c>
      <c r="J218" s="197" t="s">
        <v>1829</v>
      </c>
      <c r="K218" s="197">
        <v>14</v>
      </c>
      <c r="L218" s="124">
        <f t="shared" si="3"/>
        <v>2307</v>
      </c>
      <c r="M218" s="24">
        <v>6.2672273316062173</v>
      </c>
      <c r="N218" s="24" t="s">
        <v>48</v>
      </c>
      <c r="O218" s="24">
        <v>0.42310581768208883</v>
      </c>
      <c r="P218" s="24">
        <v>3.6742849161473026</v>
      </c>
    </row>
    <row r="219" spans="1:16" x14ac:dyDescent="0.25">
      <c r="A219" s="124">
        <v>308</v>
      </c>
      <c r="B219" s="122" t="s">
        <v>1495</v>
      </c>
      <c r="C219" s="24">
        <v>6.2583264248704662</v>
      </c>
      <c r="D219" s="24" t="s">
        <v>48</v>
      </c>
      <c r="E219" s="24">
        <v>0.42408978469995418</v>
      </c>
      <c r="F219" s="24">
        <v>3.7474345216880343</v>
      </c>
      <c r="H219" s="147"/>
      <c r="I219" s="197" t="s">
        <v>1908</v>
      </c>
      <c r="J219" s="197" t="s">
        <v>1829</v>
      </c>
      <c r="K219" s="197">
        <v>14</v>
      </c>
      <c r="L219" s="124">
        <f t="shared" si="3"/>
        <v>2308</v>
      </c>
      <c r="M219" s="24">
        <v>6.2583264248704662</v>
      </c>
      <c r="N219" s="24" t="s">
        <v>48</v>
      </c>
      <c r="O219" s="24">
        <v>0.42408978469995418</v>
      </c>
      <c r="P219" s="24">
        <v>3.7474345216880343</v>
      </c>
    </row>
    <row r="220" spans="1:16" x14ac:dyDescent="0.25">
      <c r="A220" s="124">
        <v>309</v>
      </c>
      <c r="B220" s="122" t="s">
        <v>1495</v>
      </c>
      <c r="C220" s="24">
        <v>0.84360816062176158</v>
      </c>
      <c r="D220" s="24">
        <v>7.1206945153401369E-2</v>
      </c>
      <c r="E220" s="24">
        <v>0.13972331653687586</v>
      </c>
      <c r="F220" s="24">
        <v>1.8069929584926738</v>
      </c>
      <c r="H220" s="147"/>
      <c r="I220" s="197" t="s">
        <v>1909</v>
      </c>
      <c r="J220" s="197" t="s">
        <v>1829</v>
      </c>
      <c r="K220" s="197">
        <v>14</v>
      </c>
      <c r="L220" s="124">
        <f t="shared" si="3"/>
        <v>2309</v>
      </c>
      <c r="M220" s="24">
        <v>0.84360816062176158</v>
      </c>
      <c r="N220" s="24">
        <v>7.1206945153401369E-2</v>
      </c>
      <c r="O220" s="24">
        <v>0.13972331653687586</v>
      </c>
      <c r="P220" s="24">
        <v>1.8069929584926738</v>
      </c>
    </row>
    <row r="221" spans="1:16" x14ac:dyDescent="0.25">
      <c r="A221" s="124">
        <v>310</v>
      </c>
      <c r="B221" s="122" t="s">
        <v>1495</v>
      </c>
      <c r="C221" s="24">
        <v>0.89206865284974091</v>
      </c>
      <c r="D221" s="24">
        <v>0.1129489474847056</v>
      </c>
      <c r="E221" s="24">
        <v>0.14169125057260648</v>
      </c>
      <c r="F221" s="24">
        <v>1.7575675493435308</v>
      </c>
      <c r="H221" s="147"/>
      <c r="I221" s="197" t="s">
        <v>1910</v>
      </c>
      <c r="J221" s="197" t="s">
        <v>1829</v>
      </c>
      <c r="K221" s="197">
        <v>14</v>
      </c>
      <c r="L221" s="124">
        <f t="shared" si="3"/>
        <v>2310</v>
      </c>
      <c r="M221" s="24">
        <v>0.89206865284974091</v>
      </c>
      <c r="N221" s="24">
        <v>0.1129489474847056</v>
      </c>
      <c r="O221" s="24">
        <v>0.14169125057260648</v>
      </c>
      <c r="P221" s="24">
        <v>1.7575675493435308</v>
      </c>
    </row>
    <row r="222" spans="1:16" x14ac:dyDescent="0.25">
      <c r="A222" s="124">
        <v>311</v>
      </c>
      <c r="B222" s="122" t="s">
        <v>1495</v>
      </c>
      <c r="C222" s="24" t="s">
        <v>11</v>
      </c>
      <c r="D222" s="24" t="s">
        <v>48</v>
      </c>
      <c r="E222" s="24">
        <v>3.8374713696747595E-2</v>
      </c>
      <c r="F222" s="24">
        <v>1.1229452958685324</v>
      </c>
      <c r="H222" s="147"/>
      <c r="I222" s="197" t="s">
        <v>1911</v>
      </c>
      <c r="J222" s="197" t="s">
        <v>1829</v>
      </c>
      <c r="K222" s="197">
        <v>14</v>
      </c>
      <c r="L222" s="124">
        <f t="shared" si="3"/>
        <v>2311</v>
      </c>
      <c r="M222" s="24" t="s">
        <v>11</v>
      </c>
      <c r="N222" s="24" t="s">
        <v>48</v>
      </c>
      <c r="O222" s="24">
        <v>3.8374713696747595E-2</v>
      </c>
      <c r="P222" s="24">
        <v>1.1229452958685324</v>
      </c>
    </row>
    <row r="223" spans="1:16" x14ac:dyDescent="0.25">
      <c r="A223" s="124">
        <v>312</v>
      </c>
      <c r="B223" s="122" t="s">
        <v>1495</v>
      </c>
      <c r="C223" s="24" t="s">
        <v>11</v>
      </c>
      <c r="D223" s="24">
        <v>1.8661130453994836E-2</v>
      </c>
      <c r="E223" s="24">
        <v>3.7390746678882272E-2</v>
      </c>
      <c r="F223" s="24">
        <v>1.090324525830098</v>
      </c>
      <c r="H223" s="147"/>
      <c r="I223" s="197" t="s">
        <v>1912</v>
      </c>
      <c r="J223" s="197" t="s">
        <v>1829</v>
      </c>
      <c r="K223" s="197">
        <v>14</v>
      </c>
      <c r="L223" s="124">
        <f t="shared" si="3"/>
        <v>2312</v>
      </c>
      <c r="M223" s="24" t="s">
        <v>11</v>
      </c>
      <c r="N223" s="24">
        <v>1.8661130453994836E-2</v>
      </c>
      <c r="O223" s="24">
        <v>3.7390746678882272E-2</v>
      </c>
      <c r="P223" s="24">
        <v>1.090324525830098</v>
      </c>
    </row>
    <row r="224" spans="1:16" x14ac:dyDescent="0.25">
      <c r="A224" s="124">
        <v>313</v>
      </c>
      <c r="B224" s="122" t="s">
        <v>1495</v>
      </c>
      <c r="C224" s="24" t="s">
        <v>11</v>
      </c>
      <c r="D224" s="24" t="s">
        <v>48</v>
      </c>
      <c r="E224" s="24">
        <v>2.902702702702703E-2</v>
      </c>
      <c r="F224" s="24">
        <v>1.1155314844961612</v>
      </c>
      <c r="H224" s="147"/>
      <c r="I224" s="197" t="s">
        <v>1913</v>
      </c>
      <c r="J224" s="197" t="s">
        <v>1829</v>
      </c>
      <c r="K224" s="197">
        <v>14</v>
      </c>
      <c r="L224" s="124">
        <f t="shared" si="3"/>
        <v>2313</v>
      </c>
      <c r="M224" s="24" t="s">
        <v>11</v>
      </c>
      <c r="N224" s="24" t="s">
        <v>48</v>
      </c>
      <c r="O224" s="24">
        <v>2.902702702702703E-2</v>
      </c>
      <c r="P224" s="24">
        <v>1.1155314844961612</v>
      </c>
    </row>
    <row r="225" spans="1:17" x14ac:dyDescent="0.25">
      <c r="A225" s="124">
        <v>314</v>
      </c>
      <c r="B225" s="122" t="s">
        <v>1495</v>
      </c>
      <c r="C225" s="24" t="s">
        <v>11</v>
      </c>
      <c r="D225" s="24" t="s">
        <v>48</v>
      </c>
      <c r="E225" s="24">
        <v>3.1486944571690337E-2</v>
      </c>
      <c r="F225" s="24">
        <v>1.3068078179033451</v>
      </c>
      <c r="H225" s="147"/>
      <c r="I225" s="197" t="s">
        <v>1914</v>
      </c>
      <c r="J225" s="197" t="s">
        <v>1829</v>
      </c>
      <c r="K225" s="197">
        <v>14</v>
      </c>
      <c r="L225" s="124">
        <f t="shared" si="3"/>
        <v>2314</v>
      </c>
      <c r="M225" s="24" t="s">
        <v>11</v>
      </c>
      <c r="N225" s="24" t="s">
        <v>48</v>
      </c>
      <c r="O225" s="24">
        <v>3.1486944571690337E-2</v>
      </c>
      <c r="P225" s="24">
        <v>1.3068078179033451</v>
      </c>
    </row>
    <row r="226" spans="1:17" x14ac:dyDescent="0.25">
      <c r="A226" s="124">
        <v>315</v>
      </c>
      <c r="B226" s="122" t="s">
        <v>1495</v>
      </c>
      <c r="C226" s="24" t="s">
        <v>11</v>
      </c>
      <c r="D226" s="24">
        <v>7.5626686576715924E-2</v>
      </c>
      <c r="E226" s="24">
        <v>2.8535043518094366E-2</v>
      </c>
      <c r="F226" s="24">
        <v>1.3690838334312654</v>
      </c>
      <c r="H226" s="147"/>
      <c r="I226" s="197" t="s">
        <v>1915</v>
      </c>
      <c r="J226" s="197" t="s">
        <v>1829</v>
      </c>
      <c r="K226" s="197">
        <v>14</v>
      </c>
      <c r="L226" s="124">
        <f t="shared" si="3"/>
        <v>2315</v>
      </c>
      <c r="M226" s="24" t="s">
        <v>11</v>
      </c>
      <c r="N226" s="24">
        <v>7.5626686576715924E-2</v>
      </c>
      <c r="O226" s="24">
        <v>2.8535043518094366E-2</v>
      </c>
      <c r="P226" s="24">
        <v>1.3690838334312654</v>
      </c>
    </row>
    <row r="227" spans="1:17" x14ac:dyDescent="0.25">
      <c r="A227" s="124">
        <v>316</v>
      </c>
      <c r="B227" s="122" t="s">
        <v>1495</v>
      </c>
      <c r="C227" s="24" t="s">
        <v>11</v>
      </c>
      <c r="D227" s="24">
        <v>4.4197414233145667E-2</v>
      </c>
      <c r="E227" s="24">
        <v>2.9519010535959688E-2</v>
      </c>
      <c r="F227" s="24">
        <v>1.3601872597844196</v>
      </c>
      <c r="H227" s="147"/>
      <c r="I227" s="197" t="s">
        <v>1916</v>
      </c>
      <c r="J227" s="197" t="s">
        <v>1829</v>
      </c>
      <c r="K227" s="197">
        <v>14</v>
      </c>
      <c r="L227" s="124">
        <f t="shared" si="3"/>
        <v>2316</v>
      </c>
      <c r="M227" s="24" t="s">
        <v>11</v>
      </c>
      <c r="N227" s="24">
        <v>4.4197414233145667E-2</v>
      </c>
      <c r="O227" s="24">
        <v>2.9519010535959688E-2</v>
      </c>
      <c r="P227" s="24">
        <v>1.3601872597844196</v>
      </c>
    </row>
    <row r="228" spans="1:17" x14ac:dyDescent="0.25">
      <c r="A228" s="124">
        <v>317</v>
      </c>
      <c r="B228" s="122" t="s">
        <v>1495</v>
      </c>
      <c r="C228" s="24">
        <v>11.768482189119172</v>
      </c>
      <c r="D228" s="24" t="s">
        <v>48</v>
      </c>
      <c r="E228" s="24">
        <v>0.91361337608795234</v>
      </c>
      <c r="F228" s="24">
        <v>13.76201092348742</v>
      </c>
      <c r="H228" s="147"/>
      <c r="I228" s="197" t="s">
        <v>1917</v>
      </c>
      <c r="J228" s="197" t="s">
        <v>1829</v>
      </c>
      <c r="K228" s="197">
        <v>17</v>
      </c>
      <c r="L228" s="124">
        <f t="shared" si="3"/>
        <v>2317</v>
      </c>
      <c r="M228" s="24">
        <v>11.768482189119172</v>
      </c>
      <c r="N228" s="24" t="s">
        <v>48</v>
      </c>
      <c r="O228" s="24">
        <v>0.91361337608795234</v>
      </c>
      <c r="P228" s="24">
        <v>13.76201092348742</v>
      </c>
    </row>
    <row r="229" spans="1:17" x14ac:dyDescent="0.25">
      <c r="A229" s="124">
        <v>318</v>
      </c>
      <c r="B229" s="122" t="s">
        <v>1495</v>
      </c>
      <c r="C229" s="24">
        <v>12.428632772020725</v>
      </c>
      <c r="D229" s="24">
        <v>0.12768141889575416</v>
      </c>
      <c r="E229" s="24">
        <v>0.94952817224003661</v>
      </c>
      <c r="F229" s="24">
        <v>13.739275235278814</v>
      </c>
      <c r="G229" s="5" t="s">
        <v>1497</v>
      </c>
      <c r="H229" s="147"/>
      <c r="I229" s="197" t="s">
        <v>1918</v>
      </c>
      <c r="J229" s="197" t="s">
        <v>1829</v>
      </c>
      <c r="K229" s="197">
        <v>17</v>
      </c>
      <c r="L229" s="124">
        <f t="shared" si="3"/>
        <v>2318</v>
      </c>
      <c r="M229" s="24">
        <v>12.428632772020725</v>
      </c>
      <c r="N229" s="24">
        <v>0.12768141889575416</v>
      </c>
      <c r="O229" s="24">
        <v>0.94952817224003661</v>
      </c>
      <c r="P229" s="24">
        <v>13.739275235278814</v>
      </c>
      <c r="Q229" s="5" t="s">
        <v>1497</v>
      </c>
    </row>
    <row r="230" spans="1:17" x14ac:dyDescent="0.25">
      <c r="A230" s="124">
        <v>319</v>
      </c>
      <c r="B230" s="122" t="s">
        <v>1495</v>
      </c>
      <c r="C230" s="24">
        <v>14.393755181347149</v>
      </c>
      <c r="D230" s="24">
        <v>1.8661130453994836E-2</v>
      </c>
      <c r="E230" s="24">
        <v>0.95641594136509389</v>
      </c>
      <c r="F230" s="24">
        <v>9.9700935335651586</v>
      </c>
      <c r="H230" s="147"/>
      <c r="I230" s="197" t="s">
        <v>1919</v>
      </c>
      <c r="J230" s="197" t="s">
        <v>1829</v>
      </c>
      <c r="K230" s="197">
        <v>15</v>
      </c>
      <c r="L230" s="124">
        <f t="shared" si="3"/>
        <v>2319</v>
      </c>
      <c r="M230" s="24">
        <v>14.393755181347149</v>
      </c>
      <c r="N230" s="24">
        <v>1.8661130453994836E-2</v>
      </c>
      <c r="O230" s="24">
        <v>0.95641594136509389</v>
      </c>
      <c r="P230" s="24">
        <v>9.9700935335651586</v>
      </c>
    </row>
    <row r="231" spans="1:17" x14ac:dyDescent="0.25">
      <c r="A231" s="124">
        <v>320</v>
      </c>
      <c r="B231" s="122" t="s">
        <v>1495</v>
      </c>
      <c r="C231" s="24">
        <v>14.452105569948186</v>
      </c>
      <c r="D231" s="24">
        <v>5.6965556122721091E-2</v>
      </c>
      <c r="E231" s="24">
        <v>0.95444800732936319</v>
      </c>
      <c r="F231" s="24">
        <v>9.9868981726758665</v>
      </c>
      <c r="H231" s="147"/>
      <c r="I231" s="197" t="s">
        <v>1920</v>
      </c>
      <c r="J231" s="197" t="s">
        <v>1829</v>
      </c>
      <c r="K231" s="197">
        <v>15</v>
      </c>
      <c r="L231" s="124">
        <f t="shared" si="3"/>
        <v>2320</v>
      </c>
      <c r="M231" s="24">
        <v>14.452105569948186</v>
      </c>
      <c r="N231" s="24">
        <v>5.6965556122721091E-2</v>
      </c>
      <c r="O231" s="24">
        <v>0.95444800732936319</v>
      </c>
      <c r="P231" s="24">
        <v>9.9868981726758665</v>
      </c>
    </row>
    <row r="232" spans="1:17" x14ac:dyDescent="0.25">
      <c r="A232" s="124">
        <v>321</v>
      </c>
      <c r="B232" s="122" t="s">
        <v>1495</v>
      </c>
      <c r="C232" s="24">
        <v>11.665132772020725</v>
      </c>
      <c r="D232" s="24">
        <v>5.0090402797565096E-2</v>
      </c>
      <c r="E232" s="24">
        <v>0.786189647274393</v>
      </c>
      <c r="F232" s="24">
        <v>7.3421445291052159</v>
      </c>
      <c r="H232" s="147"/>
      <c r="I232" s="197" t="s">
        <v>1921</v>
      </c>
      <c r="J232" s="197" t="s">
        <v>1829</v>
      </c>
      <c r="K232" s="197">
        <v>15</v>
      </c>
      <c r="L232" s="124">
        <f t="shared" si="3"/>
        <v>2321</v>
      </c>
      <c r="M232" s="24">
        <v>11.665132772020725</v>
      </c>
      <c r="N232" s="24">
        <v>5.0090402797565096E-2</v>
      </c>
      <c r="O232" s="24">
        <v>0.786189647274393</v>
      </c>
      <c r="P232" s="24">
        <v>7.3421445291052159</v>
      </c>
    </row>
    <row r="233" spans="1:17" x14ac:dyDescent="0.25">
      <c r="A233" s="124">
        <v>322</v>
      </c>
      <c r="B233" s="122" t="s">
        <v>1495</v>
      </c>
      <c r="C233" s="24">
        <v>11.642386010362694</v>
      </c>
      <c r="D233" s="24" t="s">
        <v>48</v>
      </c>
      <c r="E233" s="24">
        <v>0.78618964727439311</v>
      </c>
      <c r="F233" s="24">
        <v>7.3426387831967075</v>
      </c>
      <c r="H233" s="147"/>
      <c r="I233" s="197" t="s">
        <v>1922</v>
      </c>
      <c r="J233" s="197" t="s">
        <v>1829</v>
      </c>
      <c r="K233" s="197">
        <v>15</v>
      </c>
      <c r="L233" s="124">
        <f t="shared" si="3"/>
        <v>2322</v>
      </c>
      <c r="M233" s="24">
        <v>11.642386010362694</v>
      </c>
      <c r="N233" s="24" t="s">
        <v>48</v>
      </c>
      <c r="O233" s="24">
        <v>0.78618964727439311</v>
      </c>
      <c r="P233" s="24">
        <v>7.3426387831967075</v>
      </c>
    </row>
    <row r="234" spans="1:17" x14ac:dyDescent="0.25">
      <c r="A234" s="124">
        <v>323</v>
      </c>
      <c r="B234" s="122" t="s">
        <v>1495</v>
      </c>
      <c r="C234" s="24">
        <v>7.5281891191709844</v>
      </c>
      <c r="D234" s="24">
        <v>9.9198640834393614E-2</v>
      </c>
      <c r="E234" s="24">
        <v>0.69664864864864862</v>
      </c>
      <c r="F234" s="24">
        <v>7.9268471193395795</v>
      </c>
      <c r="H234" s="147"/>
      <c r="I234" s="197" t="s">
        <v>1923</v>
      </c>
      <c r="J234" s="197" t="s">
        <v>1829</v>
      </c>
      <c r="K234" s="197">
        <v>15</v>
      </c>
      <c r="L234" s="124">
        <f t="shared" si="3"/>
        <v>2323</v>
      </c>
      <c r="M234" s="24">
        <v>7.5281891191709844</v>
      </c>
      <c r="N234" s="24">
        <v>9.9198640834393614E-2</v>
      </c>
      <c r="O234" s="24">
        <v>0.69664864864864862</v>
      </c>
      <c r="P234" s="24">
        <v>7.9268471193395795</v>
      </c>
    </row>
    <row r="235" spans="1:17" x14ac:dyDescent="0.25">
      <c r="A235" s="124">
        <v>324</v>
      </c>
      <c r="B235" s="122" t="s">
        <v>1495</v>
      </c>
      <c r="C235" s="24">
        <v>7.5153322538860099</v>
      </c>
      <c r="D235" s="24">
        <v>0.1129489474847056</v>
      </c>
      <c r="E235" s="24">
        <v>0.69271278057718733</v>
      </c>
      <c r="F235" s="24">
        <v>7.9189390538757154</v>
      </c>
      <c r="H235" s="147"/>
      <c r="I235" s="197" t="s">
        <v>1924</v>
      </c>
      <c r="J235" s="197" t="s">
        <v>1829</v>
      </c>
      <c r="K235" s="197">
        <v>15</v>
      </c>
      <c r="L235" s="124">
        <f t="shared" si="3"/>
        <v>2324</v>
      </c>
      <c r="M235" s="24">
        <v>7.5153322538860099</v>
      </c>
      <c r="N235" s="24">
        <v>0.1129489474847056</v>
      </c>
      <c r="O235" s="24">
        <v>0.69271278057718733</v>
      </c>
      <c r="P235" s="24">
        <v>7.9189390538757154</v>
      </c>
    </row>
    <row r="236" spans="1:17" x14ac:dyDescent="0.25">
      <c r="A236" s="124">
        <v>325</v>
      </c>
      <c r="B236" s="122" t="s">
        <v>1495</v>
      </c>
      <c r="C236" s="24">
        <v>3.2705887305699481</v>
      </c>
      <c r="D236" s="24">
        <v>0.16795017408595356</v>
      </c>
      <c r="E236" s="24">
        <v>0.32077324782409528</v>
      </c>
      <c r="F236" s="24">
        <v>3.1602606609962134</v>
      </c>
      <c r="H236" s="147"/>
      <c r="I236" s="197" t="s">
        <v>1925</v>
      </c>
      <c r="J236" s="197" t="s">
        <v>1829</v>
      </c>
      <c r="K236" s="197">
        <v>15</v>
      </c>
      <c r="L236" s="124">
        <f t="shared" si="3"/>
        <v>2325</v>
      </c>
      <c r="M236" s="24">
        <v>3.2705887305699481</v>
      </c>
      <c r="N236" s="24">
        <v>0.16795017408595356</v>
      </c>
      <c r="O236" s="24">
        <v>0.32077324782409528</v>
      </c>
      <c r="P236" s="24">
        <v>3.1602606609962134</v>
      </c>
    </row>
    <row r="237" spans="1:17" x14ac:dyDescent="0.25">
      <c r="A237" s="124">
        <v>326</v>
      </c>
      <c r="B237" s="122" t="s">
        <v>1495</v>
      </c>
      <c r="C237" s="24">
        <v>3.2067988989637302</v>
      </c>
      <c r="D237" s="24">
        <v>2.2098707116572837E-2</v>
      </c>
      <c r="E237" s="24">
        <v>0.32028126431516263</v>
      </c>
      <c r="F237" s="24">
        <v>3.0796972440831096</v>
      </c>
      <c r="H237" s="147"/>
      <c r="I237" s="197" t="s">
        <v>1926</v>
      </c>
      <c r="J237" s="197" t="s">
        <v>1829</v>
      </c>
      <c r="K237" s="197">
        <v>15</v>
      </c>
      <c r="L237" s="124">
        <f t="shared" si="3"/>
        <v>2326</v>
      </c>
      <c r="M237" s="24">
        <v>3.2067988989637302</v>
      </c>
      <c r="N237" s="24">
        <v>2.2098707116572837E-2</v>
      </c>
      <c r="O237" s="24">
        <v>0.32028126431516263</v>
      </c>
      <c r="P237" s="24">
        <v>3.0796972440831096</v>
      </c>
    </row>
    <row r="238" spans="1:17" x14ac:dyDescent="0.25">
      <c r="A238" s="124">
        <v>327</v>
      </c>
      <c r="B238" s="122" t="s">
        <v>1495</v>
      </c>
      <c r="C238" s="24" t="s">
        <v>11</v>
      </c>
      <c r="D238" s="24">
        <v>4.1250919950935959E-2</v>
      </c>
      <c r="E238" s="24">
        <v>5.7070087036188731E-2</v>
      </c>
      <c r="F238" s="24">
        <v>1.1901638523113671</v>
      </c>
      <c r="H238" s="147"/>
      <c r="I238" s="197" t="s">
        <v>1927</v>
      </c>
      <c r="J238" s="197" t="s">
        <v>1829</v>
      </c>
      <c r="K238" s="197">
        <v>15</v>
      </c>
      <c r="L238" s="124">
        <f t="shared" si="3"/>
        <v>2327</v>
      </c>
      <c r="M238" s="24" t="s">
        <v>11</v>
      </c>
      <c r="N238" s="24">
        <v>4.1250919950935959E-2</v>
      </c>
      <c r="O238" s="24">
        <v>5.7070087036188731E-2</v>
      </c>
      <c r="P238" s="24">
        <v>1.1901638523113671</v>
      </c>
    </row>
    <row r="239" spans="1:17" x14ac:dyDescent="0.25">
      <c r="A239" s="124">
        <v>328</v>
      </c>
      <c r="B239" s="122" t="s">
        <v>1495</v>
      </c>
      <c r="C239" s="24" t="s">
        <v>11</v>
      </c>
      <c r="D239" s="24">
        <v>7.955534561966221E-2</v>
      </c>
      <c r="E239" s="24">
        <v>6.1005955107650021E-2</v>
      </c>
      <c r="F239" s="24">
        <v>1.1941178850432987</v>
      </c>
      <c r="H239" s="147"/>
      <c r="I239" s="197" t="s">
        <v>1928</v>
      </c>
      <c r="J239" s="197" t="s">
        <v>1829</v>
      </c>
      <c r="K239" s="197">
        <v>15</v>
      </c>
      <c r="L239" s="124">
        <f t="shared" si="3"/>
        <v>2328</v>
      </c>
      <c r="M239" s="24" t="s">
        <v>11</v>
      </c>
      <c r="N239" s="24">
        <v>7.955534561966221E-2</v>
      </c>
      <c r="O239" s="24">
        <v>6.1005955107650021E-2</v>
      </c>
      <c r="P239" s="24">
        <v>1.1941178850432987</v>
      </c>
    </row>
    <row r="240" spans="1:17" x14ac:dyDescent="0.25">
      <c r="A240" s="124">
        <v>329</v>
      </c>
      <c r="B240" s="122" t="s">
        <v>1495</v>
      </c>
      <c r="C240" s="24" t="s">
        <v>11</v>
      </c>
      <c r="D240" s="24">
        <v>4.0268755190199387E-2</v>
      </c>
      <c r="E240" s="24">
        <v>4.8214383875400828E-2</v>
      </c>
      <c r="F240" s="24">
        <v>1.1743477213836413</v>
      </c>
      <c r="H240" s="147"/>
      <c r="I240" s="197" t="s">
        <v>1929</v>
      </c>
      <c r="J240" s="197" t="s">
        <v>1829</v>
      </c>
      <c r="K240" s="197">
        <v>15</v>
      </c>
      <c r="L240" s="124">
        <f t="shared" si="3"/>
        <v>2329</v>
      </c>
      <c r="M240" s="24" t="s">
        <v>11</v>
      </c>
      <c r="N240" s="24">
        <v>4.0268755190199387E-2</v>
      </c>
      <c r="O240" s="24">
        <v>4.8214383875400828E-2</v>
      </c>
      <c r="P240" s="24">
        <v>1.1743477213836413</v>
      </c>
    </row>
    <row r="241" spans="1:17" x14ac:dyDescent="0.25">
      <c r="A241" s="124">
        <v>330</v>
      </c>
      <c r="B241" s="122" t="s">
        <v>1495</v>
      </c>
      <c r="C241" s="24" t="s">
        <v>11</v>
      </c>
      <c r="D241" s="24">
        <v>5.8929885644194227E-2</v>
      </c>
      <c r="E241" s="24">
        <v>5.2150251946862111E-2</v>
      </c>
      <c r="F241" s="24">
        <v>1.1694051804687271</v>
      </c>
      <c r="H241" s="147"/>
      <c r="I241" s="197" t="s">
        <v>1930</v>
      </c>
      <c r="J241" s="197" t="s">
        <v>1829</v>
      </c>
      <c r="K241" s="197">
        <v>15</v>
      </c>
      <c r="L241" s="124">
        <f t="shared" si="3"/>
        <v>2330</v>
      </c>
      <c r="M241" s="24" t="s">
        <v>11</v>
      </c>
      <c r="N241" s="24">
        <v>5.8929885644194227E-2</v>
      </c>
      <c r="O241" s="24">
        <v>5.2150251946862111E-2</v>
      </c>
      <c r="P241" s="24">
        <v>1.1694051804687271</v>
      </c>
    </row>
    <row r="242" spans="1:17" x14ac:dyDescent="0.25">
      <c r="A242" s="124">
        <v>331</v>
      </c>
      <c r="B242" s="122" t="s">
        <v>1495</v>
      </c>
      <c r="C242" s="24" t="s">
        <v>11</v>
      </c>
      <c r="D242" s="24">
        <v>0.12375275985280787</v>
      </c>
      <c r="E242" s="24">
        <v>5.4118185982592763E-2</v>
      </c>
      <c r="F242" s="24">
        <v>1.1733592132006585</v>
      </c>
      <c r="H242" s="147"/>
      <c r="I242" s="197" t="s">
        <v>1931</v>
      </c>
      <c r="J242" s="197" t="s">
        <v>1829</v>
      </c>
      <c r="K242" s="197">
        <v>15</v>
      </c>
      <c r="L242" s="124">
        <f t="shared" si="3"/>
        <v>2331</v>
      </c>
      <c r="M242" s="24" t="s">
        <v>11</v>
      </c>
      <c r="N242" s="24">
        <v>0.12375275985280787</v>
      </c>
      <c r="O242" s="24">
        <v>5.4118185982592763E-2</v>
      </c>
      <c r="P242" s="24">
        <v>1.1733592132006585</v>
      </c>
    </row>
    <row r="243" spans="1:17" x14ac:dyDescent="0.25">
      <c r="A243" s="124">
        <v>332</v>
      </c>
      <c r="B243" s="122" t="s">
        <v>1495</v>
      </c>
      <c r="C243" s="24" t="s">
        <v>11</v>
      </c>
      <c r="D243" s="24">
        <v>4.616174375461881E-2</v>
      </c>
      <c r="E243" s="24">
        <v>5.3134218964727441E-2</v>
      </c>
      <c r="F243" s="24">
        <v>1.2030144586901446</v>
      </c>
      <c r="H243" s="147"/>
      <c r="I243" s="197" t="s">
        <v>1932</v>
      </c>
      <c r="J243" s="197" t="s">
        <v>1829</v>
      </c>
      <c r="K243" s="197">
        <v>15</v>
      </c>
      <c r="L243" s="124">
        <f t="shared" si="3"/>
        <v>2332</v>
      </c>
      <c r="M243" s="24" t="s">
        <v>11</v>
      </c>
      <c r="N243" s="24">
        <v>4.616174375461881E-2</v>
      </c>
      <c r="O243" s="24">
        <v>5.3134218964727441E-2</v>
      </c>
      <c r="P243" s="24">
        <v>1.2030144586901446</v>
      </c>
    </row>
    <row r="244" spans="1:17" x14ac:dyDescent="0.25">
      <c r="A244" s="124">
        <v>333</v>
      </c>
      <c r="B244" s="122" t="s">
        <v>1495</v>
      </c>
      <c r="C244" s="24">
        <v>8.3450945595854922</v>
      </c>
      <c r="D244" s="24">
        <v>0.17187883312889982</v>
      </c>
      <c r="E244" s="24">
        <v>0.74289509848831881</v>
      </c>
      <c r="F244" s="24">
        <v>9.1179994798339301</v>
      </c>
      <c r="H244" s="147"/>
      <c r="I244" s="197" t="s">
        <v>1933</v>
      </c>
      <c r="J244" s="197" t="s">
        <v>1829</v>
      </c>
      <c r="K244" s="197">
        <v>17</v>
      </c>
      <c r="L244" s="124">
        <f t="shared" si="3"/>
        <v>2333</v>
      </c>
      <c r="M244" s="24">
        <v>8.3450945595854922</v>
      </c>
      <c r="N244" s="24">
        <v>0.17187883312889982</v>
      </c>
      <c r="O244" s="24">
        <v>0.74289509848831881</v>
      </c>
      <c r="P244" s="24">
        <v>9.1179994798339301</v>
      </c>
    </row>
    <row r="245" spans="1:17" x14ac:dyDescent="0.25">
      <c r="A245" s="124">
        <v>334</v>
      </c>
      <c r="B245" s="122" t="s">
        <v>1495</v>
      </c>
      <c r="C245" s="24">
        <v>8.4716852331606223</v>
      </c>
      <c r="D245" s="24">
        <v>0.12277059509207131</v>
      </c>
      <c r="E245" s="24">
        <v>0.76159047182775996</v>
      </c>
      <c r="F245" s="24">
        <v>9.1061373816381348</v>
      </c>
      <c r="H245" s="147"/>
      <c r="I245" s="197" t="s">
        <v>1934</v>
      </c>
      <c r="J245" s="197" t="s">
        <v>1829</v>
      </c>
      <c r="K245" s="197">
        <v>17</v>
      </c>
      <c r="L245" s="124">
        <f t="shared" si="3"/>
        <v>2334</v>
      </c>
      <c r="M245" s="24">
        <v>8.4716852331606223</v>
      </c>
      <c r="N245" s="24">
        <v>0.12277059509207131</v>
      </c>
      <c r="O245" s="24">
        <v>0.76159047182775996</v>
      </c>
      <c r="P245" s="24">
        <v>9.1061373816381348</v>
      </c>
    </row>
    <row r="246" spans="1:17" x14ac:dyDescent="0.25">
      <c r="A246" s="124">
        <v>335</v>
      </c>
      <c r="B246" s="122" t="s">
        <v>1495</v>
      </c>
      <c r="C246" s="24">
        <v>1.0097584196891192</v>
      </c>
      <c r="D246" s="24">
        <v>0.18710238692031667</v>
      </c>
      <c r="E246" s="24">
        <v>0.16137059092991296</v>
      </c>
      <c r="F246" s="24">
        <v>2.0640050860682182</v>
      </c>
      <c r="H246" s="147"/>
      <c r="I246" s="197" t="s">
        <v>1935</v>
      </c>
      <c r="J246" s="197" t="s">
        <v>1829</v>
      </c>
      <c r="K246" s="197">
        <v>17</v>
      </c>
      <c r="L246" s="124">
        <f t="shared" si="3"/>
        <v>2335</v>
      </c>
      <c r="M246" s="24">
        <v>1.0097584196891192</v>
      </c>
      <c r="N246" s="24">
        <v>0.18710238692031667</v>
      </c>
      <c r="O246" s="24">
        <v>0.16137059092991296</v>
      </c>
      <c r="P246" s="24">
        <v>2.0640050860682182</v>
      </c>
    </row>
    <row r="247" spans="1:17" x14ac:dyDescent="0.25">
      <c r="A247" s="124">
        <v>336</v>
      </c>
      <c r="B247" s="122" t="s">
        <v>1495</v>
      </c>
      <c r="C247" s="24">
        <v>1.0839326424870466</v>
      </c>
      <c r="D247" s="24">
        <v>0.17089666836816325</v>
      </c>
      <c r="E247" s="24">
        <v>0.15645075584058635</v>
      </c>
      <c r="F247" s="24">
        <v>2.0551085124213726</v>
      </c>
      <c r="H247" s="147"/>
      <c r="I247" s="197" t="s">
        <v>1936</v>
      </c>
      <c r="J247" s="197" t="s">
        <v>1829</v>
      </c>
      <c r="K247" s="197">
        <v>17</v>
      </c>
      <c r="L247" s="124">
        <f t="shared" si="3"/>
        <v>2336</v>
      </c>
      <c r="M247" s="24">
        <v>1.0839326424870466</v>
      </c>
      <c r="N247" s="24">
        <v>0.17089666836816325</v>
      </c>
      <c r="O247" s="24">
        <v>0.15645075584058635</v>
      </c>
      <c r="P247" s="24">
        <v>2.0551085124213726</v>
      </c>
    </row>
    <row r="248" spans="1:17" x14ac:dyDescent="0.25">
      <c r="A248" s="124">
        <v>337</v>
      </c>
      <c r="B248" s="122" t="s">
        <v>1495</v>
      </c>
      <c r="C248" s="24" t="s">
        <v>11</v>
      </c>
      <c r="D248" s="24">
        <v>0.17187883312889982</v>
      </c>
      <c r="E248" s="24">
        <v>6.3957856161245996E-2</v>
      </c>
      <c r="F248" s="24">
        <v>1.3018652769884307</v>
      </c>
      <c r="H248" s="147"/>
      <c r="I248" s="197" t="s">
        <v>1937</v>
      </c>
      <c r="J248" s="197" t="s">
        <v>1829</v>
      </c>
      <c r="K248" s="197">
        <v>17</v>
      </c>
      <c r="L248" s="124">
        <f t="shared" si="3"/>
        <v>2337</v>
      </c>
      <c r="M248" s="24" t="s">
        <v>11</v>
      </c>
      <c r="N248" s="24">
        <v>0.17187883312889982</v>
      </c>
      <c r="O248" s="24">
        <v>6.3957856161245996E-2</v>
      </c>
      <c r="P248" s="24">
        <v>1.3018652769884307</v>
      </c>
    </row>
    <row r="249" spans="1:17" x14ac:dyDescent="0.25">
      <c r="A249" s="124">
        <v>338</v>
      </c>
      <c r="B249" s="122" t="s">
        <v>1495</v>
      </c>
      <c r="C249" s="24" t="s">
        <v>11</v>
      </c>
      <c r="D249" s="24">
        <v>0.17973615121479239</v>
      </c>
      <c r="E249" s="24">
        <v>6.1005955107650021E-2</v>
      </c>
      <c r="F249" s="24">
        <v>1.3038422933543965</v>
      </c>
      <c r="H249" s="147"/>
      <c r="I249" s="197" t="s">
        <v>1938</v>
      </c>
      <c r="J249" s="197" t="s">
        <v>1829</v>
      </c>
      <c r="K249" s="197">
        <v>17</v>
      </c>
      <c r="L249" s="124">
        <f t="shared" si="3"/>
        <v>2338</v>
      </c>
      <c r="M249" s="24" t="s">
        <v>11</v>
      </c>
      <c r="N249" s="24">
        <v>0.17973615121479239</v>
      </c>
      <c r="O249" s="24">
        <v>6.1005955107650021E-2</v>
      </c>
      <c r="P249" s="24">
        <v>1.3038422933543965</v>
      </c>
    </row>
    <row r="250" spans="1:17" x14ac:dyDescent="0.25">
      <c r="A250" s="124">
        <v>339</v>
      </c>
      <c r="B250" s="122" t="s">
        <v>1495</v>
      </c>
      <c r="C250" s="24" t="s">
        <v>11</v>
      </c>
      <c r="D250" s="24">
        <v>0.11098461796323245</v>
      </c>
      <c r="E250" s="24">
        <v>5.3626202473660102E-2</v>
      </c>
      <c r="F250" s="24">
        <v>1.2573824087542018</v>
      </c>
      <c r="H250" s="147"/>
      <c r="I250" s="197" t="s">
        <v>1939</v>
      </c>
      <c r="J250" s="197" t="s">
        <v>1829</v>
      </c>
      <c r="K250" s="197">
        <v>17</v>
      </c>
      <c r="L250" s="124">
        <f t="shared" si="3"/>
        <v>2339</v>
      </c>
      <c r="M250" s="24" t="s">
        <v>11</v>
      </c>
      <c r="N250" s="24">
        <v>0.11098461796323245</v>
      </c>
      <c r="O250" s="24">
        <v>5.3626202473660102E-2</v>
      </c>
      <c r="P250" s="24">
        <v>1.2573824087542018</v>
      </c>
    </row>
    <row r="251" spans="1:17" x14ac:dyDescent="0.25">
      <c r="A251" s="124">
        <v>340</v>
      </c>
      <c r="B251" s="122" t="s">
        <v>1495</v>
      </c>
      <c r="C251" s="24" t="s">
        <v>11</v>
      </c>
      <c r="D251" s="24">
        <v>0.15714636171785126</v>
      </c>
      <c r="E251" s="24">
        <v>5.9038021071919376E-2</v>
      </c>
      <c r="F251" s="24">
        <v>1.2534283760222704</v>
      </c>
      <c r="G251" s="5" t="s">
        <v>1497</v>
      </c>
      <c r="H251" s="147"/>
      <c r="I251" s="197" t="s">
        <v>1940</v>
      </c>
      <c r="J251" s="197" t="s">
        <v>1829</v>
      </c>
      <c r="K251" s="197">
        <v>17</v>
      </c>
      <c r="L251" s="124">
        <f t="shared" si="3"/>
        <v>2340</v>
      </c>
      <c r="M251" s="24" t="s">
        <v>11</v>
      </c>
      <c r="N251" s="24">
        <v>0.15714636171785126</v>
      </c>
      <c r="O251" s="24">
        <v>5.9038021071919376E-2</v>
      </c>
      <c r="P251" s="24">
        <v>1.2534283760222704</v>
      </c>
      <c r="Q251" s="5" t="s">
        <v>1497</v>
      </c>
    </row>
    <row r="252" spans="1:17" x14ac:dyDescent="0.25">
      <c r="A252" s="124">
        <v>341</v>
      </c>
      <c r="B252" s="122" t="s">
        <v>1495</v>
      </c>
      <c r="C252" s="24" t="s">
        <v>11</v>
      </c>
      <c r="D252" s="24">
        <v>8.8394828466291334E-2</v>
      </c>
      <c r="E252" s="24">
        <v>3.0502977553825011E-2</v>
      </c>
      <c r="F252" s="24">
        <v>1.1407384431622241</v>
      </c>
      <c r="H252" s="147"/>
      <c r="I252" s="197" t="s">
        <v>1941</v>
      </c>
      <c r="J252" s="197" t="s">
        <v>1829</v>
      </c>
      <c r="K252" s="197">
        <v>17</v>
      </c>
      <c r="L252" s="124">
        <f t="shared" si="3"/>
        <v>2341</v>
      </c>
      <c r="M252" s="24" t="s">
        <v>11</v>
      </c>
      <c r="N252" s="24">
        <v>8.8394828466291334E-2</v>
      </c>
      <c r="O252" s="24">
        <v>3.0502977553825011E-2</v>
      </c>
      <c r="P252" s="24">
        <v>1.1407384431622241</v>
      </c>
    </row>
    <row r="253" spans="1:17" x14ac:dyDescent="0.25">
      <c r="A253" s="124">
        <v>342</v>
      </c>
      <c r="B253" s="122" t="s">
        <v>1495</v>
      </c>
      <c r="C253" s="24" t="s">
        <v>11</v>
      </c>
      <c r="D253" s="24">
        <v>0.13848523126385642</v>
      </c>
      <c r="E253" s="24">
        <v>3.1486944571690337E-2</v>
      </c>
      <c r="F253" s="24">
        <v>1.1595200986388985</v>
      </c>
      <c r="H253" s="147"/>
      <c r="I253" s="197" t="s">
        <v>1942</v>
      </c>
      <c r="J253" s="197" t="s">
        <v>1829</v>
      </c>
      <c r="K253" s="197">
        <v>17</v>
      </c>
      <c r="L253" s="124">
        <f t="shared" si="3"/>
        <v>2342</v>
      </c>
      <c r="M253" s="24" t="s">
        <v>11</v>
      </c>
      <c r="N253" s="24">
        <v>0.13848523126385642</v>
      </c>
      <c r="O253" s="24">
        <v>3.1486944571690337E-2</v>
      </c>
      <c r="P253" s="24">
        <v>1.1595200986388985</v>
      </c>
    </row>
    <row r="254" spans="1:17" x14ac:dyDescent="0.25">
      <c r="A254" s="124">
        <v>343</v>
      </c>
      <c r="B254" s="122" t="s">
        <v>1495</v>
      </c>
      <c r="C254" s="24" t="s">
        <v>11</v>
      </c>
      <c r="D254" s="24">
        <v>0.15518203219637813</v>
      </c>
      <c r="E254" s="24">
        <v>3.640677966101695E-2</v>
      </c>
      <c r="F254" s="24">
        <v>1.0992210994769438</v>
      </c>
      <c r="H254" s="147"/>
      <c r="I254" s="197" t="s">
        <v>1943</v>
      </c>
      <c r="J254" s="197" t="s">
        <v>1829</v>
      </c>
      <c r="K254" s="197">
        <v>17</v>
      </c>
      <c r="L254" s="124">
        <f t="shared" si="3"/>
        <v>2343</v>
      </c>
      <c r="M254" s="24" t="s">
        <v>11</v>
      </c>
      <c r="N254" s="24">
        <v>0.15518203219637813</v>
      </c>
      <c r="O254" s="24">
        <v>3.640677966101695E-2</v>
      </c>
      <c r="P254" s="24">
        <v>1.0992210994769438</v>
      </c>
    </row>
    <row r="255" spans="1:17" x14ac:dyDescent="0.25">
      <c r="A255" s="124">
        <v>344</v>
      </c>
      <c r="B255" s="122" t="s">
        <v>1495</v>
      </c>
      <c r="C255" s="24">
        <v>5.8844883419689117E-2</v>
      </c>
      <c r="D255" s="24" t="s">
        <v>48</v>
      </c>
      <c r="E255" s="24">
        <v>3.3946862116353643E-2</v>
      </c>
      <c r="F255" s="24">
        <v>1.1407384431622241</v>
      </c>
      <c r="H255" s="147"/>
      <c r="I255" s="197" t="s">
        <v>1944</v>
      </c>
      <c r="J255" s="197" t="s">
        <v>1829</v>
      </c>
      <c r="K255" s="197">
        <v>17</v>
      </c>
      <c r="L255" s="124">
        <f t="shared" si="3"/>
        <v>2344</v>
      </c>
      <c r="M255" s="24">
        <v>5.8844883419689117E-2</v>
      </c>
      <c r="N255" s="24" t="s">
        <v>48</v>
      </c>
      <c r="O255" s="24">
        <v>3.3946862116353643E-2</v>
      </c>
      <c r="P255" s="24">
        <v>1.1407384431622241</v>
      </c>
    </row>
    <row r="256" spans="1:17" x14ac:dyDescent="0.25">
      <c r="A256" s="124">
        <v>345</v>
      </c>
      <c r="B256" s="122" t="s">
        <v>1495</v>
      </c>
      <c r="C256" s="24">
        <v>12.998290803108809</v>
      </c>
      <c r="D256" s="24" t="s">
        <v>48</v>
      </c>
      <c r="E256" s="24">
        <v>0.88065048098946408</v>
      </c>
      <c r="F256" s="24">
        <v>9.6152190958743109</v>
      </c>
      <c r="H256" s="147"/>
      <c r="I256" s="197" t="s">
        <v>1945</v>
      </c>
      <c r="J256" s="197" t="s">
        <v>1829</v>
      </c>
      <c r="K256" s="197">
        <v>19</v>
      </c>
      <c r="L256" s="124">
        <f t="shared" si="3"/>
        <v>2345</v>
      </c>
      <c r="M256" s="24">
        <v>12.998290803108809</v>
      </c>
      <c r="N256" s="24" t="s">
        <v>48</v>
      </c>
      <c r="O256" s="24">
        <v>0.88065048098946408</v>
      </c>
      <c r="P256" s="24">
        <v>9.6152190958743109</v>
      </c>
    </row>
    <row r="257" spans="1:17" x14ac:dyDescent="0.25">
      <c r="A257" s="124">
        <v>346</v>
      </c>
      <c r="B257" s="122" t="s">
        <v>1495</v>
      </c>
      <c r="C257" s="24">
        <v>13.00422474093264</v>
      </c>
      <c r="D257" s="24">
        <v>3.33936018650434E-2</v>
      </c>
      <c r="E257" s="24">
        <v>0.88655428309665596</v>
      </c>
      <c r="F257" s="24">
        <v>9.6300467186190541</v>
      </c>
      <c r="H257" s="147"/>
      <c r="I257" s="197" t="s">
        <v>1946</v>
      </c>
      <c r="J257" s="197" t="s">
        <v>1829</v>
      </c>
      <c r="K257" s="197">
        <v>19</v>
      </c>
      <c r="L257" s="124">
        <f t="shared" si="3"/>
        <v>2346</v>
      </c>
      <c r="M257" s="24">
        <v>13.00422474093264</v>
      </c>
      <c r="N257" s="24">
        <v>3.33936018650434E-2</v>
      </c>
      <c r="O257" s="24">
        <v>0.88655428309665596</v>
      </c>
      <c r="P257" s="24">
        <v>9.6300467186190541</v>
      </c>
    </row>
    <row r="258" spans="1:17" x14ac:dyDescent="0.25">
      <c r="A258" s="124">
        <v>347</v>
      </c>
      <c r="B258" s="122" t="s">
        <v>1495</v>
      </c>
      <c r="C258" s="24">
        <v>12.661045336787565</v>
      </c>
      <c r="D258" s="24">
        <v>6.1876379926403935E-2</v>
      </c>
      <c r="E258" s="24">
        <v>0.85506733852496564</v>
      </c>
      <c r="F258" s="24">
        <v>8.7196306820918359</v>
      </c>
      <c r="H258" s="147"/>
      <c r="I258" s="197" t="s">
        <v>1947</v>
      </c>
      <c r="J258" s="197" t="s">
        <v>1829</v>
      </c>
      <c r="K258" s="197">
        <v>19</v>
      </c>
      <c r="L258" s="124">
        <f t="shared" si="3"/>
        <v>2347</v>
      </c>
      <c r="M258" s="24">
        <v>12.661045336787565</v>
      </c>
      <c r="N258" s="24">
        <v>6.1876379926403935E-2</v>
      </c>
      <c r="O258" s="24">
        <v>0.85506733852496564</v>
      </c>
      <c r="P258" s="24">
        <v>8.7196306820918359</v>
      </c>
    </row>
    <row r="259" spans="1:17" x14ac:dyDescent="0.25">
      <c r="A259" s="124">
        <v>348</v>
      </c>
      <c r="B259" s="122" t="s">
        <v>1495</v>
      </c>
      <c r="C259" s="24">
        <v>12.669451748704663</v>
      </c>
      <c r="D259" s="24">
        <v>0.13161007793870044</v>
      </c>
      <c r="E259" s="24">
        <v>0.84276775080164912</v>
      </c>
      <c r="F259" s="24">
        <v>8.7122168707194643</v>
      </c>
      <c r="H259" s="147"/>
      <c r="I259" s="197" t="s">
        <v>1948</v>
      </c>
      <c r="J259" s="197" t="s">
        <v>1829</v>
      </c>
      <c r="K259" s="197">
        <v>19</v>
      </c>
      <c r="L259" s="124">
        <f t="shared" si="3"/>
        <v>2348</v>
      </c>
      <c r="M259" s="24">
        <v>12.669451748704663</v>
      </c>
      <c r="N259" s="24">
        <v>0.13161007793870044</v>
      </c>
      <c r="O259" s="24">
        <v>0.84276775080164912</v>
      </c>
      <c r="P259" s="24">
        <v>8.7122168707194643</v>
      </c>
    </row>
    <row r="260" spans="1:17" x14ac:dyDescent="0.25">
      <c r="A260" s="124">
        <v>349</v>
      </c>
      <c r="B260" s="122" t="s">
        <v>1495</v>
      </c>
      <c r="C260" s="24">
        <v>10.215273963730571</v>
      </c>
      <c r="D260" s="24">
        <v>0.14830687887122213</v>
      </c>
      <c r="E260" s="24">
        <v>0.79602931745304628</v>
      </c>
      <c r="F260" s="24">
        <v>8.6810788629555038</v>
      </c>
      <c r="G260" s="5" t="s">
        <v>1497</v>
      </c>
      <c r="H260" s="147"/>
      <c r="I260" s="197" t="s">
        <v>1949</v>
      </c>
      <c r="J260" s="197" t="s">
        <v>1829</v>
      </c>
      <c r="K260" s="197">
        <v>19</v>
      </c>
      <c r="L260" s="124">
        <f t="shared" si="3"/>
        <v>2349</v>
      </c>
      <c r="M260" s="24">
        <v>10.215273963730571</v>
      </c>
      <c r="N260" s="24">
        <v>0.14830687887122213</v>
      </c>
      <c r="O260" s="24">
        <v>0.79602931745304628</v>
      </c>
      <c r="P260" s="24">
        <v>8.6810788629555038</v>
      </c>
      <c r="Q260" s="5" t="s">
        <v>1497</v>
      </c>
    </row>
    <row r="261" spans="1:17" x14ac:dyDescent="0.25">
      <c r="A261" s="124">
        <v>350</v>
      </c>
      <c r="B261" s="122" t="s">
        <v>1495</v>
      </c>
      <c r="C261" s="24">
        <v>10.227141839378238</v>
      </c>
      <c r="D261" s="24">
        <v>0.12964574841722731</v>
      </c>
      <c r="E261" s="24">
        <v>0.78618964727439311</v>
      </c>
      <c r="F261" s="24">
        <v>8.6474695847340861</v>
      </c>
      <c r="H261" s="147"/>
      <c r="I261" s="197" t="s">
        <v>1950</v>
      </c>
      <c r="J261" s="197" t="s">
        <v>1829</v>
      </c>
      <c r="K261" s="197">
        <v>19</v>
      </c>
      <c r="L261" s="124">
        <f t="shared" si="3"/>
        <v>2350</v>
      </c>
      <c r="M261" s="24">
        <v>10.227141839378238</v>
      </c>
      <c r="N261" s="24">
        <v>0.12964574841722731</v>
      </c>
      <c r="O261" s="24">
        <v>0.78618964727439311</v>
      </c>
      <c r="P261" s="24">
        <v>8.6474695847340861</v>
      </c>
    </row>
    <row r="262" spans="1:17" x14ac:dyDescent="0.25">
      <c r="A262" s="124">
        <v>351</v>
      </c>
      <c r="B262" s="122" t="s">
        <v>1495</v>
      </c>
      <c r="C262" s="24">
        <v>2.1995129533678757</v>
      </c>
      <c r="D262" s="24">
        <v>0.18955779882215809</v>
      </c>
      <c r="E262" s="24">
        <v>0.23812001832340815</v>
      </c>
      <c r="F262" s="24">
        <v>2.4851095720189176</v>
      </c>
      <c r="H262" s="147"/>
      <c r="I262" s="197" t="s">
        <v>1951</v>
      </c>
      <c r="J262" s="197" t="s">
        <v>1829</v>
      </c>
      <c r="K262" s="197">
        <v>19</v>
      </c>
      <c r="L262" s="124">
        <f t="shared" si="3"/>
        <v>2351</v>
      </c>
      <c r="M262" s="24">
        <v>2.1995129533678757</v>
      </c>
      <c r="N262" s="24">
        <v>0.18955779882215809</v>
      </c>
      <c r="O262" s="24">
        <v>0.23812001832340815</v>
      </c>
      <c r="P262" s="24">
        <v>2.4851095720189176</v>
      </c>
    </row>
    <row r="263" spans="1:17" x14ac:dyDescent="0.25">
      <c r="A263" s="124">
        <v>352</v>
      </c>
      <c r="B263" s="122" t="s">
        <v>1495</v>
      </c>
      <c r="C263" s="24">
        <v>2.2153367875647669</v>
      </c>
      <c r="D263" s="24">
        <v>0.19741511690805066</v>
      </c>
      <c r="E263" s="24">
        <v>0.23713605130554283</v>
      </c>
      <c r="F263" s="24">
        <v>2.4791785229210208</v>
      </c>
      <c r="G263" s="5" t="s">
        <v>1497</v>
      </c>
      <c r="H263" s="147"/>
      <c r="I263" s="197" t="s">
        <v>1952</v>
      </c>
      <c r="J263" s="197" t="s">
        <v>1829</v>
      </c>
      <c r="K263" s="197">
        <v>19</v>
      </c>
      <c r="L263" s="124">
        <f t="shared" si="3"/>
        <v>2352</v>
      </c>
      <c r="M263" s="24">
        <v>2.2153367875647669</v>
      </c>
      <c r="N263" s="24">
        <v>0.19741511690805066</v>
      </c>
      <c r="O263" s="24">
        <v>0.23713605130554283</v>
      </c>
      <c r="P263" s="24">
        <v>2.4791785229210208</v>
      </c>
      <c r="Q263" s="5" t="s">
        <v>1497</v>
      </c>
    </row>
    <row r="264" spans="1:17" x14ac:dyDescent="0.25">
      <c r="A264" s="124">
        <v>353</v>
      </c>
      <c r="B264" s="122" t="s">
        <v>1495</v>
      </c>
      <c r="C264" s="24" t="s">
        <v>11</v>
      </c>
      <c r="D264" s="24">
        <v>9.0359157987764477E-2</v>
      </c>
      <c r="E264" s="24">
        <v>2.3615208428767749E-2</v>
      </c>
      <c r="F264" s="24">
        <v>1.0675888376214924</v>
      </c>
      <c r="H264" s="147"/>
      <c r="I264" s="197" t="s">
        <v>1953</v>
      </c>
      <c r="J264" s="197" t="s">
        <v>1829</v>
      </c>
      <c r="K264" s="197">
        <v>19</v>
      </c>
      <c r="L264" s="124">
        <f t="shared" si="3"/>
        <v>2353</v>
      </c>
      <c r="M264" s="24" t="s">
        <v>11</v>
      </c>
      <c r="N264" s="24">
        <v>9.0359157987764477E-2</v>
      </c>
      <c r="O264" s="24">
        <v>2.3615208428767749E-2</v>
      </c>
      <c r="P264" s="24">
        <v>1.0675888376214924</v>
      </c>
    </row>
    <row r="265" spans="1:17" x14ac:dyDescent="0.25">
      <c r="A265" s="124">
        <v>354</v>
      </c>
      <c r="B265" s="122" t="s">
        <v>1495</v>
      </c>
      <c r="C265" s="24" t="s">
        <v>11</v>
      </c>
      <c r="D265" s="24">
        <v>0.16500367980374384</v>
      </c>
      <c r="E265" s="24">
        <v>2.8535043518094366E-2</v>
      </c>
      <c r="F265" s="24">
        <v>1.076485411268338</v>
      </c>
      <c r="G265" s="5" t="s">
        <v>1497</v>
      </c>
      <c r="H265" s="147"/>
      <c r="I265" s="197" t="s">
        <v>1954</v>
      </c>
      <c r="J265" s="197" t="s">
        <v>1829</v>
      </c>
      <c r="K265" s="197">
        <v>19</v>
      </c>
      <c r="L265" s="124">
        <f t="shared" si="3"/>
        <v>2354</v>
      </c>
      <c r="M265" s="24" t="s">
        <v>11</v>
      </c>
      <c r="N265" s="24">
        <v>0.16500367980374384</v>
      </c>
      <c r="O265" s="24">
        <v>2.8535043518094366E-2</v>
      </c>
      <c r="P265" s="24">
        <v>1.076485411268338</v>
      </c>
      <c r="Q265" s="5" t="s">
        <v>1497</v>
      </c>
    </row>
    <row r="266" spans="1:17" x14ac:dyDescent="0.25">
      <c r="A266" s="124">
        <v>355</v>
      </c>
      <c r="B266" s="122" t="s">
        <v>1495</v>
      </c>
      <c r="C266" s="24" t="s">
        <v>11</v>
      </c>
      <c r="D266" s="24">
        <v>0.1198241008098616</v>
      </c>
      <c r="E266" s="24">
        <v>2.7551076500229043E-2</v>
      </c>
      <c r="F266" s="24">
        <v>1.0794509358172866</v>
      </c>
      <c r="H266" s="147"/>
      <c r="I266" s="197" t="s">
        <v>1955</v>
      </c>
      <c r="J266" s="197" t="s">
        <v>1829</v>
      </c>
      <c r="K266" s="197">
        <v>19</v>
      </c>
      <c r="L266" s="124">
        <f t="shared" si="3"/>
        <v>2355</v>
      </c>
      <c r="M266" s="24" t="s">
        <v>11</v>
      </c>
      <c r="N266" s="24">
        <v>0.1198241008098616</v>
      </c>
      <c r="O266" s="24">
        <v>2.7551076500229043E-2</v>
      </c>
      <c r="P266" s="24">
        <v>1.0794509358172866</v>
      </c>
    </row>
    <row r="267" spans="1:17" x14ac:dyDescent="0.25">
      <c r="A267" s="124">
        <v>356</v>
      </c>
      <c r="B267" s="122" t="s">
        <v>1495</v>
      </c>
      <c r="C267" s="24" t="s">
        <v>11</v>
      </c>
      <c r="D267" s="24">
        <v>0.24063036638045976</v>
      </c>
      <c r="E267" s="24">
        <v>2.7551076500229043E-2</v>
      </c>
      <c r="F267" s="24">
        <v>1.0735198867193894</v>
      </c>
      <c r="G267" s="5" t="s">
        <v>1497</v>
      </c>
      <c r="H267" s="147"/>
      <c r="I267" s="197" t="s">
        <v>1956</v>
      </c>
      <c r="J267" s="197" t="s">
        <v>1829</v>
      </c>
      <c r="K267" s="197">
        <v>19</v>
      </c>
      <c r="L267" s="124">
        <f t="shared" si="3"/>
        <v>2356</v>
      </c>
      <c r="M267" s="24" t="s">
        <v>11</v>
      </c>
      <c r="N267" s="24">
        <v>0.24063036638045976</v>
      </c>
      <c r="O267" s="24">
        <v>2.7551076500229043E-2</v>
      </c>
      <c r="P267" s="24">
        <v>1.0735198867193894</v>
      </c>
      <c r="Q267" s="5" t="s">
        <v>1497</v>
      </c>
    </row>
    <row r="268" spans="1:17" x14ac:dyDescent="0.25">
      <c r="A268" s="124">
        <v>357</v>
      </c>
      <c r="B268" s="122" t="s">
        <v>1495</v>
      </c>
      <c r="C268" s="24">
        <v>0.13400809585492229</v>
      </c>
      <c r="D268" s="24">
        <v>0.26272907349703262</v>
      </c>
      <c r="E268" s="24">
        <v>2.6075125973431059E-2</v>
      </c>
      <c r="F268" s="24">
        <v>1.0918072881045724</v>
      </c>
      <c r="H268" s="147"/>
      <c r="I268" s="197" t="s">
        <v>1957</v>
      </c>
      <c r="J268" s="197" t="s">
        <v>1829</v>
      </c>
      <c r="K268" s="197">
        <v>19</v>
      </c>
      <c r="L268" s="124">
        <f t="shared" si="3"/>
        <v>2357</v>
      </c>
      <c r="M268" s="24">
        <v>0.13400809585492229</v>
      </c>
      <c r="N268" s="24">
        <v>0.26272907349703262</v>
      </c>
      <c r="O268" s="24">
        <v>2.6075125973431059E-2</v>
      </c>
      <c r="P268" s="24">
        <v>1.0918072881045724</v>
      </c>
    </row>
    <row r="269" spans="1:17" x14ac:dyDescent="0.25">
      <c r="A269" s="124">
        <v>358</v>
      </c>
      <c r="B269" s="122" t="s">
        <v>1495</v>
      </c>
      <c r="C269" s="24" t="s">
        <v>11</v>
      </c>
      <c r="D269" s="24">
        <v>0.2563450025522449</v>
      </c>
      <c r="E269" s="24">
        <v>2.4599175446633075E-2</v>
      </c>
      <c r="F269" s="24">
        <v>1.0992210994769438</v>
      </c>
      <c r="H269" s="147"/>
      <c r="I269" s="197" t="s">
        <v>1958</v>
      </c>
      <c r="J269" s="197" t="s">
        <v>1829</v>
      </c>
      <c r="K269" s="197">
        <v>19</v>
      </c>
      <c r="L269" s="124">
        <f t="shared" si="3"/>
        <v>2358</v>
      </c>
      <c r="M269" s="24" t="s">
        <v>11</v>
      </c>
      <c r="N269" s="24">
        <v>0.2563450025522449</v>
      </c>
      <c r="O269" s="24">
        <v>2.4599175446633075E-2</v>
      </c>
      <c r="P269" s="24">
        <v>1.0992210994769438</v>
      </c>
    </row>
    <row r="270" spans="1:17" x14ac:dyDescent="0.25">
      <c r="A270" s="124">
        <v>359</v>
      </c>
      <c r="B270" s="122" t="s">
        <v>1495</v>
      </c>
      <c r="C270" s="24" t="s">
        <v>11</v>
      </c>
      <c r="D270" s="24">
        <v>0.24259469590193289</v>
      </c>
      <c r="E270" s="24">
        <v>0.47230416857535501</v>
      </c>
      <c r="F270" s="24">
        <v>2.8103287642202797</v>
      </c>
      <c r="H270" s="147"/>
      <c r="I270" s="197" t="s">
        <v>1959</v>
      </c>
      <c r="J270" s="197" t="s">
        <v>1829</v>
      </c>
      <c r="K270" s="197">
        <v>20</v>
      </c>
      <c r="L270" s="124">
        <f t="shared" si="3"/>
        <v>2359</v>
      </c>
      <c r="M270" s="24" t="s">
        <v>11</v>
      </c>
      <c r="N270" s="24">
        <v>0.24259469590193289</v>
      </c>
      <c r="O270" s="24">
        <v>0.47230416857535501</v>
      </c>
      <c r="P270" s="24">
        <v>2.8103287642202797</v>
      </c>
    </row>
    <row r="271" spans="1:17" x14ac:dyDescent="0.25">
      <c r="A271" s="124">
        <v>360</v>
      </c>
      <c r="B271" s="122" t="s">
        <v>1495</v>
      </c>
      <c r="C271" s="24" t="s">
        <v>11</v>
      </c>
      <c r="D271" s="24">
        <v>0.28679211013507855</v>
      </c>
      <c r="E271" s="24">
        <v>0.46836830050389366</v>
      </c>
      <c r="F271" s="24">
        <v>2.8419610260757313</v>
      </c>
      <c r="H271" s="147"/>
      <c r="I271" s="197" t="s">
        <v>1960</v>
      </c>
      <c r="J271" s="197" t="s">
        <v>1829</v>
      </c>
      <c r="K271" s="197">
        <v>20</v>
      </c>
      <c r="L271" s="124">
        <f t="shared" si="3"/>
        <v>2360</v>
      </c>
      <c r="M271" s="24" t="s">
        <v>11</v>
      </c>
      <c r="N271" s="24">
        <v>0.28679211013507855</v>
      </c>
      <c r="O271" s="24">
        <v>0.46836830050389366</v>
      </c>
      <c r="P271" s="24">
        <v>2.8419610260757313</v>
      </c>
    </row>
    <row r="272" spans="1:17" x14ac:dyDescent="0.25">
      <c r="A272" s="124">
        <v>361</v>
      </c>
      <c r="B272" s="122" t="s">
        <v>1495</v>
      </c>
      <c r="C272" s="24" t="s">
        <v>11</v>
      </c>
      <c r="D272" s="24">
        <v>0.29366726346023453</v>
      </c>
      <c r="E272" s="24">
        <v>0.47427210261108566</v>
      </c>
      <c r="F272" s="24">
        <v>2.8093402560372973</v>
      </c>
      <c r="G272" s="5" t="s">
        <v>1497</v>
      </c>
      <c r="H272" s="147"/>
      <c r="I272" s="197" t="s">
        <v>1961</v>
      </c>
      <c r="J272" s="197" t="s">
        <v>1829</v>
      </c>
      <c r="K272" s="197">
        <v>20</v>
      </c>
      <c r="L272" s="124">
        <f t="shared" si="3"/>
        <v>2361</v>
      </c>
      <c r="M272" s="24" t="s">
        <v>11</v>
      </c>
      <c r="N272" s="24">
        <v>0.29366726346023453</v>
      </c>
      <c r="O272" s="24">
        <v>0.47427210261108566</v>
      </c>
      <c r="P272" s="24">
        <v>2.8093402560372973</v>
      </c>
      <c r="Q272" s="5" t="s">
        <v>1497</v>
      </c>
    </row>
    <row r="273" spans="1:18" x14ac:dyDescent="0.25">
      <c r="A273" s="124">
        <v>362</v>
      </c>
      <c r="B273" s="122" t="s">
        <v>1495</v>
      </c>
      <c r="C273" s="24" t="s">
        <v>11</v>
      </c>
      <c r="D273" s="24">
        <v>0.19594186976694578</v>
      </c>
      <c r="E273" s="24">
        <v>0.47427210261108566</v>
      </c>
      <c r="F273" s="24">
        <v>2.8231793705990569</v>
      </c>
      <c r="H273" s="147"/>
      <c r="I273" s="197" t="s">
        <v>1962</v>
      </c>
      <c r="J273" s="197" t="s">
        <v>1829</v>
      </c>
      <c r="K273" s="197">
        <v>20</v>
      </c>
      <c r="L273" s="124">
        <f t="shared" si="3"/>
        <v>2362</v>
      </c>
      <c r="M273" s="24" t="s">
        <v>11</v>
      </c>
      <c r="N273" s="24">
        <v>0.19594186976694578</v>
      </c>
      <c r="O273" s="24">
        <v>0.47427210261108566</v>
      </c>
      <c r="P273" s="24">
        <v>2.8231793705990569</v>
      </c>
    </row>
    <row r="274" spans="1:18" x14ac:dyDescent="0.25">
      <c r="A274" s="124">
        <v>363</v>
      </c>
      <c r="B274" s="122" t="s">
        <v>1495</v>
      </c>
      <c r="C274" s="24" t="s">
        <v>11</v>
      </c>
      <c r="D274" s="24">
        <v>0.27598829776697631</v>
      </c>
      <c r="E274" s="24">
        <v>0.46148053137883643</v>
      </c>
      <c r="F274" s="24">
        <v>2.8478920751736285</v>
      </c>
      <c r="H274" s="147"/>
      <c r="I274" s="197" t="s">
        <v>1963</v>
      </c>
      <c r="J274" s="197" t="s">
        <v>1829</v>
      </c>
      <c r="K274" s="197">
        <v>20</v>
      </c>
      <c r="L274" s="124">
        <f t="shared" si="3"/>
        <v>2363</v>
      </c>
      <c r="M274" s="24" t="s">
        <v>11</v>
      </c>
      <c r="N274" s="24">
        <v>0.27598829776697631</v>
      </c>
      <c r="O274" s="24">
        <v>0.46148053137883643</v>
      </c>
      <c r="P274" s="24">
        <v>2.8478920751736285</v>
      </c>
    </row>
    <row r="275" spans="1:18" x14ac:dyDescent="0.25">
      <c r="A275" s="124">
        <v>364</v>
      </c>
      <c r="B275" s="122" t="s">
        <v>1495</v>
      </c>
      <c r="C275" s="24" t="s">
        <v>11</v>
      </c>
      <c r="D275" s="24">
        <v>0.32509653580380482</v>
      </c>
      <c r="E275" s="24">
        <v>0.46443243243243237</v>
      </c>
      <c r="F275" s="24">
        <v>2.8419610260757313</v>
      </c>
      <c r="H275" s="147"/>
      <c r="I275" s="197" t="s">
        <v>1964</v>
      </c>
      <c r="J275" s="197" t="s">
        <v>1829</v>
      </c>
      <c r="K275" s="197">
        <v>20</v>
      </c>
      <c r="L275" s="124">
        <f t="shared" si="3"/>
        <v>2364</v>
      </c>
      <c r="M275" s="24" t="s">
        <v>11</v>
      </c>
      <c r="N275" s="24">
        <v>0.32509653580380482</v>
      </c>
      <c r="O275" s="24">
        <v>0.46443243243243237</v>
      </c>
      <c r="P275" s="24">
        <v>2.8419610260757313</v>
      </c>
    </row>
    <row r="276" spans="1:18" x14ac:dyDescent="0.25">
      <c r="A276" s="209">
        <v>1</v>
      </c>
      <c r="B276" s="122" t="s">
        <v>1495</v>
      </c>
      <c r="C276" s="24">
        <v>8.4873569372421436</v>
      </c>
      <c r="D276" s="24">
        <v>0.63460688543321586</v>
      </c>
      <c r="E276" s="24">
        <v>0.735909140753505</v>
      </c>
      <c r="F276" s="24">
        <v>5.8392130263157904</v>
      </c>
      <c r="G276" s="24"/>
      <c r="H276" s="147"/>
      <c r="I276" s="197" t="s">
        <v>1600</v>
      </c>
      <c r="J276" s="197" t="s">
        <v>1551</v>
      </c>
      <c r="K276" s="197">
        <v>8</v>
      </c>
      <c r="L276" s="124">
        <f t="shared" si="3"/>
        <v>2001</v>
      </c>
      <c r="M276" s="24">
        <v>8.4873569372421436</v>
      </c>
      <c r="N276" s="24">
        <v>0.63460688543321586</v>
      </c>
      <c r="O276" s="24">
        <v>0.735909140753505</v>
      </c>
      <c r="P276" s="24">
        <v>5.8392130263157904</v>
      </c>
      <c r="Q276" s="24"/>
      <c r="R276" s="24"/>
    </row>
    <row r="277" spans="1:18" x14ac:dyDescent="0.25">
      <c r="A277" s="5" t="s">
        <v>13</v>
      </c>
      <c r="B277" s="122" t="s">
        <v>1495</v>
      </c>
      <c r="C277" s="24">
        <v>5.9402358173901293</v>
      </c>
      <c r="D277" s="24">
        <v>0.7516409056402954</v>
      </c>
      <c r="E277" s="24">
        <v>0.57439273126028034</v>
      </c>
      <c r="F277" s="24">
        <v>4.7728426973684215</v>
      </c>
      <c r="G277" s="24"/>
      <c r="H277" s="147"/>
      <c r="I277" s="197" t="s">
        <v>1601</v>
      </c>
      <c r="J277" s="197" t="s">
        <v>1551</v>
      </c>
      <c r="K277" s="197">
        <v>8</v>
      </c>
      <c r="L277" s="124">
        <f t="shared" ref="L277:L340" si="4">A277+2000</f>
        <v>2002</v>
      </c>
      <c r="M277" s="24">
        <v>5.9402358173901293</v>
      </c>
      <c r="N277" s="24">
        <v>0.7516409056402954</v>
      </c>
      <c r="O277" s="24">
        <v>0.57439273126028034</v>
      </c>
      <c r="P277" s="24">
        <v>4.7728426973684215</v>
      </c>
      <c r="Q277" s="24"/>
      <c r="R277" s="24"/>
    </row>
    <row r="278" spans="1:18" x14ac:dyDescent="0.25">
      <c r="A278" s="5" t="s">
        <v>14</v>
      </c>
      <c r="B278" s="122" t="s">
        <v>1495</v>
      </c>
      <c r="C278" s="24">
        <v>5.8818389017635369</v>
      </c>
      <c r="D278" s="24">
        <v>0.73902948104901522</v>
      </c>
      <c r="E278" s="24">
        <v>0.59508702122659973</v>
      </c>
      <c r="F278" s="24">
        <v>4.7981601315789479</v>
      </c>
      <c r="G278" s="24"/>
      <c r="H278" s="147"/>
      <c r="I278" s="197" t="s">
        <v>1602</v>
      </c>
      <c r="J278" s="197" t="s">
        <v>1551</v>
      </c>
      <c r="K278" s="197">
        <v>8</v>
      </c>
      <c r="L278" s="124">
        <f t="shared" si="4"/>
        <v>2003</v>
      </c>
      <c r="M278" s="24">
        <v>5.8818389017635369</v>
      </c>
      <c r="N278" s="24">
        <v>0.73902948104901522</v>
      </c>
      <c r="O278" s="24">
        <v>0.59508702122659973</v>
      </c>
      <c r="P278" s="24">
        <v>4.7981601315789479</v>
      </c>
      <c r="Q278" s="24"/>
      <c r="R278" s="24"/>
    </row>
    <row r="279" spans="1:18" x14ac:dyDescent="0.25">
      <c r="A279" s="5" t="s">
        <v>15</v>
      </c>
      <c r="B279" s="122" t="s">
        <v>1495</v>
      </c>
      <c r="C279" s="24">
        <v>5.8234419861369462</v>
      </c>
      <c r="D279" s="24">
        <v>0.72944479835964238</v>
      </c>
      <c r="E279" s="24">
        <v>0.58145907417560883</v>
      </c>
      <c r="F279" s="24">
        <v>4.9804456578947374</v>
      </c>
      <c r="G279" s="24"/>
      <c r="H279" s="147"/>
      <c r="I279" s="197" t="s">
        <v>1603</v>
      </c>
      <c r="J279" s="197" t="s">
        <v>1551</v>
      </c>
      <c r="K279" s="197">
        <v>8</v>
      </c>
      <c r="L279" s="124">
        <f t="shared" si="4"/>
        <v>2004</v>
      </c>
      <c r="M279" s="24">
        <v>5.8234419861369462</v>
      </c>
      <c r="N279" s="24">
        <v>0.72944479835964238</v>
      </c>
      <c r="O279" s="24">
        <v>0.58145907417560883</v>
      </c>
      <c r="P279" s="24">
        <v>4.9804456578947374</v>
      </c>
      <c r="Q279" s="24"/>
      <c r="R279" s="24"/>
    </row>
    <row r="280" spans="1:18" x14ac:dyDescent="0.25">
      <c r="A280" s="5" t="s">
        <v>16</v>
      </c>
      <c r="B280" s="122" t="s">
        <v>1495</v>
      </c>
      <c r="C280" s="24">
        <v>5.8315667743980368</v>
      </c>
      <c r="D280" s="24">
        <v>0.6608386485830785</v>
      </c>
      <c r="E280" s="24">
        <v>0.5754022088196129</v>
      </c>
      <c r="F280" s="24">
        <v>4.80018552631579</v>
      </c>
      <c r="G280" s="24"/>
      <c r="H280" s="147"/>
      <c r="I280" s="197" t="s">
        <v>1604</v>
      </c>
      <c r="J280" s="197" t="s">
        <v>1551</v>
      </c>
      <c r="K280" s="197">
        <v>8</v>
      </c>
      <c r="L280" s="124">
        <f t="shared" si="4"/>
        <v>2005</v>
      </c>
      <c r="M280" s="24">
        <v>5.8315667743980368</v>
      </c>
      <c r="N280" s="24">
        <v>0.6608386485830785</v>
      </c>
      <c r="O280" s="24">
        <v>0.5754022088196129</v>
      </c>
      <c r="P280" s="24">
        <v>4.80018552631579</v>
      </c>
      <c r="Q280" s="24"/>
      <c r="R280" s="24"/>
    </row>
    <row r="281" spans="1:18" x14ac:dyDescent="0.25">
      <c r="A281" s="5" t="s">
        <v>17</v>
      </c>
      <c r="B281" s="122" t="s">
        <v>1495</v>
      </c>
      <c r="C281" s="24">
        <v>5.8843778980951278</v>
      </c>
      <c r="D281" s="24">
        <v>0.68505258379833633</v>
      </c>
      <c r="E281" s="24">
        <v>0.6066960131589253</v>
      </c>
      <c r="F281" s="24">
        <v>4.7900585526315798</v>
      </c>
      <c r="G281" s="24"/>
      <c r="H281" s="147"/>
      <c r="I281" s="197" t="s">
        <v>1605</v>
      </c>
      <c r="J281" s="197" t="s">
        <v>1551</v>
      </c>
      <c r="K281" s="197">
        <v>8</v>
      </c>
      <c r="L281" s="124">
        <f t="shared" si="4"/>
        <v>2006</v>
      </c>
      <c r="M281" s="24">
        <v>5.8843778980951278</v>
      </c>
      <c r="N281" s="24">
        <v>0.68505258379833633</v>
      </c>
      <c r="O281" s="24">
        <v>0.6066960131589253</v>
      </c>
      <c r="P281" s="24">
        <v>4.7900585526315798</v>
      </c>
      <c r="Q281" s="24"/>
      <c r="R281" s="24"/>
    </row>
    <row r="282" spans="1:18" x14ac:dyDescent="0.25">
      <c r="A282" s="5" t="s">
        <v>18</v>
      </c>
      <c r="B282" s="122" t="s">
        <v>1495</v>
      </c>
      <c r="C282" s="24">
        <v>5.9016430731499465</v>
      </c>
      <c r="D282" s="24">
        <v>0.69514172347136038</v>
      </c>
      <c r="E282" s="24">
        <v>0.61376235607425389</v>
      </c>
      <c r="F282" s="24">
        <v>4.7890458552631587</v>
      </c>
      <c r="G282" s="24"/>
      <c r="H282" s="147"/>
      <c r="I282" s="197" t="s">
        <v>1606</v>
      </c>
      <c r="J282" s="197" t="s">
        <v>1551</v>
      </c>
      <c r="K282" s="197">
        <v>8</v>
      </c>
      <c r="L282" s="124">
        <f t="shared" si="4"/>
        <v>2007</v>
      </c>
      <c r="M282" s="24">
        <v>5.9016430731499465</v>
      </c>
      <c r="N282" s="24">
        <v>0.69514172347136038</v>
      </c>
      <c r="O282" s="24">
        <v>0.61376235607425389</v>
      </c>
      <c r="P282" s="24">
        <v>4.7890458552631587</v>
      </c>
      <c r="Q282" s="24"/>
      <c r="R282" s="24"/>
    </row>
    <row r="283" spans="1:18" x14ac:dyDescent="0.25">
      <c r="A283" s="5" t="s">
        <v>19</v>
      </c>
      <c r="B283" s="122" t="s">
        <v>1495</v>
      </c>
      <c r="C283" s="24">
        <v>9.2307750631319685</v>
      </c>
      <c r="D283" s="24">
        <v>0.46914499479562061</v>
      </c>
      <c r="E283" s="24">
        <v>0.5178619879376517</v>
      </c>
      <c r="F283" s="24">
        <v>4.4720715789473688</v>
      </c>
      <c r="G283" s="24"/>
      <c r="H283" s="147"/>
      <c r="I283" s="197" t="s">
        <v>1607</v>
      </c>
      <c r="J283" s="197" t="s">
        <v>1551</v>
      </c>
      <c r="K283" s="197">
        <v>8</v>
      </c>
      <c r="L283" s="124">
        <f t="shared" si="4"/>
        <v>2008</v>
      </c>
      <c r="M283" s="24">
        <v>9.2307750631319685</v>
      </c>
      <c r="N283" s="24">
        <v>0.46914499479562061</v>
      </c>
      <c r="O283" s="24">
        <v>0.5178619879376517</v>
      </c>
      <c r="P283" s="24">
        <v>4.4720715789473688</v>
      </c>
      <c r="Q283" s="24"/>
      <c r="R283" s="24"/>
    </row>
    <row r="284" spans="1:18" x14ac:dyDescent="0.25">
      <c r="A284" s="5" t="s">
        <v>20</v>
      </c>
      <c r="B284" s="122" t="s">
        <v>1495</v>
      </c>
      <c r="C284" s="24">
        <v>9.2734302015026948</v>
      </c>
      <c r="D284" s="24">
        <v>0.72238240058852554</v>
      </c>
      <c r="E284" s="24">
        <v>0.56985008224328326</v>
      </c>
      <c r="F284" s="24">
        <v>4.4649826973684217</v>
      </c>
      <c r="G284" s="24"/>
      <c r="H284" s="147"/>
      <c r="I284" s="197" t="s">
        <v>1608</v>
      </c>
      <c r="J284" s="197" t="s">
        <v>1551</v>
      </c>
      <c r="K284" s="197">
        <v>8</v>
      </c>
      <c r="L284" s="124">
        <f t="shared" si="4"/>
        <v>2009</v>
      </c>
      <c r="M284" s="24">
        <v>9.2734302015026948</v>
      </c>
      <c r="N284" s="24">
        <v>0.72238240058852554</v>
      </c>
      <c r="O284" s="24">
        <v>0.56985008224328326</v>
      </c>
      <c r="P284" s="24">
        <v>4.4649826973684217</v>
      </c>
      <c r="Q284" s="24"/>
      <c r="R284" s="24"/>
    </row>
    <row r="285" spans="1:18" x14ac:dyDescent="0.25">
      <c r="A285" s="5" t="s">
        <v>21</v>
      </c>
      <c r="B285" s="122" t="s">
        <v>1495</v>
      </c>
      <c r="C285" s="24">
        <v>7.4026977043865019</v>
      </c>
      <c r="D285" s="24">
        <v>0.6073662083160507</v>
      </c>
      <c r="E285" s="24">
        <v>0.45022699146236383</v>
      </c>
      <c r="F285" s="24">
        <v>3.4300059868421058</v>
      </c>
      <c r="G285" s="24"/>
      <c r="H285" s="147"/>
      <c r="I285" s="197" t="s">
        <v>1609</v>
      </c>
      <c r="J285" s="197" t="s">
        <v>1551</v>
      </c>
      <c r="K285" s="197">
        <v>11</v>
      </c>
      <c r="L285" s="124">
        <f t="shared" si="4"/>
        <v>2010</v>
      </c>
      <c r="M285" s="24">
        <v>7.4026977043865019</v>
      </c>
      <c r="N285" s="24">
        <v>0.6073662083160507</v>
      </c>
      <c r="O285" s="24">
        <v>0.45022699146236383</v>
      </c>
      <c r="P285" s="24">
        <v>3.4300059868421058</v>
      </c>
      <c r="Q285" s="24"/>
      <c r="R285" s="24"/>
    </row>
    <row r="286" spans="1:18" x14ac:dyDescent="0.25">
      <c r="A286" s="5" t="s">
        <v>53</v>
      </c>
      <c r="B286" s="122" t="s">
        <v>1495</v>
      </c>
      <c r="C286" s="24">
        <v>7.4351968574308653</v>
      </c>
      <c r="D286" s="24">
        <v>0.52967983283376519</v>
      </c>
      <c r="E286" s="24">
        <v>0.44820803634369855</v>
      </c>
      <c r="F286" s="24">
        <v>3.4502599342105267</v>
      </c>
      <c r="G286" s="24"/>
      <c r="H286" s="147"/>
      <c r="I286" s="197" t="s">
        <v>1610</v>
      </c>
      <c r="J286" s="197" t="s">
        <v>1551</v>
      </c>
      <c r="K286" s="197">
        <v>11</v>
      </c>
      <c r="L286" s="124">
        <f t="shared" si="4"/>
        <v>2011</v>
      </c>
      <c r="M286" s="24">
        <v>7.4351968574308653</v>
      </c>
      <c r="N286" s="24">
        <v>0.52967983283376519</v>
      </c>
      <c r="O286" s="24">
        <v>0.44820803634369855</v>
      </c>
      <c r="P286" s="24">
        <v>3.4502599342105267</v>
      </c>
      <c r="Q286" s="24"/>
      <c r="R286" s="24"/>
    </row>
    <row r="287" spans="1:18" x14ac:dyDescent="0.25">
      <c r="A287" s="5" t="s">
        <v>54</v>
      </c>
      <c r="B287" s="122" t="s">
        <v>1495</v>
      </c>
      <c r="C287" s="24">
        <v>6.333272449520404</v>
      </c>
      <c r="D287" s="24">
        <v>0.75567656150950502</v>
      </c>
      <c r="E287" s="24">
        <v>0.34625080285110049</v>
      </c>
      <c r="F287" s="24">
        <v>2.9459366447368422</v>
      </c>
      <c r="G287" s="24"/>
      <c r="H287" s="147"/>
      <c r="I287" s="197" t="s">
        <v>1611</v>
      </c>
      <c r="J287" s="197" t="s">
        <v>1551</v>
      </c>
      <c r="K287" s="197">
        <v>11</v>
      </c>
      <c r="L287" s="124">
        <f t="shared" si="4"/>
        <v>2012</v>
      </c>
      <c r="M287" s="24">
        <v>6.333272449520404</v>
      </c>
      <c r="N287" s="24">
        <v>0.75567656150950502</v>
      </c>
      <c r="O287" s="24">
        <v>0.34625080285110049</v>
      </c>
      <c r="P287" s="24">
        <v>2.9459366447368422</v>
      </c>
      <c r="Q287" s="24"/>
      <c r="R287" s="24"/>
    </row>
    <row r="288" spans="1:18" x14ac:dyDescent="0.25">
      <c r="A288" s="5" t="s">
        <v>55</v>
      </c>
      <c r="B288" s="122" t="s">
        <v>1495</v>
      </c>
      <c r="C288" s="24">
        <v>6.335811445851995</v>
      </c>
      <c r="D288" s="24">
        <v>0.514546123324229</v>
      </c>
      <c r="E288" s="24">
        <v>0.36744983159708622</v>
      </c>
      <c r="F288" s="24">
        <v>2.905935098684211</v>
      </c>
      <c r="G288" s="24"/>
      <c r="H288" s="147"/>
      <c r="I288" s="197" t="s">
        <v>1612</v>
      </c>
      <c r="J288" s="197" t="s">
        <v>1551</v>
      </c>
      <c r="K288" s="197">
        <v>11</v>
      </c>
      <c r="L288" s="124">
        <f t="shared" si="4"/>
        <v>2013</v>
      </c>
      <c r="M288" s="24">
        <v>6.335811445851995</v>
      </c>
      <c r="N288" s="24">
        <v>0.514546123324229</v>
      </c>
      <c r="O288" s="24">
        <v>0.36744983159708622</v>
      </c>
      <c r="P288" s="24">
        <v>2.905935098684211</v>
      </c>
      <c r="Q288" s="24"/>
      <c r="R288" s="24"/>
    </row>
    <row r="289" spans="1:18" x14ac:dyDescent="0.25">
      <c r="A289" s="5" t="s">
        <v>56</v>
      </c>
      <c r="B289" s="122" t="s">
        <v>1495</v>
      </c>
      <c r="C289" s="24">
        <v>6.4592066675673143</v>
      </c>
      <c r="D289" s="24">
        <v>0.69110606760215088</v>
      </c>
      <c r="E289" s="24">
        <v>0.28568214929114116</v>
      </c>
      <c r="F289" s="24">
        <v>2.9945461184210527</v>
      </c>
      <c r="G289" s="24"/>
      <c r="H289" s="147"/>
      <c r="I289" s="197" t="s">
        <v>1613</v>
      </c>
      <c r="J289" s="197" t="s">
        <v>1551</v>
      </c>
      <c r="K289" s="197">
        <v>11</v>
      </c>
      <c r="L289" s="124">
        <f t="shared" si="4"/>
        <v>2014</v>
      </c>
      <c r="M289" s="24">
        <v>6.4592066675673143</v>
      </c>
      <c r="N289" s="24">
        <v>0.69110606760215088</v>
      </c>
      <c r="O289" s="24">
        <v>0.28568214929114116</v>
      </c>
      <c r="P289" s="24">
        <v>2.9945461184210527</v>
      </c>
      <c r="Q289" s="24"/>
      <c r="R289" s="24"/>
    </row>
    <row r="290" spans="1:18" x14ac:dyDescent="0.25">
      <c r="A290" s="5" t="s">
        <v>57</v>
      </c>
      <c r="B290" s="122" t="s">
        <v>1495</v>
      </c>
      <c r="C290" s="24">
        <v>6.4653002587631319</v>
      </c>
      <c r="D290" s="24">
        <v>0.73549828216345681</v>
      </c>
      <c r="E290" s="24">
        <v>0.3765351296310801</v>
      </c>
      <c r="F290" s="24">
        <v>2.99150802631579</v>
      </c>
      <c r="G290" s="24"/>
      <c r="H290" s="147"/>
      <c r="I290" s="197" t="s">
        <v>1614</v>
      </c>
      <c r="J290" s="197" t="s">
        <v>1551</v>
      </c>
      <c r="K290" s="197">
        <v>11</v>
      </c>
      <c r="L290" s="124">
        <f t="shared" si="4"/>
        <v>2015</v>
      </c>
      <c r="M290" s="24">
        <v>6.4653002587631319</v>
      </c>
      <c r="N290" s="24">
        <v>0.73549828216345681</v>
      </c>
      <c r="O290" s="24">
        <v>0.3765351296310801</v>
      </c>
      <c r="P290" s="24">
        <v>2.99150802631579</v>
      </c>
      <c r="Q290" s="24"/>
      <c r="R290" s="24"/>
    </row>
    <row r="291" spans="1:18" x14ac:dyDescent="0.25">
      <c r="A291" s="5" t="s">
        <v>58</v>
      </c>
      <c r="B291" s="122" t="s">
        <v>1495</v>
      </c>
      <c r="C291" s="24">
        <v>5.8153171978758555</v>
      </c>
      <c r="D291" s="24">
        <v>0.54380462837599897</v>
      </c>
      <c r="E291" s="24">
        <v>0.38763938278373927</v>
      </c>
      <c r="F291" s="24">
        <v>3.3307616447368424</v>
      </c>
      <c r="G291" s="24"/>
      <c r="H291" s="147"/>
      <c r="I291" s="197" t="s">
        <v>1615</v>
      </c>
      <c r="J291" s="197" t="s">
        <v>1551</v>
      </c>
      <c r="K291" s="197">
        <v>11</v>
      </c>
      <c r="L291" s="124">
        <f t="shared" si="4"/>
        <v>2016</v>
      </c>
      <c r="M291" s="24">
        <v>5.8153171978758555</v>
      </c>
      <c r="N291" s="24">
        <v>0.54380462837599897</v>
      </c>
      <c r="O291" s="24">
        <v>0.38763938278373927</v>
      </c>
      <c r="P291" s="24">
        <v>3.3307616447368424</v>
      </c>
      <c r="Q291" s="24"/>
      <c r="R291" s="24"/>
    </row>
    <row r="292" spans="1:18" x14ac:dyDescent="0.25">
      <c r="A292" s="5" t="s">
        <v>59</v>
      </c>
      <c r="B292" s="122" t="s">
        <v>1495</v>
      </c>
      <c r="C292" s="24">
        <v>5.8589879347792193</v>
      </c>
      <c r="D292" s="24">
        <v>0.66941441730514895</v>
      </c>
      <c r="E292" s="24">
        <v>0.37804934597007911</v>
      </c>
      <c r="F292" s="24">
        <v>3.3424076644736846</v>
      </c>
      <c r="H292" s="147"/>
      <c r="I292" s="197" t="s">
        <v>1616</v>
      </c>
      <c r="J292" s="197" t="s">
        <v>1551</v>
      </c>
      <c r="K292" s="197">
        <v>11</v>
      </c>
      <c r="L292" s="124">
        <f t="shared" si="4"/>
        <v>2017</v>
      </c>
      <c r="M292" s="24">
        <v>5.8589879347792193</v>
      </c>
      <c r="N292" s="24">
        <v>0.66941441730514895</v>
      </c>
      <c r="O292" s="24">
        <v>0.37804934597007911</v>
      </c>
      <c r="P292" s="24">
        <v>3.3424076644736846</v>
      </c>
      <c r="R292" s="24"/>
    </row>
    <row r="293" spans="1:18" x14ac:dyDescent="0.25">
      <c r="A293" s="5" t="s">
        <v>60</v>
      </c>
      <c r="B293" s="122" t="s">
        <v>1495</v>
      </c>
      <c r="C293" s="24">
        <v>6.4988150103401328</v>
      </c>
      <c r="D293" s="24">
        <v>0.73953393803266643</v>
      </c>
      <c r="E293" s="24">
        <v>0.47950184068301083</v>
      </c>
      <c r="F293" s="24">
        <v>4.3859923026315801</v>
      </c>
      <c r="G293" s="24"/>
      <c r="H293" s="147"/>
      <c r="I293" s="197" t="s">
        <v>1617</v>
      </c>
      <c r="J293" s="197" t="s">
        <v>1551</v>
      </c>
      <c r="K293" s="197">
        <v>11</v>
      </c>
      <c r="L293" s="124">
        <f t="shared" si="4"/>
        <v>2018</v>
      </c>
      <c r="M293" s="24">
        <v>6.4988150103401328</v>
      </c>
      <c r="N293" s="24">
        <v>0.73953393803266643</v>
      </c>
      <c r="O293" s="24">
        <v>0.47950184068301083</v>
      </c>
      <c r="P293" s="24">
        <v>4.3859923026315801</v>
      </c>
      <c r="Q293" s="24"/>
      <c r="R293" s="24"/>
    </row>
    <row r="294" spans="1:18" x14ac:dyDescent="0.25">
      <c r="A294" s="5" t="s">
        <v>61</v>
      </c>
      <c r="B294" s="122" t="s">
        <v>1495</v>
      </c>
      <c r="C294" s="24">
        <v>6.7080283080632253</v>
      </c>
      <c r="D294" s="24">
        <v>0.50849263952041457</v>
      </c>
      <c r="E294" s="24">
        <v>0.52593780841231297</v>
      </c>
      <c r="F294" s="24">
        <v>4.4842239473684211</v>
      </c>
      <c r="H294" s="147"/>
      <c r="I294" s="197" t="s">
        <v>1618</v>
      </c>
      <c r="J294" s="197" t="s">
        <v>1551</v>
      </c>
      <c r="K294" s="197">
        <v>11</v>
      </c>
      <c r="L294" s="124">
        <f t="shared" si="4"/>
        <v>2019</v>
      </c>
      <c r="M294" s="24">
        <v>6.7080283080632253</v>
      </c>
      <c r="N294" s="24">
        <v>0.50849263952041457</v>
      </c>
      <c r="O294" s="24">
        <v>0.52593780841231297</v>
      </c>
      <c r="P294" s="24">
        <v>4.4842239473684211</v>
      </c>
      <c r="R294" s="24"/>
    </row>
    <row r="295" spans="1:18" x14ac:dyDescent="0.25">
      <c r="A295" s="5" t="s">
        <v>62</v>
      </c>
      <c r="B295" s="122" t="s">
        <v>1495</v>
      </c>
      <c r="C295" s="24">
        <v>6.8583368908934075</v>
      </c>
      <c r="D295" s="24">
        <v>0.65276733684465926</v>
      </c>
      <c r="E295" s="24">
        <v>0.58549698441293951</v>
      </c>
      <c r="F295" s="24">
        <v>4.9936107236842107</v>
      </c>
      <c r="H295" s="147"/>
      <c r="I295" s="197" t="s">
        <v>1619</v>
      </c>
      <c r="J295" s="197" t="s">
        <v>1551</v>
      </c>
      <c r="K295" s="197">
        <v>11</v>
      </c>
      <c r="L295" s="124">
        <f t="shared" si="4"/>
        <v>2020</v>
      </c>
      <c r="M295" s="24">
        <v>6.8583368908934075</v>
      </c>
      <c r="N295" s="24">
        <v>0.65276733684465926</v>
      </c>
      <c r="O295" s="24">
        <v>0.58549698441293951</v>
      </c>
      <c r="P295" s="24">
        <v>4.9936107236842107</v>
      </c>
      <c r="R295" s="24"/>
    </row>
    <row r="296" spans="1:18" x14ac:dyDescent="0.25">
      <c r="A296" s="5" t="s">
        <v>63</v>
      </c>
      <c r="B296" s="122" t="s">
        <v>1495</v>
      </c>
      <c r="C296" s="24">
        <v>7.0705969842144087</v>
      </c>
      <c r="D296" s="24">
        <v>0.56398290772204718</v>
      </c>
      <c r="E296" s="24">
        <v>0.57388799248061395</v>
      </c>
      <c r="F296" s="24">
        <v>5.0088011842105269</v>
      </c>
      <c r="H296" s="147"/>
      <c r="I296" s="197" t="s">
        <v>1620</v>
      </c>
      <c r="J296" s="197" t="s">
        <v>1551</v>
      </c>
      <c r="K296" s="197">
        <v>11</v>
      </c>
      <c r="L296" s="124">
        <f t="shared" si="4"/>
        <v>2021</v>
      </c>
      <c r="M296" s="24">
        <v>7.0705969842144087</v>
      </c>
      <c r="N296" s="24">
        <v>0.56398290772204718</v>
      </c>
      <c r="O296" s="24">
        <v>0.57388799248061395</v>
      </c>
      <c r="P296" s="24">
        <v>5.0088011842105269</v>
      </c>
      <c r="R296" s="24"/>
    </row>
    <row r="297" spans="1:18" x14ac:dyDescent="0.25">
      <c r="A297" s="5" t="s">
        <v>64</v>
      </c>
      <c r="B297" s="122" t="s">
        <v>1495</v>
      </c>
      <c r="C297" s="24">
        <v>5.8660971245076734</v>
      </c>
      <c r="D297" s="24">
        <v>0.95947718290459172</v>
      </c>
      <c r="E297" s="24">
        <v>0.60568653559959262</v>
      </c>
      <c r="F297" s="24">
        <v>4.7586649342105263</v>
      </c>
      <c r="H297" s="147"/>
      <c r="I297" s="197" t="s">
        <v>1621</v>
      </c>
      <c r="J297" s="197" t="s">
        <v>1551</v>
      </c>
      <c r="K297" s="197">
        <v>11</v>
      </c>
      <c r="L297" s="124">
        <f t="shared" si="4"/>
        <v>2022</v>
      </c>
      <c r="M297" s="24">
        <v>5.8660971245076734</v>
      </c>
      <c r="N297" s="24">
        <v>0.95947718290459172</v>
      </c>
      <c r="O297" s="24">
        <v>0.60568653559959262</v>
      </c>
      <c r="P297" s="24">
        <v>4.7586649342105263</v>
      </c>
      <c r="R297" s="24"/>
    </row>
    <row r="298" spans="1:18" x14ac:dyDescent="0.25">
      <c r="A298" s="5" t="s">
        <v>65</v>
      </c>
      <c r="B298" s="122" t="s">
        <v>1495</v>
      </c>
      <c r="C298" s="24">
        <v>5.8346135699959465</v>
      </c>
      <c r="D298" s="24">
        <v>0.65074950891005445</v>
      </c>
      <c r="E298" s="24">
        <v>0.59862019268426403</v>
      </c>
      <c r="F298" s="24">
        <v>4.7414490789473689</v>
      </c>
      <c r="G298" s="24"/>
      <c r="H298" s="147"/>
      <c r="I298" s="197" t="s">
        <v>1622</v>
      </c>
      <c r="J298" s="197" t="s">
        <v>1551</v>
      </c>
      <c r="K298" s="197">
        <v>11</v>
      </c>
      <c r="L298" s="124">
        <f t="shared" si="4"/>
        <v>2023</v>
      </c>
      <c r="M298" s="24">
        <v>5.8346135699959465</v>
      </c>
      <c r="N298" s="24">
        <v>0.65074950891005445</v>
      </c>
      <c r="O298" s="24">
        <v>0.59862019268426403</v>
      </c>
      <c r="P298" s="24">
        <v>4.7414490789473689</v>
      </c>
      <c r="Q298" s="24"/>
      <c r="R298" s="24"/>
    </row>
    <row r="299" spans="1:18" x14ac:dyDescent="0.25">
      <c r="A299" s="5" t="s">
        <v>66</v>
      </c>
      <c r="B299" s="122" t="s">
        <v>1495</v>
      </c>
      <c r="C299" s="24">
        <v>5.8244575846695827</v>
      </c>
      <c r="D299" s="24">
        <v>0.5327065747356724</v>
      </c>
      <c r="E299" s="24">
        <v>0.58751593953160486</v>
      </c>
      <c r="F299" s="24">
        <v>4.7343601973684217</v>
      </c>
      <c r="H299" s="147"/>
      <c r="I299" s="197" t="s">
        <v>1623</v>
      </c>
      <c r="J299" s="197" t="s">
        <v>1551</v>
      </c>
      <c r="K299" s="197">
        <v>11</v>
      </c>
      <c r="L299" s="124">
        <f t="shared" si="4"/>
        <v>2024</v>
      </c>
      <c r="M299" s="24">
        <v>5.8244575846695827</v>
      </c>
      <c r="N299" s="24">
        <v>0.5327065747356724</v>
      </c>
      <c r="O299" s="24">
        <v>0.58751593953160486</v>
      </c>
      <c r="P299" s="24">
        <v>4.7343601973684217</v>
      </c>
      <c r="R299" s="24"/>
    </row>
    <row r="300" spans="1:18" x14ac:dyDescent="0.25">
      <c r="A300" s="5" t="s">
        <v>67</v>
      </c>
      <c r="B300" s="122" t="s">
        <v>1495</v>
      </c>
      <c r="C300" s="24">
        <v>5.8539099421160374</v>
      </c>
      <c r="D300" s="24">
        <v>0.58315227310079287</v>
      </c>
      <c r="E300" s="24">
        <v>0.59862019268426403</v>
      </c>
      <c r="F300" s="24">
        <v>4.7272713157894746</v>
      </c>
      <c r="H300" s="147"/>
      <c r="I300" s="197" t="s">
        <v>1624</v>
      </c>
      <c r="J300" s="197" t="s">
        <v>1551</v>
      </c>
      <c r="K300" s="197">
        <v>11</v>
      </c>
      <c r="L300" s="124">
        <f t="shared" si="4"/>
        <v>2025</v>
      </c>
      <c r="M300" s="24">
        <v>5.8539099421160374</v>
      </c>
      <c r="N300" s="24">
        <v>0.58315227310079287</v>
      </c>
      <c r="O300" s="24">
        <v>0.59862019268426403</v>
      </c>
      <c r="P300" s="24">
        <v>4.7272713157894746</v>
      </c>
      <c r="R300" s="24"/>
    </row>
    <row r="301" spans="1:18" x14ac:dyDescent="0.25">
      <c r="A301" s="5" t="s">
        <v>68</v>
      </c>
      <c r="B301" s="122" t="s">
        <v>1495</v>
      </c>
      <c r="C301" s="24">
        <v>23.353180458707016</v>
      </c>
      <c r="D301" s="24">
        <v>0.63208460051495985</v>
      </c>
      <c r="E301" s="24">
        <v>1.4995789143886582</v>
      </c>
      <c r="F301" s="24">
        <v>14.009149046052634</v>
      </c>
      <c r="H301" s="147"/>
      <c r="I301" s="197" t="s">
        <v>1625</v>
      </c>
      <c r="J301" s="197" t="s">
        <v>1551</v>
      </c>
      <c r="K301" s="197">
        <v>12</v>
      </c>
      <c r="L301" s="124">
        <f t="shared" si="4"/>
        <v>2026</v>
      </c>
      <c r="M301" s="24">
        <v>23.353180458707016</v>
      </c>
      <c r="N301" s="24">
        <v>0.63208460051495985</v>
      </c>
      <c r="O301" s="24">
        <v>1.4995789143886582</v>
      </c>
      <c r="P301" s="24">
        <v>14.009149046052634</v>
      </c>
      <c r="R301" s="24"/>
    </row>
    <row r="302" spans="1:18" x14ac:dyDescent="0.25">
      <c r="A302" s="5" t="s">
        <v>69</v>
      </c>
      <c r="B302" s="122" t="s">
        <v>1495</v>
      </c>
      <c r="C302" s="24">
        <v>23.351657060908057</v>
      </c>
      <c r="D302" s="24">
        <v>0.51353720935692659</v>
      </c>
      <c r="E302" s="24">
        <v>1.5071499960836532</v>
      </c>
      <c r="F302" s="24">
        <v>14.176750460526318</v>
      </c>
      <c r="H302" s="147"/>
      <c r="I302" s="197" t="s">
        <v>1626</v>
      </c>
      <c r="J302" s="197" t="s">
        <v>1551</v>
      </c>
      <c r="K302" s="197">
        <v>12</v>
      </c>
      <c r="L302" s="124">
        <f t="shared" si="4"/>
        <v>2027</v>
      </c>
      <c r="M302" s="24">
        <v>23.351657060908057</v>
      </c>
      <c r="N302" s="24">
        <v>0.51353720935692659</v>
      </c>
      <c r="O302" s="24">
        <v>1.5071499960836532</v>
      </c>
      <c r="P302" s="24">
        <v>14.176750460526318</v>
      </c>
      <c r="R302" s="24"/>
    </row>
    <row r="303" spans="1:18" x14ac:dyDescent="0.25">
      <c r="A303" s="5" t="s">
        <v>70</v>
      </c>
      <c r="B303" s="122" t="s">
        <v>1495</v>
      </c>
      <c r="C303" s="24">
        <v>24.637404803225703</v>
      </c>
      <c r="D303" s="24">
        <v>0.86060361410895558</v>
      </c>
      <c r="E303" s="24">
        <v>1.5192637267956448</v>
      </c>
      <c r="F303" s="24">
        <v>12.650615526315791</v>
      </c>
      <c r="G303" s="24"/>
      <c r="H303" s="147"/>
      <c r="I303" s="197" t="s">
        <v>1627</v>
      </c>
      <c r="J303" s="197" t="s">
        <v>1551</v>
      </c>
      <c r="K303" s="197">
        <v>12</v>
      </c>
      <c r="L303" s="124">
        <f t="shared" si="4"/>
        <v>2028</v>
      </c>
      <c r="M303" s="24">
        <v>24.637404803225703</v>
      </c>
      <c r="N303" s="24">
        <v>0.86060361410895558</v>
      </c>
      <c r="O303" s="24">
        <v>1.5192637267956448</v>
      </c>
      <c r="P303" s="24">
        <v>12.650615526315791</v>
      </c>
      <c r="Q303" s="24"/>
      <c r="R303" s="24"/>
    </row>
    <row r="304" spans="1:18" x14ac:dyDescent="0.25">
      <c r="A304" s="5" t="s">
        <v>71</v>
      </c>
      <c r="B304" s="122" t="s">
        <v>1495</v>
      </c>
      <c r="C304" s="24">
        <v>24.203744229789972</v>
      </c>
      <c r="D304" s="24">
        <v>0.6063572943487483</v>
      </c>
      <c r="E304" s="24">
        <v>1.5021026082869897</v>
      </c>
      <c r="F304" s="24">
        <v>12.553396578947371</v>
      </c>
      <c r="G304" s="24"/>
      <c r="H304" s="147"/>
      <c r="I304" s="197" t="s">
        <v>1628</v>
      </c>
      <c r="J304" s="197" t="s">
        <v>1551</v>
      </c>
      <c r="K304" s="197">
        <v>12</v>
      </c>
      <c r="L304" s="124">
        <f t="shared" si="4"/>
        <v>2029</v>
      </c>
      <c r="M304" s="24">
        <v>24.203744229789972</v>
      </c>
      <c r="N304" s="24">
        <v>0.6063572943487483</v>
      </c>
      <c r="O304" s="24">
        <v>1.5021026082869897</v>
      </c>
      <c r="P304" s="24">
        <v>12.553396578947371</v>
      </c>
      <c r="Q304" s="24"/>
      <c r="R304" s="24"/>
    </row>
    <row r="305" spans="1:18" x14ac:dyDescent="0.25">
      <c r="A305" s="5" t="s">
        <v>72</v>
      </c>
      <c r="B305" s="122" t="s">
        <v>1495</v>
      </c>
      <c r="C305" s="24">
        <v>8.7717245263803285</v>
      </c>
      <c r="D305" s="24">
        <v>0.59475478372477064</v>
      </c>
      <c r="E305" s="24">
        <v>0.47546393044568019</v>
      </c>
      <c r="F305" s="24">
        <v>3.975849868421053</v>
      </c>
      <c r="G305" s="24"/>
      <c r="H305" s="147"/>
      <c r="I305" s="197" t="s">
        <v>1629</v>
      </c>
      <c r="J305" s="197" t="s">
        <v>1551</v>
      </c>
      <c r="K305" s="197">
        <v>12</v>
      </c>
      <c r="L305" s="124">
        <f t="shared" si="4"/>
        <v>2030</v>
      </c>
      <c r="M305" s="24">
        <v>8.7717245263803285</v>
      </c>
      <c r="N305" s="24">
        <v>0.59475478372477064</v>
      </c>
      <c r="O305" s="24">
        <v>0.47546393044568019</v>
      </c>
      <c r="P305" s="24">
        <v>3.975849868421053</v>
      </c>
      <c r="Q305" s="24"/>
      <c r="R305" s="24"/>
    </row>
    <row r="306" spans="1:18" x14ac:dyDescent="0.25">
      <c r="A306" s="5" t="s">
        <v>73</v>
      </c>
      <c r="B306" s="122" t="s">
        <v>1495</v>
      </c>
      <c r="C306" s="24">
        <v>8.8550036060565098</v>
      </c>
      <c r="D306" s="24">
        <v>0.66588321841959053</v>
      </c>
      <c r="E306" s="24">
        <v>0.49969139186966394</v>
      </c>
      <c r="F306" s="24">
        <v>3.942430855263158</v>
      </c>
      <c r="G306" s="24"/>
      <c r="H306" s="147"/>
      <c r="I306" s="197" t="s">
        <v>1630</v>
      </c>
      <c r="J306" s="197" t="s">
        <v>1551</v>
      </c>
      <c r="K306" s="197">
        <v>12</v>
      </c>
      <c r="L306" s="124">
        <f t="shared" si="4"/>
        <v>2031</v>
      </c>
      <c r="M306" s="24">
        <v>8.8550036060565098</v>
      </c>
      <c r="N306" s="24">
        <v>0.66588321841959053</v>
      </c>
      <c r="O306" s="24">
        <v>0.49969139186966394</v>
      </c>
      <c r="P306" s="24">
        <v>3.942430855263158</v>
      </c>
      <c r="Q306" s="24"/>
      <c r="R306" s="24"/>
    </row>
    <row r="307" spans="1:18" x14ac:dyDescent="0.25">
      <c r="A307" s="5" t="s">
        <v>74</v>
      </c>
      <c r="B307" s="122" t="s">
        <v>1495</v>
      </c>
      <c r="C307" s="24">
        <v>6.3058512891392215</v>
      </c>
      <c r="D307" s="24">
        <v>0.50445698365120495</v>
      </c>
      <c r="E307" s="24">
        <v>0.36845930915641883</v>
      </c>
      <c r="F307" s="24">
        <v>3.1059428289473687</v>
      </c>
      <c r="G307" s="24"/>
      <c r="H307" s="147"/>
      <c r="I307" s="197" t="s">
        <v>1631</v>
      </c>
      <c r="J307" s="197" t="s">
        <v>1551</v>
      </c>
      <c r="K307" s="197">
        <v>12</v>
      </c>
      <c r="L307" s="124">
        <f t="shared" si="4"/>
        <v>2032</v>
      </c>
      <c r="M307" s="24">
        <v>6.3058512891392215</v>
      </c>
      <c r="N307" s="24">
        <v>0.50445698365120495</v>
      </c>
      <c r="O307" s="24">
        <v>0.36845930915641883</v>
      </c>
      <c r="P307" s="24">
        <v>3.1059428289473687</v>
      </c>
      <c r="Q307" s="24"/>
      <c r="R307" s="24"/>
    </row>
    <row r="308" spans="1:18" x14ac:dyDescent="0.25">
      <c r="A308" s="5" t="s">
        <v>75</v>
      </c>
      <c r="B308" s="122" t="s">
        <v>1495</v>
      </c>
      <c r="C308" s="24">
        <v>6.3342880480530406</v>
      </c>
      <c r="D308" s="24">
        <v>0.52665309093185797</v>
      </c>
      <c r="E308" s="24">
        <v>0.32101386386778408</v>
      </c>
      <c r="F308" s="24">
        <v>3.0583460526315793</v>
      </c>
      <c r="G308" s="24"/>
      <c r="H308" s="147"/>
      <c r="I308" s="197" t="s">
        <v>1632</v>
      </c>
      <c r="J308" s="197" t="s">
        <v>1551</v>
      </c>
      <c r="K308" s="197">
        <v>12</v>
      </c>
      <c r="L308" s="124">
        <f t="shared" si="4"/>
        <v>2033</v>
      </c>
      <c r="M308" s="24">
        <v>6.3342880480530406</v>
      </c>
      <c r="N308" s="24">
        <v>0.52665309093185797</v>
      </c>
      <c r="O308" s="24">
        <v>0.32101386386778408</v>
      </c>
      <c r="P308" s="24">
        <v>3.0583460526315793</v>
      </c>
      <c r="Q308" s="24"/>
      <c r="R308" s="24"/>
    </row>
    <row r="309" spans="1:18" x14ac:dyDescent="0.25">
      <c r="A309" s="5" t="s">
        <v>76</v>
      </c>
      <c r="B309" s="122" t="s">
        <v>1495</v>
      </c>
      <c r="C309" s="24">
        <v>5.8681283215729465</v>
      </c>
      <c r="D309" s="24">
        <v>0.72137348662122303</v>
      </c>
      <c r="E309" s="24">
        <v>0.20189551186653087</v>
      </c>
      <c r="F309" s="24">
        <v>3.1616411842105263</v>
      </c>
      <c r="G309" s="24"/>
      <c r="H309" s="147"/>
      <c r="I309" s="197" t="s">
        <v>1633</v>
      </c>
      <c r="J309" s="197" t="s">
        <v>1551</v>
      </c>
      <c r="K309" s="197">
        <v>12</v>
      </c>
      <c r="L309" s="124">
        <f t="shared" si="4"/>
        <v>2034</v>
      </c>
      <c r="M309" s="24">
        <v>5.8681283215729465</v>
      </c>
      <c r="N309" s="24">
        <v>0.72137348662122303</v>
      </c>
      <c r="O309" s="24">
        <v>0.20189551186653087</v>
      </c>
      <c r="P309" s="24">
        <v>3.1616411842105263</v>
      </c>
      <c r="Q309" s="24"/>
      <c r="R309" s="24"/>
    </row>
    <row r="310" spans="1:18" x14ac:dyDescent="0.25">
      <c r="A310" s="5" t="s">
        <v>77</v>
      </c>
      <c r="B310" s="122" t="s">
        <v>1495</v>
      </c>
      <c r="C310" s="24">
        <v>5.8970728797530825</v>
      </c>
      <c r="D310" s="24" t="e">
        <v>#REF!</v>
      </c>
      <c r="E310" s="24">
        <v>0.27053998590115136</v>
      </c>
      <c r="F310" s="24">
        <v>3.1479697697368421</v>
      </c>
      <c r="G310" s="24"/>
      <c r="H310" s="147"/>
      <c r="I310" s="197" t="s">
        <v>1634</v>
      </c>
      <c r="J310" s="197" t="s">
        <v>1551</v>
      </c>
      <c r="K310" s="197">
        <v>12</v>
      </c>
      <c r="L310" s="124">
        <f t="shared" si="4"/>
        <v>2035</v>
      </c>
      <c r="M310" s="24">
        <v>5.8970728797530825</v>
      </c>
      <c r="N310" s="24" t="e">
        <v>#REF!</v>
      </c>
      <c r="O310" s="24">
        <v>0.27053998590115136</v>
      </c>
      <c r="P310" s="24">
        <v>3.1479697697368421</v>
      </c>
      <c r="Q310" s="24"/>
      <c r="R310" s="24"/>
    </row>
    <row r="311" spans="1:18" x14ac:dyDescent="0.25">
      <c r="A311" s="5" t="s">
        <v>78</v>
      </c>
      <c r="B311" s="122" t="s">
        <v>1495</v>
      </c>
      <c r="C311" s="24">
        <v>5.8122704022779459</v>
      </c>
      <c r="D311" s="24">
        <v>0.4005193814223218</v>
      </c>
      <c r="E311" s="24">
        <v>0.30284326779979631</v>
      </c>
      <c r="F311" s="24">
        <v>3.1089809210526318</v>
      </c>
      <c r="G311" s="24"/>
      <c r="H311" s="147"/>
      <c r="I311" s="197" t="s">
        <v>1635</v>
      </c>
      <c r="J311" s="197" t="s">
        <v>1551</v>
      </c>
      <c r="K311" s="197">
        <v>12</v>
      </c>
      <c r="L311" s="124">
        <f t="shared" si="4"/>
        <v>2036</v>
      </c>
      <c r="M311" s="24">
        <v>5.8122704022779459</v>
      </c>
      <c r="N311" s="24">
        <v>0.4005193814223218</v>
      </c>
      <c r="O311" s="24">
        <v>0.30284326779979631</v>
      </c>
      <c r="P311" s="24">
        <v>3.1089809210526318</v>
      </c>
      <c r="Q311" s="24"/>
      <c r="R311" s="24"/>
    </row>
    <row r="312" spans="1:18" x14ac:dyDescent="0.25">
      <c r="A312" s="5" t="s">
        <v>79</v>
      </c>
      <c r="B312" s="122" t="s">
        <v>1495</v>
      </c>
      <c r="C312" s="24">
        <v>5.8732063142361284</v>
      </c>
      <c r="D312" s="24">
        <v>0.46105421946046632</v>
      </c>
      <c r="E312" s="24">
        <v>0.35028871308843107</v>
      </c>
      <c r="F312" s="24">
        <v>3.1342983552631583</v>
      </c>
      <c r="G312" s="24"/>
      <c r="H312" s="147"/>
      <c r="I312" s="197" t="s">
        <v>1636</v>
      </c>
      <c r="J312" s="197" t="s">
        <v>1551</v>
      </c>
      <c r="K312" s="197">
        <v>12</v>
      </c>
      <c r="L312" s="124">
        <f t="shared" si="4"/>
        <v>2037</v>
      </c>
      <c r="M312" s="24">
        <v>5.8732063142361284</v>
      </c>
      <c r="N312" s="24">
        <v>0.46105421946046632</v>
      </c>
      <c r="O312" s="24">
        <v>0.35028871308843107</v>
      </c>
      <c r="P312" s="24">
        <v>3.1342983552631583</v>
      </c>
      <c r="Q312" s="24"/>
      <c r="R312" s="24"/>
    </row>
    <row r="313" spans="1:18" x14ac:dyDescent="0.25">
      <c r="A313" s="5" t="s">
        <v>80</v>
      </c>
      <c r="B313" s="122" t="s">
        <v>1495</v>
      </c>
      <c r="C313" s="24">
        <v>5.914845854074219</v>
      </c>
      <c r="D313" s="24">
        <v>0.38639458588008807</v>
      </c>
      <c r="E313" s="24">
        <v>0.34019393749510457</v>
      </c>
      <c r="F313" s="24">
        <v>3.1251840789473686</v>
      </c>
      <c r="G313" s="24"/>
      <c r="H313" s="147"/>
      <c r="I313" s="197" t="s">
        <v>1637</v>
      </c>
      <c r="J313" s="197" t="s">
        <v>1551</v>
      </c>
      <c r="K313" s="197">
        <v>12</v>
      </c>
      <c r="L313" s="124">
        <f t="shared" si="4"/>
        <v>2038</v>
      </c>
      <c r="M313" s="24">
        <v>5.914845854074219</v>
      </c>
      <c r="N313" s="24">
        <v>0.38639458588008807</v>
      </c>
      <c r="O313" s="24">
        <v>0.34019393749510457</v>
      </c>
      <c r="P313" s="24">
        <v>3.1251840789473686</v>
      </c>
      <c r="Q313" s="24"/>
      <c r="R313" s="24"/>
    </row>
    <row r="314" spans="1:18" x14ac:dyDescent="0.25">
      <c r="A314" s="5" t="s">
        <v>81</v>
      </c>
      <c r="B314" s="122" t="s">
        <v>1495</v>
      </c>
      <c r="C314" s="24">
        <v>5.8945338834214924</v>
      </c>
      <c r="D314" s="24" t="e">
        <v>#REF!</v>
      </c>
      <c r="E314" s="24">
        <v>0.3321181170204433</v>
      </c>
      <c r="F314" s="24">
        <v>3.1611348355263162</v>
      </c>
      <c r="G314" s="24"/>
      <c r="H314" s="147"/>
      <c r="I314" s="197" t="s">
        <v>1638</v>
      </c>
      <c r="J314" s="197" t="s">
        <v>1551</v>
      </c>
      <c r="K314" s="197">
        <v>12</v>
      </c>
      <c r="L314" s="124">
        <f t="shared" si="4"/>
        <v>2039</v>
      </c>
      <c r="M314" s="24">
        <v>5.8945338834214924</v>
      </c>
      <c r="N314" s="24" t="e">
        <v>#REF!</v>
      </c>
      <c r="O314" s="24">
        <v>0.3321181170204433</v>
      </c>
      <c r="P314" s="24">
        <v>3.1611348355263162</v>
      </c>
      <c r="Q314" s="24"/>
      <c r="R314" s="24"/>
    </row>
    <row r="315" spans="1:18" x14ac:dyDescent="0.25">
      <c r="A315" s="5" t="s">
        <v>82</v>
      </c>
      <c r="B315" s="122" t="s">
        <v>1495</v>
      </c>
      <c r="C315" s="24">
        <v>6.0428112691864024</v>
      </c>
      <c r="D315" s="24">
        <v>0.78491560296453999</v>
      </c>
      <c r="E315" s="24">
        <v>0.37754460719041272</v>
      </c>
      <c r="F315" s="24">
        <v>3.1535396052631581</v>
      </c>
      <c r="G315" s="24"/>
      <c r="H315" s="147"/>
      <c r="I315" s="197" t="s">
        <v>1639</v>
      </c>
      <c r="J315" s="197" t="s">
        <v>1551</v>
      </c>
      <c r="K315" s="197">
        <v>12</v>
      </c>
      <c r="L315" s="124">
        <f t="shared" si="4"/>
        <v>2040</v>
      </c>
      <c r="M315" s="24">
        <v>6.0428112691864024</v>
      </c>
      <c r="N315" s="24">
        <v>0.78491560296453999</v>
      </c>
      <c r="O315" s="24">
        <v>0.37754460719041272</v>
      </c>
      <c r="P315" s="24">
        <v>3.1535396052631581</v>
      </c>
      <c r="Q315" s="24"/>
      <c r="R315" s="24"/>
    </row>
    <row r="316" spans="1:18" x14ac:dyDescent="0.25">
      <c r="A316" s="5" t="s">
        <v>83</v>
      </c>
      <c r="B316" s="122" t="s">
        <v>1495</v>
      </c>
      <c r="C316" s="24">
        <v>5.9575009924449471</v>
      </c>
      <c r="D316" s="24">
        <v>0.54277625081196168</v>
      </c>
      <c r="E316" s="24">
        <v>0.26246416542649015</v>
      </c>
      <c r="F316" s="24">
        <v>3.1505015131578951</v>
      </c>
      <c r="G316" s="24"/>
      <c r="H316" s="147"/>
      <c r="I316" s="197" t="s">
        <v>1640</v>
      </c>
      <c r="J316" s="197" t="s">
        <v>1551</v>
      </c>
      <c r="K316" s="197">
        <v>12</v>
      </c>
      <c r="L316" s="124">
        <f t="shared" si="4"/>
        <v>2041</v>
      </c>
      <c r="M316" s="24">
        <v>5.9575009924449471</v>
      </c>
      <c r="N316" s="24">
        <v>0.54277625081196168</v>
      </c>
      <c r="O316" s="24">
        <v>0.26246416542649015</v>
      </c>
      <c r="P316" s="24">
        <v>3.1505015131578951</v>
      </c>
      <c r="Q316" s="24"/>
      <c r="R316" s="24"/>
    </row>
    <row r="317" spans="1:18" x14ac:dyDescent="0.25">
      <c r="A317" s="5" t="s">
        <v>84</v>
      </c>
      <c r="B317" s="122" t="s">
        <v>1495</v>
      </c>
      <c r="C317" s="24">
        <v>24.844586903883524</v>
      </c>
      <c r="D317" s="24">
        <v>0.72034510905718574</v>
      </c>
      <c r="E317" s="24">
        <v>1.5031120858463225</v>
      </c>
      <c r="F317" s="24">
        <v>14.952476644736844</v>
      </c>
      <c r="G317" s="24"/>
      <c r="H317" s="147"/>
      <c r="I317" s="197" t="s">
        <v>1641</v>
      </c>
      <c r="J317" s="197" t="s">
        <v>1551</v>
      </c>
      <c r="K317" s="197">
        <v>16</v>
      </c>
      <c r="L317" s="124">
        <f t="shared" si="4"/>
        <v>2042</v>
      </c>
      <c r="M317" s="24">
        <v>24.844586903883524</v>
      </c>
      <c r="N317" s="24">
        <v>0.72034510905718574</v>
      </c>
      <c r="O317" s="24">
        <v>1.5031120858463225</v>
      </c>
      <c r="P317" s="24">
        <v>14.952476644736844</v>
      </c>
      <c r="Q317" s="24"/>
      <c r="R317" s="24"/>
    </row>
    <row r="318" spans="1:18" x14ac:dyDescent="0.25">
      <c r="A318" s="5" t="s">
        <v>85</v>
      </c>
      <c r="B318" s="122" t="s">
        <v>1495</v>
      </c>
      <c r="C318" s="24">
        <v>24.969505523397796</v>
      </c>
      <c r="D318" s="24">
        <v>0.69108660400541588</v>
      </c>
      <c r="E318" s="24">
        <v>1.5697376047622775</v>
      </c>
      <c r="F318" s="24">
        <v>14.49575013157895</v>
      </c>
      <c r="G318" s="24"/>
      <c r="H318" s="147"/>
      <c r="I318" s="197" t="s">
        <v>1642</v>
      </c>
      <c r="J318" s="197" t="s">
        <v>1551</v>
      </c>
      <c r="K318" s="197">
        <v>16</v>
      </c>
      <c r="L318" s="124">
        <f t="shared" si="4"/>
        <v>2043</v>
      </c>
      <c r="M318" s="24">
        <v>24.969505523397796</v>
      </c>
      <c r="N318" s="24">
        <v>0.69108660400541588</v>
      </c>
      <c r="O318" s="24">
        <v>1.5697376047622775</v>
      </c>
      <c r="P318" s="24">
        <v>14.49575013157895</v>
      </c>
      <c r="Q318" s="24"/>
      <c r="R318" s="24"/>
    </row>
    <row r="319" spans="1:18" x14ac:dyDescent="0.25">
      <c r="A319" s="5" t="s">
        <v>86</v>
      </c>
      <c r="B319" s="122" t="s">
        <v>1495</v>
      </c>
      <c r="C319" s="24">
        <v>22.470625333846009</v>
      </c>
      <c r="D319" s="24">
        <v>0.57657486871659236</v>
      </c>
      <c r="E319" s="24">
        <v>1.4597045507950184</v>
      </c>
      <c r="F319" s="24">
        <v>13.507863848684211</v>
      </c>
      <c r="G319" s="24"/>
      <c r="H319" s="147"/>
      <c r="I319" s="197" t="s">
        <v>1643</v>
      </c>
      <c r="J319" s="197" t="s">
        <v>1551</v>
      </c>
      <c r="K319" s="197">
        <v>16</v>
      </c>
      <c r="L319" s="124">
        <f t="shared" si="4"/>
        <v>2044</v>
      </c>
      <c r="M319" s="24">
        <v>22.470625333846009</v>
      </c>
      <c r="N319" s="24">
        <v>0.57657486871659236</v>
      </c>
      <c r="O319" s="24">
        <v>1.4597045507950184</v>
      </c>
      <c r="P319" s="24">
        <v>13.507863848684211</v>
      </c>
      <c r="Q319" s="24"/>
      <c r="R319" s="24"/>
    </row>
    <row r="320" spans="1:18" x14ac:dyDescent="0.25">
      <c r="A320" s="5" t="s">
        <v>87</v>
      </c>
      <c r="B320" s="122" t="s">
        <v>1495</v>
      </c>
      <c r="C320" s="24">
        <v>22.454883556590143</v>
      </c>
      <c r="D320" s="24">
        <v>0.55286539048498573</v>
      </c>
      <c r="E320" s="24">
        <v>1.4475908200830263</v>
      </c>
      <c r="F320" s="24">
        <v>13.349376710526318</v>
      </c>
      <c r="G320" s="24"/>
      <c r="H320" s="147"/>
      <c r="I320" s="197" t="s">
        <v>1644</v>
      </c>
      <c r="J320" s="197" t="s">
        <v>1551</v>
      </c>
      <c r="K320" s="197">
        <v>16</v>
      </c>
      <c r="L320" s="124">
        <f t="shared" si="4"/>
        <v>2045</v>
      </c>
      <c r="M320" s="24">
        <v>22.454883556590143</v>
      </c>
      <c r="N320" s="24">
        <v>0.55286539048498573</v>
      </c>
      <c r="O320" s="24">
        <v>1.4475908200830263</v>
      </c>
      <c r="P320" s="24">
        <v>13.349376710526318</v>
      </c>
      <c r="Q320" s="24"/>
      <c r="R320" s="24"/>
    </row>
    <row r="321" spans="1:18" x14ac:dyDescent="0.25">
      <c r="A321" s="5" t="s">
        <v>88</v>
      </c>
      <c r="B321" s="122" t="s">
        <v>1495</v>
      </c>
      <c r="C321" s="24">
        <v>25.70987685368971</v>
      </c>
      <c r="D321" s="24">
        <v>0.56699018602721951</v>
      </c>
      <c r="E321" s="24">
        <v>1.6343441685595674</v>
      </c>
      <c r="F321" s="24">
        <v>14.362074078947371</v>
      </c>
      <c r="G321" s="24"/>
      <c r="H321" s="147"/>
      <c r="I321" s="197" t="s">
        <v>1645</v>
      </c>
      <c r="J321" s="197" t="s">
        <v>1551</v>
      </c>
      <c r="K321" s="197">
        <v>16</v>
      </c>
      <c r="L321" s="124">
        <f t="shared" si="4"/>
        <v>2046</v>
      </c>
      <c r="M321" s="24">
        <v>25.70987685368971</v>
      </c>
      <c r="N321" s="24">
        <v>0.56699018602721951</v>
      </c>
      <c r="O321" s="24">
        <v>1.6343441685595674</v>
      </c>
      <c r="P321" s="24">
        <v>14.362074078947371</v>
      </c>
      <c r="Q321" s="24"/>
      <c r="R321" s="24"/>
    </row>
    <row r="322" spans="1:18" x14ac:dyDescent="0.25">
      <c r="A322" s="5" t="s">
        <v>89</v>
      </c>
      <c r="B322" s="122" t="s">
        <v>1495</v>
      </c>
      <c r="C322" s="24">
        <v>25.368635746723889</v>
      </c>
      <c r="D322" s="24">
        <v>0.54277625081196168</v>
      </c>
      <c r="E322" s="24">
        <v>1.6070882744575858</v>
      </c>
      <c r="F322" s="24">
        <v>14.191940921052632</v>
      </c>
      <c r="G322" s="24"/>
      <c r="H322" s="147"/>
      <c r="I322" s="197" t="s">
        <v>1646</v>
      </c>
      <c r="J322" s="197" t="s">
        <v>1551</v>
      </c>
      <c r="K322" s="197">
        <v>16</v>
      </c>
      <c r="L322" s="124">
        <f t="shared" si="4"/>
        <v>2047</v>
      </c>
      <c r="M322" s="24">
        <v>25.368635746723889</v>
      </c>
      <c r="N322" s="24">
        <v>0.54277625081196168</v>
      </c>
      <c r="O322" s="24">
        <v>1.6070882744575858</v>
      </c>
      <c r="P322" s="24">
        <v>14.191940921052632</v>
      </c>
      <c r="Q322" s="24"/>
      <c r="R322" s="24"/>
    </row>
    <row r="323" spans="1:18" x14ac:dyDescent="0.25">
      <c r="A323" s="5" t="s">
        <v>90</v>
      </c>
      <c r="B323" s="122" t="s">
        <v>1495</v>
      </c>
      <c r="C323" s="24">
        <v>21.92169432695605</v>
      </c>
      <c r="D323" s="24">
        <v>0.49838403625065558</v>
      </c>
      <c r="E323" s="24">
        <v>1.3123208271324507</v>
      </c>
      <c r="F323" s="24">
        <v>10.546230394736842</v>
      </c>
      <c r="G323" s="24"/>
      <c r="H323" s="147"/>
      <c r="I323" s="197" t="s">
        <v>1647</v>
      </c>
      <c r="J323" s="197" t="s">
        <v>1551</v>
      </c>
      <c r="K323" s="197">
        <v>16</v>
      </c>
      <c r="L323" s="124">
        <f t="shared" si="4"/>
        <v>2048</v>
      </c>
      <c r="M323" s="24">
        <v>21.92169432695605</v>
      </c>
      <c r="N323" s="24">
        <v>0.49838403625065558</v>
      </c>
      <c r="O323" s="24">
        <v>1.3123208271324507</v>
      </c>
      <c r="P323" s="24">
        <v>10.546230394736842</v>
      </c>
      <c r="Q323" s="24"/>
      <c r="R323" s="24"/>
    </row>
    <row r="324" spans="1:18" x14ac:dyDescent="0.25">
      <c r="A324" s="5" t="s">
        <v>91</v>
      </c>
      <c r="B324" s="122" t="s">
        <v>1495</v>
      </c>
      <c r="C324" s="24">
        <v>21.888179575379048</v>
      </c>
      <c r="D324" s="24">
        <v>0.69512225987462561</v>
      </c>
      <c r="E324" s="24">
        <v>1.3234250802851097</v>
      </c>
      <c r="F324" s="24">
        <v>10.535090723684212</v>
      </c>
      <c r="G324" s="24"/>
      <c r="H324" s="147"/>
      <c r="I324" s="197" t="s">
        <v>1648</v>
      </c>
      <c r="J324" s="197" t="s">
        <v>1551</v>
      </c>
      <c r="K324" s="197">
        <v>16</v>
      </c>
      <c r="L324" s="124">
        <f t="shared" si="4"/>
        <v>2049</v>
      </c>
      <c r="M324" s="24">
        <v>21.888179575379048</v>
      </c>
      <c r="N324" s="24">
        <v>0.69512225987462561</v>
      </c>
      <c r="O324" s="24">
        <v>1.3234250802851097</v>
      </c>
      <c r="P324" s="24">
        <v>10.535090723684212</v>
      </c>
      <c r="Q324" s="24"/>
      <c r="R324" s="24"/>
    </row>
    <row r="325" spans="1:18" x14ac:dyDescent="0.25">
      <c r="A325" s="5" t="s">
        <v>92</v>
      </c>
      <c r="B325" s="122" t="s">
        <v>1495</v>
      </c>
      <c r="C325" s="24">
        <v>7.2381707420994097</v>
      </c>
      <c r="D325" s="24">
        <v>0.65981027101904122</v>
      </c>
      <c r="E325" s="24">
        <v>0.44215117098770262</v>
      </c>
      <c r="F325" s="24">
        <v>3.3317743421052635</v>
      </c>
      <c r="G325" s="24"/>
      <c r="H325" s="147"/>
      <c r="I325" s="197" t="s">
        <v>1649</v>
      </c>
      <c r="J325" s="197" t="s">
        <v>1551</v>
      </c>
      <c r="K325" s="197">
        <v>16</v>
      </c>
      <c r="L325" s="124">
        <f t="shared" si="4"/>
        <v>2050</v>
      </c>
      <c r="M325" s="24">
        <v>7.2381707420994097</v>
      </c>
      <c r="N325" s="24">
        <v>0.65981027101904122</v>
      </c>
      <c r="O325" s="24">
        <v>0.44215117098770262</v>
      </c>
      <c r="P325" s="24">
        <v>3.3317743421052635</v>
      </c>
      <c r="Q325" s="24"/>
      <c r="R325" s="24"/>
    </row>
    <row r="326" spans="1:18" x14ac:dyDescent="0.25">
      <c r="A326" s="5" t="s">
        <v>93</v>
      </c>
      <c r="B326" s="122" t="s">
        <v>1495</v>
      </c>
      <c r="C326" s="24">
        <v>7.2300459538383191</v>
      </c>
      <c r="D326" s="24">
        <v>0.66687266879015805</v>
      </c>
      <c r="E326" s="24">
        <v>0.42297109736038219</v>
      </c>
      <c r="F326" s="24">
        <v>3.2993680263157898</v>
      </c>
      <c r="G326" s="24"/>
      <c r="H326" s="147"/>
      <c r="I326" s="197" t="s">
        <v>1650</v>
      </c>
      <c r="J326" s="197" t="s">
        <v>1551</v>
      </c>
      <c r="K326" s="197">
        <v>16</v>
      </c>
      <c r="L326" s="124">
        <f t="shared" si="4"/>
        <v>2051</v>
      </c>
      <c r="M326" s="24">
        <v>7.2300459538383191</v>
      </c>
      <c r="N326" s="24">
        <v>0.66687266879015805</v>
      </c>
      <c r="O326" s="24">
        <v>0.42297109736038219</v>
      </c>
      <c r="P326" s="24">
        <v>3.2993680263157898</v>
      </c>
      <c r="Q326" s="24"/>
      <c r="R326" s="24"/>
    </row>
    <row r="327" spans="1:18" x14ac:dyDescent="0.25">
      <c r="A327" s="5" t="s">
        <v>94</v>
      </c>
      <c r="B327" s="122" t="s">
        <v>1495</v>
      </c>
      <c r="C327" s="24">
        <v>6.7334182713791337</v>
      </c>
      <c r="D327" s="24">
        <v>0.6941133459073231</v>
      </c>
      <c r="E327" s="24">
        <v>0.42700900759771276</v>
      </c>
      <c r="F327" s="24">
        <v>3.2841775657894741</v>
      </c>
      <c r="G327" s="24"/>
      <c r="H327" s="147"/>
      <c r="I327" s="197" t="s">
        <v>1651</v>
      </c>
      <c r="J327" s="197" t="s">
        <v>1551</v>
      </c>
      <c r="K327" s="197">
        <v>16</v>
      </c>
      <c r="L327" s="124">
        <f t="shared" si="4"/>
        <v>2052</v>
      </c>
      <c r="M327" s="24">
        <v>6.7334182713791337</v>
      </c>
      <c r="N327" s="24">
        <v>0.6941133459073231</v>
      </c>
      <c r="O327" s="24">
        <v>0.42700900759771276</v>
      </c>
      <c r="P327" s="24">
        <v>3.2841775657894741</v>
      </c>
      <c r="Q327" s="24"/>
      <c r="R327" s="24"/>
    </row>
    <row r="328" spans="1:18" x14ac:dyDescent="0.25">
      <c r="A328" s="5" t="s">
        <v>95</v>
      </c>
      <c r="B328" s="122" t="s">
        <v>1495</v>
      </c>
      <c r="C328" s="24">
        <v>6.7344338699117703</v>
      </c>
      <c r="D328" s="24">
        <v>0.42441605296727908</v>
      </c>
      <c r="E328" s="24">
        <v>0.40934315030939139</v>
      </c>
      <c r="F328" s="24">
        <v>3.2937981907894738</v>
      </c>
      <c r="G328" s="24"/>
      <c r="H328" s="147"/>
      <c r="I328" s="197" t="s">
        <v>1652</v>
      </c>
      <c r="J328" s="197" t="s">
        <v>1551</v>
      </c>
      <c r="K328" s="197">
        <v>16</v>
      </c>
      <c r="L328" s="124">
        <f t="shared" si="4"/>
        <v>2053</v>
      </c>
      <c r="M328" s="24">
        <v>6.7344338699117703</v>
      </c>
      <c r="N328" s="24">
        <v>0.42441605296727908</v>
      </c>
      <c r="O328" s="24">
        <v>0.40934315030939139</v>
      </c>
      <c r="P328" s="24">
        <v>3.2937981907894738</v>
      </c>
      <c r="Q328" s="24"/>
      <c r="R328" s="24"/>
    </row>
    <row r="329" spans="1:18" x14ac:dyDescent="0.25">
      <c r="A329" s="5" t="s">
        <v>96</v>
      </c>
      <c r="B329" s="122" t="s">
        <v>1495</v>
      </c>
      <c r="C329" s="24">
        <v>6.3454596319120409</v>
      </c>
      <c r="D329" s="24">
        <v>0.58029326091550137</v>
      </c>
      <c r="E329" s="24">
        <v>0.41489527688572092</v>
      </c>
      <c r="F329" s="24">
        <v>3.225441118421053</v>
      </c>
      <c r="G329" s="24"/>
      <c r="H329" s="147"/>
      <c r="I329" s="197" t="s">
        <v>1653</v>
      </c>
      <c r="J329" s="197" t="s">
        <v>1551</v>
      </c>
      <c r="K329" s="197">
        <v>16</v>
      </c>
      <c r="L329" s="124">
        <f t="shared" si="4"/>
        <v>2054</v>
      </c>
      <c r="M329" s="24">
        <v>6.3454596319120409</v>
      </c>
      <c r="N329" s="24">
        <v>0.58029326091550137</v>
      </c>
      <c r="O329" s="24">
        <v>0.41489527688572092</v>
      </c>
      <c r="P329" s="24">
        <v>3.225441118421053</v>
      </c>
      <c r="Q329" s="24"/>
      <c r="R329" s="24"/>
    </row>
    <row r="330" spans="1:18" x14ac:dyDescent="0.25">
      <c r="A330" s="5" t="s">
        <v>97</v>
      </c>
      <c r="B330" s="122" t="s">
        <v>1495</v>
      </c>
      <c r="C330" s="24">
        <v>6.3464752304446765</v>
      </c>
      <c r="D330" s="24">
        <v>0.56919520727517481</v>
      </c>
      <c r="E330" s="24">
        <v>0.43205639539437607</v>
      </c>
      <c r="F330" s="24">
        <v>3.3489901973684213</v>
      </c>
      <c r="G330" s="24"/>
      <c r="H330" s="147"/>
      <c r="I330" s="197" t="s">
        <v>1654</v>
      </c>
      <c r="J330" s="197" t="s">
        <v>1551</v>
      </c>
      <c r="K330" s="197">
        <v>16</v>
      </c>
      <c r="L330" s="124">
        <f t="shared" si="4"/>
        <v>2055</v>
      </c>
      <c r="M330" s="24">
        <v>6.3464752304446765</v>
      </c>
      <c r="N330" s="24">
        <v>0.56919520727517481</v>
      </c>
      <c r="O330" s="24">
        <v>0.43205639539437607</v>
      </c>
      <c r="P330" s="24">
        <v>3.3489901973684213</v>
      </c>
      <c r="Q330" s="24"/>
      <c r="R330" s="24"/>
    </row>
    <row r="331" spans="1:18" x14ac:dyDescent="0.25">
      <c r="A331" s="5" t="s">
        <v>98</v>
      </c>
      <c r="B331" s="122" t="s">
        <v>1495</v>
      </c>
      <c r="C331" s="24">
        <v>6.0346864809253118</v>
      </c>
      <c r="D331" s="24">
        <v>0.53085647651768331</v>
      </c>
      <c r="E331" s="24">
        <v>0.41590475444505359</v>
      </c>
      <c r="F331" s="24">
        <v>3.1373364473684213</v>
      </c>
      <c r="G331" s="24"/>
      <c r="H331" s="147"/>
      <c r="I331" s="197" t="s">
        <v>1655</v>
      </c>
      <c r="J331" s="197" t="s">
        <v>1551</v>
      </c>
      <c r="K331" s="197">
        <v>16</v>
      </c>
      <c r="L331" s="124">
        <f t="shared" si="4"/>
        <v>2056</v>
      </c>
      <c r="M331" s="24">
        <v>6.0346864809253118</v>
      </c>
      <c r="N331" s="24">
        <v>0.53085647651768331</v>
      </c>
      <c r="O331" s="24">
        <v>0.41590475444505359</v>
      </c>
      <c r="P331" s="24">
        <v>3.1373364473684213</v>
      </c>
      <c r="Q331" s="24"/>
      <c r="R331" s="24"/>
    </row>
    <row r="332" spans="1:18" x14ac:dyDescent="0.25">
      <c r="A332" s="5" t="s">
        <v>99</v>
      </c>
      <c r="B332" s="122" t="s">
        <v>1495</v>
      </c>
      <c r="C332" s="24">
        <v>6.0423034699200837</v>
      </c>
      <c r="D332" s="24">
        <v>0.55759269665119715</v>
      </c>
      <c r="E332" s="24">
        <v>0.41338106054672197</v>
      </c>
      <c r="F332" s="24">
        <v>3.1596157894736847</v>
      </c>
      <c r="G332" s="24"/>
      <c r="H332" s="147"/>
      <c r="I332" s="197" t="s">
        <v>1656</v>
      </c>
      <c r="J332" s="197" t="s">
        <v>1551</v>
      </c>
      <c r="K332" s="197">
        <v>16</v>
      </c>
      <c r="L332" s="124">
        <f t="shared" si="4"/>
        <v>2057</v>
      </c>
      <c r="M332" s="24">
        <v>6.0423034699200837</v>
      </c>
      <c r="N332" s="24">
        <v>0.55759269665119715</v>
      </c>
      <c r="O332" s="24">
        <v>0.41338106054672197</v>
      </c>
      <c r="P332" s="24">
        <v>3.1596157894736847</v>
      </c>
      <c r="Q332" s="24"/>
      <c r="R332" s="24"/>
    </row>
    <row r="333" spans="1:18" x14ac:dyDescent="0.25">
      <c r="A333" s="5" t="s">
        <v>100</v>
      </c>
      <c r="B333" s="122" t="s">
        <v>1495</v>
      </c>
      <c r="C333" s="24">
        <v>5.7950052272231281</v>
      </c>
      <c r="D333" s="24">
        <v>0.73970166774928214</v>
      </c>
      <c r="E333" s="24">
        <v>0.40278154617372913</v>
      </c>
      <c r="F333" s="24">
        <v>3.1839205263157901</v>
      </c>
      <c r="G333" s="24"/>
      <c r="H333" s="147"/>
      <c r="I333" s="197" t="s">
        <v>1657</v>
      </c>
      <c r="J333" s="197" t="s">
        <v>1551</v>
      </c>
      <c r="K333" s="197">
        <v>16</v>
      </c>
      <c r="L333" s="124">
        <f t="shared" si="4"/>
        <v>2058</v>
      </c>
      <c r="M333" s="24">
        <v>5.7950052272231281</v>
      </c>
      <c r="N333" s="24">
        <v>0.73970166774928214</v>
      </c>
      <c r="O333" s="24">
        <v>0.40278154617372913</v>
      </c>
      <c r="P333" s="24">
        <v>3.1839205263157901</v>
      </c>
      <c r="Q333" s="24"/>
      <c r="R333" s="24"/>
    </row>
    <row r="334" spans="1:18" x14ac:dyDescent="0.25">
      <c r="A334" s="5" t="s">
        <v>101</v>
      </c>
      <c r="B334" s="122" t="s">
        <v>1495</v>
      </c>
      <c r="C334" s="24">
        <v>5.7939896286904915</v>
      </c>
      <c r="D334" s="24">
        <v>0.66100637829969422</v>
      </c>
      <c r="E334" s="24">
        <v>0.35836453356309228</v>
      </c>
      <c r="F334" s="24">
        <v>3.2072125657894737</v>
      </c>
      <c r="G334" s="24"/>
      <c r="H334" s="147"/>
      <c r="I334" s="197" t="s">
        <v>1658</v>
      </c>
      <c r="J334" s="197" t="s">
        <v>1551</v>
      </c>
      <c r="K334" s="197">
        <v>16</v>
      </c>
      <c r="L334" s="124">
        <f t="shared" si="4"/>
        <v>2059</v>
      </c>
      <c r="M334" s="24">
        <v>5.7939896286904915</v>
      </c>
      <c r="N334" s="24">
        <v>0.66100637829969422</v>
      </c>
      <c r="O334" s="24">
        <v>0.35836453356309228</v>
      </c>
      <c r="P334" s="24">
        <v>3.2072125657894737</v>
      </c>
      <c r="Q334" s="24"/>
      <c r="R334" s="24"/>
    </row>
    <row r="335" spans="1:18" x14ac:dyDescent="0.25">
      <c r="A335" s="5" t="s">
        <v>102</v>
      </c>
      <c r="B335" s="122" t="s">
        <v>1495</v>
      </c>
      <c r="C335" s="24">
        <v>6.9365379779064078</v>
      </c>
      <c r="D335" s="24">
        <v>0.8789317952370147</v>
      </c>
      <c r="E335" s="24">
        <v>0.56631691078561919</v>
      </c>
      <c r="F335" s="24">
        <v>5.9830160526315801</v>
      </c>
      <c r="G335" s="24"/>
      <c r="H335" s="147"/>
      <c r="I335" s="197" t="s">
        <v>1659</v>
      </c>
      <c r="J335" s="197" t="s">
        <v>1551</v>
      </c>
      <c r="K335" s="197">
        <v>19</v>
      </c>
      <c r="L335" s="124">
        <f t="shared" si="4"/>
        <v>2060</v>
      </c>
      <c r="M335" s="24">
        <v>6.9365379779064078</v>
      </c>
      <c r="N335" s="24">
        <v>0.8789317952370147</v>
      </c>
      <c r="O335" s="24">
        <v>0.56631691078561919</v>
      </c>
      <c r="P335" s="24">
        <v>5.9830160526315801</v>
      </c>
      <c r="Q335" s="24"/>
      <c r="R335" s="24"/>
    </row>
    <row r="336" spans="1:18" x14ac:dyDescent="0.25">
      <c r="A336" s="5" t="s">
        <v>103</v>
      </c>
      <c r="B336" s="122" t="s">
        <v>1495</v>
      </c>
      <c r="C336" s="24">
        <v>6.9466939632327716</v>
      </c>
      <c r="D336" s="24">
        <v>0.7871206242124954</v>
      </c>
      <c r="E336" s="24">
        <v>0.48152079580167612</v>
      </c>
      <c r="F336" s="24">
        <v>5.9971938157894744</v>
      </c>
      <c r="G336" s="24"/>
      <c r="H336" s="147"/>
      <c r="I336" s="197" t="s">
        <v>1660</v>
      </c>
      <c r="J336" s="197" t="s">
        <v>1551</v>
      </c>
      <c r="K336" s="197">
        <v>19</v>
      </c>
      <c r="L336" s="124">
        <f t="shared" si="4"/>
        <v>2061</v>
      </c>
      <c r="M336" s="24">
        <v>6.9466939632327716</v>
      </c>
      <c r="N336" s="24">
        <v>0.7871206242124954</v>
      </c>
      <c r="O336" s="24">
        <v>0.48152079580167612</v>
      </c>
      <c r="P336" s="24">
        <v>5.9971938157894744</v>
      </c>
      <c r="Q336" s="24"/>
      <c r="R336" s="24"/>
    </row>
    <row r="337" spans="1:18" x14ac:dyDescent="0.25">
      <c r="A337" s="5" t="s">
        <v>104</v>
      </c>
      <c r="B337" s="122" t="s">
        <v>1495</v>
      </c>
      <c r="C337" s="24">
        <v>6.6823128253618576</v>
      </c>
      <c r="D337" s="24" t="s">
        <v>48</v>
      </c>
      <c r="E337" s="24">
        <v>0.6074149492792309</v>
      </c>
      <c r="F337" s="24">
        <v>4.9028513524175201</v>
      </c>
      <c r="G337" s="24"/>
      <c r="H337" s="147"/>
      <c r="I337" s="197" t="s">
        <v>1661</v>
      </c>
      <c r="J337" s="197" t="s">
        <v>1551</v>
      </c>
      <c r="K337" s="197">
        <v>19</v>
      </c>
      <c r="L337" s="124">
        <f t="shared" si="4"/>
        <v>2062</v>
      </c>
      <c r="M337" s="24">
        <v>6.6823128253618576</v>
      </c>
      <c r="N337" s="24" t="s">
        <v>48</v>
      </c>
      <c r="O337" s="24">
        <v>0.6074149492792309</v>
      </c>
      <c r="P337" s="24">
        <v>4.9028513524175201</v>
      </c>
      <c r="Q337" s="24"/>
      <c r="R337" s="24"/>
    </row>
    <row r="338" spans="1:18" x14ac:dyDescent="0.25">
      <c r="A338" s="5" t="s">
        <v>105</v>
      </c>
      <c r="B338" s="122" t="s">
        <v>1495</v>
      </c>
      <c r="C338" s="24">
        <v>6.619861303629504</v>
      </c>
      <c r="D338" s="24" t="s">
        <v>48</v>
      </c>
      <c r="E338" s="24">
        <v>0.54290613988254122</v>
      </c>
      <c r="F338" s="24">
        <v>4.9114537337769066</v>
      </c>
      <c r="G338" s="24"/>
      <c r="H338" s="147"/>
      <c r="I338" s="197" t="s">
        <v>1662</v>
      </c>
      <c r="J338" s="197" t="s">
        <v>1551</v>
      </c>
      <c r="K338" s="197">
        <v>19</v>
      </c>
      <c r="L338" s="124">
        <f t="shared" si="4"/>
        <v>2063</v>
      </c>
      <c r="M338" s="24">
        <v>6.619861303629504</v>
      </c>
      <c r="N338" s="24" t="s">
        <v>48</v>
      </c>
      <c r="O338" s="24">
        <v>0.54290613988254122</v>
      </c>
      <c r="P338" s="24">
        <v>4.9114537337769066</v>
      </c>
      <c r="Q338" s="24"/>
      <c r="R338" s="24"/>
    </row>
    <row r="339" spans="1:18" x14ac:dyDescent="0.25">
      <c r="A339" s="5" t="s">
        <v>106</v>
      </c>
      <c r="B339" s="122" t="s">
        <v>1495</v>
      </c>
      <c r="C339" s="24">
        <v>6.4929273163686227</v>
      </c>
      <c r="D339" s="24" t="s">
        <v>48</v>
      </c>
      <c r="E339" s="24">
        <v>0.58212749599572855</v>
      </c>
      <c r="F339" s="24">
        <v>4.402395166274375</v>
      </c>
      <c r="G339" s="24"/>
      <c r="H339" s="147"/>
      <c r="I339" s="197" t="s">
        <v>1663</v>
      </c>
      <c r="J339" s="197" t="s">
        <v>1551</v>
      </c>
      <c r="K339" s="197">
        <v>19</v>
      </c>
      <c r="L339" s="124">
        <f t="shared" si="4"/>
        <v>2064</v>
      </c>
      <c r="M339" s="24">
        <v>6.4929273163686227</v>
      </c>
      <c r="N339" s="24" t="s">
        <v>48</v>
      </c>
      <c r="O339" s="24">
        <v>0.58212749599572855</v>
      </c>
      <c r="P339" s="24">
        <v>4.402395166274375</v>
      </c>
      <c r="Q339" s="24"/>
      <c r="R339" s="24"/>
    </row>
    <row r="340" spans="1:18" x14ac:dyDescent="0.25">
      <c r="A340" s="5" t="s">
        <v>107</v>
      </c>
      <c r="B340" s="122" t="s">
        <v>1495</v>
      </c>
      <c r="C340" s="24">
        <v>6.499020147757145</v>
      </c>
      <c r="D340" s="24" t="s">
        <v>48</v>
      </c>
      <c r="E340" s="24">
        <v>0.59244890549919893</v>
      </c>
      <c r="F340" s="24">
        <v>4.6260570816184297</v>
      </c>
      <c r="G340" s="24"/>
      <c r="H340" s="147"/>
      <c r="I340" s="197" t="s">
        <v>1664</v>
      </c>
      <c r="J340" s="197" t="s">
        <v>1551</v>
      </c>
      <c r="K340" s="197">
        <v>19</v>
      </c>
      <c r="L340" s="124">
        <f t="shared" si="4"/>
        <v>2065</v>
      </c>
      <c r="M340" s="24">
        <v>6.499020147757145</v>
      </c>
      <c r="N340" s="24" t="s">
        <v>48</v>
      </c>
      <c r="O340" s="24">
        <v>0.59244890549919893</v>
      </c>
      <c r="P340" s="24">
        <v>4.6260570816184297</v>
      </c>
      <c r="Q340" s="24"/>
      <c r="R340" s="24"/>
    </row>
    <row r="341" spans="1:18" x14ac:dyDescent="0.25">
      <c r="A341" s="5" t="s">
        <v>108</v>
      </c>
      <c r="B341" s="122" t="s">
        <v>1495</v>
      </c>
      <c r="C341" s="24">
        <v>6.316742942050519</v>
      </c>
      <c r="D341" s="24" t="s">
        <v>48</v>
      </c>
      <c r="E341" s="24">
        <v>0.54806684463427646</v>
      </c>
      <c r="F341" s="24">
        <v>4.0264204986258862</v>
      </c>
      <c r="G341" s="24"/>
      <c r="H341" s="147"/>
      <c r="I341" s="197" t="s">
        <v>1665</v>
      </c>
      <c r="J341" s="197" t="s">
        <v>1551</v>
      </c>
      <c r="K341" s="197">
        <v>19</v>
      </c>
      <c r="L341" s="124">
        <f t="shared" ref="L341:L382" si="5">A341+2000</f>
        <v>2066</v>
      </c>
      <c r="M341" s="24">
        <v>6.316742942050519</v>
      </c>
      <c r="N341" s="24" t="s">
        <v>48</v>
      </c>
      <c r="O341" s="24">
        <v>0.54806684463427646</v>
      </c>
      <c r="P341" s="24">
        <v>4.0264204986258862</v>
      </c>
      <c r="Q341" s="24"/>
      <c r="R341" s="24"/>
    </row>
    <row r="342" spans="1:18" x14ac:dyDescent="0.25">
      <c r="A342" s="5" t="s">
        <v>109</v>
      </c>
      <c r="B342" s="122" t="s">
        <v>1495</v>
      </c>
      <c r="C342" s="24">
        <v>6.3294363407766063</v>
      </c>
      <c r="D342" s="24" t="s">
        <v>48</v>
      </c>
      <c r="E342" s="24">
        <v>0.58109535504538146</v>
      </c>
      <c r="F342" s="24">
        <v>4.0390710594485135</v>
      </c>
      <c r="G342" s="24"/>
      <c r="H342" s="147"/>
      <c r="I342" s="197" t="s">
        <v>1666</v>
      </c>
      <c r="J342" s="197" t="s">
        <v>1551</v>
      </c>
      <c r="K342" s="197">
        <v>19</v>
      </c>
      <c r="L342" s="124">
        <f t="shared" si="5"/>
        <v>2067</v>
      </c>
      <c r="M342" s="24">
        <v>6.3294363407766063</v>
      </c>
      <c r="N342" s="24" t="s">
        <v>48</v>
      </c>
      <c r="O342" s="24">
        <v>0.58109535504538146</v>
      </c>
      <c r="P342" s="24">
        <v>4.0390710594485135</v>
      </c>
      <c r="Q342" s="24"/>
      <c r="R342" s="24"/>
    </row>
    <row r="343" spans="1:18" x14ac:dyDescent="0.25">
      <c r="A343" s="5" t="s">
        <v>110</v>
      </c>
      <c r="B343" s="122" t="s">
        <v>1495</v>
      </c>
      <c r="C343" s="24">
        <v>6.1456359272228491</v>
      </c>
      <c r="D343" s="24" t="s">
        <v>48</v>
      </c>
      <c r="E343" s="24">
        <v>0.53774543513080597</v>
      </c>
      <c r="F343" s="24">
        <v>3.744566003497745</v>
      </c>
      <c r="G343" s="24"/>
      <c r="H343" s="147"/>
      <c r="I343" s="197" t="s">
        <v>1667</v>
      </c>
      <c r="J343" s="197" t="s">
        <v>1551</v>
      </c>
      <c r="K343" s="197">
        <v>19</v>
      </c>
      <c r="L343" s="124">
        <f t="shared" si="5"/>
        <v>2068</v>
      </c>
      <c r="M343" s="24">
        <v>6.1456359272228491</v>
      </c>
      <c r="N343" s="24" t="s">
        <v>48</v>
      </c>
      <c r="O343" s="24">
        <v>0.53774543513080597</v>
      </c>
      <c r="P343" s="24">
        <v>3.744566003497745</v>
      </c>
      <c r="Q343" s="24"/>
      <c r="R343" s="24"/>
    </row>
    <row r="344" spans="1:18" x14ac:dyDescent="0.25">
      <c r="A344" s="5" t="s">
        <v>111</v>
      </c>
      <c r="B344" s="122" t="s">
        <v>1495</v>
      </c>
      <c r="C344" s="24">
        <v>6.1710227246750264</v>
      </c>
      <c r="D344" s="24">
        <v>4.8899734479706657E-2</v>
      </c>
      <c r="E344" s="24">
        <v>0.53877757608115306</v>
      </c>
      <c r="F344" s="24">
        <v>3.7415298689003142</v>
      </c>
      <c r="G344" s="24"/>
      <c r="H344" s="147"/>
      <c r="I344" s="197" t="s">
        <v>1668</v>
      </c>
      <c r="J344" s="197" t="s">
        <v>1551</v>
      </c>
      <c r="K344" s="197">
        <v>19</v>
      </c>
      <c r="L344" s="124">
        <f t="shared" si="5"/>
        <v>2069</v>
      </c>
      <c r="M344" s="24">
        <v>6.1710227246750264</v>
      </c>
      <c r="N344" s="24">
        <v>4.8899734479706657E-2</v>
      </c>
      <c r="O344" s="24">
        <v>0.53877757608115306</v>
      </c>
      <c r="P344" s="24">
        <v>3.7415298689003142</v>
      </c>
      <c r="Q344" s="24"/>
      <c r="R344" s="24"/>
    </row>
    <row r="345" spans="1:18" x14ac:dyDescent="0.25">
      <c r="A345" s="5" t="s">
        <v>112</v>
      </c>
      <c r="B345" s="122" t="s">
        <v>1495</v>
      </c>
      <c r="C345" s="24">
        <v>5.6551630004468025</v>
      </c>
      <c r="D345" s="24">
        <v>4.3626233702483391E-2</v>
      </c>
      <c r="E345" s="24">
        <v>0.52690795515216204</v>
      </c>
      <c r="F345" s="24">
        <v>3.5325426041105077</v>
      </c>
      <c r="G345" s="24"/>
      <c r="H345" s="147"/>
      <c r="I345" s="197" t="s">
        <v>1669</v>
      </c>
      <c r="J345" s="197" t="s">
        <v>1551</v>
      </c>
      <c r="K345" s="197">
        <v>19</v>
      </c>
      <c r="L345" s="124">
        <f t="shared" si="5"/>
        <v>2070</v>
      </c>
      <c r="M345" s="24">
        <v>5.6551630004468025</v>
      </c>
      <c r="N345" s="24">
        <v>4.3626233702483391E-2</v>
      </c>
      <c r="O345" s="24">
        <v>0.52690795515216204</v>
      </c>
      <c r="P345" s="24">
        <v>3.5325426041105077</v>
      </c>
      <c r="Q345" s="24"/>
      <c r="R345" s="24"/>
    </row>
    <row r="346" spans="1:18" x14ac:dyDescent="0.25">
      <c r="A346" s="5" t="s">
        <v>113</v>
      </c>
      <c r="B346" s="122" t="s">
        <v>1495</v>
      </c>
      <c r="C346" s="24">
        <v>5.6419618657716715</v>
      </c>
      <c r="D346" s="24" t="s">
        <v>48</v>
      </c>
      <c r="E346" s="24">
        <v>0.56045253603844081</v>
      </c>
      <c r="F346" s="24">
        <v>3.1626402056568788</v>
      </c>
      <c r="G346" s="24"/>
      <c r="H346" s="147"/>
      <c r="I346" s="197" t="s">
        <v>1670</v>
      </c>
      <c r="J346" s="197" t="s">
        <v>1551</v>
      </c>
      <c r="K346" s="197">
        <v>19</v>
      </c>
      <c r="L346" s="124">
        <f t="shared" si="5"/>
        <v>2071</v>
      </c>
      <c r="M346" s="24">
        <v>5.6419618657716715</v>
      </c>
      <c r="N346" s="24" t="s">
        <v>48</v>
      </c>
      <c r="O346" s="24">
        <v>0.56045253603844081</v>
      </c>
      <c r="P346" s="24">
        <v>3.1626402056568788</v>
      </c>
      <c r="Q346" s="24"/>
      <c r="R346" s="24"/>
    </row>
    <row r="347" spans="1:18" x14ac:dyDescent="0.25">
      <c r="A347" s="5" t="s">
        <v>114</v>
      </c>
      <c r="B347" s="122" t="s">
        <v>1495</v>
      </c>
      <c r="C347" s="24">
        <v>5.7079675391473303</v>
      </c>
      <c r="D347" s="24" t="s">
        <v>48</v>
      </c>
      <c r="E347" s="24">
        <v>0.6110274426054455</v>
      </c>
      <c r="F347" s="24">
        <v>3.182881102973083</v>
      </c>
      <c r="G347" s="24"/>
      <c r="H347" s="147"/>
      <c r="I347" s="197" t="s">
        <v>1671</v>
      </c>
      <c r="J347" s="197" t="s">
        <v>1551</v>
      </c>
      <c r="K347" s="197">
        <v>19</v>
      </c>
      <c r="L347" s="124">
        <f t="shared" si="5"/>
        <v>2072</v>
      </c>
      <c r="M347" s="24">
        <v>5.7079675391473303</v>
      </c>
      <c r="N347" s="24" t="s">
        <v>48</v>
      </c>
      <c r="O347" s="24">
        <v>0.6110274426054455</v>
      </c>
      <c r="P347" s="24">
        <v>3.182881102973083</v>
      </c>
      <c r="Q347" s="24"/>
      <c r="R347" s="24"/>
    </row>
    <row r="348" spans="1:18" x14ac:dyDescent="0.25">
      <c r="A348" s="5" t="s">
        <v>115</v>
      </c>
      <c r="B348" s="122" t="s">
        <v>1495</v>
      </c>
      <c r="C348" s="24">
        <v>5.6592248880391516</v>
      </c>
      <c r="D348" s="24">
        <v>3.0682186340208101E-2</v>
      </c>
      <c r="E348" s="24">
        <v>0.5439382808328882</v>
      </c>
      <c r="F348" s="24">
        <v>3.1818690581072731</v>
      </c>
      <c r="G348" s="24"/>
      <c r="H348" s="147"/>
      <c r="I348" s="197" t="s">
        <v>1672</v>
      </c>
      <c r="J348" s="197" t="s">
        <v>1551</v>
      </c>
      <c r="K348" s="197">
        <v>19</v>
      </c>
      <c r="L348" s="124">
        <f t="shared" si="5"/>
        <v>2073</v>
      </c>
      <c r="M348" s="24">
        <v>5.6592248880391516</v>
      </c>
      <c r="N348" s="24">
        <v>3.0682186340208101E-2</v>
      </c>
      <c r="O348" s="24">
        <v>0.5439382808328882</v>
      </c>
      <c r="P348" s="24">
        <v>3.1818690581072731</v>
      </c>
      <c r="Q348" s="24"/>
      <c r="R348" s="24"/>
    </row>
    <row r="349" spans="1:18" x14ac:dyDescent="0.25">
      <c r="A349" s="5" t="s">
        <v>116</v>
      </c>
      <c r="B349" s="122" t="s">
        <v>1495</v>
      </c>
      <c r="C349" s="24">
        <v>5.6531320566506293</v>
      </c>
      <c r="D349" s="24">
        <v>1.7738138977932805E-2</v>
      </c>
      <c r="E349" s="24">
        <v>0.52174725040042691</v>
      </c>
      <c r="F349" s="24">
        <v>2.5078471774776787</v>
      </c>
      <c r="G349" s="24"/>
      <c r="H349" s="147"/>
      <c r="I349" s="197" t="s">
        <v>1673</v>
      </c>
      <c r="J349" s="197" t="s">
        <v>1551</v>
      </c>
      <c r="K349" s="197">
        <v>20</v>
      </c>
      <c r="L349" s="124">
        <f t="shared" si="5"/>
        <v>2074</v>
      </c>
      <c r="M349" s="24">
        <v>5.6531320566506293</v>
      </c>
      <c r="N349" s="24">
        <v>1.7738138977932805E-2</v>
      </c>
      <c r="O349" s="24">
        <v>0.52174725040042691</v>
      </c>
      <c r="P349" s="24">
        <v>2.5078471774776787</v>
      </c>
      <c r="Q349" s="24"/>
      <c r="R349" s="24"/>
    </row>
    <row r="350" spans="1:18" x14ac:dyDescent="0.25">
      <c r="A350" s="5" t="s">
        <v>1498</v>
      </c>
      <c r="B350" s="122" t="s">
        <v>1495</v>
      </c>
      <c r="C350" s="24">
        <v>5.7394471679880281</v>
      </c>
      <c r="D350" s="24" t="s">
        <v>48</v>
      </c>
      <c r="E350" s="24">
        <v>0.54806684463427635</v>
      </c>
      <c r="F350" s="24">
        <v>2.5108833120751091</v>
      </c>
      <c r="G350" s="24"/>
      <c r="H350" s="147"/>
      <c r="I350" s="197" t="s">
        <v>1674</v>
      </c>
      <c r="J350" s="197" t="s">
        <v>1551</v>
      </c>
      <c r="K350" s="197">
        <v>20</v>
      </c>
      <c r="L350" s="124">
        <f t="shared" si="5"/>
        <v>2075</v>
      </c>
      <c r="M350" s="24">
        <v>5.7394471679880281</v>
      </c>
      <c r="N350" s="24" t="s">
        <v>48</v>
      </c>
      <c r="O350" s="24">
        <v>0.54806684463427635</v>
      </c>
      <c r="P350" s="24">
        <v>2.5108833120751091</v>
      </c>
      <c r="Q350" s="24"/>
      <c r="R350" s="24"/>
    </row>
    <row r="351" spans="1:18" x14ac:dyDescent="0.25">
      <c r="A351" s="5" t="s">
        <v>1499</v>
      </c>
      <c r="B351" s="122" t="s">
        <v>1495</v>
      </c>
      <c r="C351" s="24">
        <v>5.5586931701285334</v>
      </c>
      <c r="D351" s="24" t="s">
        <v>48</v>
      </c>
      <c r="E351" s="24">
        <v>0.51090977042178309</v>
      </c>
      <c r="F351" s="24">
        <v>2.3550284027403383</v>
      </c>
      <c r="G351" s="24"/>
      <c r="H351" s="147"/>
      <c r="I351" s="197" t="s">
        <v>1675</v>
      </c>
      <c r="J351" s="197" t="s">
        <v>1551</v>
      </c>
      <c r="K351" s="197">
        <v>20</v>
      </c>
      <c r="L351" s="124">
        <f t="shared" si="5"/>
        <v>2076</v>
      </c>
      <c r="M351" s="24">
        <v>5.5586931701285334</v>
      </c>
      <c r="N351" s="24" t="s">
        <v>48</v>
      </c>
      <c r="O351" s="24">
        <v>0.51090977042178309</v>
      </c>
      <c r="P351" s="24">
        <v>2.3550284027403383</v>
      </c>
      <c r="Q351" s="24"/>
      <c r="R351" s="24"/>
    </row>
    <row r="352" spans="1:18" x14ac:dyDescent="0.25">
      <c r="A352" s="5" t="s">
        <v>117</v>
      </c>
      <c r="B352" s="122" t="s">
        <v>1495</v>
      </c>
      <c r="C352" s="24">
        <v>5.5637705296189681</v>
      </c>
      <c r="D352" s="24">
        <v>5.6570281064758685E-2</v>
      </c>
      <c r="E352" s="24">
        <v>0.52535974372664151</v>
      </c>
      <c r="F352" s="24">
        <v>2.3550284027403383</v>
      </c>
      <c r="G352" s="24"/>
      <c r="H352" s="147"/>
      <c r="I352" s="197" t="s">
        <v>1676</v>
      </c>
      <c r="J352" s="197" t="s">
        <v>1551</v>
      </c>
      <c r="K352" s="197">
        <v>20</v>
      </c>
      <c r="L352" s="124">
        <f t="shared" si="5"/>
        <v>2077</v>
      </c>
      <c r="M352" s="24">
        <v>5.5637705296189681</v>
      </c>
      <c r="N352" s="24">
        <v>5.6570281064758685E-2</v>
      </c>
      <c r="O352" s="24">
        <v>0.52535974372664151</v>
      </c>
      <c r="P352" s="24">
        <v>2.3550284027403383</v>
      </c>
      <c r="Q352" s="24"/>
      <c r="R352" s="24"/>
    </row>
    <row r="353" spans="1:18" x14ac:dyDescent="0.25">
      <c r="A353" s="5" t="s">
        <v>118</v>
      </c>
      <c r="B353" s="122" t="s">
        <v>1495</v>
      </c>
      <c r="C353" s="24">
        <v>5.6744569665104567</v>
      </c>
      <c r="D353" s="24" t="s">
        <v>48</v>
      </c>
      <c r="E353" s="24">
        <v>0.50058836091831271</v>
      </c>
      <c r="F353" s="24">
        <v>2.4612931136504095</v>
      </c>
      <c r="G353" s="24"/>
      <c r="H353" s="147"/>
      <c r="I353" s="197" t="s">
        <v>1677</v>
      </c>
      <c r="J353" s="197" t="s">
        <v>1551</v>
      </c>
      <c r="K353" s="197">
        <v>20</v>
      </c>
      <c r="L353" s="124">
        <f t="shared" si="5"/>
        <v>2078</v>
      </c>
      <c r="M353" s="24">
        <v>5.6744569665104567</v>
      </c>
      <c r="N353" s="24" t="s">
        <v>48</v>
      </c>
      <c r="O353" s="24">
        <v>0.50058836091831271</v>
      </c>
      <c r="P353" s="24">
        <v>2.4612931136504095</v>
      </c>
      <c r="Q353" s="24"/>
      <c r="R353" s="24"/>
    </row>
    <row r="354" spans="1:18" x14ac:dyDescent="0.25">
      <c r="A354" s="5" t="s">
        <v>119</v>
      </c>
      <c r="B354" s="122" t="s">
        <v>1495</v>
      </c>
      <c r="C354" s="24">
        <v>5.6577016801920204</v>
      </c>
      <c r="D354" s="24">
        <v>5.9926145195718948E-2</v>
      </c>
      <c r="E354" s="24">
        <v>0.50832941804591547</v>
      </c>
      <c r="F354" s="24">
        <v>2.4790038988020879</v>
      </c>
      <c r="G354" s="24"/>
      <c r="H354" s="147"/>
      <c r="I354" s="197" t="s">
        <v>1678</v>
      </c>
      <c r="J354" s="197" t="s">
        <v>1551</v>
      </c>
      <c r="K354" s="197">
        <v>20</v>
      </c>
      <c r="L354" s="124">
        <f t="shared" si="5"/>
        <v>2079</v>
      </c>
      <c r="M354" s="24">
        <v>5.6577016801920204</v>
      </c>
      <c r="N354" s="24">
        <v>5.9926145195718948E-2</v>
      </c>
      <c r="O354" s="24">
        <v>0.50832941804591547</v>
      </c>
      <c r="P354" s="24">
        <v>2.4790038988020879</v>
      </c>
      <c r="Q354" s="24"/>
      <c r="R354" s="24"/>
    </row>
    <row r="355" spans="1:18" x14ac:dyDescent="0.25">
      <c r="A355" s="5" t="s">
        <v>120</v>
      </c>
      <c r="B355" s="122" t="s">
        <v>1495</v>
      </c>
      <c r="C355" s="24">
        <v>5.8724739866374325</v>
      </c>
      <c r="D355" s="24">
        <v>6.2323191003547711E-2</v>
      </c>
      <c r="E355" s="24">
        <v>0.48613838761345413</v>
      </c>
      <c r="F355" s="24">
        <v>2.6120877986561295</v>
      </c>
      <c r="G355" s="24"/>
      <c r="H355" s="147"/>
      <c r="I355" s="197" t="s">
        <v>1679</v>
      </c>
      <c r="J355" s="197" t="s">
        <v>1551</v>
      </c>
      <c r="K355" s="197">
        <v>20</v>
      </c>
      <c r="L355" s="124">
        <f t="shared" si="5"/>
        <v>2080</v>
      </c>
      <c r="M355" s="24">
        <v>5.8724739866374325</v>
      </c>
      <c r="N355" s="24">
        <v>6.2323191003547711E-2</v>
      </c>
      <c r="O355" s="24">
        <v>0.48613838761345413</v>
      </c>
      <c r="P355" s="24">
        <v>2.6120877986561295</v>
      </c>
      <c r="Q355" s="24"/>
      <c r="R355" s="24"/>
    </row>
    <row r="356" spans="1:18" x14ac:dyDescent="0.25">
      <c r="A356" s="5" t="s">
        <v>121</v>
      </c>
      <c r="B356" s="122" t="s">
        <v>1495</v>
      </c>
      <c r="C356" s="24">
        <v>5.8816132337202154</v>
      </c>
      <c r="D356" s="24">
        <v>6.0405554357284702E-2</v>
      </c>
      <c r="E356" s="24">
        <v>0.42317778964228492</v>
      </c>
      <c r="F356" s="24">
        <v>2.6060155294612684</v>
      </c>
      <c r="G356" s="24"/>
      <c r="H356" s="147"/>
      <c r="I356" s="197" t="s">
        <v>1680</v>
      </c>
      <c r="J356" s="197" t="s">
        <v>1551</v>
      </c>
      <c r="K356" s="197">
        <v>20</v>
      </c>
      <c r="L356" s="124">
        <f t="shared" si="5"/>
        <v>2081</v>
      </c>
      <c r="M356" s="24">
        <v>5.8816132337202154</v>
      </c>
      <c r="N356" s="24">
        <v>6.0405554357284702E-2</v>
      </c>
      <c r="O356" s="24">
        <v>0.42317778964228492</v>
      </c>
      <c r="P356" s="24">
        <v>2.6060155294612684</v>
      </c>
      <c r="Q356" s="24"/>
      <c r="R356" s="24"/>
    </row>
    <row r="357" spans="1:18" x14ac:dyDescent="0.25">
      <c r="A357" s="5" t="s">
        <v>122</v>
      </c>
      <c r="B357" s="122" t="s">
        <v>1495</v>
      </c>
      <c r="C357" s="24">
        <v>5.7445245274784638</v>
      </c>
      <c r="D357" s="24">
        <v>6.2323191003547711E-2</v>
      </c>
      <c r="E357" s="24">
        <v>0.55942039508809382</v>
      </c>
      <c r="F357" s="24">
        <v>2.6252443819116618</v>
      </c>
      <c r="G357" s="24"/>
      <c r="H357" s="147"/>
      <c r="I357" s="197" t="s">
        <v>1681</v>
      </c>
      <c r="J357" s="197" t="s">
        <v>1551</v>
      </c>
      <c r="K357" s="197">
        <v>20</v>
      </c>
      <c r="L357" s="124">
        <f t="shared" si="5"/>
        <v>2082</v>
      </c>
      <c r="M357" s="24">
        <v>5.7445245274784638</v>
      </c>
      <c r="N357" s="24">
        <v>6.2323191003547711E-2</v>
      </c>
      <c r="O357" s="24">
        <v>0.55942039508809382</v>
      </c>
      <c r="P357" s="24">
        <v>2.6252443819116618</v>
      </c>
      <c r="Q357" s="24"/>
      <c r="R357" s="24"/>
    </row>
    <row r="358" spans="1:18" x14ac:dyDescent="0.25">
      <c r="A358" s="5" t="s">
        <v>123</v>
      </c>
      <c r="B358" s="122" t="s">
        <v>1495</v>
      </c>
      <c r="C358" s="24">
        <v>5.8156075603445574</v>
      </c>
      <c r="D358" s="24">
        <v>0.11841406290674064</v>
      </c>
      <c r="E358" s="24">
        <v>0.43453134009610234</v>
      </c>
      <c r="F358" s="24">
        <v>2.6318226735394283</v>
      </c>
      <c r="G358" s="24"/>
      <c r="H358" s="147"/>
      <c r="I358" s="197" t="s">
        <v>1682</v>
      </c>
      <c r="J358" s="197" t="s">
        <v>1551</v>
      </c>
      <c r="K358" s="197">
        <v>20</v>
      </c>
      <c r="L358" s="124">
        <f t="shared" si="5"/>
        <v>2083</v>
      </c>
      <c r="M358" s="24">
        <v>5.8156075603445574</v>
      </c>
      <c r="N358" s="24">
        <v>0.11841406290674064</v>
      </c>
      <c r="O358" s="24">
        <v>0.43453134009610234</v>
      </c>
      <c r="P358" s="24">
        <v>2.6318226735394283</v>
      </c>
      <c r="Q358" s="24"/>
      <c r="R358" s="24"/>
    </row>
    <row r="359" spans="1:18" x14ac:dyDescent="0.25">
      <c r="A359" s="5" t="s">
        <v>124</v>
      </c>
      <c r="B359" s="122" t="s">
        <v>1495</v>
      </c>
      <c r="C359" s="24">
        <v>5.699843763962634</v>
      </c>
      <c r="D359" s="24">
        <v>7.3829010881125742E-2</v>
      </c>
      <c r="E359" s="24">
        <v>0.58212749599572855</v>
      </c>
      <c r="F359" s="24">
        <v>2.6495334586911068</v>
      </c>
      <c r="G359" s="24"/>
      <c r="H359" s="147"/>
      <c r="I359" s="197" t="s">
        <v>1683</v>
      </c>
      <c r="J359" s="197" t="s">
        <v>1551</v>
      </c>
      <c r="K359" s="197">
        <v>20</v>
      </c>
      <c r="L359" s="124">
        <f t="shared" si="5"/>
        <v>2084</v>
      </c>
      <c r="M359" s="24">
        <v>5.699843763962634</v>
      </c>
      <c r="N359" s="24">
        <v>7.3829010881125742E-2</v>
      </c>
      <c r="O359" s="24">
        <v>0.58212749599572855</v>
      </c>
      <c r="P359" s="24">
        <v>2.6495334586911068</v>
      </c>
      <c r="Q359" s="24"/>
      <c r="R359" s="24"/>
    </row>
    <row r="360" spans="1:18" x14ac:dyDescent="0.25">
      <c r="A360" s="5" t="s">
        <v>125</v>
      </c>
      <c r="B360" s="122" t="s">
        <v>1495</v>
      </c>
      <c r="C360" s="24">
        <v>5.7191377300262873</v>
      </c>
      <c r="D360" s="24" t="s">
        <v>48</v>
      </c>
      <c r="E360" s="24">
        <v>0.58212749599572855</v>
      </c>
      <c r="F360" s="24">
        <v>2.6394130100330049</v>
      </c>
      <c r="G360" s="24"/>
      <c r="H360" s="147"/>
      <c r="I360" s="197" t="s">
        <v>1684</v>
      </c>
      <c r="J360" s="197" t="s">
        <v>1551</v>
      </c>
      <c r="K360" s="197">
        <v>20</v>
      </c>
      <c r="L360" s="124">
        <f t="shared" si="5"/>
        <v>2085</v>
      </c>
      <c r="M360" s="24">
        <v>5.7191377300262873</v>
      </c>
      <c r="N360" s="24" t="s">
        <v>48</v>
      </c>
      <c r="O360" s="24">
        <v>0.58212749599572855</v>
      </c>
      <c r="P360" s="24">
        <v>2.6394130100330049</v>
      </c>
      <c r="Q360" s="24"/>
      <c r="R360" s="24"/>
    </row>
    <row r="361" spans="1:18" x14ac:dyDescent="0.25">
      <c r="A361" s="5" t="s">
        <v>126</v>
      </c>
      <c r="B361" s="122" t="s">
        <v>1495</v>
      </c>
      <c r="C361" s="24">
        <v>4.6792945063851441</v>
      </c>
      <c r="D361" s="24">
        <v>0.45927397677998999</v>
      </c>
      <c r="E361" s="24">
        <v>0.45827058195408421</v>
      </c>
      <c r="F361" s="24">
        <v>2.1222580836039922</v>
      </c>
      <c r="G361" s="24"/>
      <c r="H361" s="147"/>
      <c r="I361" s="197" t="s">
        <v>1685</v>
      </c>
      <c r="J361" s="197" t="s">
        <v>1551</v>
      </c>
      <c r="K361" s="197">
        <v>21</v>
      </c>
      <c r="L361" s="124">
        <f t="shared" si="5"/>
        <v>2086</v>
      </c>
      <c r="M361" s="24">
        <v>4.6792945063851441</v>
      </c>
      <c r="N361" s="24">
        <v>0.45927397677998999</v>
      </c>
      <c r="O361" s="24">
        <v>0.45827058195408421</v>
      </c>
      <c r="P361" s="24">
        <v>2.1222580836039922</v>
      </c>
      <c r="Q361" s="24"/>
      <c r="R361" s="24"/>
    </row>
    <row r="362" spans="1:18" x14ac:dyDescent="0.25">
      <c r="A362" s="5" t="s">
        <v>1500</v>
      </c>
      <c r="B362" s="122" t="s">
        <v>1495</v>
      </c>
      <c r="C362" s="24">
        <v>4.67726356258897</v>
      </c>
      <c r="D362" s="24">
        <v>0.39790960409957382</v>
      </c>
      <c r="E362" s="24">
        <v>0.46859199145755459</v>
      </c>
      <c r="F362" s="24">
        <v>1.9856320267196148</v>
      </c>
      <c r="G362" s="24"/>
      <c r="H362" s="147"/>
      <c r="I362" s="197" t="s">
        <v>1686</v>
      </c>
      <c r="J362" s="197" t="s">
        <v>1551</v>
      </c>
      <c r="K362" s="197">
        <v>21</v>
      </c>
      <c r="L362" s="124">
        <f t="shared" si="5"/>
        <v>2087</v>
      </c>
      <c r="M362" s="24">
        <v>4.67726356258897</v>
      </c>
      <c r="N362" s="24">
        <v>0.39790960409957382</v>
      </c>
      <c r="O362" s="24">
        <v>0.46859199145755459</v>
      </c>
      <c r="P362" s="24">
        <v>1.9856320267196148</v>
      </c>
      <c r="Q362" s="24"/>
      <c r="R362" s="24"/>
    </row>
    <row r="363" spans="1:18" x14ac:dyDescent="0.25">
      <c r="A363" s="5" t="s">
        <v>127</v>
      </c>
      <c r="B363" s="122" t="s">
        <v>1495</v>
      </c>
      <c r="C363" s="24">
        <v>4.1192617545901342</v>
      </c>
      <c r="D363" s="24">
        <v>0.32360118405688232</v>
      </c>
      <c r="E363" s="24">
        <v>0.50471692471970075</v>
      </c>
      <c r="F363" s="24">
        <v>1.6101633815040304</v>
      </c>
      <c r="G363" s="24"/>
      <c r="H363" s="147"/>
      <c r="I363" s="197" t="s">
        <v>1687</v>
      </c>
      <c r="J363" s="197" t="s">
        <v>1551</v>
      </c>
      <c r="K363" s="197">
        <v>21</v>
      </c>
      <c r="L363" s="124">
        <f t="shared" si="5"/>
        <v>2088</v>
      </c>
      <c r="M363" s="24">
        <v>4.1192617545901342</v>
      </c>
      <c r="N363" s="24">
        <v>0.32360118405688232</v>
      </c>
      <c r="O363" s="24">
        <v>0.50471692471970075</v>
      </c>
      <c r="P363" s="24">
        <v>1.6101633815040304</v>
      </c>
      <c r="Q363" s="24"/>
      <c r="R363" s="24"/>
    </row>
    <row r="364" spans="1:18" x14ac:dyDescent="0.25">
      <c r="A364" s="5" t="s">
        <v>128</v>
      </c>
      <c r="B364" s="122" t="s">
        <v>1495</v>
      </c>
      <c r="C364" s="24">
        <v>4.117738546743003</v>
      </c>
      <c r="D364" s="24">
        <v>0.36914505440562873</v>
      </c>
      <c r="E364" s="24">
        <v>0.37157074212493313</v>
      </c>
      <c r="F364" s="24">
        <v>1.5686695420058121</v>
      </c>
      <c r="G364" s="24"/>
      <c r="H364" s="147"/>
      <c r="I364" s="197" t="s">
        <v>1688</v>
      </c>
      <c r="J364" s="197" t="s">
        <v>1551</v>
      </c>
      <c r="K364" s="197">
        <v>21</v>
      </c>
      <c r="L364" s="124">
        <f t="shared" si="5"/>
        <v>2089</v>
      </c>
      <c r="M364" s="24">
        <v>4.117738546743003</v>
      </c>
      <c r="N364" s="24">
        <v>0.36914505440562873</v>
      </c>
      <c r="O364" s="24">
        <v>0.37157074212493313</v>
      </c>
      <c r="P364" s="24">
        <v>1.5686695420058121</v>
      </c>
      <c r="Q364" s="24"/>
      <c r="R364" s="24"/>
    </row>
    <row r="365" spans="1:18" x14ac:dyDescent="0.25">
      <c r="A365" s="5" t="s">
        <v>129</v>
      </c>
      <c r="B365" s="122" t="s">
        <v>1495</v>
      </c>
      <c r="C365" s="24">
        <v>3.4576818129864182</v>
      </c>
      <c r="D365" s="24">
        <v>0.53022653269172126</v>
      </c>
      <c r="E365" s="24">
        <v>0.41801708489054978</v>
      </c>
      <c r="F365" s="24">
        <v>1.5757538560664832</v>
      </c>
      <c r="G365" s="24"/>
      <c r="H365" s="147"/>
      <c r="I365" s="197" t="s">
        <v>1689</v>
      </c>
      <c r="J365" s="197" t="s">
        <v>1551</v>
      </c>
      <c r="K365" s="197">
        <v>21</v>
      </c>
      <c r="L365" s="124">
        <f t="shared" si="5"/>
        <v>2090</v>
      </c>
      <c r="M365" s="24">
        <v>3.4576818129864182</v>
      </c>
      <c r="N365" s="24">
        <v>0.53022653269172126</v>
      </c>
      <c r="O365" s="24">
        <v>0.41801708489054978</v>
      </c>
      <c r="P365" s="24">
        <v>1.5757538560664832</v>
      </c>
      <c r="Q365" s="24"/>
      <c r="R365" s="24"/>
    </row>
    <row r="366" spans="1:18" x14ac:dyDescent="0.25">
      <c r="A366" s="5" t="s">
        <v>130</v>
      </c>
      <c r="B366" s="122" t="s">
        <v>1495</v>
      </c>
      <c r="C366" s="24">
        <v>3.4576818129864182</v>
      </c>
      <c r="D366" s="24">
        <v>0.4487269752255435</v>
      </c>
      <c r="E366" s="24">
        <v>0.45207773625200198</v>
      </c>
      <c r="F366" s="24">
        <v>1.578789990663914</v>
      </c>
      <c r="G366" s="24"/>
      <c r="H366" s="147"/>
      <c r="I366" s="197" t="s">
        <v>1690</v>
      </c>
      <c r="J366" s="197" t="s">
        <v>1551</v>
      </c>
      <c r="K366" s="197">
        <v>21</v>
      </c>
      <c r="L366" s="124">
        <f t="shared" si="5"/>
        <v>2091</v>
      </c>
      <c r="M366" s="24">
        <v>3.4576818129864182</v>
      </c>
      <c r="N366" s="24">
        <v>0.4487269752255435</v>
      </c>
      <c r="O366" s="24">
        <v>0.45207773625200198</v>
      </c>
      <c r="P366" s="24">
        <v>1.578789990663914</v>
      </c>
      <c r="Q366" s="24"/>
      <c r="R366" s="24"/>
    </row>
    <row r="367" spans="1:18" x14ac:dyDescent="0.25">
      <c r="A367" s="5" t="s">
        <v>131</v>
      </c>
      <c r="B367" s="122" t="s">
        <v>1495</v>
      </c>
      <c r="C367" s="24">
        <v>3.088050042082731</v>
      </c>
      <c r="D367" s="24">
        <v>0.51057075706752553</v>
      </c>
      <c r="E367" s="24">
        <v>0.43091884676988768</v>
      </c>
      <c r="F367" s="24">
        <v>1.6521632434351536</v>
      </c>
      <c r="G367" s="24"/>
      <c r="H367" s="147"/>
      <c r="I367" s="197" t="s">
        <v>1691</v>
      </c>
      <c r="J367" s="197" t="s">
        <v>1551</v>
      </c>
      <c r="K367" s="197">
        <v>21</v>
      </c>
      <c r="L367" s="124">
        <f t="shared" si="5"/>
        <v>2092</v>
      </c>
      <c r="M367" s="24">
        <v>3.088050042082731</v>
      </c>
      <c r="N367" s="24">
        <v>0.51057075706752553</v>
      </c>
      <c r="O367" s="24">
        <v>0.43091884676988768</v>
      </c>
      <c r="P367" s="24">
        <v>1.6521632434351536</v>
      </c>
      <c r="Q367" s="24"/>
      <c r="R367" s="24"/>
    </row>
    <row r="368" spans="1:18" x14ac:dyDescent="0.25">
      <c r="A368" s="5" t="s">
        <v>132</v>
      </c>
      <c r="B368" s="122" t="s">
        <v>1495</v>
      </c>
      <c r="C368" s="24">
        <v>3.1042975924521237</v>
      </c>
      <c r="D368" s="24">
        <v>0.59542617866466352</v>
      </c>
      <c r="E368" s="24">
        <v>0.45827058195408421</v>
      </c>
      <c r="F368" s="24">
        <v>1.6293922339544242</v>
      </c>
      <c r="G368" s="24"/>
      <c r="H368" s="147"/>
      <c r="I368" s="197" t="s">
        <v>1692</v>
      </c>
      <c r="J368" s="197" t="s">
        <v>1551</v>
      </c>
      <c r="K368" s="197">
        <v>21</v>
      </c>
      <c r="L368" s="124">
        <f t="shared" si="5"/>
        <v>2093</v>
      </c>
      <c r="M368" s="24">
        <v>3.1042975924521237</v>
      </c>
      <c r="N368" s="24">
        <v>0.59542617866466352</v>
      </c>
      <c r="O368" s="24">
        <v>0.45827058195408421</v>
      </c>
      <c r="P368" s="24">
        <v>1.6293922339544242</v>
      </c>
      <c r="Q368" s="24"/>
      <c r="R368" s="24"/>
    </row>
    <row r="369" spans="1:18" x14ac:dyDescent="0.25">
      <c r="A369" s="5" t="s">
        <v>133</v>
      </c>
      <c r="B369" s="122" t="s">
        <v>1495</v>
      </c>
      <c r="C369" s="24">
        <v>0.73418618231693988</v>
      </c>
      <c r="D369" s="24">
        <v>0.48420325318140911</v>
      </c>
      <c r="E369" s="24">
        <v>0.50781334757074192</v>
      </c>
      <c r="F369" s="24">
        <v>1.4725252797538428</v>
      </c>
      <c r="G369" s="24"/>
      <c r="H369" s="147"/>
      <c r="I369" s="197" t="s">
        <v>1693</v>
      </c>
      <c r="J369" s="197" t="s">
        <v>1551</v>
      </c>
      <c r="K369" s="197">
        <v>21</v>
      </c>
      <c r="L369" s="124">
        <f t="shared" si="5"/>
        <v>2094</v>
      </c>
      <c r="M369" s="24">
        <v>0.73418618231693988</v>
      </c>
      <c r="N369" s="24">
        <v>0.48420325318140911</v>
      </c>
      <c r="O369" s="24">
        <v>0.50781334757074192</v>
      </c>
      <c r="P369" s="24">
        <v>1.4725252797538428</v>
      </c>
      <c r="Q369" s="24"/>
      <c r="R369" s="24"/>
    </row>
    <row r="370" spans="1:18" x14ac:dyDescent="0.25">
      <c r="A370" s="5" t="s">
        <v>134</v>
      </c>
      <c r="B370" s="122" t="s">
        <v>1495</v>
      </c>
      <c r="C370" s="24">
        <v>0.75043373268633273</v>
      </c>
      <c r="D370" s="24">
        <v>0.53118535101485276</v>
      </c>
      <c r="E370" s="24">
        <v>0.34267079551521612</v>
      </c>
      <c r="F370" s="24">
        <v>1.448236202974398</v>
      </c>
      <c r="G370" s="24"/>
      <c r="H370" s="147"/>
      <c r="I370" s="197" t="s">
        <v>1694</v>
      </c>
      <c r="J370" s="197" t="s">
        <v>1551</v>
      </c>
      <c r="K370" s="197">
        <v>21</v>
      </c>
      <c r="L370" s="124">
        <f t="shared" si="5"/>
        <v>2095</v>
      </c>
      <c r="M370" s="24">
        <v>0.75043373268633273</v>
      </c>
      <c r="N370" s="24">
        <v>0.53118535101485276</v>
      </c>
      <c r="O370" s="24">
        <v>0.34267079551521612</v>
      </c>
      <c r="P370" s="24">
        <v>1.448236202974398</v>
      </c>
      <c r="Q370" s="24"/>
      <c r="R370" s="24"/>
    </row>
    <row r="371" spans="1:18" x14ac:dyDescent="0.25">
      <c r="A371" s="5" t="s">
        <v>135</v>
      </c>
      <c r="B371" s="122" t="s">
        <v>1495</v>
      </c>
      <c r="C371" s="24">
        <v>0.74738731699207162</v>
      </c>
      <c r="D371" s="24">
        <v>0.55419699077000883</v>
      </c>
      <c r="E371" s="24">
        <v>0.2631959423384943</v>
      </c>
      <c r="F371" s="24">
        <v>1.5555129587502792</v>
      </c>
      <c r="G371" s="24"/>
      <c r="H371" s="147"/>
      <c r="I371" s="197" t="s">
        <v>1695</v>
      </c>
      <c r="J371" s="197" t="s">
        <v>1551</v>
      </c>
      <c r="K371" s="197">
        <v>21</v>
      </c>
      <c r="L371" s="124">
        <f t="shared" si="5"/>
        <v>2096</v>
      </c>
      <c r="M371" s="24">
        <v>0.74738731699207162</v>
      </c>
      <c r="N371" s="24">
        <v>0.55419699077000883</v>
      </c>
      <c r="O371" s="24">
        <v>0.2631959423384943</v>
      </c>
      <c r="P371" s="24">
        <v>1.5555129587502792</v>
      </c>
      <c r="Q371" s="24"/>
      <c r="R371" s="24"/>
    </row>
    <row r="372" spans="1:18" x14ac:dyDescent="0.25">
      <c r="A372" s="5" t="s">
        <v>136</v>
      </c>
      <c r="B372" s="122" t="s">
        <v>1495</v>
      </c>
      <c r="C372" s="24">
        <v>0.73723259801120111</v>
      </c>
      <c r="D372" s="24">
        <v>0.55036171747748275</v>
      </c>
      <c r="E372" s="24">
        <v>0.30035301655098756</v>
      </c>
      <c r="F372" s="24">
        <v>1.5190793435811121</v>
      </c>
      <c r="G372" s="24"/>
      <c r="H372" s="147"/>
      <c r="I372" s="197" t="s">
        <v>1696</v>
      </c>
      <c r="J372" s="197" t="s">
        <v>1551</v>
      </c>
      <c r="K372" s="197">
        <v>21</v>
      </c>
      <c r="L372" s="124">
        <f t="shared" si="5"/>
        <v>2097</v>
      </c>
      <c r="M372" s="24">
        <v>0.73723259801120111</v>
      </c>
      <c r="N372" s="24">
        <v>0.55036171747748275</v>
      </c>
      <c r="O372" s="24">
        <v>0.30035301655098756</v>
      </c>
      <c r="P372" s="24">
        <v>1.5190793435811121</v>
      </c>
      <c r="Q372" s="24"/>
      <c r="R372" s="24"/>
    </row>
    <row r="373" spans="1:18" x14ac:dyDescent="0.25">
      <c r="A373" s="5" t="s">
        <v>137</v>
      </c>
      <c r="B373" s="122" t="s">
        <v>1495</v>
      </c>
      <c r="C373" s="24">
        <v>7.6201011232452522</v>
      </c>
      <c r="D373" s="24" t="s">
        <v>48</v>
      </c>
      <c r="E373" s="24">
        <v>0.3653778964228509</v>
      </c>
      <c r="F373" s="24">
        <v>5.4402471761627371</v>
      </c>
      <c r="G373" s="24"/>
      <c r="H373" s="147"/>
      <c r="I373" s="197" t="s">
        <v>1697</v>
      </c>
      <c r="J373" s="197" t="s">
        <v>1551</v>
      </c>
      <c r="K373" s="197">
        <v>28</v>
      </c>
      <c r="L373" s="124">
        <f t="shared" si="5"/>
        <v>2098</v>
      </c>
      <c r="M373" s="24">
        <v>7.6201011232452522</v>
      </c>
      <c r="N373" s="24" t="s">
        <v>48</v>
      </c>
      <c r="O373" s="24">
        <v>0.3653778964228509</v>
      </c>
      <c r="P373" s="24">
        <v>5.4402471761627371</v>
      </c>
      <c r="Q373" s="24"/>
      <c r="R373" s="24"/>
    </row>
    <row r="374" spans="1:18" x14ac:dyDescent="0.25">
      <c r="A374" s="5" t="s">
        <v>138</v>
      </c>
      <c r="B374" s="122" t="s">
        <v>1495</v>
      </c>
      <c r="C374" s="24">
        <v>7.5997916852835106</v>
      </c>
      <c r="D374" s="24" t="s">
        <v>48</v>
      </c>
      <c r="E374" s="24">
        <v>0.34267079551521612</v>
      </c>
      <c r="F374" s="24">
        <v>4.5167562361109281</v>
      </c>
      <c r="G374" s="24"/>
      <c r="H374" s="147"/>
      <c r="I374" s="197" t="s">
        <v>1698</v>
      </c>
      <c r="J374" s="197" t="s">
        <v>1551</v>
      </c>
      <c r="K374" s="197">
        <v>28</v>
      </c>
      <c r="L374" s="124">
        <f t="shared" si="5"/>
        <v>2099</v>
      </c>
      <c r="M374" s="24">
        <v>7.5997916852835106</v>
      </c>
      <c r="N374" s="24" t="s">
        <v>48</v>
      </c>
      <c r="O374" s="24">
        <v>0.34267079551521612</v>
      </c>
      <c r="P374" s="24">
        <v>4.5167562361109281</v>
      </c>
      <c r="Q374" s="24"/>
      <c r="R374" s="24"/>
    </row>
    <row r="375" spans="1:18" x14ac:dyDescent="0.25">
      <c r="A375" s="5" t="s">
        <v>139</v>
      </c>
      <c r="B375" s="122" t="s">
        <v>1495</v>
      </c>
      <c r="C375" s="24">
        <v>6.8493579525971784</v>
      </c>
      <c r="D375" s="24" t="s">
        <v>48</v>
      </c>
      <c r="E375" s="24">
        <v>0.30344943940202868</v>
      </c>
      <c r="F375" s="24">
        <v>4.2465402569396042</v>
      </c>
      <c r="G375" s="24"/>
      <c r="H375" s="147"/>
      <c r="I375" s="197" t="s">
        <v>1699</v>
      </c>
      <c r="J375" s="197" t="s">
        <v>1551</v>
      </c>
      <c r="K375" s="197">
        <v>28</v>
      </c>
      <c r="L375" s="124">
        <f t="shared" si="5"/>
        <v>2100</v>
      </c>
      <c r="M375" s="24">
        <v>6.8493579525971784</v>
      </c>
      <c r="N375" s="24" t="s">
        <v>48</v>
      </c>
      <c r="O375" s="24">
        <v>0.30344943940202868</v>
      </c>
      <c r="P375" s="24">
        <v>4.2465402569396042</v>
      </c>
      <c r="Q375" s="24"/>
      <c r="R375" s="24"/>
    </row>
    <row r="376" spans="1:18" x14ac:dyDescent="0.25">
      <c r="A376" s="5" t="s">
        <v>140</v>
      </c>
      <c r="B376" s="122" t="s">
        <v>1495</v>
      </c>
      <c r="C376" s="24">
        <v>6.8493579525971784</v>
      </c>
      <c r="D376" s="24">
        <v>6.9034919265468217E-2</v>
      </c>
      <c r="E376" s="24">
        <v>0.41079209823812052</v>
      </c>
      <c r="F376" s="24">
        <v>4.1200346487133288</v>
      </c>
      <c r="G376" s="24"/>
      <c r="H376" s="147"/>
      <c r="I376" s="197" t="s">
        <v>1700</v>
      </c>
      <c r="J376" s="197" t="s">
        <v>1551</v>
      </c>
      <c r="K376" s="197">
        <v>28</v>
      </c>
      <c r="L376" s="124">
        <f t="shared" si="5"/>
        <v>2101</v>
      </c>
      <c r="M376" s="24">
        <v>6.8493579525971784</v>
      </c>
      <c r="N376" s="24">
        <v>6.9034919265468217E-2</v>
      </c>
      <c r="O376" s="24">
        <v>0.41079209823812052</v>
      </c>
      <c r="P376" s="24">
        <v>4.1200346487133288</v>
      </c>
      <c r="Q376" s="24"/>
      <c r="R376" s="24"/>
    </row>
    <row r="377" spans="1:18" x14ac:dyDescent="0.25">
      <c r="A377" s="5" t="s">
        <v>141</v>
      </c>
      <c r="B377" s="122" t="s">
        <v>1495</v>
      </c>
      <c r="C377" s="24">
        <v>6.1111098826878898</v>
      </c>
      <c r="D377" s="24" t="s">
        <v>48</v>
      </c>
      <c r="E377" s="24">
        <v>0.37518323545114773</v>
      </c>
      <c r="F377" s="24">
        <v>4.0218662967297396</v>
      </c>
      <c r="G377" s="24"/>
      <c r="H377" s="147"/>
      <c r="I377" s="197" t="s">
        <v>1701</v>
      </c>
      <c r="J377" s="197" t="s">
        <v>1551</v>
      </c>
      <c r="K377" s="197">
        <v>28</v>
      </c>
      <c r="L377" s="124">
        <f t="shared" si="5"/>
        <v>2102</v>
      </c>
      <c r="M377" s="24">
        <v>6.1111098826878898</v>
      </c>
      <c r="N377" s="24" t="s">
        <v>48</v>
      </c>
      <c r="O377" s="24">
        <v>0.37518323545114773</v>
      </c>
      <c r="P377" s="24">
        <v>4.0218662967297396</v>
      </c>
      <c r="Q377" s="24"/>
      <c r="R377" s="24"/>
    </row>
    <row r="378" spans="1:18" x14ac:dyDescent="0.25">
      <c r="A378" s="5" t="s">
        <v>142</v>
      </c>
      <c r="B378" s="122" t="s">
        <v>1495</v>
      </c>
      <c r="C378" s="24">
        <v>6.0999396918089319</v>
      </c>
      <c r="D378" s="24" t="s">
        <v>48</v>
      </c>
      <c r="E378" s="24">
        <v>0.40047068873465014</v>
      </c>
      <c r="F378" s="24">
        <v>4.0137699378032581</v>
      </c>
      <c r="G378" s="24"/>
      <c r="H378" s="147"/>
      <c r="I378" s="197" t="s">
        <v>1702</v>
      </c>
      <c r="J378" s="197" t="s">
        <v>1551</v>
      </c>
      <c r="K378" s="197">
        <v>28</v>
      </c>
      <c r="L378" s="124">
        <f t="shared" si="5"/>
        <v>2103</v>
      </c>
      <c r="M378" s="24">
        <v>6.0999396918089319</v>
      </c>
      <c r="N378" s="24" t="s">
        <v>48</v>
      </c>
      <c r="O378" s="24">
        <v>0.40047068873465014</v>
      </c>
      <c r="P378" s="24">
        <v>4.0137699378032581</v>
      </c>
      <c r="Q378" s="24"/>
      <c r="R378" s="24"/>
    </row>
    <row r="379" spans="1:18" x14ac:dyDescent="0.25">
      <c r="A379" s="5" t="s">
        <v>143</v>
      </c>
      <c r="B379" s="122" t="s">
        <v>1495</v>
      </c>
      <c r="C379" s="24">
        <v>7.1885255665582539</v>
      </c>
      <c r="D379" s="24">
        <v>7.5746647527388758E-2</v>
      </c>
      <c r="E379" s="24">
        <v>0.53671329418045899</v>
      </c>
      <c r="F379" s="24">
        <v>5.0156943549553574</v>
      </c>
      <c r="G379" s="24"/>
      <c r="H379" s="147"/>
      <c r="I379" s="197" t="s">
        <v>1703</v>
      </c>
      <c r="J379" s="197" t="s">
        <v>1551</v>
      </c>
      <c r="K379" s="197">
        <v>28</v>
      </c>
      <c r="L379" s="124">
        <f t="shared" si="5"/>
        <v>2104</v>
      </c>
      <c r="M379" s="24">
        <v>7.1885255665582539</v>
      </c>
      <c r="N379" s="24">
        <v>7.5746647527388758E-2</v>
      </c>
      <c r="O379" s="24">
        <v>0.53671329418045899</v>
      </c>
      <c r="P379" s="24">
        <v>5.0156943549553574</v>
      </c>
      <c r="Q379" s="24"/>
      <c r="R379" s="24"/>
    </row>
    <row r="380" spans="1:18" x14ac:dyDescent="0.25">
      <c r="A380" s="5" t="s">
        <v>144</v>
      </c>
      <c r="B380" s="122" t="s">
        <v>1495</v>
      </c>
      <c r="C380" s="24">
        <v>7.2088350045199956</v>
      </c>
      <c r="D380" s="24">
        <v>9.2046559020624308E-2</v>
      </c>
      <c r="E380" s="24">
        <v>0.5862560597971167</v>
      </c>
      <c r="F380" s="24">
        <v>5.1796456232166106</v>
      </c>
      <c r="G380" s="24"/>
      <c r="H380" s="147"/>
      <c r="I380" s="197" t="s">
        <v>1704</v>
      </c>
      <c r="J380" s="197" t="s">
        <v>1551</v>
      </c>
      <c r="K380" s="197">
        <v>28</v>
      </c>
      <c r="L380" s="124">
        <f t="shared" si="5"/>
        <v>2105</v>
      </c>
      <c r="M380" s="24">
        <v>7.2088350045199956</v>
      </c>
      <c r="N380" s="24">
        <v>9.2046559020624308E-2</v>
      </c>
      <c r="O380" s="24">
        <v>0.5862560597971167</v>
      </c>
      <c r="P380" s="24">
        <v>5.1796456232166106</v>
      </c>
      <c r="Q380" s="24"/>
      <c r="R380" s="24"/>
    </row>
    <row r="381" spans="1:18" x14ac:dyDescent="0.25">
      <c r="A381" s="5" t="s">
        <v>145</v>
      </c>
      <c r="B381" s="122" t="s">
        <v>1495</v>
      </c>
      <c r="C381" s="24">
        <v>6.0176864680638813</v>
      </c>
      <c r="D381" s="24" t="s">
        <v>48</v>
      </c>
      <c r="E381" s="24">
        <v>0.50678120662039494</v>
      </c>
      <c r="F381" s="24">
        <v>4.7545867795763259</v>
      </c>
      <c r="G381" s="24"/>
      <c r="H381" s="147"/>
      <c r="I381" s="197" t="s">
        <v>1705</v>
      </c>
      <c r="J381" s="197" t="s">
        <v>1551</v>
      </c>
      <c r="K381" s="197">
        <v>28</v>
      </c>
      <c r="L381" s="124">
        <f t="shared" si="5"/>
        <v>2106</v>
      </c>
      <c r="M381" s="24">
        <v>6.0176864680638813</v>
      </c>
      <c r="N381" s="24" t="s">
        <v>48</v>
      </c>
      <c r="O381" s="24">
        <v>0.50678120662039494</v>
      </c>
      <c r="P381" s="24">
        <v>4.7545867795763259</v>
      </c>
      <c r="Q381" s="24"/>
      <c r="R381" s="24"/>
    </row>
    <row r="382" spans="1:18" x14ac:dyDescent="0.25">
      <c r="A382" s="5" t="s">
        <v>146</v>
      </c>
      <c r="B382" s="122" t="s">
        <v>1495</v>
      </c>
      <c r="C382" s="24">
        <v>5.9801140078346604</v>
      </c>
      <c r="D382" s="24" t="s">
        <v>48</v>
      </c>
      <c r="E382" s="24">
        <v>0.51607047517351823</v>
      </c>
      <c r="F382" s="24">
        <v>4.7566108693079459</v>
      </c>
      <c r="G382" s="24"/>
      <c r="H382" s="147"/>
      <c r="I382" s="197" t="s">
        <v>1706</v>
      </c>
      <c r="J382" s="197" t="s">
        <v>1551</v>
      </c>
      <c r="K382" s="197">
        <v>28</v>
      </c>
      <c r="L382" s="124">
        <f t="shared" si="5"/>
        <v>2107</v>
      </c>
      <c r="M382" s="24">
        <v>5.9801140078346604</v>
      </c>
      <c r="N382" s="24" t="s">
        <v>48</v>
      </c>
      <c r="O382" s="24">
        <v>0.51607047517351823</v>
      </c>
      <c r="P382" s="24">
        <v>4.7566108693079459</v>
      </c>
      <c r="Q382" s="24"/>
      <c r="R382" s="24"/>
    </row>
    <row r="383" spans="1:18" x14ac:dyDescent="0.25">
      <c r="A383" s="5" t="s">
        <v>1501</v>
      </c>
      <c r="B383" s="122" t="s">
        <v>1495</v>
      </c>
      <c r="C383" s="24" t="s">
        <v>11</v>
      </c>
      <c r="D383" s="24">
        <v>0.80780443723829143</v>
      </c>
      <c r="E383" s="24">
        <v>0.18578537106246656</v>
      </c>
      <c r="F383" s="24">
        <v>0.12093936146431905</v>
      </c>
      <c r="G383" s="24"/>
      <c r="H383" s="147"/>
      <c r="I383" s="197" t="s">
        <v>1550</v>
      </c>
      <c r="J383" s="197" t="s">
        <v>1551</v>
      </c>
      <c r="K383" s="197">
        <v>1</v>
      </c>
      <c r="L383" s="5">
        <f>A383+1000</f>
        <v>1952</v>
      </c>
      <c r="M383" s="24" t="s">
        <v>11</v>
      </c>
      <c r="N383" s="24">
        <v>0.80780443723829143</v>
      </c>
      <c r="O383" s="24">
        <v>0.18578537106246656</v>
      </c>
      <c r="P383" s="24">
        <v>0.12093936146431905</v>
      </c>
      <c r="Q383" s="24"/>
      <c r="R383" s="24"/>
    </row>
    <row r="384" spans="1:18" x14ac:dyDescent="0.25">
      <c r="A384" s="5" t="s">
        <v>1502</v>
      </c>
      <c r="B384" s="122" t="s">
        <v>1495</v>
      </c>
      <c r="C384" s="24" t="s">
        <v>11</v>
      </c>
      <c r="D384" s="24">
        <v>0.88978340386603494</v>
      </c>
      <c r="E384" s="24">
        <v>0.16823897490656695</v>
      </c>
      <c r="F384" s="24">
        <v>0.86327427053610162</v>
      </c>
      <c r="G384" s="24"/>
      <c r="H384" s="147"/>
      <c r="I384" s="197" t="s">
        <v>1552</v>
      </c>
      <c r="J384" s="197" t="s">
        <v>1551</v>
      </c>
      <c r="K384" s="197">
        <v>1</v>
      </c>
      <c r="L384" s="5">
        <f t="shared" ref="L384:L430" si="6">A384+1000</f>
        <v>1953</v>
      </c>
      <c r="M384" s="24" t="s">
        <v>11</v>
      </c>
      <c r="N384" s="24">
        <v>0.88978340386603494</v>
      </c>
      <c r="O384" s="24">
        <v>0.16823897490656695</v>
      </c>
      <c r="P384" s="24">
        <v>0.86327427053610162</v>
      </c>
      <c r="Q384" s="24"/>
      <c r="R384" s="24"/>
    </row>
    <row r="385" spans="1:18" x14ac:dyDescent="0.25">
      <c r="A385" s="5" t="s">
        <v>1503</v>
      </c>
      <c r="B385" s="122" t="s">
        <v>1495</v>
      </c>
      <c r="C385" s="24" t="s">
        <v>11</v>
      </c>
      <c r="D385" s="24">
        <v>0.80061329981480511</v>
      </c>
      <c r="E385" s="24">
        <v>0.17959252536038434</v>
      </c>
      <c r="F385" s="24">
        <v>8.8047903325487509E-2</v>
      </c>
      <c r="G385" s="24"/>
      <c r="H385" s="147"/>
      <c r="I385" s="197" t="s">
        <v>1553</v>
      </c>
      <c r="J385" s="197" t="s">
        <v>1551</v>
      </c>
      <c r="K385" s="197">
        <v>1</v>
      </c>
      <c r="L385" s="5">
        <f t="shared" si="6"/>
        <v>1954</v>
      </c>
      <c r="M385" s="24" t="s">
        <v>11</v>
      </c>
      <c r="N385" s="24">
        <v>0.80061329981480511</v>
      </c>
      <c r="O385" s="24">
        <v>0.17959252536038434</v>
      </c>
      <c r="P385" s="24">
        <v>8.8047903325487509E-2</v>
      </c>
      <c r="Q385" s="24"/>
      <c r="R385" s="24"/>
    </row>
    <row r="386" spans="1:18" x14ac:dyDescent="0.25">
      <c r="A386" s="5" t="s">
        <v>1504</v>
      </c>
      <c r="B386" s="122" t="s">
        <v>1495</v>
      </c>
      <c r="C386" s="24" t="s">
        <v>11</v>
      </c>
      <c r="D386" s="24">
        <v>0.8600600358489584</v>
      </c>
      <c r="E386" s="24">
        <v>0.18165680726107841</v>
      </c>
      <c r="F386" s="24">
        <v>0.10019244171520993</v>
      </c>
      <c r="G386" s="24"/>
      <c r="H386" s="147"/>
      <c r="I386" s="197" t="s">
        <v>1554</v>
      </c>
      <c r="J386" s="197" t="s">
        <v>1551</v>
      </c>
      <c r="K386" s="197">
        <v>1</v>
      </c>
      <c r="L386" s="5">
        <f t="shared" si="6"/>
        <v>1955</v>
      </c>
      <c r="M386" s="24" t="s">
        <v>11</v>
      </c>
      <c r="N386" s="24">
        <v>0.8600600358489584</v>
      </c>
      <c r="O386" s="24">
        <v>0.18165680726107841</v>
      </c>
      <c r="P386" s="24">
        <v>0.10019244171520993</v>
      </c>
      <c r="Q386" s="24"/>
      <c r="R386" s="24"/>
    </row>
    <row r="387" spans="1:18" x14ac:dyDescent="0.25">
      <c r="A387" s="5" t="s">
        <v>1505</v>
      </c>
      <c r="B387" s="122" t="s">
        <v>1495</v>
      </c>
      <c r="C387" s="24" t="s">
        <v>11</v>
      </c>
      <c r="D387" s="24">
        <v>0.82841903118561877</v>
      </c>
      <c r="E387" s="24">
        <v>0.26680843566470891</v>
      </c>
      <c r="F387" s="24">
        <v>9.2096082788728315E-2</v>
      </c>
      <c r="G387" s="24"/>
      <c r="H387" s="147"/>
      <c r="I387" s="197" t="s">
        <v>1555</v>
      </c>
      <c r="J387" s="197" t="s">
        <v>1551</v>
      </c>
      <c r="K387" s="197">
        <v>1</v>
      </c>
      <c r="L387" s="5">
        <f t="shared" si="6"/>
        <v>1956</v>
      </c>
      <c r="M387" s="24" t="s">
        <v>11</v>
      </c>
      <c r="N387" s="24">
        <v>0.82841903118561877</v>
      </c>
      <c r="O387" s="24">
        <v>0.26680843566470891</v>
      </c>
      <c r="P387" s="24">
        <v>9.2096082788728315E-2</v>
      </c>
      <c r="Q387" s="24"/>
      <c r="R387" s="24"/>
    </row>
    <row r="388" spans="1:18" x14ac:dyDescent="0.25">
      <c r="A388" s="5" t="s">
        <v>1506</v>
      </c>
      <c r="B388" s="122" t="s">
        <v>1495</v>
      </c>
      <c r="C388" s="24" t="s">
        <v>11</v>
      </c>
      <c r="D388" s="24">
        <v>1.2148228154076144</v>
      </c>
      <c r="E388" s="24">
        <v>0.21881388147357173</v>
      </c>
      <c r="F388" s="24">
        <v>0.11233698010493234</v>
      </c>
      <c r="G388" s="24"/>
      <c r="H388" s="147"/>
      <c r="I388" s="197" t="s">
        <v>1556</v>
      </c>
      <c r="J388" s="197" t="s">
        <v>1551</v>
      </c>
      <c r="K388" s="197">
        <v>1</v>
      </c>
      <c r="L388" s="5">
        <f t="shared" si="6"/>
        <v>1957</v>
      </c>
      <c r="M388" s="24" t="s">
        <v>11</v>
      </c>
      <c r="N388" s="24">
        <v>1.2148228154076144</v>
      </c>
      <c r="O388" s="24">
        <v>0.21881388147357173</v>
      </c>
      <c r="P388" s="24">
        <v>0.11233698010493234</v>
      </c>
      <c r="Q388" s="24"/>
      <c r="R388" s="24"/>
    </row>
    <row r="389" spans="1:18" x14ac:dyDescent="0.25">
      <c r="A389" s="5" t="s">
        <v>1507</v>
      </c>
      <c r="B389" s="122" t="s">
        <v>1495</v>
      </c>
      <c r="C389" s="24" t="s">
        <v>11</v>
      </c>
      <c r="D389" s="24">
        <v>0.66637873457639463</v>
      </c>
      <c r="E389" s="24">
        <v>0.16101398825413768</v>
      </c>
      <c r="F389" s="24" t="s">
        <v>49</v>
      </c>
      <c r="G389" s="24"/>
      <c r="H389" s="147"/>
      <c r="I389" s="197" t="s">
        <v>1557</v>
      </c>
      <c r="J389" s="197" t="s">
        <v>1551</v>
      </c>
      <c r="K389" s="197">
        <v>2</v>
      </c>
      <c r="L389" s="5">
        <f t="shared" si="6"/>
        <v>1958</v>
      </c>
      <c r="M389" s="24" t="s">
        <v>11</v>
      </c>
      <c r="N389" s="24">
        <v>0.66637873457639463</v>
      </c>
      <c r="O389" s="24">
        <v>0.16101398825413768</v>
      </c>
      <c r="P389" s="24" t="s">
        <v>49</v>
      </c>
      <c r="Q389" s="24"/>
      <c r="R389" s="24"/>
    </row>
    <row r="390" spans="1:18" x14ac:dyDescent="0.25">
      <c r="A390" s="5" t="s">
        <v>1508</v>
      </c>
      <c r="B390" s="122" t="s">
        <v>1495</v>
      </c>
      <c r="C390" s="24" t="s">
        <v>11</v>
      </c>
      <c r="D390" s="24">
        <v>0.92717731846816354</v>
      </c>
      <c r="E390" s="24">
        <v>9.392482648158032E-2</v>
      </c>
      <c r="F390" s="24">
        <v>7.9951544399005897E-2</v>
      </c>
      <c r="G390" s="24"/>
      <c r="H390" s="147"/>
      <c r="I390" s="197" t="s">
        <v>1558</v>
      </c>
      <c r="J390" s="197" t="s">
        <v>1551</v>
      </c>
      <c r="K390" s="197">
        <v>2</v>
      </c>
      <c r="L390" s="5">
        <f t="shared" si="6"/>
        <v>1959</v>
      </c>
      <c r="M390" s="24" t="s">
        <v>11</v>
      </c>
      <c r="N390" s="24">
        <v>0.92717731846816354</v>
      </c>
      <c r="O390" s="24">
        <v>9.392482648158032E-2</v>
      </c>
      <c r="P390" s="24">
        <v>7.9951544399005897E-2</v>
      </c>
      <c r="Q390" s="24"/>
      <c r="R390" s="24"/>
    </row>
    <row r="391" spans="1:18" x14ac:dyDescent="0.25">
      <c r="A391" s="5" t="s">
        <v>1509</v>
      </c>
      <c r="B391" s="122" t="s">
        <v>1495</v>
      </c>
      <c r="C391" s="24" t="s">
        <v>11</v>
      </c>
      <c r="D391" s="24">
        <v>0.64288768565967291</v>
      </c>
      <c r="E391" s="24">
        <v>0.18217287773625193</v>
      </c>
      <c r="F391" s="24">
        <v>4.1999861931123358E-2</v>
      </c>
      <c r="G391" s="24"/>
      <c r="H391" s="147"/>
      <c r="I391" s="197" t="s">
        <v>1559</v>
      </c>
      <c r="J391" s="197" t="s">
        <v>1551</v>
      </c>
      <c r="K391" s="197">
        <v>2</v>
      </c>
      <c r="L391" s="5">
        <f t="shared" si="6"/>
        <v>1960</v>
      </c>
      <c r="M391" s="24" t="s">
        <v>11</v>
      </c>
      <c r="N391" s="24">
        <v>0.64288768565967291</v>
      </c>
      <c r="O391" s="24">
        <v>0.18217287773625193</v>
      </c>
      <c r="P391" s="24">
        <v>4.1999861931123358E-2</v>
      </c>
      <c r="Q391" s="24"/>
      <c r="R391" s="24"/>
    </row>
    <row r="392" spans="1:18" x14ac:dyDescent="0.25">
      <c r="A392" s="5" t="s">
        <v>1510</v>
      </c>
      <c r="B392" s="122" t="s">
        <v>1495</v>
      </c>
      <c r="C392" s="24" t="s">
        <v>11</v>
      </c>
      <c r="D392" s="24">
        <v>0.68555510103902473</v>
      </c>
      <c r="E392" s="24">
        <v>0.12385691404164437</v>
      </c>
      <c r="F392" s="24" t="s">
        <v>49</v>
      </c>
      <c r="G392" s="24"/>
      <c r="H392" s="147"/>
      <c r="I392" s="197" t="s">
        <v>1560</v>
      </c>
      <c r="J392" s="197" t="s">
        <v>1551</v>
      </c>
      <c r="K392" s="197">
        <v>2</v>
      </c>
      <c r="L392" s="5">
        <f t="shared" si="6"/>
        <v>1961</v>
      </c>
      <c r="M392" s="24" t="s">
        <v>11</v>
      </c>
      <c r="N392" s="24">
        <v>0.68555510103902473</v>
      </c>
      <c r="O392" s="24">
        <v>0.12385691404164437</v>
      </c>
      <c r="P392" s="24" t="s">
        <v>49</v>
      </c>
      <c r="Q392" s="24"/>
      <c r="R392" s="24"/>
    </row>
    <row r="393" spans="1:18" x14ac:dyDescent="0.25">
      <c r="A393" s="210" t="s">
        <v>1511</v>
      </c>
      <c r="B393" s="122" t="s">
        <v>1495</v>
      </c>
      <c r="C393" s="24" t="s">
        <v>11</v>
      </c>
      <c r="D393" s="24">
        <v>0.71240201408670689</v>
      </c>
      <c r="E393" s="24">
        <v>0.11353550453817401</v>
      </c>
      <c r="F393" s="24">
        <v>6.983109574090389E-2</v>
      </c>
      <c r="G393" s="24"/>
      <c r="H393" s="147"/>
      <c r="I393" s="197" t="s">
        <v>1561</v>
      </c>
      <c r="J393" s="197" t="s">
        <v>1551</v>
      </c>
      <c r="K393" s="197">
        <v>2</v>
      </c>
      <c r="L393" s="5">
        <f t="shared" si="6"/>
        <v>1962</v>
      </c>
      <c r="M393" s="24" t="s">
        <v>11</v>
      </c>
      <c r="N393" s="24">
        <v>0.71240201408670689</v>
      </c>
      <c r="O393" s="24">
        <v>0.11353550453817401</v>
      </c>
      <c r="P393" s="24">
        <v>6.983109574090389E-2</v>
      </c>
      <c r="Q393" s="24"/>
      <c r="R393" s="24"/>
    </row>
    <row r="394" spans="1:18" x14ac:dyDescent="0.25">
      <c r="A394" s="5" t="s">
        <v>1512</v>
      </c>
      <c r="B394" s="122" t="s">
        <v>1495</v>
      </c>
      <c r="C394" s="24" t="s">
        <v>11</v>
      </c>
      <c r="D394" s="24">
        <v>0.86197767249522139</v>
      </c>
      <c r="E394" s="24">
        <v>0.13314618259476771</v>
      </c>
      <c r="F394" s="24">
        <v>3.8457704900787648E-2</v>
      </c>
      <c r="G394" s="24"/>
      <c r="H394" s="147"/>
      <c r="I394" s="197" t="s">
        <v>1562</v>
      </c>
      <c r="J394" s="197" t="s">
        <v>1551</v>
      </c>
      <c r="K394" s="197">
        <v>2</v>
      </c>
      <c r="L394" s="5">
        <f t="shared" si="6"/>
        <v>1963</v>
      </c>
      <c r="M394" s="24" t="s">
        <v>11</v>
      </c>
      <c r="N394" s="24">
        <v>0.86197767249522139</v>
      </c>
      <c r="O394" s="24">
        <v>0.13314618259476771</v>
      </c>
      <c r="P394" s="24">
        <v>3.8457704900787648E-2</v>
      </c>
      <c r="Q394" s="24"/>
      <c r="R394" s="24"/>
    </row>
    <row r="395" spans="1:18" x14ac:dyDescent="0.25">
      <c r="A395" s="5" t="s">
        <v>1513</v>
      </c>
      <c r="B395" s="122" t="s">
        <v>1495</v>
      </c>
      <c r="C395" s="24">
        <v>2.2711029000716962</v>
      </c>
      <c r="D395" s="24">
        <v>0.90176863290517872</v>
      </c>
      <c r="E395" s="24">
        <v>0.49491158569140398</v>
      </c>
      <c r="F395" s="24">
        <v>1.6385006377467159</v>
      </c>
      <c r="G395" s="24"/>
      <c r="H395" s="147"/>
      <c r="I395" s="197" t="s">
        <v>1563</v>
      </c>
      <c r="J395" s="197" t="s">
        <v>1551</v>
      </c>
      <c r="K395" s="197">
        <v>5</v>
      </c>
      <c r="L395" s="5">
        <f t="shared" si="6"/>
        <v>1964</v>
      </c>
      <c r="M395" s="24">
        <v>2.2711029000716962</v>
      </c>
      <c r="N395" s="24">
        <v>0.90176863290517872</v>
      </c>
      <c r="O395" s="24">
        <v>0.49491158569140398</v>
      </c>
      <c r="P395" s="24">
        <v>1.6385006377467159</v>
      </c>
      <c r="Q395" s="24"/>
      <c r="R395" s="24"/>
    </row>
    <row r="396" spans="1:18" x14ac:dyDescent="0.25">
      <c r="A396" s="5" t="s">
        <v>1514</v>
      </c>
      <c r="B396" s="122" t="s">
        <v>1495</v>
      </c>
      <c r="C396" s="24">
        <v>2.2787189393073493</v>
      </c>
      <c r="D396" s="24">
        <v>0.71623728737923287</v>
      </c>
      <c r="E396" s="24">
        <v>0.47994554191137195</v>
      </c>
      <c r="F396" s="24">
        <v>1.5929586187852569</v>
      </c>
      <c r="G396" s="24"/>
      <c r="H396" s="147"/>
      <c r="I396" s="197" t="s">
        <v>1564</v>
      </c>
      <c r="J396" s="197" t="s">
        <v>1551</v>
      </c>
      <c r="K396" s="197">
        <v>5</v>
      </c>
      <c r="L396" s="5">
        <f t="shared" si="6"/>
        <v>1965</v>
      </c>
      <c r="M396" s="24">
        <v>2.2787189393073493</v>
      </c>
      <c r="N396" s="24">
        <v>0.71623728737923287</v>
      </c>
      <c r="O396" s="24">
        <v>0.47994554191137195</v>
      </c>
      <c r="P396" s="24">
        <v>1.5929586187852569</v>
      </c>
      <c r="Q396" s="24"/>
      <c r="R396" s="24"/>
    </row>
    <row r="397" spans="1:18" x14ac:dyDescent="0.25">
      <c r="A397" s="5" t="s">
        <v>1515</v>
      </c>
      <c r="B397" s="122" t="s">
        <v>1495</v>
      </c>
      <c r="C397" s="24">
        <v>2.2198215692182997</v>
      </c>
      <c r="D397" s="24">
        <v>0.94827132157705663</v>
      </c>
      <c r="E397" s="24">
        <v>0.4634312867058194</v>
      </c>
      <c r="F397" s="24">
        <v>1.5514647792870384</v>
      </c>
      <c r="G397" s="24"/>
      <c r="H397" s="147"/>
      <c r="I397" s="197" t="s">
        <v>1565</v>
      </c>
      <c r="J397" s="197" t="s">
        <v>1551</v>
      </c>
      <c r="K397" s="197">
        <v>5</v>
      </c>
      <c r="L397" s="5">
        <f t="shared" si="6"/>
        <v>1966</v>
      </c>
      <c r="M397" s="24">
        <v>2.2198215692182997</v>
      </c>
      <c r="N397" s="24">
        <v>0.94827132157705663</v>
      </c>
      <c r="O397" s="24">
        <v>0.4634312867058194</v>
      </c>
      <c r="P397" s="24">
        <v>1.5514647792870384</v>
      </c>
      <c r="Q397" s="24"/>
      <c r="R397" s="24"/>
    </row>
    <row r="398" spans="1:18" x14ac:dyDescent="0.25">
      <c r="A398" s="5" t="s">
        <v>1516</v>
      </c>
      <c r="B398" s="122" t="s">
        <v>1495</v>
      </c>
      <c r="C398" s="24">
        <v>2.2330227038934312</v>
      </c>
      <c r="D398" s="24">
        <v>0.86677176411087886</v>
      </c>
      <c r="E398" s="24">
        <v>0.43040277629471418</v>
      </c>
      <c r="F398" s="24">
        <v>1.6091513366382202</v>
      </c>
      <c r="G398" s="24"/>
      <c r="H398" s="147"/>
      <c r="I398" s="197" t="s">
        <v>1566</v>
      </c>
      <c r="J398" s="197" t="s">
        <v>1551</v>
      </c>
      <c r="K398" s="197">
        <v>5</v>
      </c>
      <c r="L398" s="5">
        <f t="shared" si="6"/>
        <v>1967</v>
      </c>
      <c r="M398" s="24">
        <v>2.2330227038934312</v>
      </c>
      <c r="N398" s="24">
        <v>0.86677176411087886</v>
      </c>
      <c r="O398" s="24">
        <v>0.43040277629471418</v>
      </c>
      <c r="P398" s="24">
        <v>1.6091513366382202</v>
      </c>
      <c r="Q398" s="24"/>
      <c r="R398" s="24"/>
    </row>
    <row r="399" spans="1:18" x14ac:dyDescent="0.25">
      <c r="A399" s="5" t="s">
        <v>1517</v>
      </c>
      <c r="B399" s="122" t="s">
        <v>1495</v>
      </c>
      <c r="C399" s="24">
        <v>2.2573940294475205</v>
      </c>
      <c r="D399" s="24">
        <v>0.75650765695075606</v>
      </c>
      <c r="E399" s="24">
        <v>0.44485274959957272</v>
      </c>
      <c r="F399" s="24">
        <v>1.4310314402556246</v>
      </c>
      <c r="G399" s="24"/>
      <c r="H399" s="147"/>
      <c r="I399" s="197" t="s">
        <v>1567</v>
      </c>
      <c r="J399" s="197" t="s">
        <v>1551</v>
      </c>
      <c r="K399" s="197">
        <v>5</v>
      </c>
      <c r="L399" s="5">
        <f t="shared" si="6"/>
        <v>1968</v>
      </c>
      <c r="M399" s="24">
        <v>2.2573940294475205</v>
      </c>
      <c r="N399" s="24">
        <v>0.75650765695075606</v>
      </c>
      <c r="O399" s="24">
        <v>0.44485274959957272</v>
      </c>
      <c r="P399" s="24">
        <v>1.4310314402556246</v>
      </c>
      <c r="Q399" s="24"/>
      <c r="R399" s="24"/>
    </row>
    <row r="400" spans="1:18" x14ac:dyDescent="0.25">
      <c r="A400" s="5" t="s">
        <v>1518</v>
      </c>
      <c r="B400" s="122" t="s">
        <v>1495</v>
      </c>
      <c r="C400" s="24">
        <v>2.236576855536736</v>
      </c>
      <c r="D400" s="24">
        <v>0.81595439298490913</v>
      </c>
      <c r="E400" s="24">
        <v>0.45569022957821659</v>
      </c>
      <c r="F400" s="24">
        <v>1.4452000683769675</v>
      </c>
      <c r="G400" s="24"/>
      <c r="H400" s="147"/>
      <c r="I400" s="197" t="s">
        <v>1568</v>
      </c>
      <c r="J400" s="197" t="s">
        <v>1551</v>
      </c>
      <c r="K400" s="197">
        <v>5</v>
      </c>
      <c r="L400" s="5">
        <f t="shared" si="6"/>
        <v>1969</v>
      </c>
      <c r="M400" s="24">
        <v>2.236576855536736</v>
      </c>
      <c r="N400" s="24">
        <v>0.81595439298490913</v>
      </c>
      <c r="O400" s="24">
        <v>0.45569022957821659</v>
      </c>
      <c r="P400" s="24">
        <v>1.4452000683769675</v>
      </c>
      <c r="Q400" s="24"/>
      <c r="R400" s="24"/>
    </row>
    <row r="401" spans="1:18" x14ac:dyDescent="0.25">
      <c r="A401" s="5" t="s">
        <v>1519</v>
      </c>
      <c r="B401" s="122" t="s">
        <v>1495</v>
      </c>
      <c r="C401" s="24">
        <v>2.2066204345431681</v>
      </c>
      <c r="D401" s="24">
        <v>0.79581920819914764</v>
      </c>
      <c r="E401" s="24">
        <v>0.36331361452215682</v>
      </c>
      <c r="F401" s="24">
        <v>1.4654409656931713</v>
      </c>
      <c r="G401" s="24"/>
      <c r="H401" s="147"/>
      <c r="I401" s="197" t="s">
        <v>1569</v>
      </c>
      <c r="J401" s="197" t="s">
        <v>1551</v>
      </c>
      <c r="K401" s="197">
        <v>5</v>
      </c>
      <c r="L401" s="5">
        <f t="shared" si="6"/>
        <v>1970</v>
      </c>
      <c r="M401" s="24">
        <v>2.2066204345431681</v>
      </c>
      <c r="N401" s="24">
        <v>0.79581920819914764</v>
      </c>
      <c r="O401" s="24">
        <v>0.36331361452215682</v>
      </c>
      <c r="P401" s="24">
        <v>1.4654409656931713</v>
      </c>
      <c r="Q401" s="24"/>
      <c r="R401" s="24"/>
    </row>
    <row r="402" spans="1:18" x14ac:dyDescent="0.25">
      <c r="A402" s="5" t="s">
        <v>1520</v>
      </c>
      <c r="B402" s="122" t="s">
        <v>1495</v>
      </c>
      <c r="C402" s="24">
        <v>2.2056049626450811</v>
      </c>
      <c r="D402" s="24">
        <v>0.75938411192015054</v>
      </c>
      <c r="E402" s="24">
        <v>0.43040277629471418</v>
      </c>
      <c r="F402" s="24">
        <v>1.4492482478402082</v>
      </c>
      <c r="G402" s="24"/>
      <c r="H402" s="147"/>
      <c r="I402" s="197" t="s">
        <v>1570</v>
      </c>
      <c r="J402" s="197" t="s">
        <v>1551</v>
      </c>
      <c r="K402" s="197">
        <v>5</v>
      </c>
      <c r="L402" s="5">
        <f t="shared" si="6"/>
        <v>1971</v>
      </c>
      <c r="M402" s="24">
        <v>2.2056049626450811</v>
      </c>
      <c r="N402" s="24">
        <v>0.75938411192015054</v>
      </c>
      <c r="O402" s="24">
        <v>0.43040277629471418</v>
      </c>
      <c r="P402" s="24">
        <v>1.4492482478402082</v>
      </c>
      <c r="Q402" s="24"/>
      <c r="R402" s="24"/>
    </row>
    <row r="403" spans="1:18" x14ac:dyDescent="0.25">
      <c r="A403" s="5" t="s">
        <v>1521</v>
      </c>
      <c r="B403" s="122" t="s">
        <v>1495</v>
      </c>
      <c r="C403" s="24">
        <v>1.734426001932688</v>
      </c>
      <c r="D403" s="24">
        <v>1.4046688433876522</v>
      </c>
      <c r="E403" s="24">
        <v>0.39840640683395606</v>
      </c>
      <c r="F403" s="24">
        <v>2.3003779799865876</v>
      </c>
      <c r="G403" s="24"/>
      <c r="H403" s="147"/>
      <c r="I403" s="197" t="s">
        <v>1571</v>
      </c>
      <c r="J403" s="197" t="s">
        <v>1551</v>
      </c>
      <c r="K403" s="197">
        <v>6</v>
      </c>
      <c r="L403" s="5">
        <f t="shared" si="6"/>
        <v>1972</v>
      </c>
      <c r="M403" s="24">
        <v>1.734426001932688</v>
      </c>
      <c r="N403" s="24">
        <v>1.4046688433876522</v>
      </c>
      <c r="O403" s="24">
        <v>0.39840640683395606</v>
      </c>
      <c r="P403" s="24">
        <v>2.3003779799865876</v>
      </c>
      <c r="Q403" s="24"/>
      <c r="R403" s="24"/>
    </row>
    <row r="404" spans="1:18" x14ac:dyDescent="0.25">
      <c r="A404" s="5" t="s">
        <v>1522</v>
      </c>
      <c r="B404" s="122" t="s">
        <v>1495</v>
      </c>
      <c r="C404" s="24">
        <v>1.752704496098255</v>
      </c>
      <c r="D404" s="24">
        <v>1.5226034971328271</v>
      </c>
      <c r="E404" s="24">
        <v>0.41646887346502925</v>
      </c>
      <c r="F404" s="24">
        <v>2.3282092137963679</v>
      </c>
      <c r="G404" s="24"/>
      <c r="H404" s="147"/>
      <c r="I404" s="197" t="s">
        <v>1572</v>
      </c>
      <c r="J404" s="197" t="s">
        <v>1551</v>
      </c>
      <c r="K404" s="197">
        <v>6</v>
      </c>
      <c r="L404" s="5">
        <f t="shared" si="6"/>
        <v>1973</v>
      </c>
      <c r="M404" s="24">
        <v>1.752704496098255</v>
      </c>
      <c r="N404" s="24">
        <v>1.5226034971328271</v>
      </c>
      <c r="O404" s="24">
        <v>0.41646887346502925</v>
      </c>
      <c r="P404" s="24">
        <v>2.3282092137963679</v>
      </c>
      <c r="Q404" s="24"/>
      <c r="R404" s="24"/>
    </row>
    <row r="405" spans="1:18" x14ac:dyDescent="0.25">
      <c r="A405" s="5" t="s">
        <v>1523</v>
      </c>
      <c r="B405" s="122" t="s">
        <v>1495</v>
      </c>
      <c r="C405" s="24">
        <v>0.11576379638192415</v>
      </c>
      <c r="D405" s="24">
        <v>1.2483814567172171</v>
      </c>
      <c r="E405" s="24">
        <v>0.2466816871329417</v>
      </c>
      <c r="F405" s="24">
        <v>1.3379233126010861</v>
      </c>
      <c r="G405" s="24"/>
      <c r="H405" s="147"/>
      <c r="I405" s="197" t="s">
        <v>1573</v>
      </c>
      <c r="J405" s="197" t="s">
        <v>1551</v>
      </c>
      <c r="K405" s="197">
        <v>6</v>
      </c>
      <c r="L405" s="5">
        <f t="shared" si="6"/>
        <v>1974</v>
      </c>
      <c r="M405" s="24">
        <v>0.11576379638192415</v>
      </c>
      <c r="N405" s="24">
        <v>1.2483814567172171</v>
      </c>
      <c r="O405" s="24">
        <v>0.2466816871329417</v>
      </c>
      <c r="P405" s="24">
        <v>1.3379233126010861</v>
      </c>
      <c r="Q405" s="24"/>
      <c r="R405" s="24"/>
    </row>
    <row r="406" spans="1:18" x14ac:dyDescent="0.25">
      <c r="A406" s="5" t="s">
        <v>1524</v>
      </c>
      <c r="B406" s="122" t="s">
        <v>1495</v>
      </c>
      <c r="C406" s="24">
        <v>0.13404229054749112</v>
      </c>
      <c r="D406" s="24">
        <v>1.2886518262887403</v>
      </c>
      <c r="E406" s="24">
        <v>0.2631959423384943</v>
      </c>
      <c r="F406" s="24">
        <v>1.1962370313876578</v>
      </c>
      <c r="G406" s="24"/>
      <c r="H406" s="147"/>
      <c r="I406" s="197" t="s">
        <v>1574</v>
      </c>
      <c r="J406" s="197" t="s">
        <v>1551</v>
      </c>
      <c r="K406" s="197">
        <v>6</v>
      </c>
      <c r="L406" s="5">
        <f t="shared" si="6"/>
        <v>1975</v>
      </c>
      <c r="M406" s="24">
        <v>0.13404229054749112</v>
      </c>
      <c r="N406" s="24">
        <v>1.2886518262887403</v>
      </c>
      <c r="O406" s="24">
        <v>0.2631959423384943</v>
      </c>
      <c r="P406" s="24">
        <v>1.1962370313876578</v>
      </c>
      <c r="Q406" s="24"/>
      <c r="R406" s="24"/>
    </row>
    <row r="407" spans="1:18" x14ac:dyDescent="0.25">
      <c r="A407" s="5" t="s">
        <v>1525</v>
      </c>
      <c r="B407" s="122" t="s">
        <v>1495</v>
      </c>
      <c r="C407" s="24">
        <v>0.1208411558723594</v>
      </c>
      <c r="D407" s="24">
        <v>1.1141468914788066</v>
      </c>
      <c r="E407" s="24">
        <v>0.28383876134543506</v>
      </c>
      <c r="F407" s="24">
        <v>1.2620199476653211</v>
      </c>
      <c r="G407" s="24"/>
      <c r="H407" s="147"/>
      <c r="I407" s="197" t="s">
        <v>1575</v>
      </c>
      <c r="J407" s="197" t="s">
        <v>1551</v>
      </c>
      <c r="K407" s="197">
        <v>6</v>
      </c>
      <c r="L407" s="5">
        <f t="shared" si="6"/>
        <v>1976</v>
      </c>
      <c r="M407" s="24">
        <v>0.1208411558723594</v>
      </c>
      <c r="N407" s="24">
        <v>1.1141468914788066</v>
      </c>
      <c r="O407" s="24">
        <v>0.28383876134543506</v>
      </c>
      <c r="P407" s="24">
        <v>1.2620199476653211</v>
      </c>
      <c r="Q407" s="24"/>
      <c r="R407" s="24"/>
    </row>
    <row r="408" spans="1:18" x14ac:dyDescent="0.25">
      <c r="A408" s="5" t="s">
        <v>1526</v>
      </c>
      <c r="B408" s="122" t="s">
        <v>1495</v>
      </c>
      <c r="C408" s="24">
        <v>0.11271738068766297</v>
      </c>
      <c r="D408" s="24">
        <v>1.1515408060809353</v>
      </c>
      <c r="E408" s="24">
        <v>0.26422808328884134</v>
      </c>
      <c r="F408" s="24">
        <v>1.2863090244447657</v>
      </c>
      <c r="G408" s="24"/>
      <c r="H408" s="147"/>
      <c r="I408" s="197" t="s">
        <v>1576</v>
      </c>
      <c r="J408" s="197" t="s">
        <v>1551</v>
      </c>
      <c r="K408" s="197">
        <v>6</v>
      </c>
      <c r="L408" s="5">
        <f t="shared" si="6"/>
        <v>1977</v>
      </c>
      <c r="M408" s="24">
        <v>0.11271738068766297</v>
      </c>
      <c r="N408" s="24">
        <v>1.1515408060809353</v>
      </c>
      <c r="O408" s="24">
        <v>0.26422808328884134</v>
      </c>
      <c r="P408" s="24">
        <v>1.2863090244447657</v>
      </c>
      <c r="Q408" s="24"/>
      <c r="R408" s="24"/>
    </row>
    <row r="409" spans="1:18" x14ac:dyDescent="0.25">
      <c r="A409" s="5" t="s">
        <v>1527</v>
      </c>
      <c r="B409" s="122" t="s">
        <v>1495</v>
      </c>
      <c r="C409" s="24">
        <v>0.10814775714627123</v>
      </c>
      <c r="D409" s="24" t="e">
        <v>#REF!</v>
      </c>
      <c r="E409" s="24">
        <v>0.26835664709022949</v>
      </c>
      <c r="F409" s="24">
        <v>1.2756825533537586</v>
      </c>
      <c r="G409" s="24"/>
      <c r="H409" s="147"/>
      <c r="I409" s="197" t="s">
        <v>1577</v>
      </c>
      <c r="J409" s="197" t="s">
        <v>1551</v>
      </c>
      <c r="K409" s="197">
        <v>6</v>
      </c>
      <c r="L409" s="5">
        <f t="shared" si="6"/>
        <v>1978</v>
      </c>
      <c r="M409" s="24">
        <v>0.10814775714627123</v>
      </c>
      <c r="N409" s="24" t="e">
        <v>#REF!</v>
      </c>
      <c r="O409" s="24">
        <v>0.26835664709022949</v>
      </c>
      <c r="P409" s="24">
        <v>1.2756825533537586</v>
      </c>
      <c r="Q409" s="24"/>
      <c r="R409" s="24"/>
    </row>
    <row r="410" spans="1:18" x14ac:dyDescent="0.25">
      <c r="A410" s="5" t="s">
        <v>1528</v>
      </c>
      <c r="B410" s="122" t="s">
        <v>1495</v>
      </c>
      <c r="C410" s="24">
        <v>0.11170190878957592</v>
      </c>
      <c r="D410" s="24">
        <v>1.0730349862033575</v>
      </c>
      <c r="E410" s="24">
        <v>0.25700309663641208</v>
      </c>
      <c r="F410" s="24">
        <v>1.2478513195439782</v>
      </c>
      <c r="G410" s="24"/>
      <c r="H410" s="147"/>
      <c r="I410" s="197" t="s">
        <v>1578</v>
      </c>
      <c r="J410" s="197" t="s">
        <v>1551</v>
      </c>
      <c r="K410" s="197">
        <v>6</v>
      </c>
      <c r="L410" s="5">
        <f t="shared" si="6"/>
        <v>1979</v>
      </c>
      <c r="M410" s="24">
        <v>0.11170190878957592</v>
      </c>
      <c r="N410" s="24">
        <v>1.0730349862033575</v>
      </c>
      <c r="O410" s="24">
        <v>0.25700309663641208</v>
      </c>
      <c r="P410" s="24">
        <v>1.2478513195439782</v>
      </c>
      <c r="Q410" s="24"/>
      <c r="R410" s="24"/>
    </row>
    <row r="411" spans="1:18" x14ac:dyDescent="0.25">
      <c r="A411" s="5" t="s">
        <v>1529</v>
      </c>
      <c r="B411" s="122" t="s">
        <v>1495</v>
      </c>
      <c r="C411" s="24">
        <v>7.1215044212845084</v>
      </c>
      <c r="D411" s="24">
        <v>0.77484248770945974</v>
      </c>
      <c r="E411" s="24">
        <v>0.4200813667912438</v>
      </c>
      <c r="F411" s="24">
        <v>5.9528479006956037</v>
      </c>
      <c r="G411" s="24"/>
      <c r="H411" s="147"/>
      <c r="I411" s="197" t="s">
        <v>1579</v>
      </c>
      <c r="J411" s="197" t="s">
        <v>1551</v>
      </c>
      <c r="K411" s="197">
        <v>7</v>
      </c>
      <c r="L411" s="5">
        <f t="shared" si="6"/>
        <v>1980</v>
      </c>
      <c r="M411" s="24">
        <v>7.1215044212845084</v>
      </c>
      <c r="N411" s="24">
        <v>0.77484248770945974</v>
      </c>
      <c r="O411" s="24">
        <v>0.4200813667912438</v>
      </c>
      <c r="P411" s="24">
        <v>5.9528479006956037</v>
      </c>
      <c r="Q411" s="24"/>
      <c r="R411" s="24"/>
    </row>
    <row r="412" spans="1:18" x14ac:dyDescent="0.25">
      <c r="A412" s="5" t="s">
        <v>1530</v>
      </c>
      <c r="B412" s="122" t="s">
        <v>1495</v>
      </c>
      <c r="C412" s="24">
        <v>7.1783708475773835</v>
      </c>
      <c r="D412" s="24">
        <v>0.75278966627743515</v>
      </c>
      <c r="E412" s="24">
        <v>0.47375269620928978</v>
      </c>
      <c r="F412" s="24">
        <v>5.9579081250246544</v>
      </c>
      <c r="G412" s="24"/>
      <c r="H412" s="147"/>
      <c r="I412" s="197" t="s">
        <v>1580</v>
      </c>
      <c r="J412" s="197" t="s">
        <v>1551</v>
      </c>
      <c r="K412" s="197">
        <v>7</v>
      </c>
      <c r="L412" s="5">
        <f t="shared" si="6"/>
        <v>1981</v>
      </c>
      <c r="M412" s="24">
        <v>7.1783708475773835</v>
      </c>
      <c r="N412" s="24">
        <v>0.75278966627743515</v>
      </c>
      <c r="O412" s="24">
        <v>0.47375269620928978</v>
      </c>
      <c r="P412" s="24">
        <v>5.9579081250246544</v>
      </c>
      <c r="Q412" s="24"/>
      <c r="R412" s="24"/>
    </row>
    <row r="413" spans="1:18" x14ac:dyDescent="0.25">
      <c r="A413" s="5" t="s">
        <v>1531</v>
      </c>
      <c r="B413" s="122" t="s">
        <v>1495</v>
      </c>
      <c r="C413" s="24">
        <v>6.6112297924957639</v>
      </c>
      <c r="D413" s="24" t="e">
        <v>#REF!</v>
      </c>
      <c r="E413" s="24">
        <v>0.47736518953550439</v>
      </c>
      <c r="F413" s="24">
        <v>4.8269479874817547</v>
      </c>
      <c r="G413" s="24"/>
      <c r="H413" s="147"/>
      <c r="I413" s="197" t="s">
        <v>1581</v>
      </c>
      <c r="J413" s="197" t="s">
        <v>1551</v>
      </c>
      <c r="K413" s="197">
        <v>7</v>
      </c>
      <c r="L413" s="5">
        <f t="shared" si="6"/>
        <v>1982</v>
      </c>
      <c r="M413" s="24">
        <v>6.6112297924957639</v>
      </c>
      <c r="N413" s="24" t="e">
        <v>#REF!</v>
      </c>
      <c r="O413" s="24">
        <v>0.47736518953550439</v>
      </c>
      <c r="P413" s="24">
        <v>4.8269479874817547</v>
      </c>
      <c r="Q413" s="24"/>
      <c r="R413" s="24"/>
    </row>
    <row r="414" spans="1:18" x14ac:dyDescent="0.25">
      <c r="A414" s="5" t="s">
        <v>1532</v>
      </c>
      <c r="B414" s="122" t="s">
        <v>1495</v>
      </c>
      <c r="C414" s="24">
        <v>6.6472790448778545</v>
      </c>
      <c r="D414" s="24">
        <v>0.77100721441693376</v>
      </c>
      <c r="E414" s="24">
        <v>0.48717052856380116</v>
      </c>
      <c r="F414" s="24">
        <v>4.9458632592144527</v>
      </c>
      <c r="G414" s="24"/>
      <c r="H414" s="147"/>
      <c r="I414" s="197" t="s">
        <v>1582</v>
      </c>
      <c r="J414" s="197" t="s">
        <v>1551</v>
      </c>
      <c r="K414" s="197">
        <v>7</v>
      </c>
      <c r="L414" s="5">
        <f t="shared" si="6"/>
        <v>1983</v>
      </c>
      <c r="M414" s="24">
        <v>6.6472790448778545</v>
      </c>
      <c r="N414" s="24">
        <v>0.77100721441693376</v>
      </c>
      <c r="O414" s="24">
        <v>0.48717052856380116</v>
      </c>
      <c r="P414" s="24">
        <v>4.9458632592144527</v>
      </c>
      <c r="Q414" s="24"/>
      <c r="R414" s="24"/>
    </row>
    <row r="415" spans="1:18" x14ac:dyDescent="0.25">
      <c r="A415" s="5" t="s">
        <v>1533</v>
      </c>
      <c r="B415" s="122" t="s">
        <v>1495</v>
      </c>
      <c r="C415" s="24">
        <v>6.4370763619738351</v>
      </c>
      <c r="D415" s="24">
        <v>0.54760254512729345</v>
      </c>
      <c r="E415" s="24">
        <v>0.49955621996796562</v>
      </c>
      <c r="F415" s="24">
        <v>4.6817195492379913</v>
      </c>
      <c r="G415" s="24"/>
      <c r="H415" s="147"/>
      <c r="I415" s="197" t="s">
        <v>1583</v>
      </c>
      <c r="J415" s="197" t="s">
        <v>1551</v>
      </c>
      <c r="K415" s="197">
        <v>7</v>
      </c>
      <c r="L415" s="5">
        <f t="shared" si="6"/>
        <v>1984</v>
      </c>
      <c r="M415" s="24">
        <v>6.4370763619738351</v>
      </c>
      <c r="N415" s="24">
        <v>0.54760254512729345</v>
      </c>
      <c r="O415" s="24">
        <v>0.49955621996796562</v>
      </c>
      <c r="P415" s="24">
        <v>4.6817195492379913</v>
      </c>
      <c r="Q415" s="24"/>
      <c r="R415" s="24"/>
    </row>
    <row r="416" spans="1:18" x14ac:dyDescent="0.25">
      <c r="A416" s="5" t="s">
        <v>1534</v>
      </c>
      <c r="B416" s="122" t="s">
        <v>1495</v>
      </c>
      <c r="C416" s="24">
        <v>6.4533239123432278</v>
      </c>
      <c r="D416" s="24">
        <v>0.78251303429451191</v>
      </c>
      <c r="E416" s="24">
        <v>0.54600256273358228</v>
      </c>
      <c r="F416" s="24">
        <v>4.7262495233336397</v>
      </c>
      <c r="G416" s="24"/>
      <c r="H416" s="147"/>
      <c r="I416" s="197" t="s">
        <v>1584</v>
      </c>
      <c r="J416" s="197" t="s">
        <v>1551</v>
      </c>
      <c r="K416" s="197">
        <v>7</v>
      </c>
      <c r="L416" s="5">
        <f t="shared" si="6"/>
        <v>1985</v>
      </c>
      <c r="M416" s="24">
        <v>6.4533239123432278</v>
      </c>
      <c r="N416" s="24">
        <v>0.78251303429451191</v>
      </c>
      <c r="O416" s="24">
        <v>0.54600256273358228</v>
      </c>
      <c r="P416" s="24">
        <v>4.7262495233336397</v>
      </c>
      <c r="Q416" s="24"/>
      <c r="R416" s="24"/>
    </row>
    <row r="417" spans="1:18" x14ac:dyDescent="0.25">
      <c r="A417" s="5" t="s">
        <v>1535</v>
      </c>
      <c r="B417" s="122" t="s">
        <v>1495</v>
      </c>
      <c r="C417" s="24">
        <v>6.404581261235049</v>
      </c>
      <c r="D417" s="24">
        <v>0.68854883862762462</v>
      </c>
      <c r="E417" s="24">
        <v>0.57283822744260526</v>
      </c>
      <c r="F417" s="24">
        <v>4.5602741653407675</v>
      </c>
      <c r="G417" s="24"/>
      <c r="H417" s="147"/>
      <c r="I417" s="197" t="s">
        <v>1585</v>
      </c>
      <c r="J417" s="197" t="s">
        <v>1551</v>
      </c>
      <c r="K417" s="197">
        <v>7</v>
      </c>
      <c r="L417" s="5">
        <f t="shared" si="6"/>
        <v>1986</v>
      </c>
      <c r="M417" s="24">
        <v>6.404581261235049</v>
      </c>
      <c r="N417" s="24">
        <v>0.68854883862762462</v>
      </c>
      <c r="O417" s="24">
        <v>0.57283822744260526</v>
      </c>
      <c r="P417" s="24">
        <v>4.5602741653407675</v>
      </c>
      <c r="Q417" s="24"/>
      <c r="R417" s="24"/>
    </row>
    <row r="418" spans="1:18" x14ac:dyDescent="0.25">
      <c r="A418" s="5" t="s">
        <v>1536</v>
      </c>
      <c r="B418" s="122" t="s">
        <v>1495</v>
      </c>
      <c r="C418" s="24">
        <v>6.4035657893369615</v>
      </c>
      <c r="D418" s="24">
        <v>0.6348550125322604</v>
      </c>
      <c r="E418" s="24">
        <v>0.57129001601708473</v>
      </c>
      <c r="F418" s="24">
        <v>4.4939852266301994</v>
      </c>
      <c r="G418" s="24"/>
      <c r="H418" s="147"/>
      <c r="I418" s="197" t="s">
        <v>1586</v>
      </c>
      <c r="J418" s="197" t="s">
        <v>1551</v>
      </c>
      <c r="K418" s="197">
        <v>7</v>
      </c>
      <c r="L418" s="5">
        <f t="shared" si="6"/>
        <v>1987</v>
      </c>
      <c r="M418" s="24">
        <v>6.4035657893369615</v>
      </c>
      <c r="N418" s="24">
        <v>0.6348550125322604</v>
      </c>
      <c r="O418" s="24">
        <v>0.57129001601708473</v>
      </c>
      <c r="P418" s="24">
        <v>4.4939852266301994</v>
      </c>
      <c r="Q418" s="24"/>
      <c r="R418" s="24"/>
    </row>
    <row r="419" spans="1:18" x14ac:dyDescent="0.25">
      <c r="A419" s="5" t="s">
        <v>1537</v>
      </c>
      <c r="B419" s="122" t="s">
        <v>1495</v>
      </c>
      <c r="C419" s="24">
        <v>6.3802099356809601</v>
      </c>
      <c r="D419" s="24">
        <v>0.6137610094233672</v>
      </c>
      <c r="E419" s="24">
        <v>0.65644164442071518</v>
      </c>
      <c r="F419" s="24">
        <v>4.4479371852358343</v>
      </c>
      <c r="G419" s="24"/>
      <c r="H419" s="147"/>
      <c r="I419" s="197" t="s">
        <v>1587</v>
      </c>
      <c r="J419" s="197" t="s">
        <v>1551</v>
      </c>
      <c r="K419" s="197">
        <v>7</v>
      </c>
      <c r="L419" s="5">
        <f t="shared" si="6"/>
        <v>1988</v>
      </c>
      <c r="M419" s="24">
        <v>6.3802099356809601</v>
      </c>
      <c r="N419" s="24">
        <v>0.6137610094233672</v>
      </c>
      <c r="O419" s="24">
        <v>0.65644164442071518</v>
      </c>
      <c r="P419" s="24">
        <v>4.4479371852358343</v>
      </c>
      <c r="Q419" s="24"/>
      <c r="R419" s="24"/>
    </row>
    <row r="420" spans="1:18" x14ac:dyDescent="0.25">
      <c r="A420" s="5" t="s">
        <v>1538</v>
      </c>
      <c r="B420" s="122" t="s">
        <v>1495</v>
      </c>
      <c r="C420" s="24">
        <v>6.4015348455407874</v>
      </c>
      <c r="D420" s="24">
        <v>0.74128384639985723</v>
      </c>
      <c r="E420" s="24">
        <v>0.65128093966898004</v>
      </c>
      <c r="F420" s="24">
        <v>4.4691901274178489</v>
      </c>
      <c r="G420" s="24"/>
      <c r="H420" s="147"/>
      <c r="I420" s="197" t="s">
        <v>1588</v>
      </c>
      <c r="J420" s="197" t="s">
        <v>1551</v>
      </c>
      <c r="K420" s="197">
        <v>7</v>
      </c>
      <c r="L420" s="5">
        <f t="shared" si="6"/>
        <v>1989</v>
      </c>
      <c r="M420" s="24">
        <v>6.4015348455407874</v>
      </c>
      <c r="N420" s="24">
        <v>0.74128384639985723</v>
      </c>
      <c r="O420" s="24">
        <v>0.65128093966898004</v>
      </c>
      <c r="P420" s="24">
        <v>4.4691901274178489</v>
      </c>
      <c r="Q420" s="24"/>
      <c r="R420" s="24"/>
    </row>
    <row r="421" spans="1:18" x14ac:dyDescent="0.25">
      <c r="A421" s="5" t="s">
        <v>1539</v>
      </c>
      <c r="B421" s="122" t="s">
        <v>1495</v>
      </c>
      <c r="C421" s="24">
        <v>6.2329665104583363</v>
      </c>
      <c r="D421" s="24">
        <v>0.68471356533509842</v>
      </c>
      <c r="E421" s="24">
        <v>0.65540950347036819</v>
      </c>
      <c r="F421" s="24">
        <v>4.9094296440452867</v>
      </c>
      <c r="G421" s="24"/>
      <c r="H421" s="147"/>
      <c r="I421" s="197" t="s">
        <v>1589</v>
      </c>
      <c r="J421" s="197" t="s">
        <v>1551</v>
      </c>
      <c r="K421" s="197">
        <v>7</v>
      </c>
      <c r="L421" s="5">
        <f t="shared" si="6"/>
        <v>1990</v>
      </c>
      <c r="M421" s="24">
        <v>6.2329665104583363</v>
      </c>
      <c r="N421" s="24">
        <v>0.68471356533509842</v>
      </c>
      <c r="O421" s="24">
        <v>0.65540950347036819</v>
      </c>
      <c r="P421" s="24">
        <v>4.9094296440452867</v>
      </c>
      <c r="Q421" s="24"/>
      <c r="R421" s="24"/>
    </row>
    <row r="422" spans="1:18" x14ac:dyDescent="0.25">
      <c r="A422" s="5" t="s">
        <v>1540</v>
      </c>
      <c r="B422" s="122" t="s">
        <v>1495</v>
      </c>
      <c r="C422" s="24">
        <v>6.261907459553818</v>
      </c>
      <c r="D422" s="24">
        <v>0.5936258246376056</v>
      </c>
      <c r="E422" s="24">
        <v>0.56716145221569658</v>
      </c>
      <c r="F422" s="24">
        <v>4.3315520256676612</v>
      </c>
      <c r="G422" s="24"/>
      <c r="H422" s="147"/>
      <c r="I422" s="197" t="s">
        <v>1590</v>
      </c>
      <c r="J422" s="197" t="s">
        <v>1551</v>
      </c>
      <c r="K422" s="197">
        <v>7</v>
      </c>
      <c r="L422" s="5">
        <f t="shared" si="6"/>
        <v>1991</v>
      </c>
      <c r="M422" s="24">
        <v>6.261907459553818</v>
      </c>
      <c r="N422" s="24">
        <v>0.5936258246376056</v>
      </c>
      <c r="O422" s="24">
        <v>0.56716145221569658</v>
      </c>
      <c r="P422" s="24">
        <v>4.3315520256676612</v>
      </c>
      <c r="Q422" s="24"/>
      <c r="R422" s="24"/>
    </row>
    <row r="423" spans="1:18" x14ac:dyDescent="0.25">
      <c r="A423" s="5" t="s">
        <v>1541</v>
      </c>
      <c r="B423" s="122" t="s">
        <v>1495</v>
      </c>
      <c r="C423" s="24">
        <v>6.200471409719551</v>
      </c>
      <c r="D423" s="24">
        <v>0.67320774545752049</v>
      </c>
      <c r="E423" s="24">
        <v>0.65128093966898004</v>
      </c>
      <c r="F423" s="24">
        <v>4.2293354942208312</v>
      </c>
      <c r="G423" s="24"/>
      <c r="H423" s="147"/>
      <c r="I423" s="197" t="s">
        <v>1591</v>
      </c>
      <c r="J423" s="197" t="s">
        <v>1551</v>
      </c>
      <c r="K423" s="197">
        <v>7</v>
      </c>
      <c r="L423" s="5">
        <f t="shared" si="6"/>
        <v>1992</v>
      </c>
      <c r="M423" s="24">
        <v>6.200471409719551</v>
      </c>
      <c r="N423" s="24">
        <v>0.67320774545752049</v>
      </c>
      <c r="O423" s="24">
        <v>0.65128093966898004</v>
      </c>
      <c r="P423" s="24">
        <v>4.2293354942208312</v>
      </c>
      <c r="Q423" s="24"/>
      <c r="R423" s="24"/>
    </row>
    <row r="424" spans="1:18" x14ac:dyDescent="0.25">
      <c r="A424" s="5" t="s">
        <v>1542</v>
      </c>
      <c r="B424" s="122" t="s">
        <v>1495</v>
      </c>
      <c r="C424" s="24">
        <v>6.1324347925477181</v>
      </c>
      <c r="D424" s="24">
        <v>0.84387740697492797</v>
      </c>
      <c r="E424" s="24">
        <v>0.67295589962626778</v>
      </c>
      <c r="F424" s="24">
        <v>4.2667811542558089</v>
      </c>
      <c r="G424" s="24"/>
      <c r="H424" s="147"/>
      <c r="I424" s="197" t="s">
        <v>1592</v>
      </c>
      <c r="J424" s="197" t="s">
        <v>1551</v>
      </c>
      <c r="K424" s="197">
        <v>7</v>
      </c>
      <c r="L424" s="5">
        <f t="shared" si="6"/>
        <v>1993</v>
      </c>
      <c r="M424" s="24">
        <v>6.1324347925477181</v>
      </c>
      <c r="N424" s="24">
        <v>0.84387740697492797</v>
      </c>
      <c r="O424" s="24">
        <v>0.67295589962626778</v>
      </c>
      <c r="P424" s="24">
        <v>4.2667811542558089</v>
      </c>
      <c r="Q424" s="24"/>
      <c r="R424" s="24"/>
    </row>
    <row r="425" spans="1:18" x14ac:dyDescent="0.25">
      <c r="A425" s="5" t="s">
        <v>1543</v>
      </c>
      <c r="B425" s="122" t="s">
        <v>1495</v>
      </c>
      <c r="C425" s="24">
        <v>6.8838839971321377</v>
      </c>
      <c r="D425" s="24">
        <v>0.6904664752738876</v>
      </c>
      <c r="E425" s="24">
        <v>0.49129909236518932</v>
      </c>
      <c r="F425" s="24">
        <v>4.2748775131822905</v>
      </c>
      <c r="G425" s="24"/>
      <c r="H425" s="147"/>
      <c r="I425" s="197" t="s">
        <v>1593</v>
      </c>
      <c r="J425" s="197" t="s">
        <v>1551</v>
      </c>
      <c r="K425" s="197">
        <v>8</v>
      </c>
      <c r="L425" s="5">
        <f t="shared" si="6"/>
        <v>1994</v>
      </c>
      <c r="M425" s="24">
        <v>6.8838839971321377</v>
      </c>
      <c r="N425" s="24">
        <v>0.6904664752738876</v>
      </c>
      <c r="O425" s="24">
        <v>0.49129909236518932</v>
      </c>
      <c r="P425" s="24">
        <v>4.2748775131822905</v>
      </c>
      <c r="Q425" s="24"/>
      <c r="R425" s="24"/>
    </row>
    <row r="426" spans="1:18" x14ac:dyDescent="0.25">
      <c r="A426" s="5" t="s">
        <v>1544</v>
      </c>
      <c r="B426" s="122" t="s">
        <v>1495</v>
      </c>
      <c r="C426" s="24">
        <v>6.8848994690302252</v>
      </c>
      <c r="D426" s="24">
        <v>0.62047273768528766</v>
      </c>
      <c r="E426" s="24">
        <v>0.44278846769887864</v>
      </c>
      <c r="F426" s="24">
        <v>4.3052388591565958</v>
      </c>
      <c r="G426" s="24"/>
      <c r="H426" s="147"/>
      <c r="I426" s="197" t="s">
        <v>1594</v>
      </c>
      <c r="J426" s="197" t="s">
        <v>1551</v>
      </c>
      <c r="K426" s="197">
        <v>8</v>
      </c>
      <c r="L426" s="5">
        <f t="shared" si="6"/>
        <v>1995</v>
      </c>
      <c r="M426" s="24">
        <v>6.8848994690302252</v>
      </c>
      <c r="N426" s="24">
        <v>0.62047273768528766</v>
      </c>
      <c r="O426" s="24">
        <v>0.44278846769887864</v>
      </c>
      <c r="P426" s="24">
        <v>4.3052388591565958</v>
      </c>
      <c r="Q426" s="24"/>
      <c r="R426" s="24"/>
    </row>
    <row r="427" spans="1:18" x14ac:dyDescent="0.25">
      <c r="A427" s="5" t="s">
        <v>1545</v>
      </c>
      <c r="B427" s="122" t="s">
        <v>1495</v>
      </c>
      <c r="C427" s="24">
        <v>7.0895170564947669</v>
      </c>
      <c r="D427" s="24">
        <v>0.58822877882977698</v>
      </c>
      <c r="E427" s="24">
        <v>0.56251681793913488</v>
      </c>
      <c r="F427" s="24">
        <v>4.8335262791095213</v>
      </c>
      <c r="G427" s="24"/>
      <c r="H427" s="147"/>
      <c r="I427" s="197" t="s">
        <v>1595</v>
      </c>
      <c r="J427" s="197" t="s">
        <v>1551</v>
      </c>
      <c r="K427" s="197">
        <v>8</v>
      </c>
      <c r="L427" s="5">
        <f t="shared" si="6"/>
        <v>1996</v>
      </c>
      <c r="M427" s="24">
        <v>7.0895170564947669</v>
      </c>
      <c r="N427" s="24">
        <v>0.58822877882977698</v>
      </c>
      <c r="O427" s="24">
        <v>0.56251681793913488</v>
      </c>
      <c r="P427" s="24">
        <v>4.8335262791095213</v>
      </c>
      <c r="Q427" s="24"/>
      <c r="R427" s="24"/>
    </row>
    <row r="428" spans="1:18" x14ac:dyDescent="0.25">
      <c r="A428" s="5" t="s">
        <v>1546</v>
      </c>
      <c r="B428" s="122" t="s">
        <v>1495</v>
      </c>
      <c r="C428" s="24">
        <v>7.0839319610552876</v>
      </c>
      <c r="D428" s="24">
        <v>0.62226682930094523</v>
      </c>
      <c r="E428" s="24">
        <v>0.54497042178323529</v>
      </c>
      <c r="F428" s="24">
        <v>4.8760321634735488</v>
      </c>
      <c r="G428" s="24"/>
      <c r="H428" s="147"/>
      <c r="I428" s="197" t="s">
        <v>1596</v>
      </c>
      <c r="J428" s="197" t="s">
        <v>1551</v>
      </c>
      <c r="K428" s="197">
        <v>8</v>
      </c>
      <c r="L428" s="5">
        <f t="shared" si="6"/>
        <v>1997</v>
      </c>
      <c r="M428" s="24">
        <v>7.0839319610552876</v>
      </c>
      <c r="N428" s="24">
        <v>0.62226682930094523</v>
      </c>
      <c r="O428" s="24">
        <v>0.54497042178323529</v>
      </c>
      <c r="P428" s="24">
        <v>4.8760321634735488</v>
      </c>
      <c r="Q428" s="24"/>
      <c r="R428" s="24"/>
    </row>
    <row r="429" spans="1:18" x14ac:dyDescent="0.25">
      <c r="A429" s="5" t="s">
        <v>1547</v>
      </c>
      <c r="B429" s="122" t="s">
        <v>1495</v>
      </c>
      <c r="C429" s="24">
        <v>7.2992120034497425</v>
      </c>
      <c r="D429" s="24">
        <v>0.60500809948457812</v>
      </c>
      <c r="E429" s="24">
        <v>0.64818451681793887</v>
      </c>
      <c r="F429" s="24">
        <v>5.1755974437533689</v>
      </c>
      <c r="G429" s="24"/>
      <c r="H429" s="147"/>
      <c r="I429" s="197" t="s">
        <v>1597</v>
      </c>
      <c r="J429" s="197" t="s">
        <v>1551</v>
      </c>
      <c r="K429" s="197">
        <v>8</v>
      </c>
      <c r="L429" s="5">
        <f t="shared" si="6"/>
        <v>1998</v>
      </c>
      <c r="M429" s="24">
        <v>7.2992120034497425</v>
      </c>
      <c r="N429" s="24">
        <v>0.60500809948457812</v>
      </c>
      <c r="O429" s="24">
        <v>0.64818451681793887</v>
      </c>
      <c r="P429" s="24">
        <v>5.1755974437533689</v>
      </c>
      <c r="Q429" s="24"/>
      <c r="R429" s="24"/>
    </row>
    <row r="430" spans="1:18" x14ac:dyDescent="0.25">
      <c r="A430" s="5" t="s">
        <v>1548</v>
      </c>
      <c r="B430" s="122" t="s">
        <v>1495</v>
      </c>
      <c r="C430" s="24">
        <v>7.3347535198827902</v>
      </c>
      <c r="D430" s="24">
        <v>0.59925518954578916</v>
      </c>
      <c r="E430" s="24">
        <v>0.59760961025093406</v>
      </c>
      <c r="F430" s="24">
        <v>5.173573354021749</v>
      </c>
      <c r="G430" s="24"/>
      <c r="H430" s="147"/>
      <c r="I430" s="197" t="s">
        <v>1598</v>
      </c>
      <c r="J430" s="197" t="s">
        <v>1551</v>
      </c>
      <c r="K430" s="197">
        <v>8</v>
      </c>
      <c r="L430" s="5">
        <f t="shared" si="6"/>
        <v>1999</v>
      </c>
      <c r="M430" s="24">
        <v>7.3347535198827902</v>
      </c>
      <c r="N430" s="24">
        <v>0.59925518954578916</v>
      </c>
      <c r="O430" s="24">
        <v>0.59760961025093406</v>
      </c>
      <c r="P430" s="24">
        <v>5.173573354021749</v>
      </c>
      <c r="Q430" s="24"/>
      <c r="R430" s="24"/>
    </row>
    <row r="431" spans="1:18" x14ac:dyDescent="0.25">
      <c r="A431" s="210" t="s">
        <v>1549</v>
      </c>
      <c r="B431" s="122" t="s">
        <v>1495</v>
      </c>
      <c r="C431" s="24">
        <v>8.3766276873201075</v>
      </c>
      <c r="D431" s="24">
        <v>0.61843155600841926</v>
      </c>
      <c r="E431" s="24">
        <v>0.77616999466097136</v>
      </c>
      <c r="F431" s="24">
        <v>5.7474027929361329</v>
      </c>
      <c r="G431" s="24"/>
      <c r="H431" s="147"/>
      <c r="I431" s="197" t="s">
        <v>1599</v>
      </c>
      <c r="J431" s="197" t="s">
        <v>1551</v>
      </c>
      <c r="K431" s="197">
        <v>8</v>
      </c>
      <c r="L431" s="210">
        <f>A431+2000</f>
        <v>2000</v>
      </c>
      <c r="M431" s="24">
        <v>8.3766276873201075</v>
      </c>
      <c r="N431" s="24">
        <v>0.61843155600841926</v>
      </c>
      <c r="O431" s="24">
        <v>0.77616999466097136</v>
      </c>
      <c r="P431" s="24">
        <v>5.7474027929361329</v>
      </c>
      <c r="Q431" s="24"/>
      <c r="R431" s="24"/>
    </row>
  </sheetData>
  <conditionalFormatting sqref="N19:P19">
    <cfRule type="containsText" dxfId="8" priority="1" operator="containsText" text="&lt;">
      <formula>NOT(ISERROR(SEARCH("&lt;",N19)))</formula>
    </cfRule>
  </conditionalFormatting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Q312"/>
  <sheetViews>
    <sheetView topLeftCell="A238" zoomScale="110" zoomScaleNormal="110" workbookViewId="0">
      <selection activeCell="J275" sqref="J275"/>
    </sheetView>
  </sheetViews>
  <sheetFormatPr defaultColWidth="12.5703125" defaultRowHeight="15.75" x14ac:dyDescent="0.25"/>
  <cols>
    <col min="1" max="1" width="27" style="5" customWidth="1"/>
    <col min="6" max="16384" width="12.5703125" style="5"/>
  </cols>
  <sheetData>
    <row r="1" spans="1:9" x14ac:dyDescent="0.25">
      <c r="A1" s="5" t="s">
        <v>23</v>
      </c>
      <c r="C1" s="77"/>
      <c r="D1" s="77"/>
      <c r="E1" t="s">
        <v>24</v>
      </c>
      <c r="F1" s="5" t="s">
        <v>25</v>
      </c>
      <c r="G1" s="5" t="s">
        <v>26</v>
      </c>
    </row>
    <row r="2" spans="1:9" x14ac:dyDescent="0.25">
      <c r="A2" s="5" t="s">
        <v>27</v>
      </c>
      <c r="C2" s="77"/>
      <c r="D2" s="168" t="s">
        <v>28</v>
      </c>
      <c r="E2" s="169">
        <f>COUNT(A18:A262)</f>
        <v>237</v>
      </c>
      <c r="F2" s="170">
        <v>26</v>
      </c>
      <c r="G2" s="189">
        <f>F2*E2</f>
        <v>6162</v>
      </c>
    </row>
    <row r="3" spans="1:9" x14ac:dyDescent="0.25">
      <c r="A3" s="5" t="s">
        <v>29</v>
      </c>
      <c r="C3" s="77"/>
      <c r="D3" s="168" t="s">
        <v>30</v>
      </c>
      <c r="E3" s="169">
        <v>0</v>
      </c>
      <c r="F3" s="188">
        <v>13</v>
      </c>
      <c r="G3" s="190">
        <v>0</v>
      </c>
    </row>
    <row r="4" spans="1:9" x14ac:dyDescent="0.25">
      <c r="A4" s="5" t="s">
        <v>1087</v>
      </c>
      <c r="C4" s="77"/>
      <c r="D4" s="168" t="s">
        <v>32</v>
      </c>
      <c r="E4" s="169">
        <v>0</v>
      </c>
      <c r="F4" s="188">
        <v>26</v>
      </c>
      <c r="G4" s="190">
        <v>0</v>
      </c>
    </row>
    <row r="5" spans="1:9" x14ac:dyDescent="0.25">
      <c r="A5" s="5" t="s">
        <v>1032</v>
      </c>
      <c r="C5" s="77"/>
      <c r="D5" s="168" t="s">
        <v>34</v>
      </c>
      <c r="E5" s="169">
        <v>0</v>
      </c>
      <c r="F5" s="188">
        <v>16</v>
      </c>
      <c r="G5" s="190">
        <v>0</v>
      </c>
    </row>
    <row r="6" spans="1:9" x14ac:dyDescent="0.25">
      <c r="A6" s="5" t="s">
        <v>477</v>
      </c>
      <c r="C6" s="77"/>
      <c r="D6" s="77"/>
      <c r="G6" s="2"/>
    </row>
    <row r="7" spans="1:9" x14ac:dyDescent="0.25">
      <c r="C7" s="173"/>
      <c r="D7" s="174" t="s">
        <v>36</v>
      </c>
      <c r="E7" s="175"/>
      <c r="F7" s="191"/>
      <c r="G7" s="189">
        <f>SUM(G2:G5)</f>
        <v>6162</v>
      </c>
    </row>
    <row r="8" spans="1:9" x14ac:dyDescent="0.25">
      <c r="C8" s="77"/>
      <c r="D8" s="77"/>
    </row>
    <row r="9" spans="1:9" x14ac:dyDescent="0.25">
      <c r="C9" s="77"/>
      <c r="D9" s="77"/>
    </row>
    <row r="10" spans="1:9" x14ac:dyDescent="0.25">
      <c r="A10" s="5" t="s">
        <v>37</v>
      </c>
      <c r="C10" s="77"/>
      <c r="D10" s="77"/>
    </row>
    <row r="11" spans="1:9" x14ac:dyDescent="0.25">
      <c r="A11" s="5" t="s">
        <v>38</v>
      </c>
      <c r="C11" s="77"/>
      <c r="D11" s="77"/>
    </row>
    <row r="12" spans="1:9" x14ac:dyDescent="0.25">
      <c r="A12" s="5" t="s">
        <v>39</v>
      </c>
      <c r="C12" s="77"/>
      <c r="D12" s="77"/>
      <c r="F12" s="120"/>
      <c r="G12" s="120"/>
      <c r="H12" s="120"/>
      <c r="I12" s="120"/>
    </row>
    <row r="13" spans="1:9" x14ac:dyDescent="0.25">
      <c r="A13" s="5" t="s">
        <v>1089</v>
      </c>
      <c r="C13" s="77"/>
      <c r="D13" s="77"/>
    </row>
    <row r="14" spans="1:9" x14ac:dyDescent="0.25">
      <c r="D14" s="77"/>
    </row>
    <row r="15" spans="1:9" x14ac:dyDescent="0.25">
      <c r="D15" s="77"/>
    </row>
    <row r="16" spans="1:9" x14ac:dyDescent="0.25">
      <c r="A16" s="192"/>
      <c r="B16" s="179" t="s">
        <v>1</v>
      </c>
      <c r="C16" s="179" t="s">
        <v>1</v>
      </c>
      <c r="D16" s="179" t="s">
        <v>1</v>
      </c>
      <c r="E16" s="179" t="s">
        <v>1</v>
      </c>
      <c r="F16" s="192"/>
    </row>
    <row r="17" spans="1:15" ht="31.5" x14ac:dyDescent="0.25">
      <c r="A17" s="193" t="s">
        <v>2</v>
      </c>
      <c r="B17" s="179" t="s">
        <v>3</v>
      </c>
      <c r="C17" s="179" t="s">
        <v>4</v>
      </c>
      <c r="D17" s="179" t="s">
        <v>5</v>
      </c>
      <c r="E17" s="179" t="s">
        <v>6</v>
      </c>
      <c r="F17" s="192" t="s">
        <v>41</v>
      </c>
      <c r="H17" s="100" t="s">
        <v>376</v>
      </c>
      <c r="I17" s="76" t="s">
        <v>8</v>
      </c>
      <c r="J17" s="76" t="s">
        <v>9</v>
      </c>
      <c r="K17" s="100" t="s">
        <v>375</v>
      </c>
      <c r="L17" s="48" t="s">
        <v>225</v>
      </c>
      <c r="M17" s="76" t="s">
        <v>4</v>
      </c>
      <c r="N17" s="76" t="s">
        <v>5</v>
      </c>
      <c r="O17" s="76" t="s">
        <v>6</v>
      </c>
    </row>
    <row r="18" spans="1:15" x14ac:dyDescent="0.25">
      <c r="A18" s="124">
        <v>1587</v>
      </c>
      <c r="B18" s="101">
        <v>8.3365244987493234</v>
      </c>
      <c r="C18" s="101" t="s">
        <v>48</v>
      </c>
      <c r="D18" s="101">
        <v>0.86678791280417145</v>
      </c>
      <c r="E18" s="101">
        <v>17.267332879148288</v>
      </c>
      <c r="F18" s="147"/>
      <c r="H18" s="197" t="s">
        <v>1257</v>
      </c>
      <c r="I18" s="197" t="s">
        <v>1258</v>
      </c>
      <c r="J18" s="197">
        <v>3</v>
      </c>
      <c r="K18" s="124">
        <v>1587</v>
      </c>
      <c r="L18" s="101">
        <v>8.3365244987493234</v>
      </c>
      <c r="M18" s="101" t="s">
        <v>48</v>
      </c>
      <c r="N18" s="101">
        <v>0.86678791280417145</v>
      </c>
      <c r="O18" s="101">
        <v>17.267332879148288</v>
      </c>
    </row>
    <row r="19" spans="1:15" x14ac:dyDescent="0.25">
      <c r="A19" s="124">
        <v>1588</v>
      </c>
      <c r="B19" s="101">
        <v>7.5915584797121491</v>
      </c>
      <c r="C19" s="101" t="s">
        <v>48</v>
      </c>
      <c r="D19" s="101">
        <v>0.81190288238702191</v>
      </c>
      <c r="E19" s="101">
        <v>15.836182859518257</v>
      </c>
      <c r="F19" s="147"/>
      <c r="H19" s="197" t="s">
        <v>1259</v>
      </c>
      <c r="I19" s="197" t="s">
        <v>1258</v>
      </c>
      <c r="J19" s="197">
        <v>3</v>
      </c>
      <c r="K19" s="124">
        <v>1588</v>
      </c>
      <c r="L19" s="101">
        <v>7.5915584797121491</v>
      </c>
      <c r="M19" s="101" t="s">
        <v>48</v>
      </c>
      <c r="N19" s="101">
        <v>0.81190288238702191</v>
      </c>
      <c r="O19" s="101">
        <v>15.836182859518257</v>
      </c>
    </row>
    <row r="20" spans="1:15" x14ac:dyDescent="0.25">
      <c r="A20" s="124">
        <v>1589</v>
      </c>
      <c r="B20" s="101">
        <v>1.7937142913101627</v>
      </c>
      <c r="C20" s="101" t="s">
        <v>48</v>
      </c>
      <c r="D20" s="101">
        <v>0.2462409472769409</v>
      </c>
      <c r="E20" s="101">
        <v>4.1526482298330292</v>
      </c>
      <c r="F20" s="147"/>
      <c r="H20" s="197" t="s">
        <v>1260</v>
      </c>
      <c r="I20" s="197" t="s">
        <v>1258</v>
      </c>
      <c r="J20" s="197">
        <v>3</v>
      </c>
      <c r="K20" s="124">
        <v>1589</v>
      </c>
      <c r="L20" s="101">
        <v>1.7937142913101627</v>
      </c>
      <c r="M20" s="101" t="s">
        <v>48</v>
      </c>
      <c r="N20" s="101">
        <v>0.2462409472769409</v>
      </c>
      <c r="O20" s="101">
        <v>4.1526482298330292</v>
      </c>
    </row>
    <row r="21" spans="1:15" x14ac:dyDescent="0.25">
      <c r="A21" s="124">
        <v>1590</v>
      </c>
      <c r="B21" s="101">
        <v>1.5563844059696816</v>
      </c>
      <c r="C21" s="101" t="s">
        <v>48</v>
      </c>
      <c r="D21" s="101">
        <v>0.22151796060254925</v>
      </c>
      <c r="E21" s="101">
        <v>3.7086196046280691</v>
      </c>
      <c r="F21" s="147"/>
      <c r="H21" s="197" t="s">
        <v>1261</v>
      </c>
      <c r="I21" s="197" t="s">
        <v>1258</v>
      </c>
      <c r="J21" s="197">
        <v>3</v>
      </c>
      <c r="K21" s="124">
        <v>1590</v>
      </c>
      <c r="L21" s="101">
        <v>1.5563844059696816</v>
      </c>
      <c r="M21" s="101" t="s">
        <v>48</v>
      </c>
      <c r="N21" s="101">
        <v>0.22151796060254925</v>
      </c>
      <c r="O21" s="101">
        <v>3.7086196046280691</v>
      </c>
    </row>
    <row r="22" spans="1:15" x14ac:dyDescent="0.25">
      <c r="A22" s="124">
        <v>1591</v>
      </c>
      <c r="B22" s="101" t="s">
        <v>11</v>
      </c>
      <c r="C22" s="101" t="s">
        <v>48</v>
      </c>
      <c r="D22" s="101">
        <v>9.7903027230590967E-2</v>
      </c>
      <c r="E22" s="101">
        <v>1.0610423546800305</v>
      </c>
      <c r="F22" s="147"/>
      <c r="H22" s="197" t="s">
        <v>1262</v>
      </c>
      <c r="I22" s="197" t="s">
        <v>1258</v>
      </c>
      <c r="J22" s="197">
        <v>3</v>
      </c>
      <c r="K22" s="124">
        <v>1591</v>
      </c>
      <c r="L22" s="101" t="s">
        <v>11</v>
      </c>
      <c r="M22" s="101" t="s">
        <v>48</v>
      </c>
      <c r="N22" s="101">
        <v>9.7903027230590967E-2</v>
      </c>
      <c r="O22" s="101">
        <v>1.0610423546800305</v>
      </c>
    </row>
    <row r="23" spans="1:15" x14ac:dyDescent="0.25">
      <c r="A23" s="124">
        <v>1592</v>
      </c>
      <c r="B23" s="101" t="s">
        <v>11</v>
      </c>
      <c r="C23" s="101" t="s">
        <v>48</v>
      </c>
      <c r="D23" s="101">
        <v>5.7357329084588647E-2</v>
      </c>
      <c r="E23" s="101">
        <v>0.59237340939008332</v>
      </c>
      <c r="F23" s="147"/>
      <c r="H23" s="197" t="s">
        <v>1263</v>
      </c>
      <c r="I23" s="197" t="s">
        <v>1258</v>
      </c>
      <c r="J23" s="197">
        <v>3</v>
      </c>
      <c r="K23" s="124">
        <v>1592</v>
      </c>
      <c r="L23" s="101" t="s">
        <v>11</v>
      </c>
      <c r="M23" s="101" t="s">
        <v>48</v>
      </c>
      <c r="N23" s="101">
        <v>5.7357329084588647E-2</v>
      </c>
      <c r="O23" s="101">
        <v>0.59237340939008332</v>
      </c>
    </row>
    <row r="24" spans="1:15" x14ac:dyDescent="0.25">
      <c r="A24" s="124">
        <v>1593</v>
      </c>
      <c r="B24" s="101" t="s">
        <v>11</v>
      </c>
      <c r="C24" s="101" t="s">
        <v>48</v>
      </c>
      <c r="D24" s="101">
        <v>5.9335168018539969E-2</v>
      </c>
      <c r="E24" s="101">
        <v>0.5410813145192952</v>
      </c>
      <c r="F24" s="147"/>
      <c r="H24" s="197" t="s">
        <v>1264</v>
      </c>
      <c r="I24" s="197" t="s">
        <v>1258</v>
      </c>
      <c r="J24" s="197">
        <v>3</v>
      </c>
      <c r="K24" s="124">
        <v>1593</v>
      </c>
      <c r="L24" s="101" t="s">
        <v>11</v>
      </c>
      <c r="M24" s="101" t="s">
        <v>48</v>
      </c>
      <c r="N24" s="101">
        <v>5.9335168018539969E-2</v>
      </c>
      <c r="O24" s="101">
        <v>0.5410813145192952</v>
      </c>
    </row>
    <row r="25" spans="1:15" x14ac:dyDescent="0.25">
      <c r="A25" s="124">
        <v>1594</v>
      </c>
      <c r="B25" s="101" t="s">
        <v>11</v>
      </c>
      <c r="C25" s="101" t="s">
        <v>48</v>
      </c>
      <c r="D25" s="101">
        <v>5.6368409617612983E-2</v>
      </c>
      <c r="E25" s="101">
        <v>0.53517291773240949</v>
      </c>
      <c r="F25" s="147"/>
      <c r="H25" s="197" t="s">
        <v>1265</v>
      </c>
      <c r="I25" s="197" t="s">
        <v>1258</v>
      </c>
      <c r="J25" s="197">
        <v>3</v>
      </c>
      <c r="K25" s="124">
        <v>1594</v>
      </c>
      <c r="L25" s="101" t="s">
        <v>11</v>
      </c>
      <c r="M25" s="101" t="s">
        <v>48</v>
      </c>
      <c r="N25" s="101">
        <v>5.6368409617612983E-2</v>
      </c>
      <c r="O25" s="101">
        <v>0.53517291773240949</v>
      </c>
    </row>
    <row r="26" spans="1:15" x14ac:dyDescent="0.25">
      <c r="A26" s="124">
        <v>1595</v>
      </c>
      <c r="B26" s="101" t="s">
        <v>11</v>
      </c>
      <c r="C26" s="101" t="s">
        <v>48</v>
      </c>
      <c r="D26" s="101">
        <v>5.0434892815758976E-2</v>
      </c>
      <c r="E26" s="101">
        <v>0.64504285448542076</v>
      </c>
      <c r="F26" s="147"/>
      <c r="H26" s="197" t="s">
        <v>1266</v>
      </c>
      <c r="I26" s="197" t="s">
        <v>1258</v>
      </c>
      <c r="J26" s="197">
        <v>3</v>
      </c>
      <c r="K26" s="124">
        <v>1595</v>
      </c>
      <c r="L26" s="101" t="s">
        <v>11</v>
      </c>
      <c r="M26" s="101" t="s">
        <v>48</v>
      </c>
      <c r="N26" s="101">
        <v>5.0434892815758976E-2</v>
      </c>
      <c r="O26" s="101">
        <v>0.64504285448542076</v>
      </c>
    </row>
    <row r="27" spans="1:15" x14ac:dyDescent="0.25">
      <c r="A27" s="124">
        <v>1596</v>
      </c>
      <c r="B27" s="101" t="s">
        <v>11</v>
      </c>
      <c r="C27" s="101" t="s">
        <v>48</v>
      </c>
      <c r="D27" s="101">
        <v>5.0434892815758976E-2</v>
      </c>
      <c r="E27" s="101">
        <v>0.63491659303353032</v>
      </c>
      <c r="F27" s="147"/>
      <c r="H27" s="197" t="s">
        <v>1267</v>
      </c>
      <c r="I27" s="197" t="s">
        <v>1258</v>
      </c>
      <c r="J27" s="197">
        <v>3</v>
      </c>
      <c r="K27" s="124">
        <v>1596</v>
      </c>
      <c r="L27" s="101" t="s">
        <v>11</v>
      </c>
      <c r="M27" s="101" t="s">
        <v>48</v>
      </c>
      <c r="N27" s="101">
        <v>5.0434892815758976E-2</v>
      </c>
      <c r="O27" s="101">
        <v>0.63491659303353032</v>
      </c>
    </row>
    <row r="28" spans="1:15" x14ac:dyDescent="0.25">
      <c r="A28" s="124">
        <v>1597</v>
      </c>
      <c r="B28" s="101">
        <v>6.9610104475022805</v>
      </c>
      <c r="C28" s="101" t="s">
        <v>48</v>
      </c>
      <c r="D28" s="101">
        <v>0.62598602259559677</v>
      </c>
      <c r="E28" s="101">
        <v>14.032466806957171</v>
      </c>
      <c r="F28" s="147"/>
      <c r="H28" s="197" t="s">
        <v>1268</v>
      </c>
      <c r="I28" s="197" t="s">
        <v>1258</v>
      </c>
      <c r="J28" s="197">
        <v>4</v>
      </c>
      <c r="K28" s="124">
        <v>1597</v>
      </c>
      <c r="L28" s="101">
        <v>6.9610104475022805</v>
      </c>
      <c r="M28" s="101" t="s">
        <v>48</v>
      </c>
      <c r="N28" s="101">
        <v>0.62598602259559677</v>
      </c>
      <c r="O28" s="101">
        <v>14.032466806957171</v>
      </c>
    </row>
    <row r="29" spans="1:15" x14ac:dyDescent="0.25">
      <c r="A29" s="124">
        <v>1598</v>
      </c>
      <c r="B29" s="101">
        <v>4.4887825050502794</v>
      </c>
      <c r="C29" s="101">
        <v>6.5833856448338515E-2</v>
      </c>
      <c r="D29" s="101">
        <v>0.40941265932792581</v>
      </c>
      <c r="E29" s="101">
        <v>9.7080468539273603</v>
      </c>
      <c r="F29" s="147"/>
      <c r="H29" s="197" t="s">
        <v>1269</v>
      </c>
      <c r="I29" s="197" t="s">
        <v>1258</v>
      </c>
      <c r="J29" s="197">
        <v>4</v>
      </c>
      <c r="K29" s="124">
        <v>1598</v>
      </c>
      <c r="L29" s="101">
        <v>4.4887825050502794</v>
      </c>
      <c r="M29" s="101">
        <v>6.5833856448338515E-2</v>
      </c>
      <c r="N29" s="101">
        <v>0.40941265932792581</v>
      </c>
      <c r="O29" s="101">
        <v>9.7080468539273603</v>
      </c>
    </row>
    <row r="30" spans="1:15" x14ac:dyDescent="0.25">
      <c r="A30" s="124">
        <v>1599</v>
      </c>
      <c r="B30" s="101">
        <v>1.8846491105353576</v>
      </c>
      <c r="C30" s="101">
        <v>0.25421996874666103</v>
      </c>
      <c r="D30" s="101">
        <v>0.2076730880648899</v>
      </c>
      <c r="E30" s="101">
        <v>4.2104995116960433</v>
      </c>
      <c r="F30" s="147"/>
      <c r="H30" s="197" t="s">
        <v>1270</v>
      </c>
      <c r="I30" s="197" t="s">
        <v>1258</v>
      </c>
      <c r="J30" s="197">
        <v>4</v>
      </c>
      <c r="K30" s="124">
        <v>1599</v>
      </c>
      <c r="L30" s="101">
        <v>1.8846491105353576</v>
      </c>
      <c r="M30" s="101">
        <v>0.25421996874666103</v>
      </c>
      <c r="N30" s="101">
        <v>0.2076730880648899</v>
      </c>
      <c r="O30" s="101">
        <v>4.2104995116960433</v>
      </c>
    </row>
    <row r="31" spans="1:15" x14ac:dyDescent="0.25">
      <c r="A31" s="124">
        <v>1600</v>
      </c>
      <c r="B31" s="101">
        <v>3.3416047855939746</v>
      </c>
      <c r="C31" s="101" t="s">
        <v>48</v>
      </c>
      <c r="D31" s="101">
        <v>0.36886696118192353</v>
      </c>
      <c r="E31" s="101">
        <v>6.8625673859461482</v>
      </c>
      <c r="F31" s="147"/>
      <c r="H31" s="197" t="s">
        <v>1271</v>
      </c>
      <c r="I31" s="197" t="s">
        <v>1258</v>
      </c>
      <c r="J31" s="197">
        <v>4</v>
      </c>
      <c r="K31" s="124">
        <v>1600</v>
      </c>
      <c r="L31" s="101">
        <v>3.3416047855939746</v>
      </c>
      <c r="M31" s="101" t="s">
        <v>48</v>
      </c>
      <c r="N31" s="101">
        <v>0.36886696118192353</v>
      </c>
      <c r="O31" s="101">
        <v>6.8625673859461482</v>
      </c>
    </row>
    <row r="32" spans="1:15" x14ac:dyDescent="0.25">
      <c r="A32" s="124">
        <v>1601</v>
      </c>
      <c r="B32" s="101">
        <v>0.71198965602144348</v>
      </c>
      <c r="C32" s="101" t="s">
        <v>48</v>
      </c>
      <c r="D32" s="101">
        <v>0.20767308806488993</v>
      </c>
      <c r="E32" s="101">
        <v>2.7234180184545376</v>
      </c>
      <c r="F32" s="147"/>
      <c r="H32" s="197" t="s">
        <v>1272</v>
      </c>
      <c r="I32" s="197" t="s">
        <v>1258</v>
      </c>
      <c r="J32" s="197">
        <v>4</v>
      </c>
      <c r="K32" s="124">
        <v>1601</v>
      </c>
      <c r="L32" s="101">
        <v>0.71198965602144348</v>
      </c>
      <c r="M32" s="101" t="s">
        <v>48</v>
      </c>
      <c r="N32" s="101">
        <v>0.20767308806488993</v>
      </c>
      <c r="O32" s="101">
        <v>2.7234180184545376</v>
      </c>
    </row>
    <row r="33" spans="1:15" x14ac:dyDescent="0.25">
      <c r="A33" s="124">
        <v>1602</v>
      </c>
      <c r="B33" s="101">
        <v>0.79642913101626733</v>
      </c>
      <c r="C33" s="101" t="s">
        <v>48</v>
      </c>
      <c r="D33" s="101">
        <v>0.22349579953650059</v>
      </c>
      <c r="E33" s="101">
        <v>3.2458995955169794</v>
      </c>
      <c r="F33" s="147"/>
      <c r="H33" s="197" t="s">
        <v>1273</v>
      </c>
      <c r="I33" s="197" t="s">
        <v>1258</v>
      </c>
      <c r="J33" s="197">
        <v>4</v>
      </c>
      <c r="K33" s="124">
        <v>1602</v>
      </c>
      <c r="L33" s="101">
        <v>0.79642913101626733</v>
      </c>
      <c r="M33" s="101" t="s">
        <v>48</v>
      </c>
      <c r="N33" s="101">
        <v>0.22349579953650059</v>
      </c>
      <c r="O33" s="101">
        <v>3.2458995955169794</v>
      </c>
    </row>
    <row r="34" spans="1:15" x14ac:dyDescent="0.25">
      <c r="A34" s="124">
        <v>1603</v>
      </c>
      <c r="B34" s="101">
        <v>5.6959172481715482E-2</v>
      </c>
      <c r="C34" s="101">
        <v>0.1387575128218827</v>
      </c>
      <c r="D34" s="101">
        <v>0.11174789976825029</v>
      </c>
      <c r="E34" s="101">
        <v>1.1137710878907894</v>
      </c>
      <c r="F34" s="147"/>
      <c r="H34" s="197" t="s">
        <v>1274</v>
      </c>
      <c r="I34" s="197" t="s">
        <v>1258</v>
      </c>
      <c r="J34" s="197">
        <v>4</v>
      </c>
      <c r="K34" s="124">
        <v>1603</v>
      </c>
      <c r="L34" s="101">
        <v>5.6959172481715482E-2</v>
      </c>
      <c r="M34" s="101">
        <v>0.1387575128218827</v>
      </c>
      <c r="N34" s="101">
        <v>0.11174789976825029</v>
      </c>
      <c r="O34" s="101">
        <v>1.1137710878907894</v>
      </c>
    </row>
    <row r="35" spans="1:15" x14ac:dyDescent="0.25">
      <c r="A35" s="124">
        <v>1604</v>
      </c>
      <c r="B35" s="101">
        <v>0.30628046255518937</v>
      </c>
      <c r="C35" s="101" t="s">
        <v>48</v>
      </c>
      <c r="D35" s="101">
        <v>0.19036699739281576</v>
      </c>
      <c r="E35" s="101">
        <v>2.3812132278587677</v>
      </c>
      <c r="F35" s="147"/>
      <c r="H35" s="197" t="s">
        <v>1275</v>
      </c>
      <c r="I35" s="197" t="s">
        <v>1258</v>
      </c>
      <c r="J35" s="197">
        <v>4</v>
      </c>
      <c r="K35" s="124">
        <v>1604</v>
      </c>
      <c r="L35" s="101">
        <v>0.30628046255518937</v>
      </c>
      <c r="M35" s="101" t="s">
        <v>48</v>
      </c>
      <c r="N35" s="101">
        <v>0.19036699739281576</v>
      </c>
      <c r="O35" s="101">
        <v>2.3812132278587677</v>
      </c>
    </row>
    <row r="36" spans="1:15" x14ac:dyDescent="0.25">
      <c r="A36" s="124">
        <v>1605</v>
      </c>
      <c r="B36" s="101" t="s">
        <v>11</v>
      </c>
      <c r="C36" s="101" t="s">
        <v>48</v>
      </c>
      <c r="D36" s="101">
        <v>0.11965925550405561</v>
      </c>
      <c r="E36" s="101">
        <v>1.2963414721496587</v>
      </c>
      <c r="F36" s="147"/>
      <c r="H36" s="197" t="s">
        <v>1276</v>
      </c>
      <c r="I36" s="197" t="s">
        <v>1258</v>
      </c>
      <c r="J36" s="197">
        <v>4</v>
      </c>
      <c r="K36" s="124">
        <v>1605</v>
      </c>
      <c r="L36" s="101" t="s">
        <v>11</v>
      </c>
      <c r="M36" s="101" t="s">
        <v>48</v>
      </c>
      <c r="N36" s="101">
        <v>0.11965925550405561</v>
      </c>
      <c r="O36" s="101">
        <v>1.2963414721496587</v>
      </c>
    </row>
    <row r="37" spans="1:15" x14ac:dyDescent="0.25">
      <c r="A37" s="124">
        <v>1606</v>
      </c>
      <c r="B37" s="101">
        <v>0.13490330324616825</v>
      </c>
      <c r="C37" s="101" t="s">
        <v>48</v>
      </c>
      <c r="D37" s="101">
        <v>0.16613847045191193</v>
      </c>
      <c r="E37" s="101">
        <v>2.1596516811325523</v>
      </c>
      <c r="F37" s="147"/>
      <c r="H37" s="197" t="s">
        <v>1277</v>
      </c>
      <c r="I37" s="197" t="s">
        <v>1258</v>
      </c>
      <c r="J37" s="197">
        <v>4</v>
      </c>
      <c r="K37" s="124">
        <v>1606</v>
      </c>
      <c r="L37" s="101">
        <v>0.13490330324616825</v>
      </c>
      <c r="M37" s="101" t="s">
        <v>48</v>
      </c>
      <c r="N37" s="101">
        <v>0.16613847045191193</v>
      </c>
      <c r="O37" s="101">
        <v>2.1596516811325523</v>
      </c>
    </row>
    <row r="38" spans="1:15" x14ac:dyDescent="0.25">
      <c r="A38" s="124">
        <v>1607</v>
      </c>
      <c r="B38" s="101">
        <v>5.6979158156270469</v>
      </c>
      <c r="C38" s="101" t="s">
        <v>48</v>
      </c>
      <c r="D38" s="101">
        <v>0.51127136442641941</v>
      </c>
      <c r="E38" s="101">
        <v>11.523952747113844</v>
      </c>
      <c r="F38" s="147"/>
      <c r="H38" s="197" t="s">
        <v>1278</v>
      </c>
      <c r="I38" s="197" t="s">
        <v>1258</v>
      </c>
      <c r="J38" s="197">
        <v>5</v>
      </c>
      <c r="K38" s="124">
        <v>1607</v>
      </c>
      <c r="L38" s="101">
        <v>5.6979158156270469</v>
      </c>
      <c r="M38" s="101" t="s">
        <v>48</v>
      </c>
      <c r="N38" s="101">
        <v>0.51127136442641941</v>
      </c>
      <c r="O38" s="101">
        <v>11.523952747113844</v>
      </c>
    </row>
    <row r="39" spans="1:15" x14ac:dyDescent="0.25">
      <c r="A39" s="124">
        <v>1608</v>
      </c>
      <c r="B39" s="101">
        <v>7.7339564109164378</v>
      </c>
      <c r="C39" s="101" t="s">
        <v>48</v>
      </c>
      <c r="D39" s="101">
        <v>0.6927380866164542</v>
      </c>
      <c r="E39" s="101">
        <v>14.901151290070366</v>
      </c>
      <c r="F39" s="147"/>
      <c r="H39" s="197" t="s">
        <v>1279</v>
      </c>
      <c r="I39" s="197" t="s">
        <v>1258</v>
      </c>
      <c r="J39" s="197">
        <v>5</v>
      </c>
      <c r="K39" s="124">
        <v>1608</v>
      </c>
      <c r="L39" s="101">
        <v>7.7339564109164378</v>
      </c>
      <c r="M39" s="101" t="s">
        <v>48</v>
      </c>
      <c r="N39" s="101">
        <v>0.6927380866164542</v>
      </c>
      <c r="O39" s="101">
        <v>14.901151290070366</v>
      </c>
    </row>
    <row r="40" spans="1:15" x14ac:dyDescent="0.25">
      <c r="A40" s="124">
        <v>1609</v>
      </c>
      <c r="B40" s="101">
        <v>6.9250362333033024</v>
      </c>
      <c r="C40" s="101" t="s">
        <v>48</v>
      </c>
      <c r="D40" s="101">
        <v>0.63290845886442637</v>
      </c>
      <c r="E40" s="101">
        <v>12.634114933541829</v>
      </c>
      <c r="F40" s="147"/>
      <c r="H40" s="197" t="s">
        <v>1280</v>
      </c>
      <c r="I40" s="197" t="s">
        <v>1258</v>
      </c>
      <c r="J40" s="197">
        <v>5</v>
      </c>
      <c r="K40" s="124">
        <v>1609</v>
      </c>
      <c r="L40" s="101">
        <v>6.9250362333033024</v>
      </c>
      <c r="M40" s="101" t="s">
        <v>48</v>
      </c>
      <c r="N40" s="101">
        <v>0.63290845886442637</v>
      </c>
      <c r="O40" s="101">
        <v>12.634114933541829</v>
      </c>
    </row>
    <row r="41" spans="1:15" x14ac:dyDescent="0.25">
      <c r="A41" s="124">
        <v>1610</v>
      </c>
      <c r="B41" s="101">
        <v>6.7381701762141661</v>
      </c>
      <c r="C41" s="101" t="s">
        <v>48</v>
      </c>
      <c r="D41" s="101">
        <v>0.62104142526071837</v>
      </c>
      <c r="E41" s="101">
        <v>12.30558561376075</v>
      </c>
      <c r="F41" s="147"/>
      <c r="H41" s="197" t="s">
        <v>1281</v>
      </c>
      <c r="I41" s="197" t="s">
        <v>1258</v>
      </c>
      <c r="J41" s="197">
        <v>5</v>
      </c>
      <c r="K41" s="124">
        <v>1610</v>
      </c>
      <c r="L41" s="101">
        <v>6.7381701762141661</v>
      </c>
      <c r="M41" s="101" t="s">
        <v>48</v>
      </c>
      <c r="N41" s="101">
        <v>0.62104142526071837</v>
      </c>
      <c r="O41" s="101">
        <v>12.30558561376075</v>
      </c>
    </row>
    <row r="42" spans="1:15" x14ac:dyDescent="0.25">
      <c r="A42" s="124">
        <v>1611</v>
      </c>
      <c r="B42" s="101">
        <v>0.46017015662859606</v>
      </c>
      <c r="C42" s="101" t="s">
        <v>48</v>
      </c>
      <c r="D42" s="101">
        <v>0.15773265498261876</v>
      </c>
      <c r="E42" s="101">
        <v>2.1124343236903829</v>
      </c>
      <c r="F42" s="147"/>
      <c r="H42" s="197" t="s">
        <v>1282</v>
      </c>
      <c r="I42" s="197" t="s">
        <v>1258</v>
      </c>
      <c r="J42" s="197">
        <v>5</v>
      </c>
      <c r="K42" s="124">
        <v>1611</v>
      </c>
      <c r="L42" s="101">
        <v>0.46017015662859606</v>
      </c>
      <c r="M42" s="101" t="s">
        <v>48</v>
      </c>
      <c r="N42" s="101">
        <v>0.15773265498261876</v>
      </c>
      <c r="O42" s="101">
        <v>2.1124343236903829</v>
      </c>
    </row>
    <row r="43" spans="1:15" x14ac:dyDescent="0.25">
      <c r="A43" s="124">
        <v>1612</v>
      </c>
      <c r="B43" s="101">
        <v>0.46966335204221532</v>
      </c>
      <c r="C43" s="101" t="s">
        <v>48</v>
      </c>
      <c r="D43" s="101">
        <v>0.15921603418308228</v>
      </c>
      <c r="E43" s="101">
        <v>2.1865144644253323</v>
      </c>
      <c r="F43" s="147"/>
      <c r="H43" s="197" t="s">
        <v>1283</v>
      </c>
      <c r="I43" s="197" t="s">
        <v>1258</v>
      </c>
      <c r="J43" s="197">
        <v>5</v>
      </c>
      <c r="K43" s="124">
        <v>1612</v>
      </c>
      <c r="L43" s="101">
        <v>0.46966335204221532</v>
      </c>
      <c r="M43" s="101" t="s">
        <v>48</v>
      </c>
      <c r="N43" s="101">
        <v>0.15921603418308228</v>
      </c>
      <c r="O43" s="101">
        <v>2.1865144644253323</v>
      </c>
    </row>
    <row r="44" spans="1:15" x14ac:dyDescent="0.25">
      <c r="A44" s="124">
        <v>1613</v>
      </c>
      <c r="B44" s="101">
        <v>0.10292622395818761</v>
      </c>
      <c r="C44" s="101" t="s">
        <v>48</v>
      </c>
      <c r="D44" s="101">
        <v>0.14240440324449594</v>
      </c>
      <c r="E44" s="101">
        <v>2.176391712275215</v>
      </c>
      <c r="F44" s="147"/>
      <c r="H44" s="197" t="s">
        <v>1284</v>
      </c>
      <c r="I44" s="197" t="s">
        <v>1258</v>
      </c>
      <c r="J44" s="197">
        <v>5</v>
      </c>
      <c r="K44" s="124">
        <v>1613</v>
      </c>
      <c r="L44" s="101">
        <v>0.10292622395818761</v>
      </c>
      <c r="M44" s="101" t="s">
        <v>48</v>
      </c>
      <c r="N44" s="101">
        <v>0.14240440324449594</v>
      </c>
      <c r="O44" s="101">
        <v>2.176391712275215</v>
      </c>
    </row>
    <row r="45" spans="1:15" x14ac:dyDescent="0.25">
      <c r="A45" s="124">
        <v>1614</v>
      </c>
      <c r="B45" s="101">
        <v>5.5959888753966083E-2</v>
      </c>
      <c r="C45" s="101" t="s">
        <v>48</v>
      </c>
      <c r="D45" s="101">
        <v>0.12262601390498261</v>
      </c>
      <c r="E45" s="101">
        <v>1.7972486317435497</v>
      </c>
      <c r="F45" s="147"/>
      <c r="H45" s="197" t="s">
        <v>1285</v>
      </c>
      <c r="I45" s="197" t="s">
        <v>1258</v>
      </c>
      <c r="J45" s="197">
        <v>5</v>
      </c>
      <c r="K45" s="124">
        <v>1614</v>
      </c>
      <c r="L45" s="101">
        <v>5.5959888753966083E-2</v>
      </c>
      <c r="M45" s="101" t="s">
        <v>48</v>
      </c>
      <c r="N45" s="101">
        <v>0.12262601390498261</v>
      </c>
      <c r="O45" s="101">
        <v>1.7972486317435497</v>
      </c>
    </row>
    <row r="46" spans="1:15" x14ac:dyDescent="0.25">
      <c r="A46" s="124">
        <v>1615</v>
      </c>
      <c r="B46" s="101">
        <v>9.743016345556596E-2</v>
      </c>
      <c r="C46" s="101" t="s">
        <v>48</v>
      </c>
      <c r="D46" s="101">
        <v>0.14438224217844725</v>
      </c>
      <c r="E46" s="101">
        <v>2.2360365034617136</v>
      </c>
      <c r="F46" s="147"/>
      <c r="H46" s="197" t="s">
        <v>1286</v>
      </c>
      <c r="I46" s="197" t="s">
        <v>1258</v>
      </c>
      <c r="J46" s="197">
        <v>5</v>
      </c>
      <c r="K46" s="124">
        <v>1615</v>
      </c>
      <c r="L46" s="101">
        <v>9.743016345556596E-2</v>
      </c>
      <c r="M46" s="101" t="s">
        <v>48</v>
      </c>
      <c r="N46" s="101">
        <v>0.14438224217844725</v>
      </c>
      <c r="O46" s="101">
        <v>2.2360365034617136</v>
      </c>
    </row>
    <row r="47" spans="1:15" x14ac:dyDescent="0.25">
      <c r="A47" s="124">
        <v>1616</v>
      </c>
      <c r="B47" s="101">
        <v>9.5931237863941865E-2</v>
      </c>
      <c r="C47" s="101" t="s">
        <v>48</v>
      </c>
      <c r="D47" s="101">
        <v>0.16613847045191193</v>
      </c>
      <c r="E47" s="101">
        <v>2.5447666141536418</v>
      </c>
      <c r="F47" s="147"/>
      <c r="H47" s="197" t="s">
        <v>1287</v>
      </c>
      <c r="I47" s="197" t="s">
        <v>1258</v>
      </c>
      <c r="J47" s="197">
        <v>5</v>
      </c>
      <c r="K47" s="124">
        <v>1616</v>
      </c>
      <c r="L47" s="101">
        <v>9.5931237863941865E-2</v>
      </c>
      <c r="M47" s="101" t="s">
        <v>48</v>
      </c>
      <c r="N47" s="101">
        <v>0.16613847045191193</v>
      </c>
      <c r="O47" s="101">
        <v>2.5447666141536418</v>
      </c>
    </row>
    <row r="48" spans="1:15" x14ac:dyDescent="0.25">
      <c r="A48" s="124">
        <v>1617</v>
      </c>
      <c r="B48" s="101">
        <v>8.0342411711051298</v>
      </c>
      <c r="C48" s="101" t="s">
        <v>48</v>
      </c>
      <c r="D48" s="101">
        <v>0.71202201622247963</v>
      </c>
      <c r="E48" s="101">
        <v>12.165049624808258</v>
      </c>
      <c r="F48" s="147"/>
      <c r="H48" s="197" t="s">
        <v>1288</v>
      </c>
      <c r="I48" s="197" t="s">
        <v>1258</v>
      </c>
      <c r="J48" s="197">
        <v>7</v>
      </c>
      <c r="K48" s="124">
        <v>1617</v>
      </c>
      <c r="L48" s="101">
        <v>8.0342411711051298</v>
      </c>
      <c r="M48" s="101" t="s">
        <v>48</v>
      </c>
      <c r="N48" s="101">
        <v>0.71202201622247963</v>
      </c>
      <c r="O48" s="101">
        <v>12.165049624808258</v>
      </c>
    </row>
    <row r="49" spans="1:15" x14ac:dyDescent="0.25">
      <c r="A49" s="124">
        <v>1618</v>
      </c>
      <c r="B49" s="101">
        <v>7.5945563308953963</v>
      </c>
      <c r="C49" s="101" t="s">
        <v>48</v>
      </c>
      <c r="D49" s="101">
        <v>0.67642091541135574</v>
      </c>
      <c r="E49" s="101">
        <v>11.678935108411757</v>
      </c>
      <c r="F49" s="147"/>
      <c r="H49" s="197" t="s">
        <v>1289</v>
      </c>
      <c r="I49" s="197" t="s">
        <v>1258</v>
      </c>
      <c r="J49" s="197">
        <v>7</v>
      </c>
      <c r="K49" s="124">
        <v>1618</v>
      </c>
      <c r="L49" s="101">
        <v>7.5945563308953963</v>
      </c>
      <c r="M49" s="101" t="s">
        <v>48</v>
      </c>
      <c r="N49" s="101">
        <v>0.67642091541135574</v>
      </c>
      <c r="O49" s="101">
        <v>11.678935108411757</v>
      </c>
    </row>
    <row r="50" spans="1:15" x14ac:dyDescent="0.25">
      <c r="A50" s="124">
        <v>1619</v>
      </c>
      <c r="B50" s="101">
        <v>7.1828514350626458</v>
      </c>
      <c r="C50" s="101" t="s">
        <v>48</v>
      </c>
      <c r="D50" s="101">
        <v>0.63785305619930477</v>
      </c>
      <c r="E50" s="101">
        <v>8.7654075287094244</v>
      </c>
      <c r="F50" s="147"/>
      <c r="H50" s="197" t="s">
        <v>1290</v>
      </c>
      <c r="I50" s="197" t="s">
        <v>1258</v>
      </c>
      <c r="J50" s="197">
        <v>7</v>
      </c>
      <c r="K50" s="124">
        <v>1619</v>
      </c>
      <c r="L50" s="101">
        <v>7.1828514350626458</v>
      </c>
      <c r="M50" s="101" t="s">
        <v>48</v>
      </c>
      <c r="N50" s="101">
        <v>0.63785305619930477</v>
      </c>
      <c r="O50" s="101">
        <v>8.7654075287094244</v>
      </c>
    </row>
    <row r="51" spans="1:15" x14ac:dyDescent="0.25">
      <c r="A51" s="124">
        <v>1620</v>
      </c>
      <c r="B51" s="101">
        <v>7.2468055936386078</v>
      </c>
      <c r="C51" s="101" t="s">
        <v>48</v>
      </c>
      <c r="D51" s="101">
        <v>0.64081981460023174</v>
      </c>
      <c r="E51" s="101">
        <v>8.7545748932465486</v>
      </c>
      <c r="F51" s="147"/>
      <c r="H51" s="197" t="s">
        <v>1291</v>
      </c>
      <c r="I51" s="197" t="s">
        <v>1258</v>
      </c>
      <c r="J51" s="197">
        <v>7</v>
      </c>
      <c r="K51" s="124">
        <v>1620</v>
      </c>
      <c r="L51" s="101">
        <v>7.2468055936386078</v>
      </c>
      <c r="M51" s="101" t="s">
        <v>48</v>
      </c>
      <c r="N51" s="101">
        <v>0.64081981460023174</v>
      </c>
      <c r="O51" s="101">
        <v>8.7545748932465486</v>
      </c>
    </row>
    <row r="52" spans="1:15" x14ac:dyDescent="0.25">
      <c r="A52" s="124">
        <v>1621</v>
      </c>
      <c r="B52" s="101">
        <v>1.0052794301158907</v>
      </c>
      <c r="C52" s="101" t="s">
        <v>48</v>
      </c>
      <c r="D52" s="101">
        <v>0.16218279258400928</v>
      </c>
      <c r="E52" s="101">
        <v>2.0482708221052195</v>
      </c>
      <c r="F52" s="147"/>
      <c r="H52" s="197" t="s">
        <v>1292</v>
      </c>
      <c r="I52" s="197" t="s">
        <v>1258</v>
      </c>
      <c r="J52" s="197">
        <v>7</v>
      </c>
      <c r="K52" s="124">
        <v>1621</v>
      </c>
      <c r="L52" s="101">
        <v>1.0052794301158907</v>
      </c>
      <c r="M52" s="101" t="s">
        <v>48</v>
      </c>
      <c r="N52" s="101">
        <v>0.16218279258400928</v>
      </c>
      <c r="O52" s="101">
        <v>2.0482708221052195</v>
      </c>
    </row>
    <row r="53" spans="1:15" x14ac:dyDescent="0.25">
      <c r="A53" s="124">
        <v>1622</v>
      </c>
      <c r="B53" s="101">
        <v>0.83290298707912025</v>
      </c>
      <c r="C53" s="101" t="s">
        <v>48</v>
      </c>
      <c r="D53" s="101">
        <v>0.13548196697566628</v>
      </c>
      <c r="E53" s="101">
        <v>1.7967399683264431</v>
      </c>
      <c r="F53" s="147"/>
      <c r="H53" s="197" t="s">
        <v>1293</v>
      </c>
      <c r="I53" s="197" t="s">
        <v>1258</v>
      </c>
      <c r="J53" s="197">
        <v>7</v>
      </c>
      <c r="K53" s="124">
        <v>1622</v>
      </c>
      <c r="L53" s="101">
        <v>0.83290298707912025</v>
      </c>
      <c r="M53" s="101" t="s">
        <v>48</v>
      </c>
      <c r="N53" s="101">
        <v>0.13548196697566628</v>
      </c>
      <c r="O53" s="101">
        <v>1.7967399683264431</v>
      </c>
    </row>
    <row r="54" spans="1:15" x14ac:dyDescent="0.25">
      <c r="A54" s="124">
        <v>1623</v>
      </c>
      <c r="B54" s="101">
        <v>0.64253943694286053</v>
      </c>
      <c r="C54" s="101" t="s">
        <v>48</v>
      </c>
      <c r="D54" s="101">
        <v>0.18789469872537659</v>
      </c>
      <c r="E54" s="101">
        <v>2.3959518520803766</v>
      </c>
      <c r="F54" s="147"/>
      <c r="H54" s="197" t="s">
        <v>1294</v>
      </c>
      <c r="I54" s="197" t="s">
        <v>1258</v>
      </c>
      <c r="J54" s="197">
        <v>7</v>
      </c>
      <c r="K54" s="124">
        <v>1623</v>
      </c>
      <c r="L54" s="101">
        <v>0.64253943694286053</v>
      </c>
      <c r="M54" s="101" t="s">
        <v>48</v>
      </c>
      <c r="N54" s="101">
        <v>0.18789469872537659</v>
      </c>
      <c r="O54" s="101">
        <v>2.3959518520803766</v>
      </c>
    </row>
    <row r="55" spans="1:15" x14ac:dyDescent="0.25">
      <c r="A55" s="124">
        <v>1624</v>
      </c>
      <c r="B55" s="101">
        <v>0.62355304611562201</v>
      </c>
      <c r="C55" s="101" t="s">
        <v>48</v>
      </c>
      <c r="D55" s="101">
        <v>0.19086145712630359</v>
      </c>
      <c r="E55" s="101">
        <v>2.3753511445671625</v>
      </c>
      <c r="F55" s="147"/>
      <c r="H55" s="197" t="s">
        <v>1295</v>
      </c>
      <c r="I55" s="197" t="s">
        <v>1258</v>
      </c>
      <c r="J55" s="197">
        <v>7</v>
      </c>
      <c r="K55" s="124">
        <v>1624</v>
      </c>
      <c r="L55" s="101">
        <v>0.62355304611562201</v>
      </c>
      <c r="M55" s="101" t="s">
        <v>48</v>
      </c>
      <c r="N55" s="101">
        <v>0.19086145712630359</v>
      </c>
      <c r="O55" s="101">
        <v>2.3753511445671625</v>
      </c>
    </row>
    <row r="56" spans="1:15" x14ac:dyDescent="0.25">
      <c r="A56" s="124">
        <v>1625</v>
      </c>
      <c r="B56" s="101">
        <v>0.40171205855525649</v>
      </c>
      <c r="C56" s="101" t="s">
        <v>48</v>
      </c>
      <c r="D56" s="101">
        <v>0.13300966830822711</v>
      </c>
      <c r="E56" s="101">
        <v>1.6865709672775138</v>
      </c>
      <c r="F56" s="147"/>
      <c r="H56" s="197" t="s">
        <v>1296</v>
      </c>
      <c r="I56" s="197" t="s">
        <v>1258</v>
      </c>
      <c r="J56" s="197">
        <v>7</v>
      </c>
      <c r="K56" s="124">
        <v>1625</v>
      </c>
      <c r="L56" s="101">
        <v>0.40171205855525649</v>
      </c>
      <c r="M56" s="101" t="s">
        <v>48</v>
      </c>
      <c r="N56" s="101">
        <v>0.13300966830822711</v>
      </c>
      <c r="O56" s="101">
        <v>1.6865709672775138</v>
      </c>
    </row>
    <row r="57" spans="1:15" x14ac:dyDescent="0.25">
      <c r="A57" s="124">
        <v>1626</v>
      </c>
      <c r="B57" s="101">
        <v>0.61755734374912574</v>
      </c>
      <c r="C57" s="101" t="s">
        <v>48</v>
      </c>
      <c r="D57" s="101">
        <v>0.19283929606025493</v>
      </c>
      <c r="E57" s="101">
        <v>2.380725242179305</v>
      </c>
      <c r="F57" s="147"/>
      <c r="H57" s="197" t="s">
        <v>1297</v>
      </c>
      <c r="I57" s="197" t="s">
        <v>1258</v>
      </c>
      <c r="J57" s="197">
        <v>7</v>
      </c>
      <c r="K57" s="124">
        <v>1626</v>
      </c>
      <c r="L57" s="101">
        <v>0.61755734374912574</v>
      </c>
      <c r="M57" s="101" t="s">
        <v>48</v>
      </c>
      <c r="N57" s="101">
        <v>0.19283929606025493</v>
      </c>
      <c r="O57" s="101">
        <v>2.380725242179305</v>
      </c>
    </row>
    <row r="58" spans="1:15" x14ac:dyDescent="0.25">
      <c r="A58" s="124">
        <v>1627</v>
      </c>
      <c r="B58" s="101">
        <v>13.073629010145327</v>
      </c>
      <c r="C58" s="101" t="s">
        <v>48</v>
      </c>
      <c r="D58" s="101">
        <v>0.9167283458864427</v>
      </c>
      <c r="E58" s="101">
        <v>16.462652351864421</v>
      </c>
      <c r="F58" s="147"/>
      <c r="H58" s="197" t="s">
        <v>1298</v>
      </c>
      <c r="I58" s="197" t="s">
        <v>1258</v>
      </c>
      <c r="J58" s="197">
        <v>8</v>
      </c>
      <c r="K58" s="124">
        <v>1627</v>
      </c>
      <c r="L58" s="101">
        <v>13.073629010145327</v>
      </c>
      <c r="M58" s="101" t="s">
        <v>48</v>
      </c>
      <c r="N58" s="101">
        <v>0.9167283458864427</v>
      </c>
      <c r="O58" s="101">
        <v>16.462652351864421</v>
      </c>
    </row>
    <row r="59" spans="1:15" x14ac:dyDescent="0.25">
      <c r="A59" s="124">
        <v>1628</v>
      </c>
      <c r="B59" s="101">
        <v>7.3337432779528058</v>
      </c>
      <c r="C59" s="101" t="s">
        <v>48</v>
      </c>
      <c r="D59" s="101">
        <v>0.56467301564310535</v>
      </c>
      <c r="E59" s="101">
        <v>9.9841776804261535</v>
      </c>
      <c r="F59" s="147"/>
      <c r="H59" s="197" t="s">
        <v>1299</v>
      </c>
      <c r="I59" s="197" t="s">
        <v>1258</v>
      </c>
      <c r="J59" s="197">
        <v>8</v>
      </c>
      <c r="K59" s="124">
        <v>1628</v>
      </c>
      <c r="L59" s="101">
        <v>7.3337432779528058</v>
      </c>
      <c r="M59" s="101" t="s">
        <v>48</v>
      </c>
      <c r="N59" s="101">
        <v>0.56467301564310535</v>
      </c>
      <c r="O59" s="101">
        <v>9.9841776804261535</v>
      </c>
    </row>
    <row r="60" spans="1:15" x14ac:dyDescent="0.25">
      <c r="A60" s="124">
        <v>1629</v>
      </c>
      <c r="B60" s="101">
        <v>7.8648625792516089</v>
      </c>
      <c r="C60" s="101" t="s">
        <v>48</v>
      </c>
      <c r="D60" s="101">
        <v>0.62054696552723065</v>
      </c>
      <c r="E60" s="101">
        <v>12.6513610681587</v>
      </c>
      <c r="F60" s="147"/>
      <c r="H60" s="197" t="s">
        <v>1300</v>
      </c>
      <c r="I60" s="197" t="s">
        <v>1258</v>
      </c>
      <c r="J60" s="197">
        <v>8</v>
      </c>
      <c r="K60" s="124">
        <v>1629</v>
      </c>
      <c r="L60" s="101">
        <v>7.8648625792516089</v>
      </c>
      <c r="M60" s="101" t="s">
        <v>48</v>
      </c>
      <c r="N60" s="101">
        <v>0.62054696552723065</v>
      </c>
      <c r="O60" s="101">
        <v>12.6513610681587</v>
      </c>
    </row>
    <row r="61" spans="1:15" x14ac:dyDescent="0.25">
      <c r="A61" s="124">
        <v>1630</v>
      </c>
      <c r="B61" s="101">
        <v>9.5681416932004506</v>
      </c>
      <c r="C61" s="101" t="s">
        <v>48</v>
      </c>
      <c r="D61" s="101">
        <v>0.73872284183082271</v>
      </c>
      <c r="E61" s="101">
        <v>14.477052105798576</v>
      </c>
      <c r="F61" s="147"/>
      <c r="H61" s="197" t="s">
        <v>1301</v>
      </c>
      <c r="I61" s="197" t="s">
        <v>1258</v>
      </c>
      <c r="J61" s="197">
        <v>8</v>
      </c>
      <c r="K61" s="124">
        <v>1630</v>
      </c>
      <c r="L61" s="101">
        <v>9.5681416932004506</v>
      </c>
      <c r="M61" s="101" t="s">
        <v>48</v>
      </c>
      <c r="N61" s="101">
        <v>0.73872284183082271</v>
      </c>
      <c r="O61" s="101">
        <v>14.477052105798576</v>
      </c>
    </row>
    <row r="62" spans="1:15" x14ac:dyDescent="0.25">
      <c r="A62" s="124">
        <v>1631</v>
      </c>
      <c r="B62" s="101">
        <v>8.6418056775767624</v>
      </c>
      <c r="C62" s="101" t="s">
        <v>48</v>
      </c>
      <c r="D62" s="101">
        <v>0.72685580822711471</v>
      </c>
      <c r="E62" s="101">
        <v>13.729232044760936</v>
      </c>
      <c r="F62" s="147"/>
      <c r="H62" s="197" t="s">
        <v>1302</v>
      </c>
      <c r="I62" s="197" t="s">
        <v>1258</v>
      </c>
      <c r="J62" s="197">
        <v>8</v>
      </c>
      <c r="K62" s="124">
        <v>1631</v>
      </c>
      <c r="L62" s="101">
        <v>8.6418056775767624</v>
      </c>
      <c r="M62" s="101" t="s">
        <v>48</v>
      </c>
      <c r="N62" s="101">
        <v>0.72685580822711471</v>
      </c>
      <c r="O62" s="101">
        <v>13.729232044760936</v>
      </c>
    </row>
    <row r="63" spans="1:15" x14ac:dyDescent="0.25">
      <c r="A63" s="124">
        <v>1632</v>
      </c>
      <c r="B63" s="101">
        <v>7.5425935770524291</v>
      </c>
      <c r="C63" s="101">
        <v>0.1853476266160915</v>
      </c>
      <c r="D63" s="101">
        <v>0.59483505938586323</v>
      </c>
      <c r="E63" s="101">
        <v>12.293842828077315</v>
      </c>
      <c r="F63" s="147"/>
      <c r="H63" s="197" t="s">
        <v>1303</v>
      </c>
      <c r="I63" s="197" t="s">
        <v>1258</v>
      </c>
      <c r="J63" s="197">
        <v>8</v>
      </c>
      <c r="K63" s="124">
        <v>1632</v>
      </c>
      <c r="L63" s="101">
        <v>7.5425935770524291</v>
      </c>
      <c r="M63" s="101">
        <v>0.1853476266160915</v>
      </c>
      <c r="N63" s="101">
        <v>0.59483505938586323</v>
      </c>
      <c r="O63" s="101">
        <v>12.293842828077315</v>
      </c>
    </row>
    <row r="64" spans="1:15" x14ac:dyDescent="0.25">
      <c r="A64" s="124">
        <v>1633</v>
      </c>
      <c r="B64" s="101">
        <v>7.6585104894713583</v>
      </c>
      <c r="C64" s="101">
        <v>3.139768538305375E-2</v>
      </c>
      <c r="D64" s="101">
        <v>0.62203034472769403</v>
      </c>
      <c r="E64" s="101">
        <v>12.88217519837233</v>
      </c>
      <c r="F64" s="147"/>
      <c r="H64" s="197" t="s">
        <v>1304</v>
      </c>
      <c r="I64" s="197" t="s">
        <v>1258</v>
      </c>
      <c r="J64" s="197">
        <v>8</v>
      </c>
      <c r="K64" s="124">
        <v>1633</v>
      </c>
      <c r="L64" s="101">
        <v>7.6585104894713583</v>
      </c>
      <c r="M64" s="101">
        <v>3.139768538305375E-2</v>
      </c>
      <c r="N64" s="101">
        <v>0.62203034472769403</v>
      </c>
      <c r="O64" s="101">
        <v>12.88217519837233</v>
      </c>
    </row>
    <row r="65" spans="1:15" x14ac:dyDescent="0.25">
      <c r="A65" s="124">
        <v>1634</v>
      </c>
      <c r="B65" s="101">
        <v>7.7554410110630494</v>
      </c>
      <c r="C65" s="101">
        <v>8.3051941980980884E-2</v>
      </c>
      <c r="D65" s="101">
        <v>0.6536757676709154</v>
      </c>
      <c r="E65" s="101">
        <v>13.093053367243133</v>
      </c>
      <c r="F65" s="147"/>
      <c r="H65" s="197" t="s">
        <v>1305</v>
      </c>
      <c r="I65" s="197" t="s">
        <v>1258</v>
      </c>
      <c r="J65" s="197">
        <v>8</v>
      </c>
      <c r="K65" s="124">
        <v>1634</v>
      </c>
      <c r="L65" s="101">
        <v>7.7554410110630494</v>
      </c>
      <c r="M65" s="101">
        <v>8.3051941980980884E-2</v>
      </c>
      <c r="N65" s="101">
        <v>0.6536757676709154</v>
      </c>
      <c r="O65" s="101">
        <v>13.093053367243133</v>
      </c>
    </row>
    <row r="66" spans="1:15" x14ac:dyDescent="0.25">
      <c r="A66" s="124">
        <v>1635</v>
      </c>
      <c r="B66" s="101">
        <v>1.8526720312473772</v>
      </c>
      <c r="C66" s="101">
        <v>5.6718399401645483E-2</v>
      </c>
      <c r="D66" s="101">
        <v>0.18987253765932793</v>
      </c>
      <c r="E66" s="101">
        <v>2.4126943438453714</v>
      </c>
      <c r="F66" s="147"/>
      <c r="H66" s="197" t="s">
        <v>1306</v>
      </c>
      <c r="I66" s="197" t="s">
        <v>1258</v>
      </c>
      <c r="J66" s="197">
        <v>8</v>
      </c>
      <c r="K66" s="124">
        <v>1635</v>
      </c>
      <c r="L66" s="101">
        <v>1.8526720312473772</v>
      </c>
      <c r="M66" s="101">
        <v>5.6718399401645483E-2</v>
      </c>
      <c r="N66" s="101">
        <v>0.18987253765932793</v>
      </c>
      <c r="O66" s="101">
        <v>2.4126943438453714</v>
      </c>
    </row>
    <row r="67" spans="1:15" x14ac:dyDescent="0.25">
      <c r="A67" s="124">
        <v>1636</v>
      </c>
      <c r="B67" s="101">
        <v>1.8706591383468663</v>
      </c>
      <c r="C67" s="101">
        <v>8.5584013382840066E-2</v>
      </c>
      <c r="D67" s="101">
        <v>0.19827835312862108</v>
      </c>
      <c r="E67" s="101">
        <v>2.2613287503292874</v>
      </c>
      <c r="F67" s="147"/>
      <c r="H67" s="197" t="s">
        <v>1307</v>
      </c>
      <c r="I67" s="197" t="s">
        <v>1258</v>
      </c>
      <c r="J67" s="197">
        <v>8</v>
      </c>
      <c r="K67" s="124">
        <v>1636</v>
      </c>
      <c r="L67" s="101">
        <v>1.8706591383468663</v>
      </c>
      <c r="M67" s="101">
        <v>8.5584013382840066E-2</v>
      </c>
      <c r="N67" s="101">
        <v>0.19827835312862108</v>
      </c>
      <c r="O67" s="101">
        <v>2.2613287503292874</v>
      </c>
    </row>
    <row r="68" spans="1:15" x14ac:dyDescent="0.25">
      <c r="A68" s="124">
        <v>1637</v>
      </c>
      <c r="B68" s="101" t="s">
        <v>11</v>
      </c>
      <c r="C68" s="101">
        <v>6.9885170691313184E-2</v>
      </c>
      <c r="D68" s="101">
        <v>3.3623261877172655E-2</v>
      </c>
      <c r="E68" s="101">
        <v>0.42623289225718858</v>
      </c>
      <c r="F68" s="147"/>
      <c r="H68" s="197" t="s">
        <v>1308</v>
      </c>
      <c r="I68" s="197" t="s">
        <v>1258</v>
      </c>
      <c r="J68" s="197">
        <v>8</v>
      </c>
      <c r="K68" s="124">
        <v>1637</v>
      </c>
      <c r="L68" s="101" t="s">
        <v>11</v>
      </c>
      <c r="M68" s="101">
        <v>6.9885170691313184E-2</v>
      </c>
      <c r="N68" s="101">
        <v>3.3623261877172655E-2</v>
      </c>
      <c r="O68" s="101">
        <v>0.42623289225718858</v>
      </c>
    </row>
    <row r="69" spans="1:15" x14ac:dyDescent="0.25">
      <c r="A69" s="124">
        <v>1638</v>
      </c>
      <c r="B69" s="101" t="s">
        <v>11</v>
      </c>
      <c r="C69" s="101" t="s">
        <v>48</v>
      </c>
      <c r="D69" s="101">
        <v>3.8567859212050984E-2</v>
      </c>
      <c r="E69" s="101">
        <v>0.48447589616810882</v>
      </c>
      <c r="F69" s="147"/>
      <c r="H69" s="197" t="s">
        <v>1309</v>
      </c>
      <c r="I69" s="197" t="s">
        <v>1258</v>
      </c>
      <c r="J69" s="197">
        <v>8</v>
      </c>
      <c r="K69" s="124">
        <v>1638</v>
      </c>
      <c r="L69" s="101" t="s">
        <v>11</v>
      </c>
      <c r="M69" s="101" t="s">
        <v>48</v>
      </c>
      <c r="N69" s="101">
        <v>3.8567859212050984E-2</v>
      </c>
      <c r="O69" s="101">
        <v>0.48447589616810882</v>
      </c>
    </row>
    <row r="70" spans="1:15" x14ac:dyDescent="0.25">
      <c r="A70" s="124">
        <v>1639</v>
      </c>
      <c r="B70" s="101" t="s">
        <v>11</v>
      </c>
      <c r="C70" s="101" t="s">
        <v>48</v>
      </c>
      <c r="D70" s="101">
        <v>3.9062318945538813E-2</v>
      </c>
      <c r="E70" s="101">
        <v>0.306217005410444</v>
      </c>
      <c r="F70" s="147"/>
      <c r="H70" s="197" t="s">
        <v>1310</v>
      </c>
      <c r="I70" s="197" t="s">
        <v>1258</v>
      </c>
      <c r="J70" s="197">
        <v>8</v>
      </c>
      <c r="K70" s="124">
        <v>1639</v>
      </c>
      <c r="L70" s="101" t="s">
        <v>11</v>
      </c>
      <c r="M70" s="101" t="s">
        <v>48</v>
      </c>
      <c r="N70" s="101">
        <v>3.9062318945538813E-2</v>
      </c>
      <c r="O70" s="101">
        <v>0.306217005410444</v>
      </c>
    </row>
    <row r="71" spans="1:15" x14ac:dyDescent="0.25">
      <c r="A71" s="124">
        <v>1640</v>
      </c>
      <c r="B71" s="101" t="s">
        <v>11</v>
      </c>
      <c r="C71" s="101" t="s">
        <v>48</v>
      </c>
      <c r="D71" s="101">
        <v>2.4722986674391656E-2</v>
      </c>
      <c r="E71" s="101">
        <v>0.29297995906705304</v>
      </c>
      <c r="F71" s="147"/>
      <c r="H71" s="197" t="s">
        <v>1311</v>
      </c>
      <c r="I71" s="197" t="s">
        <v>1258</v>
      </c>
      <c r="J71" s="197">
        <v>8</v>
      </c>
      <c r="K71" s="124">
        <v>1640</v>
      </c>
      <c r="L71" s="101" t="s">
        <v>11</v>
      </c>
      <c r="M71" s="101" t="s">
        <v>48</v>
      </c>
      <c r="N71" s="101">
        <v>2.4722986674391656E-2</v>
      </c>
      <c r="O71" s="101">
        <v>0.29297995906705304</v>
      </c>
    </row>
    <row r="72" spans="1:15" x14ac:dyDescent="0.25">
      <c r="A72" s="124">
        <v>1641</v>
      </c>
      <c r="B72" s="101">
        <v>14.696465784010343</v>
      </c>
      <c r="C72" s="101" t="s">
        <v>48</v>
      </c>
      <c r="D72" s="101">
        <v>0.92760646002317493</v>
      </c>
      <c r="E72" s="101">
        <v>11.378565036778861</v>
      </c>
      <c r="F72" s="147"/>
      <c r="H72" s="197" t="s">
        <v>1312</v>
      </c>
      <c r="I72" s="197" t="s">
        <v>1258</v>
      </c>
      <c r="J72" s="197">
        <v>9</v>
      </c>
      <c r="K72" s="124">
        <v>1641</v>
      </c>
      <c r="L72" s="101">
        <v>14.696465784010343</v>
      </c>
      <c r="M72" s="101" t="s">
        <v>48</v>
      </c>
      <c r="N72" s="101">
        <v>0.92760646002317493</v>
      </c>
      <c r="O72" s="101">
        <v>11.378565036778861</v>
      </c>
    </row>
    <row r="73" spans="1:15" x14ac:dyDescent="0.25">
      <c r="A73" s="124">
        <v>1642</v>
      </c>
      <c r="B73" s="101">
        <v>14.835366222167508</v>
      </c>
      <c r="C73" s="101" t="s">
        <v>48</v>
      </c>
      <c r="D73" s="101">
        <v>0.9424402520278099</v>
      </c>
      <c r="E73" s="101">
        <v>11.390037143609801</v>
      </c>
      <c r="F73" s="147"/>
      <c r="H73" s="197" t="s">
        <v>1313</v>
      </c>
      <c r="I73" s="197" t="s">
        <v>1258</v>
      </c>
      <c r="J73" s="197">
        <v>9</v>
      </c>
      <c r="K73" s="124">
        <v>1642</v>
      </c>
      <c r="L73" s="101">
        <v>14.835366222167508</v>
      </c>
      <c r="M73" s="101" t="s">
        <v>48</v>
      </c>
      <c r="N73" s="101">
        <v>0.9424402520278099</v>
      </c>
      <c r="O73" s="101">
        <v>11.390037143609801</v>
      </c>
    </row>
    <row r="74" spans="1:15" x14ac:dyDescent="0.25">
      <c r="A74" s="124">
        <v>1643</v>
      </c>
      <c r="B74" s="101">
        <v>13.152572424637528</v>
      </c>
      <c r="C74" s="101" t="s">
        <v>48</v>
      </c>
      <c r="D74" s="101">
        <v>0.88211616454229425</v>
      </c>
      <c r="E74" s="101">
        <v>12.68059605138825</v>
      </c>
      <c r="F74" s="147"/>
      <c r="H74" s="197" t="s">
        <v>1314</v>
      </c>
      <c r="I74" s="197" t="s">
        <v>1258</v>
      </c>
      <c r="J74" s="197">
        <v>9</v>
      </c>
      <c r="K74" s="124">
        <v>1643</v>
      </c>
      <c r="L74" s="101">
        <v>13.152572424637528</v>
      </c>
      <c r="M74" s="101" t="s">
        <v>48</v>
      </c>
      <c r="N74" s="101">
        <v>0.88211616454229425</v>
      </c>
      <c r="O74" s="101">
        <v>12.68059605138825</v>
      </c>
    </row>
    <row r="75" spans="1:15" x14ac:dyDescent="0.25">
      <c r="A75" s="124">
        <v>1644</v>
      </c>
      <c r="B75" s="101">
        <v>14.083904858899963</v>
      </c>
      <c r="C75" s="101" t="s">
        <v>48</v>
      </c>
      <c r="D75" s="101">
        <v>0.93353997682502887</v>
      </c>
      <c r="E75" s="101">
        <v>13.368778644524419</v>
      </c>
      <c r="F75" s="147"/>
      <c r="H75" s="197" t="s">
        <v>1315</v>
      </c>
      <c r="I75" s="197" t="s">
        <v>1258</v>
      </c>
      <c r="J75" s="197">
        <v>9</v>
      </c>
      <c r="K75" s="124">
        <v>1644</v>
      </c>
      <c r="L75" s="101">
        <v>14.083904858899963</v>
      </c>
      <c r="M75" s="101" t="s">
        <v>48</v>
      </c>
      <c r="N75" s="101">
        <v>0.93353997682502887</v>
      </c>
      <c r="O75" s="101">
        <v>13.368778644524419</v>
      </c>
    </row>
    <row r="76" spans="1:15" x14ac:dyDescent="0.25">
      <c r="A76" s="124">
        <v>1645</v>
      </c>
      <c r="B76" s="101">
        <v>12.286193432678804</v>
      </c>
      <c r="C76" s="101" t="s">
        <v>48</v>
      </c>
      <c r="D76" s="101">
        <v>0.77827962050984933</v>
      </c>
      <c r="E76" s="101">
        <v>10.492595669394239</v>
      </c>
      <c r="F76" s="147"/>
      <c r="H76" s="197" t="s">
        <v>1316</v>
      </c>
      <c r="I76" s="197" t="s">
        <v>1258</v>
      </c>
      <c r="J76" s="197">
        <v>9</v>
      </c>
      <c r="K76" s="124">
        <v>1645</v>
      </c>
      <c r="L76" s="101">
        <v>12.286193432678804</v>
      </c>
      <c r="M76" s="101" t="s">
        <v>48</v>
      </c>
      <c r="N76" s="101">
        <v>0.77827962050984933</v>
      </c>
      <c r="O76" s="101">
        <v>10.492595669394239</v>
      </c>
    </row>
    <row r="77" spans="1:15" x14ac:dyDescent="0.25">
      <c r="A77" s="124">
        <v>1646</v>
      </c>
      <c r="B77" s="101">
        <v>11.541727055505504</v>
      </c>
      <c r="C77" s="101" t="s">
        <v>48</v>
      </c>
      <c r="D77" s="101">
        <v>0.75652339223638476</v>
      </c>
      <c r="E77" s="101">
        <v>9.9558832907778605</v>
      </c>
      <c r="F77" s="147"/>
      <c r="H77" s="197" t="s">
        <v>1317</v>
      </c>
      <c r="I77" s="197" t="s">
        <v>1258</v>
      </c>
      <c r="J77" s="197">
        <v>9</v>
      </c>
      <c r="K77" s="124">
        <v>1646</v>
      </c>
      <c r="L77" s="101">
        <v>11.541727055505504</v>
      </c>
      <c r="M77" s="101" t="s">
        <v>48</v>
      </c>
      <c r="N77" s="101">
        <v>0.75652339223638476</v>
      </c>
      <c r="O77" s="101">
        <v>9.9558832907778605</v>
      </c>
    </row>
    <row r="78" spans="1:15" x14ac:dyDescent="0.25">
      <c r="A78" s="124">
        <v>1647</v>
      </c>
      <c r="B78" s="101">
        <v>4.5957058639194646</v>
      </c>
      <c r="C78" s="101" t="s">
        <v>48</v>
      </c>
      <c r="D78" s="101">
        <v>0.40545698146002312</v>
      </c>
      <c r="E78" s="101">
        <v>5.1972670138121</v>
      </c>
      <c r="F78" s="147"/>
      <c r="H78" s="197" t="s">
        <v>1318</v>
      </c>
      <c r="I78" s="197" t="s">
        <v>1258</v>
      </c>
      <c r="J78" s="197">
        <v>9</v>
      </c>
      <c r="K78" s="124">
        <v>1647</v>
      </c>
      <c r="L78" s="101">
        <v>4.5957058639194646</v>
      </c>
      <c r="M78" s="101" t="s">
        <v>48</v>
      </c>
      <c r="N78" s="101">
        <v>0.40545698146002312</v>
      </c>
      <c r="O78" s="101">
        <v>5.1972670138121</v>
      </c>
    </row>
    <row r="79" spans="1:15" x14ac:dyDescent="0.25">
      <c r="A79" s="124">
        <v>1648</v>
      </c>
      <c r="B79" s="101">
        <v>6.9610104475022814</v>
      </c>
      <c r="C79" s="101" t="s">
        <v>48</v>
      </c>
      <c r="D79" s="101">
        <v>0.58148464658169174</v>
      </c>
      <c r="E79" s="101">
        <v>7.5227288043587537</v>
      </c>
      <c r="F79" s="147"/>
      <c r="H79" s="197" t="s">
        <v>1319</v>
      </c>
      <c r="I79" s="197" t="s">
        <v>1258</v>
      </c>
      <c r="J79" s="197">
        <v>9</v>
      </c>
      <c r="K79" s="124">
        <v>1648</v>
      </c>
      <c r="L79" s="101">
        <v>6.9610104475022814</v>
      </c>
      <c r="M79" s="101" t="s">
        <v>48</v>
      </c>
      <c r="N79" s="101">
        <v>0.58148464658169174</v>
      </c>
      <c r="O79" s="101">
        <v>7.5227288043587537</v>
      </c>
    </row>
    <row r="80" spans="1:15" x14ac:dyDescent="0.25">
      <c r="A80" s="124">
        <v>1649</v>
      </c>
      <c r="B80" s="101">
        <v>3.1437466074995943</v>
      </c>
      <c r="C80" s="101" t="s">
        <v>48</v>
      </c>
      <c r="D80" s="101">
        <v>0.29865367902665119</v>
      </c>
      <c r="E80" s="101">
        <v>3.8497949898470019</v>
      </c>
      <c r="F80" s="147"/>
      <c r="H80" s="197" t="s">
        <v>1320</v>
      </c>
      <c r="I80" s="197" t="s">
        <v>1258</v>
      </c>
      <c r="J80" s="197">
        <v>9</v>
      </c>
      <c r="K80" s="124">
        <v>1649</v>
      </c>
      <c r="L80" s="101">
        <v>3.1437466074995943</v>
      </c>
      <c r="M80" s="101" t="s">
        <v>48</v>
      </c>
      <c r="N80" s="101">
        <v>0.29865367902665119</v>
      </c>
      <c r="O80" s="101">
        <v>3.8497949898470019</v>
      </c>
    </row>
    <row r="81" spans="1:15" x14ac:dyDescent="0.25">
      <c r="A81" s="124">
        <v>1650</v>
      </c>
      <c r="B81" s="101">
        <v>3.5254729914998633</v>
      </c>
      <c r="C81" s="101" t="s">
        <v>48</v>
      </c>
      <c r="D81" s="101">
        <v>0.32683788383545775</v>
      </c>
      <c r="E81" s="101">
        <v>4.1070424862705943</v>
      </c>
      <c r="F81" s="147"/>
      <c r="H81" s="197" t="s">
        <v>1321</v>
      </c>
      <c r="I81" s="197" t="s">
        <v>1258</v>
      </c>
      <c r="J81" s="197">
        <v>9</v>
      </c>
      <c r="K81" s="124">
        <v>1650</v>
      </c>
      <c r="L81" s="101">
        <v>3.5254729914998633</v>
      </c>
      <c r="M81" s="101" t="s">
        <v>48</v>
      </c>
      <c r="N81" s="101">
        <v>0.32683788383545775</v>
      </c>
      <c r="O81" s="101">
        <v>4.1070424862705943</v>
      </c>
    </row>
    <row r="82" spans="1:15" x14ac:dyDescent="0.25">
      <c r="A82" s="124">
        <v>1651</v>
      </c>
      <c r="B82" s="101">
        <v>0.82940549403199726</v>
      </c>
      <c r="C82" s="101">
        <v>0.1124239702425473</v>
      </c>
      <c r="D82" s="101">
        <v>9.5925188296639624E-2</v>
      </c>
      <c r="E82" s="101">
        <v>1.3071222566150773</v>
      </c>
      <c r="F82" s="147"/>
      <c r="H82" s="197" t="s">
        <v>1322</v>
      </c>
      <c r="I82" s="197" t="s">
        <v>1258</v>
      </c>
      <c r="J82" s="197">
        <v>9</v>
      </c>
      <c r="K82" s="124">
        <v>1651</v>
      </c>
      <c r="L82" s="101">
        <v>0.82940549403199726</v>
      </c>
      <c r="M82" s="101">
        <v>0.1124239702425473</v>
      </c>
      <c r="N82" s="101">
        <v>9.5925188296639624E-2</v>
      </c>
      <c r="O82" s="101">
        <v>1.3071222566150773</v>
      </c>
    </row>
    <row r="83" spans="1:15" x14ac:dyDescent="0.25">
      <c r="A83" s="124">
        <v>1652</v>
      </c>
      <c r="B83" s="101">
        <v>1.024265820943129</v>
      </c>
      <c r="C83" s="101" t="s">
        <v>48</v>
      </c>
      <c r="D83" s="101">
        <v>0.13548196697566628</v>
      </c>
      <c r="E83" s="101">
        <v>1.7602231852221666</v>
      </c>
      <c r="F83" s="147"/>
      <c r="H83" s="197" t="s">
        <v>1323</v>
      </c>
      <c r="I83" s="197" t="s">
        <v>1258</v>
      </c>
      <c r="J83" s="197">
        <v>9</v>
      </c>
      <c r="K83" s="124">
        <v>1652</v>
      </c>
      <c r="L83" s="101">
        <v>1.024265820943129</v>
      </c>
      <c r="M83" s="101" t="s">
        <v>48</v>
      </c>
      <c r="N83" s="101">
        <v>0.13548196697566628</v>
      </c>
      <c r="O83" s="101">
        <v>1.7602231852221666</v>
      </c>
    </row>
    <row r="84" spans="1:15" x14ac:dyDescent="0.25">
      <c r="A84" s="124">
        <v>1653</v>
      </c>
      <c r="B84" s="101" t="s">
        <v>11</v>
      </c>
      <c r="C84" s="101" t="s">
        <v>48</v>
      </c>
      <c r="D84" s="101">
        <v>2.9667584009269984E-2</v>
      </c>
      <c r="E84" s="101">
        <v>0.43092420369445827</v>
      </c>
      <c r="F84" s="147"/>
      <c r="H84" s="197" t="s">
        <v>1324</v>
      </c>
      <c r="I84" s="197" t="s">
        <v>1258</v>
      </c>
      <c r="J84" s="197">
        <v>9</v>
      </c>
      <c r="K84" s="124">
        <v>1653</v>
      </c>
      <c r="L84" s="101" t="s">
        <v>11</v>
      </c>
      <c r="M84" s="101" t="s">
        <v>48</v>
      </c>
      <c r="N84" s="101">
        <v>2.9667584009269984E-2</v>
      </c>
      <c r="O84" s="101">
        <v>0.43092420369445827</v>
      </c>
    </row>
    <row r="85" spans="1:15" x14ac:dyDescent="0.25">
      <c r="A85" s="124">
        <v>1654</v>
      </c>
      <c r="B85" s="101" t="s">
        <v>11</v>
      </c>
      <c r="C85" s="101" t="s">
        <v>48</v>
      </c>
      <c r="D85" s="101">
        <v>3.0656503476245652E-2</v>
      </c>
      <c r="E85" s="101">
        <v>0.39918104842735896</v>
      </c>
      <c r="F85" s="147"/>
      <c r="H85" s="197" t="s">
        <v>1325</v>
      </c>
      <c r="I85" s="197" t="s">
        <v>1258</v>
      </c>
      <c r="J85" s="197">
        <v>9</v>
      </c>
      <c r="K85" s="124">
        <v>1654</v>
      </c>
      <c r="L85" s="101" t="s">
        <v>11</v>
      </c>
      <c r="M85" s="101" t="s">
        <v>48</v>
      </c>
      <c r="N85" s="101">
        <v>3.0656503476245652E-2</v>
      </c>
      <c r="O85" s="101">
        <v>0.39918104842735896</v>
      </c>
    </row>
    <row r="86" spans="1:15" x14ac:dyDescent="0.25">
      <c r="A86" s="124">
        <v>1655</v>
      </c>
      <c r="B86" s="101">
        <v>14.461634107989234</v>
      </c>
      <c r="C86" s="101" t="s">
        <v>48</v>
      </c>
      <c r="D86" s="101">
        <v>0.83267019119351093</v>
      </c>
      <c r="E86" s="101">
        <v>6.4938668597104341</v>
      </c>
      <c r="F86" s="147"/>
      <c r="H86" s="197" t="s">
        <v>1326</v>
      </c>
      <c r="I86" s="197" t="s">
        <v>1258</v>
      </c>
      <c r="J86" s="197">
        <v>10</v>
      </c>
      <c r="K86" s="124">
        <v>1655</v>
      </c>
      <c r="L86" s="101">
        <v>14.461634107989234</v>
      </c>
      <c r="M86" s="101" t="s">
        <v>48</v>
      </c>
      <c r="N86" s="101">
        <v>0.83267019119351093</v>
      </c>
      <c r="O86" s="101">
        <v>6.4938668597104341</v>
      </c>
    </row>
    <row r="87" spans="1:15" x14ac:dyDescent="0.25">
      <c r="A87" s="124">
        <v>1656</v>
      </c>
      <c r="B87" s="101">
        <v>8.9425900796293298</v>
      </c>
      <c r="C87" s="101" t="s">
        <v>48</v>
      </c>
      <c r="D87" s="101">
        <v>0.53599435110081117</v>
      </c>
      <c r="E87" s="101">
        <v>4.4309966050923606</v>
      </c>
      <c r="F87" s="147"/>
      <c r="H87" s="197" t="s">
        <v>1327</v>
      </c>
      <c r="I87" s="197" t="s">
        <v>1258</v>
      </c>
      <c r="J87" s="197">
        <v>10</v>
      </c>
      <c r="K87" s="124">
        <v>1656</v>
      </c>
      <c r="L87" s="101">
        <v>8.9425900796293298</v>
      </c>
      <c r="M87" s="101" t="s">
        <v>48</v>
      </c>
      <c r="N87" s="101">
        <v>0.53599435110081117</v>
      </c>
      <c r="O87" s="101">
        <v>4.4309966050923606</v>
      </c>
    </row>
    <row r="88" spans="1:15" x14ac:dyDescent="0.25">
      <c r="A88" s="124">
        <v>1657</v>
      </c>
      <c r="B88" s="101">
        <v>12.394615717139613</v>
      </c>
      <c r="C88" s="101" t="s">
        <v>48</v>
      </c>
      <c r="D88" s="101">
        <v>0.72339459009269991</v>
      </c>
      <c r="E88" s="101">
        <v>5.2540373565516418</v>
      </c>
      <c r="F88" s="147"/>
      <c r="H88" s="197" t="s">
        <v>1328</v>
      </c>
      <c r="I88" s="197" t="s">
        <v>1258</v>
      </c>
      <c r="J88" s="197">
        <v>10</v>
      </c>
      <c r="K88" s="124">
        <v>1657</v>
      </c>
      <c r="L88" s="101">
        <v>12.394615717139613</v>
      </c>
      <c r="M88" s="101" t="s">
        <v>48</v>
      </c>
      <c r="N88" s="101">
        <v>0.72339459009269991</v>
      </c>
      <c r="O88" s="101">
        <v>5.2540373565516418</v>
      </c>
    </row>
    <row r="89" spans="1:15" x14ac:dyDescent="0.25">
      <c r="A89" s="124">
        <v>1658</v>
      </c>
      <c r="B89" s="101">
        <v>10.045799315064663</v>
      </c>
      <c r="C89" s="101" t="s">
        <v>48</v>
      </c>
      <c r="D89" s="101">
        <v>0.5824735660486674</v>
      </c>
      <c r="E89" s="101">
        <v>4.4935101163581104</v>
      </c>
      <c r="F89" s="147"/>
      <c r="H89" s="197" t="s">
        <v>1329</v>
      </c>
      <c r="I89" s="197" t="s">
        <v>1258</v>
      </c>
      <c r="J89" s="197">
        <v>10</v>
      </c>
      <c r="K89" s="124">
        <v>1658</v>
      </c>
      <c r="L89" s="101">
        <v>10.045799315064663</v>
      </c>
      <c r="M89" s="101" t="s">
        <v>48</v>
      </c>
      <c r="N89" s="101">
        <v>0.5824735660486674</v>
      </c>
      <c r="O89" s="101">
        <v>4.4935101163581104</v>
      </c>
    </row>
    <row r="90" spans="1:15" x14ac:dyDescent="0.25">
      <c r="A90" s="124">
        <v>1659</v>
      </c>
      <c r="B90" s="101">
        <v>10.49347842509639</v>
      </c>
      <c r="C90" s="101" t="s">
        <v>48</v>
      </c>
      <c r="D90" s="101">
        <v>0.63191953939745071</v>
      </c>
      <c r="E90" s="101">
        <v>4.9697647246991083</v>
      </c>
      <c r="F90" s="147"/>
      <c r="H90" s="197" t="s">
        <v>1330</v>
      </c>
      <c r="I90" s="197" t="s">
        <v>1258</v>
      </c>
      <c r="J90" s="197">
        <v>10</v>
      </c>
      <c r="K90" s="124">
        <v>1659</v>
      </c>
      <c r="L90" s="101">
        <v>10.49347842509639</v>
      </c>
      <c r="M90" s="101" t="s">
        <v>48</v>
      </c>
      <c r="N90" s="101">
        <v>0.63191953939745071</v>
      </c>
      <c r="O90" s="101">
        <v>4.9697647246991083</v>
      </c>
    </row>
    <row r="91" spans="1:15" x14ac:dyDescent="0.25">
      <c r="A91" s="124">
        <v>1660</v>
      </c>
      <c r="B91" s="101">
        <v>8.0902010598590977</v>
      </c>
      <c r="C91" s="101">
        <v>3.0384856822310079E-2</v>
      </c>
      <c r="D91" s="101">
        <v>0.44798051853997678</v>
      </c>
      <c r="E91" s="101">
        <v>3.9758988464152907</v>
      </c>
      <c r="F91" s="147"/>
      <c r="H91" s="197" t="s">
        <v>1331</v>
      </c>
      <c r="I91" s="197" t="s">
        <v>1258</v>
      </c>
      <c r="J91" s="197">
        <v>10</v>
      </c>
      <c r="K91" s="124">
        <v>1660</v>
      </c>
      <c r="L91" s="101">
        <v>8.0902010598590977</v>
      </c>
      <c r="M91" s="101">
        <v>3.0384856822310079E-2</v>
      </c>
      <c r="N91" s="101">
        <v>0.44798051853997678</v>
      </c>
      <c r="O91" s="101">
        <v>3.9758988464152907</v>
      </c>
    </row>
    <row r="92" spans="1:15" x14ac:dyDescent="0.25">
      <c r="A92" s="124">
        <v>1661</v>
      </c>
      <c r="B92" s="101">
        <v>2.3583095974885704</v>
      </c>
      <c r="C92" s="101">
        <v>5.0641428037183467E-2</v>
      </c>
      <c r="D92" s="101">
        <v>0.13449304750869062</v>
      </c>
      <c r="E92" s="101">
        <v>1.0186798752449118</v>
      </c>
      <c r="F92" s="147"/>
      <c r="H92" s="197" t="s">
        <v>1332</v>
      </c>
      <c r="I92" s="197" t="s">
        <v>1258</v>
      </c>
      <c r="J92" s="197">
        <v>10</v>
      </c>
      <c r="K92" s="124">
        <v>1661</v>
      </c>
      <c r="L92" s="101">
        <v>2.3583095974885704</v>
      </c>
      <c r="M92" s="101">
        <v>5.0641428037183467E-2</v>
      </c>
      <c r="N92" s="101">
        <v>0.13449304750869062</v>
      </c>
      <c r="O92" s="101">
        <v>1.0186798752449118</v>
      </c>
    </row>
    <row r="93" spans="1:15" x14ac:dyDescent="0.25">
      <c r="A93" s="124">
        <v>1662</v>
      </c>
      <c r="B93" s="101">
        <v>3.0098425879811757</v>
      </c>
      <c r="C93" s="101" t="s">
        <v>48</v>
      </c>
      <c r="D93" s="101">
        <v>0.15624927578215528</v>
      </c>
      <c r="E93" s="101">
        <v>1.2520185133351993</v>
      </c>
      <c r="F93" s="147"/>
      <c r="H93" s="197" t="s">
        <v>1333</v>
      </c>
      <c r="I93" s="197" t="s">
        <v>1258</v>
      </c>
      <c r="J93" s="197">
        <v>10</v>
      </c>
      <c r="K93" s="124">
        <v>1662</v>
      </c>
      <c r="L93" s="101">
        <v>3.0098425879811757</v>
      </c>
      <c r="M93" s="101" t="s">
        <v>48</v>
      </c>
      <c r="N93" s="101">
        <v>0.15624927578215528</v>
      </c>
      <c r="O93" s="101">
        <v>1.2520185133351993</v>
      </c>
    </row>
    <row r="94" spans="1:15" x14ac:dyDescent="0.25">
      <c r="A94" s="124">
        <v>1663</v>
      </c>
      <c r="B94" s="101">
        <v>0.69650075824132784</v>
      </c>
      <c r="C94" s="101" t="s">
        <v>48</v>
      </c>
      <c r="D94" s="101">
        <v>6.032408748551564E-2</v>
      </c>
      <c r="E94" s="101">
        <v>0.58421726178575717</v>
      </c>
      <c r="F94" s="147"/>
      <c r="H94" s="197" t="s">
        <v>1334</v>
      </c>
      <c r="I94" s="197" t="s">
        <v>1258</v>
      </c>
      <c r="J94" s="197">
        <v>10</v>
      </c>
      <c r="K94" s="124">
        <v>1663</v>
      </c>
      <c r="L94" s="101">
        <v>0.69650075824132784</v>
      </c>
      <c r="M94" s="101" t="s">
        <v>48</v>
      </c>
      <c r="N94" s="101">
        <v>6.032408748551564E-2</v>
      </c>
      <c r="O94" s="101">
        <v>0.58421726178575717</v>
      </c>
    </row>
    <row r="95" spans="1:15" x14ac:dyDescent="0.25">
      <c r="A95" s="124">
        <v>1664</v>
      </c>
      <c r="B95" s="101">
        <v>0.89885571311058021</v>
      </c>
      <c r="C95" s="101">
        <v>9.1154570466930235E-2</v>
      </c>
      <c r="D95" s="101">
        <v>6.8729902954808797E-2</v>
      </c>
      <c r="E95" s="101">
        <v>0.77138188034528821</v>
      </c>
      <c r="F95" s="147"/>
      <c r="H95" s="197" t="s">
        <v>1335</v>
      </c>
      <c r="I95" s="197" t="s">
        <v>1258</v>
      </c>
      <c r="J95" s="197">
        <v>10</v>
      </c>
      <c r="K95" s="124">
        <v>1664</v>
      </c>
      <c r="L95" s="101">
        <v>0.89885571311058021</v>
      </c>
      <c r="M95" s="101">
        <v>9.1154570466930235E-2</v>
      </c>
      <c r="N95" s="101">
        <v>6.8729902954808797E-2</v>
      </c>
      <c r="O95" s="101">
        <v>0.77138188034528821</v>
      </c>
    </row>
    <row r="96" spans="1:15" x14ac:dyDescent="0.25">
      <c r="A96" s="124">
        <v>1665</v>
      </c>
      <c r="B96" s="101" t="s">
        <v>11</v>
      </c>
      <c r="C96" s="101" t="s">
        <v>48</v>
      </c>
      <c r="D96" s="101" t="s">
        <v>47</v>
      </c>
      <c r="E96" s="101">
        <v>0.43148766970355457</v>
      </c>
      <c r="F96" s="147"/>
      <c r="H96" s="197" t="s">
        <v>1336</v>
      </c>
      <c r="I96" s="197" t="s">
        <v>1258</v>
      </c>
      <c r="J96" s="197">
        <v>10</v>
      </c>
      <c r="K96" s="124">
        <v>1665</v>
      </c>
      <c r="L96" s="101" t="s">
        <v>11</v>
      </c>
      <c r="M96" s="101" t="s">
        <v>48</v>
      </c>
      <c r="N96" s="101" t="s">
        <v>47</v>
      </c>
      <c r="O96" s="101">
        <v>0.43148766970355457</v>
      </c>
    </row>
    <row r="97" spans="1:15" x14ac:dyDescent="0.25">
      <c r="A97" s="124">
        <v>1666</v>
      </c>
      <c r="B97" s="101" t="s">
        <v>11</v>
      </c>
      <c r="C97" s="101" t="s">
        <v>48</v>
      </c>
      <c r="D97" s="101" t="s">
        <v>47</v>
      </c>
      <c r="E97" s="101">
        <v>0.44885135862522679</v>
      </c>
      <c r="F97" s="147"/>
      <c r="H97" s="197" t="s">
        <v>1337</v>
      </c>
      <c r="I97" s="197" t="s">
        <v>1258</v>
      </c>
      <c r="J97" s="197">
        <v>10</v>
      </c>
      <c r="K97" s="124">
        <v>1666</v>
      </c>
      <c r="L97" s="101" t="s">
        <v>11</v>
      </c>
      <c r="M97" s="101" t="s">
        <v>48</v>
      </c>
      <c r="N97" s="101" t="s">
        <v>47</v>
      </c>
      <c r="O97" s="101">
        <v>0.44885135862522679</v>
      </c>
    </row>
    <row r="98" spans="1:15" x14ac:dyDescent="0.25">
      <c r="A98" s="124">
        <v>1667</v>
      </c>
      <c r="B98" s="101">
        <v>25.034055947577826</v>
      </c>
      <c r="C98" s="101" t="s">
        <v>48</v>
      </c>
      <c r="D98" s="101">
        <v>1.5738653316917728</v>
      </c>
      <c r="E98" s="101">
        <v>14.485223390682004</v>
      </c>
      <c r="F98" s="147"/>
      <c r="H98" s="197" t="s">
        <v>1338</v>
      </c>
      <c r="I98" s="197" t="s">
        <v>1258</v>
      </c>
      <c r="J98" s="197">
        <v>11</v>
      </c>
      <c r="K98" s="124">
        <v>1667</v>
      </c>
      <c r="L98" s="101">
        <v>25.034055947577826</v>
      </c>
      <c r="M98" s="101" t="s">
        <v>48</v>
      </c>
      <c r="N98" s="101">
        <v>1.5738653316917728</v>
      </c>
      <c r="O98" s="101">
        <v>14.485223390682004</v>
      </c>
    </row>
    <row r="99" spans="1:15" x14ac:dyDescent="0.25">
      <c r="A99" s="124">
        <v>1668</v>
      </c>
      <c r="B99" s="101">
        <v>25.180950655556991</v>
      </c>
      <c r="C99" s="101" t="s">
        <v>48</v>
      </c>
      <c r="D99" s="101">
        <v>1.5357919322132096</v>
      </c>
      <c r="E99" s="101">
        <v>14.562925898606489</v>
      </c>
      <c r="F99" s="147"/>
      <c r="H99" s="197" t="s">
        <v>1339</v>
      </c>
      <c r="I99" s="197" t="s">
        <v>1258</v>
      </c>
      <c r="J99" s="197">
        <v>11</v>
      </c>
      <c r="K99" s="124">
        <v>1668</v>
      </c>
      <c r="L99" s="101">
        <v>25.180950655556991</v>
      </c>
      <c r="M99" s="101" t="s">
        <v>48</v>
      </c>
      <c r="N99" s="101">
        <v>1.5357919322132096</v>
      </c>
      <c r="O99" s="101">
        <v>14.562925898606489</v>
      </c>
    </row>
    <row r="100" spans="1:15" x14ac:dyDescent="0.25">
      <c r="A100" s="124">
        <v>1669</v>
      </c>
      <c r="B100" s="101">
        <v>25.717566017358415</v>
      </c>
      <c r="C100" s="101" t="s">
        <v>48</v>
      </c>
      <c r="D100" s="101">
        <v>1.5911714223638469</v>
      </c>
      <c r="E100" s="101">
        <v>14.469161978429458</v>
      </c>
      <c r="F100" s="147"/>
      <c r="H100" s="197" t="s">
        <v>1340</v>
      </c>
      <c r="I100" s="197" t="s">
        <v>1258</v>
      </c>
      <c r="J100" s="197">
        <v>11</v>
      </c>
      <c r="K100" s="124">
        <v>1669</v>
      </c>
      <c r="L100" s="101">
        <v>25.717566017358415</v>
      </c>
      <c r="M100" s="101" t="s">
        <v>48</v>
      </c>
      <c r="N100" s="101">
        <v>1.5911714223638469</v>
      </c>
      <c r="O100" s="101">
        <v>14.469161978429458</v>
      </c>
    </row>
    <row r="101" spans="1:15" x14ac:dyDescent="0.25">
      <c r="A101" s="124">
        <v>1670</v>
      </c>
      <c r="B101" s="101">
        <v>19.206233247343359</v>
      </c>
      <c r="C101" s="101" t="s">
        <v>48</v>
      </c>
      <c r="D101" s="101">
        <v>1.2203266222479721</v>
      </c>
      <c r="E101" s="101">
        <v>11.323729730268536</v>
      </c>
      <c r="F101" s="147"/>
      <c r="H101" s="197" t="s">
        <v>1341</v>
      </c>
      <c r="I101" s="197" t="s">
        <v>1258</v>
      </c>
      <c r="J101" s="197">
        <v>11</v>
      </c>
      <c r="K101" s="124">
        <v>1670</v>
      </c>
      <c r="L101" s="101">
        <v>19.206233247343359</v>
      </c>
      <c r="M101" s="101" t="s">
        <v>48</v>
      </c>
      <c r="N101" s="101">
        <v>1.2203266222479721</v>
      </c>
      <c r="O101" s="101">
        <v>11.323729730268536</v>
      </c>
    </row>
    <row r="102" spans="1:15" x14ac:dyDescent="0.25">
      <c r="A102" s="124">
        <v>1671</v>
      </c>
      <c r="B102" s="101">
        <v>13.891043099444332</v>
      </c>
      <c r="C102" s="101">
        <v>9.7231541831392251E-2</v>
      </c>
      <c r="D102" s="101">
        <v>0.96518539976825024</v>
      </c>
      <c r="E102" s="101">
        <v>7.5126916924613081</v>
      </c>
      <c r="F102" s="147"/>
      <c r="H102" s="197" t="s">
        <v>1342</v>
      </c>
      <c r="I102" s="197" t="s">
        <v>1258</v>
      </c>
      <c r="J102" s="197">
        <v>11</v>
      </c>
      <c r="K102" s="124">
        <v>1671</v>
      </c>
      <c r="L102" s="101">
        <v>13.891043099444332</v>
      </c>
      <c r="M102" s="101">
        <v>9.7231541831392251E-2</v>
      </c>
      <c r="N102" s="101">
        <v>0.96518539976825024</v>
      </c>
      <c r="O102" s="101">
        <v>7.5126916924613081</v>
      </c>
    </row>
    <row r="103" spans="1:15" x14ac:dyDescent="0.25">
      <c r="A103" s="124">
        <v>1672</v>
      </c>
      <c r="B103" s="101">
        <v>23.806935529901573</v>
      </c>
      <c r="C103" s="101" t="s">
        <v>48</v>
      </c>
      <c r="D103" s="101">
        <v>1.4507448580533024</v>
      </c>
      <c r="E103" s="101">
        <v>12.098925371942087</v>
      </c>
      <c r="F103" s="147"/>
      <c r="H103" s="197" t="s">
        <v>1343</v>
      </c>
      <c r="I103" s="197" t="s">
        <v>1258</v>
      </c>
      <c r="J103" s="197">
        <v>11</v>
      </c>
      <c r="K103" s="124">
        <v>1672</v>
      </c>
      <c r="L103" s="101">
        <v>23.806935529901573</v>
      </c>
      <c r="M103" s="101" t="s">
        <v>48</v>
      </c>
      <c r="N103" s="101">
        <v>1.4507448580533024</v>
      </c>
      <c r="O103" s="101">
        <v>12.098925371942087</v>
      </c>
    </row>
    <row r="104" spans="1:15" x14ac:dyDescent="0.25">
      <c r="A104" s="124">
        <v>1673</v>
      </c>
      <c r="B104" s="101">
        <v>12.238227813746832</v>
      </c>
      <c r="C104" s="101">
        <v>0.11647528448552198</v>
      </c>
      <c r="D104" s="101">
        <v>0.78124637891077642</v>
      </c>
      <c r="E104" s="101">
        <v>5.7989961457813282</v>
      </c>
      <c r="F104" s="147"/>
      <c r="H104" s="197" t="s">
        <v>1344</v>
      </c>
      <c r="I104" s="197" t="s">
        <v>1258</v>
      </c>
      <c r="J104" s="197">
        <v>11</v>
      </c>
      <c r="K104" s="124">
        <v>1673</v>
      </c>
      <c r="L104" s="101">
        <v>12.238227813746832</v>
      </c>
      <c r="M104" s="101">
        <v>0.11647528448552198</v>
      </c>
      <c r="N104" s="101">
        <v>0.78124637891077642</v>
      </c>
      <c r="O104" s="101">
        <v>5.7989961457813282</v>
      </c>
    </row>
    <row r="105" spans="1:15" x14ac:dyDescent="0.25">
      <c r="A105" s="124">
        <v>1674</v>
      </c>
      <c r="B105" s="101">
        <v>16.045498816472026</v>
      </c>
      <c r="C105" s="101" t="s">
        <v>48</v>
      </c>
      <c r="D105" s="101">
        <v>0.98545824884125144</v>
      </c>
      <c r="E105" s="101">
        <v>7.3570197803295052</v>
      </c>
      <c r="F105" s="147"/>
      <c r="H105" s="197" t="s">
        <v>1345</v>
      </c>
      <c r="I105" s="197" t="s">
        <v>1258</v>
      </c>
      <c r="J105" s="197">
        <v>11</v>
      </c>
      <c r="K105" s="124">
        <v>1674</v>
      </c>
      <c r="L105" s="101">
        <v>16.045498816472026</v>
      </c>
      <c r="M105" s="101" t="s">
        <v>48</v>
      </c>
      <c r="N105" s="101">
        <v>0.98545824884125144</v>
      </c>
      <c r="O105" s="101">
        <v>7.3570197803295052</v>
      </c>
    </row>
    <row r="106" spans="1:15" x14ac:dyDescent="0.25">
      <c r="A106" s="124">
        <v>1675</v>
      </c>
      <c r="B106" s="101">
        <v>12.93672713944366</v>
      </c>
      <c r="C106" s="101" t="s">
        <v>48</v>
      </c>
      <c r="D106" s="101">
        <v>0.71894445249130934</v>
      </c>
      <c r="E106" s="101">
        <v>4.4562171942086861</v>
      </c>
      <c r="F106" s="147"/>
      <c r="H106" s="197" t="s">
        <v>1346</v>
      </c>
      <c r="I106" s="197" t="s">
        <v>1258</v>
      </c>
      <c r="J106" s="197">
        <v>11</v>
      </c>
      <c r="K106" s="124">
        <v>1675</v>
      </c>
      <c r="L106" s="101">
        <v>12.93672713944366</v>
      </c>
      <c r="M106" s="101" t="s">
        <v>48</v>
      </c>
      <c r="N106" s="101">
        <v>0.71894445249130934</v>
      </c>
      <c r="O106" s="101">
        <v>4.4562171942086861</v>
      </c>
    </row>
    <row r="107" spans="1:15" x14ac:dyDescent="0.25">
      <c r="A107" s="124">
        <v>1676</v>
      </c>
      <c r="B107" s="101">
        <v>12.913743613705423</v>
      </c>
      <c r="C107" s="101" t="s">
        <v>48</v>
      </c>
      <c r="D107" s="101">
        <v>0.719933371958285</v>
      </c>
      <c r="E107" s="101">
        <v>4.4762197304043934</v>
      </c>
      <c r="F107" s="147"/>
      <c r="H107" s="197" t="s">
        <v>1347</v>
      </c>
      <c r="I107" s="197" t="s">
        <v>1258</v>
      </c>
      <c r="J107" s="197">
        <v>11</v>
      </c>
      <c r="K107" s="124">
        <v>1676</v>
      </c>
      <c r="L107" s="101">
        <v>12.913743613705423</v>
      </c>
      <c r="M107" s="101" t="s">
        <v>48</v>
      </c>
      <c r="N107" s="101">
        <v>0.719933371958285</v>
      </c>
      <c r="O107" s="101">
        <v>4.4762197304043934</v>
      </c>
    </row>
    <row r="108" spans="1:15" x14ac:dyDescent="0.25">
      <c r="A108" s="124">
        <v>1677</v>
      </c>
      <c r="B108" s="101">
        <v>10.808252799337449</v>
      </c>
      <c r="C108" s="101" t="s">
        <v>48</v>
      </c>
      <c r="D108" s="101">
        <v>0.61510790845886443</v>
      </c>
      <c r="E108" s="101">
        <v>3.9909408087868199</v>
      </c>
      <c r="F108" s="147"/>
      <c r="H108" s="197" t="s">
        <v>1348</v>
      </c>
      <c r="I108" s="197" t="s">
        <v>1258</v>
      </c>
      <c r="J108" s="197">
        <v>11</v>
      </c>
      <c r="K108" s="124">
        <v>1677</v>
      </c>
      <c r="L108" s="101">
        <v>10.808252799337449</v>
      </c>
      <c r="M108" s="101" t="s">
        <v>48</v>
      </c>
      <c r="N108" s="101">
        <v>0.61510790845886443</v>
      </c>
      <c r="O108" s="101">
        <v>3.9909408087868199</v>
      </c>
    </row>
    <row r="109" spans="1:15" x14ac:dyDescent="0.25">
      <c r="A109" s="124">
        <v>1678</v>
      </c>
      <c r="B109" s="101">
        <v>10.902185469745891</v>
      </c>
      <c r="C109" s="101" t="s">
        <v>48</v>
      </c>
      <c r="D109" s="101">
        <v>0.59186830098493615</v>
      </c>
      <c r="E109" s="101">
        <v>4.0051665566556665</v>
      </c>
      <c r="F109" s="147"/>
      <c r="H109" s="197" t="s">
        <v>1349</v>
      </c>
      <c r="I109" s="197" t="s">
        <v>1258</v>
      </c>
      <c r="J109" s="197">
        <v>11</v>
      </c>
      <c r="K109" s="124">
        <v>1678</v>
      </c>
      <c r="L109" s="101">
        <v>10.902185469745891</v>
      </c>
      <c r="M109" s="101" t="s">
        <v>48</v>
      </c>
      <c r="N109" s="101">
        <v>0.59186830098493615</v>
      </c>
      <c r="O109" s="101">
        <v>4.0051665566556665</v>
      </c>
    </row>
    <row r="110" spans="1:15" x14ac:dyDescent="0.25">
      <c r="A110" s="124">
        <v>1679</v>
      </c>
      <c r="B110" s="101">
        <v>6.9939868105180105</v>
      </c>
      <c r="C110" s="101" t="s">
        <v>48</v>
      </c>
      <c r="D110" s="101">
        <v>0.36194452491309381</v>
      </c>
      <c r="E110" s="101">
        <v>2.7534431243124313</v>
      </c>
      <c r="F110" s="147"/>
      <c r="H110" s="197" t="s">
        <v>1350</v>
      </c>
      <c r="I110" s="197" t="s">
        <v>1258</v>
      </c>
      <c r="J110" s="197">
        <v>11</v>
      </c>
      <c r="K110" s="124">
        <v>1679</v>
      </c>
      <c r="L110" s="101">
        <v>6.9939868105180105</v>
      </c>
      <c r="M110" s="101" t="s">
        <v>48</v>
      </c>
      <c r="N110" s="101">
        <v>0.36194452491309381</v>
      </c>
      <c r="O110" s="101">
        <v>2.7534431243124313</v>
      </c>
    </row>
    <row r="111" spans="1:15" x14ac:dyDescent="0.25">
      <c r="A111" s="124">
        <v>1680</v>
      </c>
      <c r="B111" s="101">
        <v>6.9759997034185215</v>
      </c>
      <c r="C111" s="101" t="s">
        <v>48</v>
      </c>
      <c r="D111" s="101">
        <v>0.36194452491309381</v>
      </c>
      <c r="E111" s="101">
        <v>2.7586695269526951</v>
      </c>
      <c r="F111" s="147"/>
      <c r="H111" s="197" t="s">
        <v>1351</v>
      </c>
      <c r="I111" s="197" t="s">
        <v>1258</v>
      </c>
      <c r="J111" s="197">
        <v>11</v>
      </c>
      <c r="K111" s="124">
        <v>1680</v>
      </c>
      <c r="L111" s="101">
        <v>6.9759997034185215</v>
      </c>
      <c r="M111" s="101" t="s">
        <v>48</v>
      </c>
      <c r="N111" s="101">
        <v>0.36194452491309381</v>
      </c>
      <c r="O111" s="101">
        <v>2.7586695269526951</v>
      </c>
    </row>
    <row r="112" spans="1:15" x14ac:dyDescent="0.25">
      <c r="A112" s="124">
        <v>1681</v>
      </c>
      <c r="B112" s="101">
        <v>3.2536678175520279</v>
      </c>
      <c r="C112" s="101" t="s">
        <v>48</v>
      </c>
      <c r="D112" s="101">
        <v>0.16465509125144845</v>
      </c>
      <c r="E112" s="101">
        <v>1.4786364136413641</v>
      </c>
      <c r="F112" s="147"/>
      <c r="H112" s="197" t="s">
        <v>1352</v>
      </c>
      <c r="I112" s="197" t="s">
        <v>1258</v>
      </c>
      <c r="J112" s="197">
        <v>11</v>
      </c>
      <c r="K112" s="124">
        <v>1681</v>
      </c>
      <c r="L112" s="101">
        <v>3.2536678175520279</v>
      </c>
      <c r="M112" s="101" t="s">
        <v>48</v>
      </c>
      <c r="N112" s="101">
        <v>0.16465509125144845</v>
      </c>
      <c r="O112" s="101">
        <v>1.4786364136413641</v>
      </c>
    </row>
    <row r="113" spans="1:17" x14ac:dyDescent="0.25">
      <c r="A113" s="124">
        <v>1682</v>
      </c>
      <c r="B113" s="101">
        <v>2.2014220522319157</v>
      </c>
      <c r="C113" s="101" t="s">
        <v>48</v>
      </c>
      <c r="D113" s="101">
        <v>0.12262601390498261</v>
      </c>
      <c r="E113" s="101">
        <v>1.0287302530253026</v>
      </c>
      <c r="F113" s="147"/>
      <c r="H113" s="197" t="s">
        <v>1353</v>
      </c>
      <c r="I113" s="197" t="s">
        <v>1258</v>
      </c>
      <c r="J113" s="197">
        <v>11</v>
      </c>
      <c r="K113" s="124">
        <v>1682</v>
      </c>
      <c r="L113" s="101">
        <v>2.2014220522319157</v>
      </c>
      <c r="M113" s="101" t="s">
        <v>48</v>
      </c>
      <c r="N113" s="101">
        <v>0.12262601390498261</v>
      </c>
      <c r="O113" s="101">
        <v>1.0287302530253026</v>
      </c>
    </row>
    <row r="114" spans="1:17" x14ac:dyDescent="0.25">
      <c r="A114" s="124">
        <v>1683</v>
      </c>
      <c r="B114" s="101" t="s">
        <v>11</v>
      </c>
      <c r="C114" s="101" t="s">
        <v>48</v>
      </c>
      <c r="D114" s="101" t="s">
        <v>47</v>
      </c>
      <c r="E114" s="101">
        <v>0.30661562156215622</v>
      </c>
      <c r="F114" s="147"/>
      <c r="H114" s="197" t="s">
        <v>1354</v>
      </c>
      <c r="I114" s="197" t="s">
        <v>1258</v>
      </c>
      <c r="J114" s="197">
        <v>11</v>
      </c>
      <c r="K114" s="124">
        <v>1683</v>
      </c>
      <c r="L114" s="101" t="s">
        <v>11</v>
      </c>
      <c r="M114" s="101" t="s">
        <v>48</v>
      </c>
      <c r="N114" s="101" t="s">
        <v>47</v>
      </c>
      <c r="O114" s="101">
        <v>0.30661562156215622</v>
      </c>
    </row>
    <row r="115" spans="1:17" x14ac:dyDescent="0.25">
      <c r="A115" s="124">
        <v>1684</v>
      </c>
      <c r="B115" s="101" t="s">
        <v>11</v>
      </c>
      <c r="C115" s="101" t="s">
        <v>48</v>
      </c>
      <c r="D115" s="101" t="s">
        <v>47</v>
      </c>
      <c r="E115" s="101">
        <v>0.45731023102310236</v>
      </c>
      <c r="F115" s="147"/>
      <c r="H115" s="197" t="s">
        <v>1355</v>
      </c>
      <c r="I115" s="197" t="s">
        <v>1258</v>
      </c>
      <c r="J115" s="197">
        <v>11</v>
      </c>
      <c r="K115" s="124">
        <v>1684</v>
      </c>
      <c r="L115" s="101" t="s">
        <v>11</v>
      </c>
      <c r="M115" s="101" t="s">
        <v>48</v>
      </c>
      <c r="N115" s="101" t="s">
        <v>47</v>
      </c>
      <c r="O115" s="101">
        <v>0.45731023102310236</v>
      </c>
    </row>
    <row r="116" spans="1:17" x14ac:dyDescent="0.25">
      <c r="A116" s="124">
        <v>1685</v>
      </c>
      <c r="B116" s="101">
        <v>22.205728596986575</v>
      </c>
      <c r="C116" s="101" t="s">
        <v>48</v>
      </c>
      <c r="D116" s="101">
        <v>1.4516994058670627</v>
      </c>
      <c r="E116" s="101">
        <v>13.531333810387396</v>
      </c>
      <c r="F116" s="147"/>
      <c r="G116" s="24"/>
      <c r="H116" s="197" t="s">
        <v>1356</v>
      </c>
      <c r="I116" s="197" t="s">
        <v>1258</v>
      </c>
      <c r="J116" s="197">
        <v>12</v>
      </c>
      <c r="K116" s="124">
        <v>1685</v>
      </c>
      <c r="L116" s="101">
        <v>22.205728596986575</v>
      </c>
      <c r="M116" s="101" t="s">
        <v>48</v>
      </c>
      <c r="N116" s="101">
        <v>1.4516994058670627</v>
      </c>
      <c r="O116" s="101">
        <v>13.531333810387396</v>
      </c>
      <c r="P116" s="24"/>
      <c r="Q116" s="24"/>
    </row>
    <row r="117" spans="1:17" x14ac:dyDescent="0.25">
      <c r="A117" s="124">
        <v>1686</v>
      </c>
      <c r="B117" s="101">
        <v>22.114376075767982</v>
      </c>
      <c r="C117" s="101" t="s">
        <v>48</v>
      </c>
      <c r="D117" s="101">
        <v>1.4603193464537689</v>
      </c>
      <c r="E117" s="101">
        <v>13.462347368191054</v>
      </c>
      <c r="F117" s="147"/>
      <c r="G117" s="24"/>
      <c r="H117" s="197" t="s">
        <v>1357</v>
      </c>
      <c r="I117" s="197" t="s">
        <v>1258</v>
      </c>
      <c r="J117" s="197">
        <v>12</v>
      </c>
      <c r="K117" s="124">
        <v>1686</v>
      </c>
      <c r="L117" s="101">
        <v>22.114376075767982</v>
      </c>
      <c r="M117" s="101" t="s">
        <v>48</v>
      </c>
      <c r="N117" s="101">
        <v>1.4603193464537689</v>
      </c>
      <c r="O117" s="101">
        <v>13.462347368191054</v>
      </c>
      <c r="P117" s="24"/>
      <c r="Q117" s="24"/>
    </row>
    <row r="118" spans="1:17" x14ac:dyDescent="0.25">
      <c r="A118" s="124">
        <v>1687</v>
      </c>
      <c r="B118" s="101">
        <v>25.122448045175894</v>
      </c>
      <c r="C118" s="101" t="s">
        <v>48</v>
      </c>
      <c r="D118" s="101">
        <v>1.6124359450427033</v>
      </c>
      <c r="E118" s="101">
        <v>14.661284156706795</v>
      </c>
      <c r="F118" s="147"/>
      <c r="G118" s="24"/>
      <c r="H118" s="197" t="s">
        <v>1358</v>
      </c>
      <c r="I118" s="197" t="s">
        <v>1258</v>
      </c>
      <c r="J118" s="197">
        <v>12</v>
      </c>
      <c r="K118" s="124">
        <v>1687</v>
      </c>
      <c r="L118" s="101">
        <v>25.122448045175894</v>
      </c>
      <c r="M118" s="101" t="s">
        <v>48</v>
      </c>
      <c r="N118" s="101">
        <v>1.6124359450427033</v>
      </c>
      <c r="O118" s="101">
        <v>14.661284156706795</v>
      </c>
      <c r="P118" s="24"/>
      <c r="Q118" s="24"/>
    </row>
    <row r="119" spans="1:17" x14ac:dyDescent="0.25">
      <c r="A119" s="124">
        <v>1688</v>
      </c>
      <c r="B119" s="101">
        <v>18.508727392974333</v>
      </c>
      <c r="C119" s="101" t="s">
        <v>48</v>
      </c>
      <c r="D119" s="101">
        <v>1.2909628666914219</v>
      </c>
      <c r="E119" s="101">
        <v>11.155345587431992</v>
      </c>
      <c r="F119" s="147"/>
      <c r="G119" s="24"/>
      <c r="H119" s="197" t="s">
        <v>1359</v>
      </c>
      <c r="I119" s="197" t="s">
        <v>1258</v>
      </c>
      <c r="J119" s="197">
        <v>12</v>
      </c>
      <c r="K119" s="124">
        <v>1688</v>
      </c>
      <c r="L119" s="101">
        <v>18.508727392974333</v>
      </c>
      <c r="M119" s="101" t="s">
        <v>48</v>
      </c>
      <c r="N119" s="101">
        <v>1.2909628666914219</v>
      </c>
      <c r="O119" s="101">
        <v>11.155345587431992</v>
      </c>
      <c r="P119" s="24"/>
      <c r="Q119" s="24"/>
    </row>
    <row r="120" spans="1:17" x14ac:dyDescent="0.25">
      <c r="A120" s="124">
        <v>1689</v>
      </c>
      <c r="B120" s="101">
        <v>24.659124208277156</v>
      </c>
      <c r="C120" s="101" t="s">
        <v>48</v>
      </c>
      <c r="D120" s="101">
        <v>1.5647727441515036</v>
      </c>
      <c r="E120" s="101">
        <v>12.509858697314659</v>
      </c>
      <c r="F120" s="147"/>
      <c r="G120" s="24"/>
      <c r="H120" s="197" t="s">
        <v>1360</v>
      </c>
      <c r="I120" s="197" t="s">
        <v>1258</v>
      </c>
      <c r="J120" s="197">
        <v>12</v>
      </c>
      <c r="K120" s="124">
        <v>1689</v>
      </c>
      <c r="L120" s="101">
        <v>24.659124208277156</v>
      </c>
      <c r="M120" s="101" t="s">
        <v>48</v>
      </c>
      <c r="N120" s="101">
        <v>1.5647727441515036</v>
      </c>
      <c r="O120" s="101">
        <v>12.509858697314659</v>
      </c>
      <c r="P120" s="24"/>
      <c r="Q120" s="24"/>
    </row>
    <row r="121" spans="1:17" x14ac:dyDescent="0.25">
      <c r="A121" s="124">
        <v>1690</v>
      </c>
      <c r="B121" s="101">
        <v>19.323329433011981</v>
      </c>
      <c r="C121" s="101">
        <v>5.0183641056184239E-2</v>
      </c>
      <c r="D121" s="101">
        <v>1.1996929075380616</v>
      </c>
      <c r="E121" s="101">
        <v>9.9930429785653416</v>
      </c>
      <c r="F121" s="147"/>
      <c r="G121" s="24"/>
      <c r="H121" s="197" t="s">
        <v>1361</v>
      </c>
      <c r="I121" s="197" t="s">
        <v>1258</v>
      </c>
      <c r="J121" s="197">
        <v>12</v>
      </c>
      <c r="K121" s="124">
        <v>1690</v>
      </c>
      <c r="L121" s="101">
        <v>19.323329433011981</v>
      </c>
      <c r="M121" s="101">
        <v>5.0183641056184239E-2</v>
      </c>
      <c r="N121" s="101">
        <v>1.1996929075380616</v>
      </c>
      <c r="O121" s="101">
        <v>9.9930429785653416</v>
      </c>
      <c r="P121" s="24"/>
      <c r="Q121" s="24"/>
    </row>
    <row r="122" spans="1:17" x14ac:dyDescent="0.25">
      <c r="A122" s="124">
        <v>1691</v>
      </c>
      <c r="B122" s="101">
        <v>9.0242159082237414</v>
      </c>
      <c r="C122" s="101" t="s">
        <v>48</v>
      </c>
      <c r="D122" s="101">
        <v>0.50299888600074261</v>
      </c>
      <c r="E122" s="101">
        <v>3.3427499508379395</v>
      </c>
      <c r="F122" s="147"/>
      <c r="G122" s="24"/>
      <c r="H122" s="197" t="s">
        <v>1362</v>
      </c>
      <c r="I122" s="197" t="s">
        <v>1258</v>
      </c>
      <c r="J122" s="197">
        <v>12</v>
      </c>
      <c r="K122" s="124">
        <v>1691</v>
      </c>
      <c r="L122" s="101">
        <v>9.0242159082237414</v>
      </c>
      <c r="M122" s="101" t="s">
        <v>48</v>
      </c>
      <c r="N122" s="101">
        <v>0.50299888600074261</v>
      </c>
      <c r="O122" s="101">
        <v>3.3427499508379395</v>
      </c>
      <c r="P122" s="24"/>
      <c r="Q122" s="24"/>
    </row>
    <row r="123" spans="1:17" x14ac:dyDescent="0.25">
      <c r="A123" s="124">
        <v>1692</v>
      </c>
      <c r="B123" s="101">
        <v>11.942954196660985</v>
      </c>
      <c r="C123" s="101" t="s">
        <v>48</v>
      </c>
      <c r="D123" s="101">
        <v>0.66120014853323428</v>
      </c>
      <c r="E123" s="101">
        <v>4.2950954692906569</v>
      </c>
      <c r="F123" s="147"/>
      <c r="G123" s="24"/>
      <c r="H123" s="197" t="s">
        <v>1363</v>
      </c>
      <c r="I123" s="197" t="s">
        <v>1258</v>
      </c>
      <c r="J123" s="197">
        <v>12</v>
      </c>
      <c r="K123" s="124">
        <v>1692</v>
      </c>
      <c r="L123" s="101">
        <v>11.942954196660985</v>
      </c>
      <c r="M123" s="101" t="s">
        <v>48</v>
      </c>
      <c r="N123" s="101">
        <v>0.66120014853323428</v>
      </c>
      <c r="O123" s="101">
        <v>4.2950954692906569</v>
      </c>
      <c r="P123" s="24"/>
      <c r="Q123" s="24"/>
    </row>
    <row r="124" spans="1:17" x14ac:dyDescent="0.25">
      <c r="A124" s="124">
        <v>1693</v>
      </c>
      <c r="B124" s="101">
        <v>5.5931969068755878</v>
      </c>
      <c r="C124" s="101" t="s">
        <v>48</v>
      </c>
      <c r="D124" s="101">
        <v>0.26873932417378388</v>
      </c>
      <c r="E124" s="101">
        <v>2.1077565311418685</v>
      </c>
      <c r="F124" s="147"/>
      <c r="G124" s="24"/>
      <c r="H124" s="197" t="s">
        <v>1364</v>
      </c>
      <c r="I124" s="197" t="s">
        <v>1258</v>
      </c>
      <c r="J124" s="197">
        <v>12</v>
      </c>
      <c r="K124" s="124">
        <v>1693</v>
      </c>
      <c r="L124" s="101">
        <v>5.5931969068755878</v>
      </c>
      <c r="M124" s="101" t="s">
        <v>48</v>
      </c>
      <c r="N124" s="101">
        <v>0.26873932417378388</v>
      </c>
      <c r="O124" s="101">
        <v>2.1077565311418685</v>
      </c>
      <c r="P124" s="24"/>
      <c r="Q124" s="24"/>
    </row>
    <row r="125" spans="1:17" x14ac:dyDescent="0.25">
      <c r="A125" s="124">
        <v>1694</v>
      </c>
      <c r="B125" s="101">
        <v>3.4734146465545743</v>
      </c>
      <c r="C125" s="101" t="s">
        <v>48</v>
      </c>
      <c r="D125" s="101">
        <v>0.19065280356479761</v>
      </c>
      <c r="E125" s="101">
        <v>1.3477209991349479</v>
      </c>
      <c r="F125" s="147"/>
      <c r="G125" s="24"/>
      <c r="H125" s="197" t="s">
        <v>1365</v>
      </c>
      <c r="I125" s="197" t="s">
        <v>1258</v>
      </c>
      <c r="J125" s="197">
        <v>12</v>
      </c>
      <c r="K125" s="124">
        <v>1694</v>
      </c>
      <c r="L125" s="101">
        <v>3.4734146465545743</v>
      </c>
      <c r="M125" s="101" t="s">
        <v>48</v>
      </c>
      <c r="N125" s="101">
        <v>0.19065280356479761</v>
      </c>
      <c r="O125" s="101">
        <v>1.3477209991349479</v>
      </c>
      <c r="P125" s="24"/>
      <c r="Q125" s="24"/>
    </row>
    <row r="126" spans="1:17" x14ac:dyDescent="0.25">
      <c r="A126" s="124">
        <v>1695</v>
      </c>
      <c r="B126" s="101">
        <v>0.38711261753957549</v>
      </c>
      <c r="C126" s="101">
        <v>0.2549328965654159</v>
      </c>
      <c r="D126" s="101">
        <v>1.723988117341255E-2</v>
      </c>
      <c r="E126" s="101">
        <v>0.52034650735294119</v>
      </c>
      <c r="F126" s="147"/>
      <c r="G126" s="24"/>
      <c r="H126" s="197" t="s">
        <v>1366</v>
      </c>
      <c r="I126" s="197" t="s">
        <v>1258</v>
      </c>
      <c r="J126" s="197">
        <v>12</v>
      </c>
      <c r="K126" s="124">
        <v>1695</v>
      </c>
      <c r="L126" s="101">
        <v>0.38711261753957549</v>
      </c>
      <c r="M126" s="101">
        <v>0.2549328965654159</v>
      </c>
      <c r="N126" s="101">
        <v>1.723988117341255E-2</v>
      </c>
      <c r="O126" s="101">
        <v>0.52034650735294119</v>
      </c>
      <c r="P126" s="24"/>
      <c r="Q126" s="24"/>
    </row>
    <row r="127" spans="1:17" x14ac:dyDescent="0.25">
      <c r="A127" s="124">
        <v>1696</v>
      </c>
      <c r="B127" s="101">
        <v>0.48351223937798349</v>
      </c>
      <c r="C127" s="101" t="s">
        <v>48</v>
      </c>
      <c r="D127" s="101">
        <v>2.0282213145191234E-2</v>
      </c>
      <c r="E127" s="101">
        <v>0.67715681228373692</v>
      </c>
      <c r="F127" s="147"/>
      <c r="G127" s="24"/>
      <c r="H127" s="197" t="s">
        <v>1367</v>
      </c>
      <c r="I127" s="197" t="s">
        <v>1258</v>
      </c>
      <c r="J127" s="197">
        <v>12</v>
      </c>
      <c r="K127" s="124">
        <v>1696</v>
      </c>
      <c r="L127" s="101">
        <v>0.48351223937798349</v>
      </c>
      <c r="M127" s="101" t="s">
        <v>48</v>
      </c>
      <c r="N127" s="101">
        <v>2.0282213145191234E-2</v>
      </c>
      <c r="O127" s="101">
        <v>0.67715681228373692</v>
      </c>
      <c r="P127" s="24"/>
      <c r="Q127" s="24"/>
    </row>
    <row r="128" spans="1:17" x14ac:dyDescent="0.25">
      <c r="A128" s="124">
        <v>1697</v>
      </c>
      <c r="B128" s="101" t="s">
        <v>11</v>
      </c>
      <c r="C128" s="101" t="s">
        <v>48</v>
      </c>
      <c r="D128" s="101" t="s">
        <v>47</v>
      </c>
      <c r="E128" s="101">
        <v>0.55472233996539788</v>
      </c>
      <c r="F128" s="147"/>
      <c r="G128" s="24"/>
      <c r="H128" s="197" t="s">
        <v>1368</v>
      </c>
      <c r="I128" s="197" t="s">
        <v>1258</v>
      </c>
      <c r="J128" s="197">
        <v>12</v>
      </c>
      <c r="K128" s="124">
        <v>1697</v>
      </c>
      <c r="L128" s="101" t="s">
        <v>11</v>
      </c>
      <c r="M128" s="101" t="s">
        <v>48</v>
      </c>
      <c r="N128" s="101" t="s">
        <v>47</v>
      </c>
      <c r="O128" s="101">
        <v>0.55472233996539788</v>
      </c>
      <c r="P128" s="24"/>
      <c r="Q128" s="24"/>
    </row>
    <row r="129" spans="1:17" x14ac:dyDescent="0.25">
      <c r="A129" s="124">
        <v>1698</v>
      </c>
      <c r="B129" s="101" t="s">
        <v>11</v>
      </c>
      <c r="C129" s="101" t="s">
        <v>48</v>
      </c>
      <c r="D129" s="101" t="s">
        <v>47</v>
      </c>
      <c r="E129" s="101">
        <v>0.50198133650519028</v>
      </c>
      <c r="F129" s="147"/>
      <c r="G129" s="24"/>
      <c r="H129" s="197" t="s">
        <v>1369</v>
      </c>
      <c r="I129" s="197" t="s">
        <v>1258</v>
      </c>
      <c r="J129" s="197">
        <v>12</v>
      </c>
      <c r="K129" s="124">
        <v>1698</v>
      </c>
      <c r="L129" s="101" t="s">
        <v>11</v>
      </c>
      <c r="M129" s="101" t="s">
        <v>48</v>
      </c>
      <c r="N129" s="101" t="s">
        <v>47</v>
      </c>
      <c r="O129" s="101">
        <v>0.50198133650519028</v>
      </c>
      <c r="P129" s="24"/>
      <c r="Q129" s="24"/>
    </row>
    <row r="130" spans="1:17" x14ac:dyDescent="0.25">
      <c r="A130" s="124">
        <v>1699</v>
      </c>
      <c r="B130" s="101">
        <v>8.9621365706000553</v>
      </c>
      <c r="C130" s="101" t="s">
        <v>48</v>
      </c>
      <c r="D130" s="101">
        <v>0.79252747864834761</v>
      </c>
      <c r="E130" s="101">
        <v>14.99841421750663</v>
      </c>
      <c r="F130" s="147"/>
      <c r="G130" s="24"/>
      <c r="H130" s="197" t="s">
        <v>1370</v>
      </c>
      <c r="I130" s="197" t="s">
        <v>1258</v>
      </c>
      <c r="J130" s="197">
        <v>13</v>
      </c>
      <c r="K130" s="124">
        <v>1699</v>
      </c>
      <c r="L130" s="101">
        <v>8.9621365706000553</v>
      </c>
      <c r="M130" s="101" t="s">
        <v>48</v>
      </c>
      <c r="N130" s="101">
        <v>0.79252747864834761</v>
      </c>
      <c r="O130" s="101">
        <v>14.99841421750663</v>
      </c>
      <c r="P130" s="24"/>
      <c r="Q130" s="24"/>
    </row>
    <row r="131" spans="1:17" x14ac:dyDescent="0.25">
      <c r="A131" s="124">
        <v>1700</v>
      </c>
      <c r="B131" s="101">
        <v>9.294740501445661</v>
      </c>
      <c r="C131" s="101" t="s">
        <v>48</v>
      </c>
      <c r="D131" s="101">
        <v>0.80926030449313036</v>
      </c>
      <c r="E131" s="101">
        <v>15.497437241379309</v>
      </c>
      <c r="F131" s="147"/>
      <c r="G131" s="24"/>
      <c r="H131" s="197" t="s">
        <v>1371</v>
      </c>
      <c r="I131" s="197" t="s">
        <v>1258</v>
      </c>
      <c r="J131" s="197">
        <v>13</v>
      </c>
      <c r="K131" s="124">
        <v>1700</v>
      </c>
      <c r="L131" s="101">
        <v>9.294740501445661</v>
      </c>
      <c r="M131" s="101" t="s">
        <v>48</v>
      </c>
      <c r="N131" s="101">
        <v>0.80926030449313036</v>
      </c>
      <c r="O131" s="101">
        <v>15.497437241379309</v>
      </c>
      <c r="P131" s="24"/>
      <c r="Q131" s="24"/>
    </row>
    <row r="132" spans="1:17" x14ac:dyDescent="0.25">
      <c r="A132" s="124">
        <v>1701</v>
      </c>
      <c r="B132" s="101">
        <v>1.1335787992097608</v>
      </c>
      <c r="C132" s="101">
        <v>0.15657296009529481</v>
      </c>
      <c r="D132" s="101">
        <v>0.17949758633494242</v>
      </c>
      <c r="E132" s="101">
        <v>2.0034850291777189</v>
      </c>
      <c r="F132" s="147"/>
      <c r="G132" s="24"/>
      <c r="H132" s="197" t="s">
        <v>1372</v>
      </c>
      <c r="I132" s="197" t="s">
        <v>1258</v>
      </c>
      <c r="J132" s="197">
        <v>13</v>
      </c>
      <c r="K132" s="124">
        <v>1701</v>
      </c>
      <c r="L132" s="101">
        <v>1.1335787992097608</v>
      </c>
      <c r="M132" s="101">
        <v>0.15657296009529481</v>
      </c>
      <c r="N132" s="101">
        <v>0.17949758633494242</v>
      </c>
      <c r="O132" s="101">
        <v>2.0034850291777189</v>
      </c>
      <c r="P132" s="24"/>
      <c r="Q132" s="24"/>
    </row>
    <row r="133" spans="1:17" x14ac:dyDescent="0.25">
      <c r="A133" s="124">
        <v>1702</v>
      </c>
      <c r="B133" s="101">
        <v>1.7831406489795572</v>
      </c>
      <c r="C133" s="101" t="s">
        <v>48</v>
      </c>
      <c r="D133" s="101">
        <v>0.23425956182695878</v>
      </c>
      <c r="E133" s="101">
        <v>2.9742696339522547</v>
      </c>
      <c r="F133" s="147"/>
      <c r="G133" s="24"/>
      <c r="H133" s="197" t="s">
        <v>1373</v>
      </c>
      <c r="I133" s="197" t="s">
        <v>1258</v>
      </c>
      <c r="J133" s="197">
        <v>13</v>
      </c>
      <c r="K133" s="124">
        <v>1702</v>
      </c>
      <c r="L133" s="101">
        <v>1.7831406489795572</v>
      </c>
      <c r="M133" s="101" t="s">
        <v>48</v>
      </c>
      <c r="N133" s="101">
        <v>0.23425956182695878</v>
      </c>
      <c r="O133" s="101">
        <v>2.9742696339522547</v>
      </c>
      <c r="P133" s="24"/>
      <c r="Q133" s="24"/>
    </row>
    <row r="134" spans="1:17" x14ac:dyDescent="0.25">
      <c r="A134" s="124">
        <v>1703</v>
      </c>
      <c r="B134" s="101">
        <v>0.41890935144439068</v>
      </c>
      <c r="C134" s="101" t="s">
        <v>48</v>
      </c>
      <c r="D134" s="101">
        <v>0.12473561084292609</v>
      </c>
      <c r="E134" s="101">
        <v>1.7465805835543766</v>
      </c>
      <c r="F134" s="147"/>
      <c r="G134" s="24"/>
      <c r="H134" s="197" t="s">
        <v>1374</v>
      </c>
      <c r="I134" s="197" t="s">
        <v>1258</v>
      </c>
      <c r="J134" s="197">
        <v>13</v>
      </c>
      <c r="K134" s="124">
        <v>1703</v>
      </c>
      <c r="L134" s="101">
        <v>0.41890935144439068</v>
      </c>
      <c r="M134" s="101" t="s">
        <v>48</v>
      </c>
      <c r="N134" s="101">
        <v>0.12473561084292609</v>
      </c>
      <c r="O134" s="101">
        <v>1.7465805835543766</v>
      </c>
      <c r="P134" s="24"/>
      <c r="Q134" s="24"/>
    </row>
    <row r="135" spans="1:17" x14ac:dyDescent="0.25">
      <c r="A135" s="124">
        <v>1704</v>
      </c>
      <c r="B135" s="101">
        <v>0.23822314925512336</v>
      </c>
      <c r="C135" s="101">
        <v>9.635259082787373E-2</v>
      </c>
      <c r="D135" s="101">
        <v>7.5044188637207562E-2</v>
      </c>
      <c r="E135" s="101">
        <v>1.0765959681697612</v>
      </c>
      <c r="F135" s="147"/>
      <c r="G135" s="24"/>
      <c r="H135" s="197" t="s">
        <v>1375</v>
      </c>
      <c r="I135" s="197" t="s">
        <v>1258</v>
      </c>
      <c r="J135" s="197">
        <v>13</v>
      </c>
      <c r="K135" s="124">
        <v>1704</v>
      </c>
      <c r="L135" s="101">
        <v>0.23822314925512336</v>
      </c>
      <c r="M135" s="101">
        <v>9.635259082787373E-2</v>
      </c>
      <c r="N135" s="101">
        <v>7.5044188637207562E-2</v>
      </c>
      <c r="O135" s="101">
        <v>1.0765959681697612</v>
      </c>
      <c r="P135" s="24"/>
      <c r="Q135" s="24"/>
    </row>
    <row r="136" spans="1:17" x14ac:dyDescent="0.25">
      <c r="A136" s="124">
        <v>1705</v>
      </c>
      <c r="B136" s="101">
        <v>0.17462968144549298</v>
      </c>
      <c r="C136" s="101" t="s">
        <v>48</v>
      </c>
      <c r="D136" s="101">
        <v>0.10343928704047529</v>
      </c>
      <c r="E136" s="101">
        <v>1.541426673740053</v>
      </c>
      <c r="F136" s="147"/>
      <c r="G136" s="24"/>
      <c r="H136" s="197" t="s">
        <v>1376</v>
      </c>
      <c r="I136" s="197" t="s">
        <v>1258</v>
      </c>
      <c r="J136" s="197">
        <v>13</v>
      </c>
      <c r="K136" s="124">
        <v>1705</v>
      </c>
      <c r="L136" s="101">
        <v>0.17462968144549298</v>
      </c>
      <c r="M136" s="101" t="s">
        <v>48</v>
      </c>
      <c r="N136" s="101">
        <v>0.10343928704047529</v>
      </c>
      <c r="O136" s="101">
        <v>1.541426673740053</v>
      </c>
      <c r="P136" s="24"/>
      <c r="Q136" s="24"/>
    </row>
    <row r="137" spans="1:17" x14ac:dyDescent="0.25">
      <c r="A137" s="124">
        <v>1706</v>
      </c>
      <c r="B137" s="101">
        <v>0.26143981210625833</v>
      </c>
      <c r="C137" s="101" t="s">
        <v>48</v>
      </c>
      <c r="D137" s="101">
        <v>9.6847567768288151E-2</v>
      </c>
      <c r="E137" s="101">
        <v>1.5347524469222225</v>
      </c>
      <c r="F137" s="147"/>
      <c r="G137" s="24"/>
      <c r="H137" s="197" t="s">
        <v>1377</v>
      </c>
      <c r="I137" s="197" t="s">
        <v>1258</v>
      </c>
      <c r="J137" s="197">
        <v>13</v>
      </c>
      <c r="K137" s="124">
        <v>1706</v>
      </c>
      <c r="L137" s="101">
        <v>0.26143981210625833</v>
      </c>
      <c r="M137" s="101" t="s">
        <v>48</v>
      </c>
      <c r="N137" s="101">
        <v>9.6847567768288151E-2</v>
      </c>
      <c r="O137" s="101">
        <v>1.5347524469222225</v>
      </c>
      <c r="P137" s="24"/>
      <c r="Q137" s="24"/>
    </row>
    <row r="138" spans="1:17" x14ac:dyDescent="0.25">
      <c r="A138" s="124">
        <v>1707</v>
      </c>
      <c r="B138" s="101">
        <v>7.2456176498020151</v>
      </c>
      <c r="C138" s="101" t="s">
        <v>48</v>
      </c>
      <c r="D138" s="101">
        <v>0.66829892313405126</v>
      </c>
      <c r="E138" s="101">
        <v>13.765766520654749</v>
      </c>
      <c r="F138" s="147"/>
      <c r="G138" s="24"/>
      <c r="H138" s="197" t="s">
        <v>1378</v>
      </c>
      <c r="I138" s="197" t="s">
        <v>1258</v>
      </c>
      <c r="J138" s="197">
        <v>14</v>
      </c>
      <c r="K138" s="124">
        <v>1707</v>
      </c>
      <c r="L138" s="101">
        <v>7.2456176498020151</v>
      </c>
      <c r="M138" s="101" t="s">
        <v>48</v>
      </c>
      <c r="N138" s="101">
        <v>0.66829892313405126</v>
      </c>
      <c r="O138" s="101">
        <v>13.765766520654749</v>
      </c>
      <c r="P138" s="24"/>
      <c r="Q138" s="24"/>
    </row>
    <row r="139" spans="1:17" x14ac:dyDescent="0.25">
      <c r="A139" s="124">
        <v>1708</v>
      </c>
      <c r="B139" s="101">
        <v>8.1641899626077876</v>
      </c>
      <c r="C139" s="101" t="s">
        <v>48</v>
      </c>
      <c r="D139" s="101">
        <v>0.7362443371704418</v>
      </c>
      <c r="E139" s="101">
        <v>15.054538721103263</v>
      </c>
      <c r="F139" s="147"/>
      <c r="G139" s="24"/>
      <c r="H139" s="197" t="s">
        <v>1379</v>
      </c>
      <c r="I139" s="197" t="s">
        <v>1258</v>
      </c>
      <c r="J139" s="197">
        <v>14</v>
      </c>
      <c r="K139" s="124">
        <v>1708</v>
      </c>
      <c r="L139" s="101">
        <v>8.1641899626077876</v>
      </c>
      <c r="M139" s="101" t="s">
        <v>48</v>
      </c>
      <c r="N139" s="101">
        <v>0.7362443371704418</v>
      </c>
      <c r="O139" s="101">
        <v>15.054538721103263</v>
      </c>
      <c r="P139" s="24"/>
      <c r="Q139" s="24"/>
    </row>
    <row r="140" spans="1:17" x14ac:dyDescent="0.25">
      <c r="A140" s="124">
        <v>1709</v>
      </c>
      <c r="B140" s="101" t="s">
        <v>11</v>
      </c>
      <c r="C140" s="101" t="s">
        <v>48</v>
      </c>
      <c r="D140" s="101">
        <v>0.10445339769773486</v>
      </c>
      <c r="E140" s="101">
        <v>1.2472430679269801</v>
      </c>
      <c r="F140" s="147"/>
      <c r="G140" s="24"/>
      <c r="H140" s="197" t="s">
        <v>1380</v>
      </c>
      <c r="I140" s="197" t="s">
        <v>1258</v>
      </c>
      <c r="J140" s="197">
        <v>14</v>
      </c>
      <c r="K140" s="124">
        <v>1709</v>
      </c>
      <c r="L140" s="101" t="s">
        <v>11</v>
      </c>
      <c r="M140" s="101" t="s">
        <v>48</v>
      </c>
      <c r="N140" s="101">
        <v>0.10445339769773486</v>
      </c>
      <c r="O140" s="101">
        <v>1.2472430679269801</v>
      </c>
      <c r="P140" s="24"/>
      <c r="Q140" s="24"/>
    </row>
    <row r="141" spans="1:17" x14ac:dyDescent="0.25">
      <c r="A141" s="124">
        <v>1710</v>
      </c>
      <c r="B141" s="101" t="s">
        <v>11</v>
      </c>
      <c r="C141" s="101">
        <v>0.30511653762160013</v>
      </c>
      <c r="D141" s="101">
        <v>6.9973635350909766E-2</v>
      </c>
      <c r="E141" s="101">
        <v>0.69549887871230065</v>
      </c>
      <c r="F141" s="147"/>
      <c r="G141" s="24"/>
      <c r="H141" s="197" t="s">
        <v>1381</v>
      </c>
      <c r="I141" s="197" t="s">
        <v>1258</v>
      </c>
      <c r="J141" s="197">
        <v>14</v>
      </c>
      <c r="K141" s="124">
        <v>1710</v>
      </c>
      <c r="L141" s="101" t="s">
        <v>11</v>
      </c>
      <c r="M141" s="101">
        <v>0.30511653762160013</v>
      </c>
      <c r="N141" s="101">
        <v>6.9973635350909766E-2</v>
      </c>
      <c r="O141" s="101">
        <v>0.69549887871230065</v>
      </c>
      <c r="P141" s="24"/>
      <c r="Q141" s="24"/>
    </row>
    <row r="142" spans="1:17" x14ac:dyDescent="0.25">
      <c r="A142" s="124">
        <v>1711</v>
      </c>
      <c r="B142" s="101" t="s">
        <v>11</v>
      </c>
      <c r="C142" s="101" t="s">
        <v>48</v>
      </c>
      <c r="D142" s="101">
        <v>0.1085098403267731</v>
      </c>
      <c r="E142" s="101">
        <v>1.1582520696665477</v>
      </c>
      <c r="F142" s="147"/>
      <c r="G142" s="24"/>
      <c r="H142" s="197" t="s">
        <v>1382</v>
      </c>
      <c r="I142" s="197" t="s">
        <v>1258</v>
      </c>
      <c r="J142" s="197">
        <v>14</v>
      </c>
      <c r="K142" s="124">
        <v>1711</v>
      </c>
      <c r="L142" s="101" t="s">
        <v>11</v>
      </c>
      <c r="M142" s="101" t="s">
        <v>48</v>
      </c>
      <c r="N142" s="101">
        <v>0.1085098403267731</v>
      </c>
      <c r="O142" s="101">
        <v>1.1582520696665477</v>
      </c>
      <c r="P142" s="24"/>
      <c r="Q142" s="24"/>
    </row>
    <row r="143" spans="1:17" x14ac:dyDescent="0.25">
      <c r="A143" s="124">
        <v>1712</v>
      </c>
      <c r="B143" s="101" t="s">
        <v>11</v>
      </c>
      <c r="C143" s="101">
        <v>0.15456561445304745</v>
      </c>
      <c r="D143" s="101">
        <v>7.9100631266245822E-2</v>
      </c>
      <c r="E143" s="101">
        <v>0.70006251964873301</v>
      </c>
      <c r="F143" s="147"/>
      <c r="G143" s="24"/>
      <c r="H143" s="197" t="s">
        <v>1383</v>
      </c>
      <c r="I143" s="197" t="s">
        <v>1258</v>
      </c>
      <c r="J143" s="197">
        <v>14</v>
      </c>
      <c r="K143" s="124">
        <v>1712</v>
      </c>
      <c r="L143" s="101" t="s">
        <v>11</v>
      </c>
      <c r="M143" s="101">
        <v>0.15456561445304745</v>
      </c>
      <c r="N143" s="101">
        <v>7.9100631266245822E-2</v>
      </c>
      <c r="O143" s="101">
        <v>0.70006251964873301</v>
      </c>
      <c r="P143" s="24"/>
      <c r="Q143" s="24"/>
    </row>
    <row r="144" spans="1:17" x14ac:dyDescent="0.25">
      <c r="A144" s="124">
        <v>1713</v>
      </c>
      <c r="B144" s="101">
        <v>9.0726680741739365</v>
      </c>
      <c r="C144" s="101">
        <v>0.32920468532856861</v>
      </c>
      <c r="D144" s="101">
        <v>1.0769855180096548</v>
      </c>
      <c r="E144" s="101">
        <v>21.604170834460231</v>
      </c>
      <c r="F144" s="147"/>
      <c r="G144" s="24"/>
      <c r="H144" s="197" t="s">
        <v>1384</v>
      </c>
      <c r="I144" s="197" t="s">
        <v>1258</v>
      </c>
      <c r="J144" s="197">
        <v>18</v>
      </c>
      <c r="K144" s="124">
        <v>1713</v>
      </c>
      <c r="L144" s="101">
        <v>9.0726680741739365</v>
      </c>
      <c r="M144" s="101">
        <v>0.32920468532856861</v>
      </c>
      <c r="N144" s="101">
        <v>1.0769855180096548</v>
      </c>
      <c r="O144" s="101">
        <v>21.604170834460231</v>
      </c>
      <c r="P144" s="24"/>
      <c r="Q144" s="24"/>
    </row>
    <row r="145" spans="1:17" x14ac:dyDescent="0.25">
      <c r="A145" s="124">
        <v>1714</v>
      </c>
      <c r="B145" s="101">
        <v>0.50471006198119361</v>
      </c>
      <c r="C145" s="101" t="s">
        <v>48</v>
      </c>
      <c r="D145" s="101">
        <v>0.21194912736724839</v>
      </c>
      <c r="E145" s="101">
        <v>2.7442927788295504</v>
      </c>
      <c r="F145" s="147"/>
      <c r="G145" s="24"/>
      <c r="H145" s="197" t="s">
        <v>1385</v>
      </c>
      <c r="I145" s="197" t="s">
        <v>1258</v>
      </c>
      <c r="J145" s="197">
        <v>18</v>
      </c>
      <c r="K145" s="124">
        <v>1714</v>
      </c>
      <c r="L145" s="101">
        <v>0.50471006198119361</v>
      </c>
      <c r="M145" s="101" t="s">
        <v>48</v>
      </c>
      <c r="N145" s="101">
        <v>0.21194912736724839</v>
      </c>
      <c r="O145" s="101">
        <v>2.7442927788295504</v>
      </c>
      <c r="P145" s="24"/>
      <c r="Q145" s="24"/>
    </row>
    <row r="146" spans="1:17" x14ac:dyDescent="0.25">
      <c r="A146" s="124">
        <v>1715</v>
      </c>
      <c r="B146" s="101" t="s">
        <v>11</v>
      </c>
      <c r="C146" s="101" t="s">
        <v>48</v>
      </c>
      <c r="D146" s="101">
        <v>0.12777794281470478</v>
      </c>
      <c r="E146" s="101">
        <v>0.78278935652318637</v>
      </c>
      <c r="F146" s="147"/>
      <c r="G146" s="24"/>
      <c r="H146" s="197" t="s">
        <v>1386</v>
      </c>
      <c r="I146" s="197" t="s">
        <v>1258</v>
      </c>
      <c r="J146" s="197">
        <v>18</v>
      </c>
      <c r="K146" s="124">
        <v>1715</v>
      </c>
      <c r="L146" s="101" t="s">
        <v>11</v>
      </c>
      <c r="M146" s="101" t="s">
        <v>48</v>
      </c>
      <c r="N146" s="101">
        <v>0.12777794281470478</v>
      </c>
      <c r="O146" s="101">
        <v>0.78278935652318637</v>
      </c>
      <c r="P146" s="24"/>
      <c r="Q146" s="24"/>
    </row>
    <row r="147" spans="1:17" x14ac:dyDescent="0.25">
      <c r="A147" s="124">
        <v>1716</v>
      </c>
      <c r="B147" s="101" t="s">
        <v>11</v>
      </c>
      <c r="C147" s="101" t="s">
        <v>48</v>
      </c>
      <c r="D147" s="101">
        <v>0.28192276271815819</v>
      </c>
      <c r="E147" s="101">
        <v>0.53091963301225364</v>
      </c>
      <c r="F147" s="147"/>
      <c r="G147" s="24"/>
      <c r="H147" s="197" t="s">
        <v>1387</v>
      </c>
      <c r="I147" s="197" t="s">
        <v>1258</v>
      </c>
      <c r="J147" s="197">
        <v>18</v>
      </c>
      <c r="K147" s="124">
        <v>1716</v>
      </c>
      <c r="L147" s="101" t="s">
        <v>11</v>
      </c>
      <c r="M147" s="101" t="s">
        <v>48</v>
      </c>
      <c r="N147" s="101">
        <v>0.28192276271815819</v>
      </c>
      <c r="O147" s="101">
        <v>0.53091963301225364</v>
      </c>
      <c r="P147" s="24"/>
      <c r="Q147" s="24"/>
    </row>
    <row r="148" spans="1:17" x14ac:dyDescent="0.25">
      <c r="A148" s="124">
        <v>1717</v>
      </c>
      <c r="B148" s="101">
        <v>5.6426584929497441</v>
      </c>
      <c r="C148" s="101">
        <v>0.91434594004367686</v>
      </c>
      <c r="D148" s="101">
        <v>0.90357259561826953</v>
      </c>
      <c r="E148" s="101">
        <v>17.947982815653148</v>
      </c>
      <c r="F148" s="147"/>
      <c r="G148" s="24"/>
      <c r="H148" s="197" t="s">
        <v>1388</v>
      </c>
      <c r="I148" s="197" t="s">
        <v>1258</v>
      </c>
      <c r="J148" s="197">
        <v>19</v>
      </c>
      <c r="K148" s="124">
        <v>1717</v>
      </c>
      <c r="L148" s="101">
        <v>5.6426584929497441</v>
      </c>
      <c r="M148" s="101">
        <v>0.91434594004367686</v>
      </c>
      <c r="N148" s="101">
        <v>0.90357259561826953</v>
      </c>
      <c r="O148" s="101">
        <v>17.947982815653148</v>
      </c>
      <c r="P148" s="24"/>
      <c r="Q148" s="24"/>
    </row>
    <row r="149" spans="1:17" x14ac:dyDescent="0.25">
      <c r="A149" s="124">
        <v>1718</v>
      </c>
      <c r="B149" s="101">
        <v>5.6638563155529544</v>
      </c>
      <c r="C149" s="101">
        <v>0.92137164979154262</v>
      </c>
      <c r="D149" s="101">
        <v>0.90661492759004825</v>
      </c>
      <c r="E149" s="101">
        <v>17.966102939646742</v>
      </c>
      <c r="F149" s="147"/>
      <c r="G149" s="24"/>
      <c r="H149" s="197" t="s">
        <v>1389</v>
      </c>
      <c r="I149" s="197" t="s">
        <v>1258</v>
      </c>
      <c r="J149" s="197">
        <v>19</v>
      </c>
      <c r="K149" s="124">
        <v>1718</v>
      </c>
      <c r="L149" s="101">
        <v>5.6638563155529544</v>
      </c>
      <c r="M149" s="101">
        <v>0.92137164979154262</v>
      </c>
      <c r="N149" s="101">
        <v>0.90661492759004825</v>
      </c>
      <c r="O149" s="101">
        <v>17.966102939646742</v>
      </c>
      <c r="P149" s="24"/>
      <c r="Q149" s="24"/>
    </row>
    <row r="150" spans="1:17" x14ac:dyDescent="0.25">
      <c r="A150" s="124">
        <v>1719</v>
      </c>
      <c r="B150" s="101">
        <v>0.41689051119646592</v>
      </c>
      <c r="C150" s="101" t="s">
        <v>48</v>
      </c>
      <c r="D150" s="101">
        <v>0.19673746750835497</v>
      </c>
      <c r="E150" s="101">
        <v>2.6935564316474916</v>
      </c>
      <c r="F150" s="147"/>
      <c r="G150" s="24"/>
      <c r="H150" s="197" t="s">
        <v>1390</v>
      </c>
      <c r="I150" s="197" t="s">
        <v>1258</v>
      </c>
      <c r="J150" s="197">
        <v>19</v>
      </c>
      <c r="K150" s="124">
        <v>1719</v>
      </c>
      <c r="L150" s="101">
        <v>0.41689051119646592</v>
      </c>
      <c r="M150" s="101" t="s">
        <v>48</v>
      </c>
      <c r="N150" s="101">
        <v>0.19673746750835497</v>
      </c>
      <c r="O150" s="101">
        <v>2.6935564316474916</v>
      </c>
      <c r="P150" s="24"/>
      <c r="Q150" s="24"/>
    </row>
    <row r="151" spans="1:17" x14ac:dyDescent="0.25">
      <c r="A151" s="124">
        <v>1720</v>
      </c>
      <c r="B151" s="101">
        <v>0.65460895038960809</v>
      </c>
      <c r="C151" s="101" t="s">
        <v>48</v>
      </c>
      <c r="D151" s="101">
        <v>0.22665373189751203</v>
      </c>
      <c r="E151" s="101">
        <v>3.2084808041799184</v>
      </c>
      <c r="F151" s="147"/>
      <c r="G151" s="24"/>
      <c r="H151" s="197" t="s">
        <v>1391</v>
      </c>
      <c r="I151" s="197" t="s">
        <v>1258</v>
      </c>
      <c r="J151" s="197">
        <v>19</v>
      </c>
      <c r="K151" s="124">
        <v>1720</v>
      </c>
      <c r="L151" s="101">
        <v>0.65460895038960809</v>
      </c>
      <c r="M151" s="101" t="s">
        <v>48</v>
      </c>
      <c r="N151" s="101">
        <v>0.22665373189751203</v>
      </c>
      <c r="O151" s="101">
        <v>3.2084808041799184</v>
      </c>
      <c r="P151" s="24"/>
      <c r="Q151" s="24"/>
    </row>
    <row r="152" spans="1:17" x14ac:dyDescent="0.25">
      <c r="A152" s="124">
        <v>1721</v>
      </c>
      <c r="B152" s="101" t="s">
        <v>11</v>
      </c>
      <c r="C152" s="101">
        <v>0.15356194163192377</v>
      </c>
      <c r="D152" s="101">
        <v>0.15617304121797251</v>
      </c>
      <c r="E152" s="101">
        <v>1.4578689232167197</v>
      </c>
      <c r="F152" s="147"/>
      <c r="G152" s="24"/>
      <c r="H152" s="197" t="s">
        <v>1392</v>
      </c>
      <c r="I152" s="197" t="s">
        <v>1258</v>
      </c>
      <c r="J152" s="197">
        <v>19</v>
      </c>
      <c r="K152" s="124">
        <v>1721</v>
      </c>
      <c r="L152" s="101" t="s">
        <v>11</v>
      </c>
      <c r="M152" s="101">
        <v>0.15356194163192377</v>
      </c>
      <c r="N152" s="101">
        <v>0.15617304121797251</v>
      </c>
      <c r="O152" s="101">
        <v>1.4578689232167197</v>
      </c>
      <c r="P152" s="24"/>
      <c r="Q152" s="24"/>
    </row>
    <row r="153" spans="1:17" x14ac:dyDescent="0.25">
      <c r="A153" s="124">
        <v>1722</v>
      </c>
      <c r="B153" s="101" t="s">
        <v>11</v>
      </c>
      <c r="C153" s="101" t="s">
        <v>48</v>
      </c>
      <c r="D153" s="101">
        <v>0.22107612328258447</v>
      </c>
      <c r="E153" s="101">
        <v>2.1782594275329399</v>
      </c>
      <c r="F153" s="147"/>
      <c r="G153" s="24"/>
      <c r="H153" s="197" t="s">
        <v>1393</v>
      </c>
      <c r="I153" s="197" t="s">
        <v>1258</v>
      </c>
      <c r="J153" s="197">
        <v>19</v>
      </c>
      <c r="K153" s="124">
        <v>1722</v>
      </c>
      <c r="L153" s="101" t="s">
        <v>11</v>
      </c>
      <c r="M153" s="101" t="s">
        <v>48</v>
      </c>
      <c r="N153" s="101">
        <v>0.22107612328258447</v>
      </c>
      <c r="O153" s="101">
        <v>2.1782594275329399</v>
      </c>
      <c r="P153" s="24"/>
      <c r="Q153" s="24"/>
    </row>
    <row r="154" spans="1:17" x14ac:dyDescent="0.25">
      <c r="A154" s="124">
        <v>1723</v>
      </c>
      <c r="B154" s="101" t="s">
        <v>11</v>
      </c>
      <c r="C154" s="101">
        <v>0.257943915028787</v>
      </c>
      <c r="D154" s="101">
        <v>0.164285926476049</v>
      </c>
      <c r="E154" s="101">
        <v>0.20730338482507951</v>
      </c>
      <c r="F154" s="147"/>
      <c r="G154" s="24"/>
      <c r="H154" s="197" t="s">
        <v>1394</v>
      </c>
      <c r="I154" s="197" t="s">
        <v>1258</v>
      </c>
      <c r="J154" s="197">
        <v>19</v>
      </c>
      <c r="K154" s="124">
        <v>1723</v>
      </c>
      <c r="L154" s="101" t="s">
        <v>11</v>
      </c>
      <c r="M154" s="101">
        <v>0.257943915028787</v>
      </c>
      <c r="N154" s="101">
        <v>0.164285926476049</v>
      </c>
      <c r="O154" s="101">
        <v>0.20730338482507951</v>
      </c>
      <c r="P154" s="24"/>
      <c r="Q154" s="24"/>
    </row>
    <row r="155" spans="1:17" x14ac:dyDescent="0.25">
      <c r="A155" s="124">
        <v>1724</v>
      </c>
      <c r="B155" s="101" t="s">
        <v>11</v>
      </c>
      <c r="C155" s="101">
        <v>0.58112656343061342</v>
      </c>
      <c r="D155" s="101">
        <v>0.1429896026735982</v>
      </c>
      <c r="E155" s="101">
        <v>0.16638232621535665</v>
      </c>
      <c r="F155" s="147"/>
      <c r="G155" s="24"/>
      <c r="H155" s="197" t="s">
        <v>1395</v>
      </c>
      <c r="I155" s="197" t="s">
        <v>1258</v>
      </c>
      <c r="J155" s="197">
        <v>19</v>
      </c>
      <c r="K155" s="124">
        <v>1724</v>
      </c>
      <c r="L155" s="101" t="s">
        <v>11</v>
      </c>
      <c r="M155" s="101">
        <v>0.58112656343061342</v>
      </c>
      <c r="N155" s="101">
        <v>0.1429896026735982</v>
      </c>
      <c r="O155" s="101">
        <v>0.16638232621535665</v>
      </c>
      <c r="P155" s="24"/>
      <c r="Q155" s="24"/>
    </row>
    <row r="156" spans="1:17" s="194" customFormat="1" x14ac:dyDescent="0.25">
      <c r="A156" s="194" t="s">
        <v>1248</v>
      </c>
      <c r="B156" s="101" t="s">
        <v>11</v>
      </c>
      <c r="C156" s="101">
        <v>0.78989051022433987</v>
      </c>
      <c r="D156" s="101">
        <v>9.0255848496100993E-2</v>
      </c>
      <c r="E156" s="101">
        <v>14.189264652430714</v>
      </c>
      <c r="F156" s="196" t="s">
        <v>1256</v>
      </c>
      <c r="G156" s="195"/>
      <c r="H156" s="195"/>
      <c r="I156" s="195"/>
      <c r="J156" s="195"/>
      <c r="K156" s="195"/>
      <c r="L156" s="195"/>
      <c r="M156" s="195"/>
      <c r="N156" s="195"/>
      <c r="O156" s="195"/>
      <c r="P156" s="195"/>
      <c r="Q156" s="195"/>
    </row>
    <row r="157" spans="1:17" s="194" customFormat="1" x14ac:dyDescent="0.25">
      <c r="A157" s="194" t="s">
        <v>1249</v>
      </c>
      <c r="B157" s="101" t="s">
        <v>11</v>
      </c>
      <c r="C157" s="101">
        <v>0.5620567798292635</v>
      </c>
      <c r="D157" s="101">
        <v>8.8227627181581864E-2</v>
      </c>
      <c r="E157" s="101">
        <v>10.376860972285325</v>
      </c>
      <c r="F157" s="196" t="s">
        <v>1256</v>
      </c>
      <c r="G157" s="195"/>
      <c r="H157" s="195"/>
      <c r="I157" s="195"/>
      <c r="J157" s="195"/>
      <c r="K157" s="195"/>
      <c r="L157" s="195"/>
      <c r="M157" s="195"/>
      <c r="N157" s="195"/>
      <c r="O157" s="195"/>
      <c r="P157" s="195"/>
      <c r="Q157" s="195"/>
    </row>
    <row r="158" spans="1:17" s="194" customFormat="1" x14ac:dyDescent="0.25">
      <c r="A158" s="194" t="s">
        <v>1250</v>
      </c>
      <c r="B158" s="101">
        <v>6.227617454785948</v>
      </c>
      <c r="C158" s="101">
        <v>0.38842138177486596</v>
      </c>
      <c r="D158" s="101">
        <v>0.55725380616412923</v>
      </c>
      <c r="E158" s="101">
        <v>23.017145642744076</v>
      </c>
      <c r="F158" s="196" t="s">
        <v>1256</v>
      </c>
      <c r="G158" s="195"/>
      <c r="H158" s="195"/>
      <c r="I158" s="195"/>
      <c r="J158" s="195"/>
      <c r="K158" s="195"/>
      <c r="L158" s="195"/>
      <c r="M158" s="195"/>
      <c r="N158" s="195"/>
      <c r="O158" s="195"/>
      <c r="P158" s="195"/>
      <c r="Q158" s="195"/>
    </row>
    <row r="159" spans="1:17" s="194" customFormat="1" x14ac:dyDescent="0.25">
      <c r="A159" s="194" t="s">
        <v>1251</v>
      </c>
      <c r="B159" s="101">
        <v>8.0511349087240003</v>
      </c>
      <c r="C159" s="101">
        <v>9.534891800675005E-2</v>
      </c>
      <c r="D159" s="101">
        <v>0.69060935759376163</v>
      </c>
      <c r="E159" s="101">
        <v>29.335569002734211</v>
      </c>
      <c r="F159" s="196" t="s">
        <v>1256</v>
      </c>
      <c r="G159" s="195"/>
      <c r="H159" s="195"/>
      <c r="I159" s="195"/>
      <c r="J159" s="195"/>
      <c r="K159" s="195"/>
      <c r="L159" s="195"/>
      <c r="M159" s="195"/>
      <c r="N159" s="195"/>
      <c r="O159" s="195"/>
      <c r="P159" s="195"/>
      <c r="Q159" s="195"/>
    </row>
    <row r="160" spans="1:17" s="194" customFormat="1" x14ac:dyDescent="0.25">
      <c r="A160" s="194" t="s">
        <v>1252</v>
      </c>
      <c r="B160" s="101">
        <v>0.4148716709485411</v>
      </c>
      <c r="C160" s="101">
        <v>0.99363609291244781</v>
      </c>
      <c r="D160" s="101">
        <v>0.1409613813590791</v>
      </c>
      <c r="E160" s="101">
        <v>17.288710379705201</v>
      </c>
      <c r="F160" s="196" t="s">
        <v>1256</v>
      </c>
      <c r="G160" s="195"/>
      <c r="H160" s="195"/>
      <c r="I160" s="195"/>
      <c r="J160" s="195"/>
      <c r="K160" s="195"/>
      <c r="L160" s="195"/>
      <c r="M160" s="195"/>
      <c r="N160" s="195"/>
      <c r="O160" s="195"/>
      <c r="P160" s="195"/>
      <c r="Q160" s="195"/>
    </row>
    <row r="161" spans="1:17" s="194" customFormat="1" x14ac:dyDescent="0.25">
      <c r="A161" s="194" t="s">
        <v>1253</v>
      </c>
      <c r="B161" s="101">
        <v>0.36086769431655341</v>
      </c>
      <c r="C161" s="101">
        <v>1.0764391006551519</v>
      </c>
      <c r="D161" s="101">
        <v>0.13741199405867061</v>
      </c>
      <c r="E161" s="101">
        <v>17.787827775836192</v>
      </c>
      <c r="F161" s="196" t="s">
        <v>1256</v>
      </c>
      <c r="G161" s="195"/>
      <c r="H161" s="195"/>
      <c r="I161" s="195"/>
      <c r="J161" s="195"/>
      <c r="K161" s="195"/>
      <c r="L161" s="195"/>
      <c r="M161" s="195"/>
      <c r="N161" s="195"/>
      <c r="O161" s="195"/>
      <c r="P161" s="195"/>
      <c r="Q161" s="195"/>
    </row>
    <row r="162" spans="1:17" s="194" customFormat="1" x14ac:dyDescent="0.25">
      <c r="A162" s="194" t="s">
        <v>1254</v>
      </c>
      <c r="B162" s="101">
        <v>4.1860652540720205</v>
      </c>
      <c r="C162" s="101">
        <v>5.7209350804050034E-2</v>
      </c>
      <c r="D162" s="101">
        <v>0.39043260304493127</v>
      </c>
      <c r="E162" s="101">
        <v>17.948530148222765</v>
      </c>
      <c r="F162" s="196" t="s">
        <v>1256</v>
      </c>
      <c r="G162" s="195"/>
      <c r="H162" s="195"/>
      <c r="I162" s="195"/>
      <c r="J162" s="195"/>
      <c r="K162" s="195"/>
      <c r="L162" s="195"/>
      <c r="M162" s="195"/>
      <c r="N162" s="195"/>
      <c r="O162" s="195"/>
      <c r="P162" s="195"/>
      <c r="Q162" s="195"/>
    </row>
    <row r="163" spans="1:17" s="194" customFormat="1" x14ac:dyDescent="0.25">
      <c r="A163" s="194" t="s">
        <v>1255</v>
      </c>
      <c r="B163" s="101">
        <v>4.1426601887416377</v>
      </c>
      <c r="C163" s="101">
        <v>0.13750317649394481</v>
      </c>
      <c r="D163" s="101">
        <v>0.35291050872632745</v>
      </c>
      <c r="E163" s="101">
        <v>17.8410461114652</v>
      </c>
      <c r="F163" s="196" t="s">
        <v>1256</v>
      </c>
      <c r="G163" s="195"/>
      <c r="H163" s="195"/>
      <c r="I163" s="195"/>
      <c r="J163" s="195"/>
      <c r="K163" s="195"/>
      <c r="L163" s="195"/>
      <c r="M163" s="195"/>
      <c r="N163" s="195"/>
      <c r="O163" s="195"/>
      <c r="P163" s="195"/>
      <c r="Q163" s="195"/>
    </row>
    <row r="164" spans="1:17" x14ac:dyDescent="0.25">
      <c r="A164" s="124">
        <v>1725</v>
      </c>
      <c r="B164" s="101">
        <v>0.9781281001195532</v>
      </c>
      <c r="C164" s="101">
        <v>0.89728350208457419</v>
      </c>
      <c r="D164" s="101">
        <v>0.6591719272187152</v>
      </c>
      <c r="E164" s="101">
        <v>6.5149368460004524</v>
      </c>
      <c r="F164" s="147"/>
      <c r="G164" s="24"/>
      <c r="H164" s="197" t="s">
        <v>1396</v>
      </c>
      <c r="I164" s="197" t="s">
        <v>1397</v>
      </c>
      <c r="J164" s="197">
        <v>1</v>
      </c>
      <c r="K164" s="124">
        <v>1725</v>
      </c>
      <c r="L164" s="101">
        <v>0.9781281001195532</v>
      </c>
      <c r="M164" s="101">
        <v>0.89728350208457419</v>
      </c>
      <c r="N164" s="101">
        <v>0.6591719272187152</v>
      </c>
      <c r="O164" s="101">
        <v>6.5149368460004524</v>
      </c>
      <c r="P164" s="24"/>
      <c r="Q164" s="24"/>
    </row>
    <row r="165" spans="1:17" x14ac:dyDescent="0.25">
      <c r="A165" s="124">
        <v>1726</v>
      </c>
      <c r="B165" s="101">
        <v>0.99882121266078217</v>
      </c>
      <c r="C165" s="101">
        <v>0.57510452650387123</v>
      </c>
      <c r="D165" s="101">
        <v>0.65714370590419602</v>
      </c>
      <c r="E165" s="101">
        <v>6.5116200398046695</v>
      </c>
      <c r="F165" s="147"/>
      <c r="G165" s="24"/>
      <c r="H165" s="197" t="s">
        <v>1398</v>
      </c>
      <c r="I165" s="197" t="s">
        <v>1397</v>
      </c>
      <c r="J165" s="197">
        <v>1</v>
      </c>
      <c r="K165" s="124">
        <v>1726</v>
      </c>
      <c r="L165" s="101">
        <v>0.99882121266078217</v>
      </c>
      <c r="M165" s="101">
        <v>0.57510452650387123</v>
      </c>
      <c r="N165" s="101">
        <v>0.65714370590419602</v>
      </c>
      <c r="O165" s="101">
        <v>6.5116200398046695</v>
      </c>
      <c r="P165" s="24"/>
      <c r="Q165" s="24"/>
    </row>
    <row r="166" spans="1:17" x14ac:dyDescent="0.25">
      <c r="A166" s="124">
        <v>1727</v>
      </c>
      <c r="B166" s="101">
        <v>0.17563910156945536</v>
      </c>
      <c r="C166" s="101">
        <v>0.44663440540003974</v>
      </c>
      <c r="D166" s="101">
        <v>0.61353694764203481</v>
      </c>
      <c r="E166" s="101">
        <v>3.4159757683942713</v>
      </c>
      <c r="F166" s="147"/>
      <c r="G166" s="24"/>
      <c r="H166" s="197" t="s">
        <v>1399</v>
      </c>
      <c r="I166" s="197" t="s">
        <v>1397</v>
      </c>
      <c r="J166" s="197">
        <v>1</v>
      </c>
      <c r="K166" s="124">
        <v>1727</v>
      </c>
      <c r="L166" s="101">
        <v>0.17563910156945536</v>
      </c>
      <c r="M166" s="101">
        <v>0.44663440540003974</v>
      </c>
      <c r="N166" s="101">
        <v>0.61353694764203481</v>
      </c>
      <c r="O166" s="101">
        <v>3.4159757683942713</v>
      </c>
      <c r="P166" s="24"/>
      <c r="Q166" s="24"/>
    </row>
    <row r="167" spans="1:17" x14ac:dyDescent="0.25">
      <c r="A167" s="124">
        <v>1728</v>
      </c>
      <c r="B167" s="101">
        <v>0.21197822603210131</v>
      </c>
      <c r="C167" s="101">
        <v>0.49882539209847132</v>
      </c>
      <c r="D167" s="101">
        <v>0.6206357222428518</v>
      </c>
      <c r="E167" s="101">
        <v>3.4231240305305919</v>
      </c>
      <c r="F167" s="147"/>
      <c r="G167" s="24"/>
      <c r="H167" s="197" t="s">
        <v>1400</v>
      </c>
      <c r="I167" s="197" t="s">
        <v>1397</v>
      </c>
      <c r="J167" s="197">
        <v>1</v>
      </c>
      <c r="K167" s="124">
        <v>1728</v>
      </c>
      <c r="L167" s="101">
        <v>0.21197822603210131</v>
      </c>
      <c r="M167" s="101">
        <v>0.49882539209847132</v>
      </c>
      <c r="N167" s="101">
        <v>0.6206357222428518</v>
      </c>
      <c r="O167" s="101">
        <v>3.4231240305305919</v>
      </c>
      <c r="P167" s="24"/>
      <c r="Q167" s="24"/>
    </row>
    <row r="168" spans="1:17" x14ac:dyDescent="0.25">
      <c r="A168" s="124">
        <v>1729</v>
      </c>
      <c r="B168" s="101">
        <v>10.535317833795435</v>
      </c>
      <c r="C168" s="101" t="s">
        <v>48</v>
      </c>
      <c r="D168" s="101">
        <v>1.1606496472335683</v>
      </c>
      <c r="E168" s="101">
        <v>22.766321371414502</v>
      </c>
      <c r="F168" s="147"/>
      <c r="G168" s="24"/>
      <c r="H168" s="197" t="s">
        <v>1401</v>
      </c>
      <c r="I168" s="197" t="s">
        <v>1397</v>
      </c>
      <c r="J168" s="197">
        <v>2</v>
      </c>
      <c r="K168" s="124">
        <v>1729</v>
      </c>
      <c r="L168" s="101">
        <v>10.535317833795435</v>
      </c>
      <c r="M168" s="101" t="s">
        <v>48</v>
      </c>
      <c r="N168" s="101">
        <v>1.1606496472335683</v>
      </c>
      <c r="O168" s="101">
        <v>22.766321371414502</v>
      </c>
      <c r="P168" s="24"/>
      <c r="Q168" s="24"/>
    </row>
    <row r="169" spans="1:17" x14ac:dyDescent="0.25">
      <c r="A169" s="124">
        <v>1730</v>
      </c>
      <c r="B169" s="101">
        <v>10.455573644002408</v>
      </c>
      <c r="C169" s="101">
        <v>6.4235060551915829E-2</v>
      </c>
      <c r="D169" s="101">
        <v>1.1702836984775342</v>
      </c>
      <c r="E169" s="101">
        <v>22.792233821658662</v>
      </c>
      <c r="F169" s="147"/>
      <c r="G169" s="24"/>
      <c r="H169" s="197" t="s">
        <v>1402</v>
      </c>
      <c r="I169" s="197" t="s">
        <v>1397</v>
      </c>
      <c r="J169" s="197">
        <v>2</v>
      </c>
      <c r="K169" s="124">
        <v>1730</v>
      </c>
      <c r="L169" s="101">
        <v>10.455573644002408</v>
      </c>
      <c r="M169" s="101">
        <v>6.4235060551915829E-2</v>
      </c>
      <c r="N169" s="101">
        <v>1.1702836984775342</v>
      </c>
      <c r="O169" s="101">
        <v>22.792233821658662</v>
      </c>
      <c r="P169" s="24"/>
      <c r="Q169" s="24"/>
    </row>
    <row r="170" spans="1:17" x14ac:dyDescent="0.25">
      <c r="A170" s="124">
        <v>1731</v>
      </c>
      <c r="B170" s="101">
        <v>4.3203181305590173</v>
      </c>
      <c r="C170" s="101">
        <v>0.25091820528092118</v>
      </c>
      <c r="D170" s="101">
        <v>0.77478054214630521</v>
      </c>
      <c r="E170" s="101">
        <v>11.020833148672493</v>
      </c>
      <c r="F170" s="147"/>
      <c r="G170" s="24"/>
      <c r="H170" s="197" t="s">
        <v>1403</v>
      </c>
      <c r="I170" s="197" t="s">
        <v>1397</v>
      </c>
      <c r="J170" s="197">
        <v>2</v>
      </c>
      <c r="K170" s="124">
        <v>1731</v>
      </c>
      <c r="L170" s="101">
        <v>4.3203181305590173</v>
      </c>
      <c r="M170" s="101">
        <v>0.25091820528092118</v>
      </c>
      <c r="N170" s="101">
        <v>0.77478054214630521</v>
      </c>
      <c r="O170" s="101">
        <v>11.020833148672493</v>
      </c>
      <c r="P170" s="24"/>
      <c r="Q170" s="24"/>
    </row>
    <row r="171" spans="1:17" x14ac:dyDescent="0.25">
      <c r="A171" s="124">
        <v>1732</v>
      </c>
      <c r="B171" s="101">
        <v>4.4000623203520455</v>
      </c>
      <c r="C171" s="101">
        <v>0.32820101250744493</v>
      </c>
      <c r="D171" s="101">
        <v>0.77579465280356474</v>
      </c>
      <c r="E171" s="101">
        <v>11.113760556444664</v>
      </c>
      <c r="F171" s="147"/>
      <c r="G171" s="24"/>
      <c r="H171" s="197" t="s">
        <v>1404</v>
      </c>
      <c r="I171" s="197" t="s">
        <v>1397</v>
      </c>
      <c r="J171" s="197">
        <v>2</v>
      </c>
      <c r="K171" s="124">
        <v>1732</v>
      </c>
      <c r="L171" s="101">
        <v>4.4000623203520455</v>
      </c>
      <c r="M171" s="101">
        <v>0.32820101250744493</v>
      </c>
      <c r="N171" s="101">
        <v>0.77579465280356474</v>
      </c>
      <c r="O171" s="101">
        <v>11.113760556444664</v>
      </c>
      <c r="P171" s="24"/>
      <c r="Q171" s="24"/>
    </row>
    <row r="172" spans="1:17" x14ac:dyDescent="0.25">
      <c r="A172" s="124">
        <v>1733</v>
      </c>
      <c r="B172" s="101">
        <v>0.12365396518539243</v>
      </c>
      <c r="C172" s="101" t="s">
        <v>48</v>
      </c>
      <c r="D172" s="101">
        <v>0.40158782027478646</v>
      </c>
      <c r="E172" s="101">
        <v>3.0102646998754161</v>
      </c>
      <c r="F172" s="147"/>
      <c r="G172" s="24"/>
      <c r="H172" s="197" t="s">
        <v>1405</v>
      </c>
      <c r="I172" s="197" t="s">
        <v>1397</v>
      </c>
      <c r="J172" s="197">
        <v>2</v>
      </c>
      <c r="K172" s="124">
        <v>1733</v>
      </c>
      <c r="L172" s="101">
        <v>0.12365396518539243</v>
      </c>
      <c r="M172" s="101" t="s">
        <v>48</v>
      </c>
      <c r="N172" s="101">
        <v>0.40158782027478646</v>
      </c>
      <c r="O172" s="101">
        <v>3.0102646998754161</v>
      </c>
      <c r="P172" s="24"/>
      <c r="Q172" s="24"/>
    </row>
    <row r="173" spans="1:17" x14ac:dyDescent="0.25">
      <c r="A173" s="124">
        <v>1734</v>
      </c>
      <c r="B173" s="101">
        <v>7.1668828801329493E-2</v>
      </c>
      <c r="C173" s="101">
        <v>0.23485944014294224</v>
      </c>
      <c r="D173" s="101">
        <v>0.35189639806906792</v>
      </c>
      <c r="E173" s="101">
        <v>2.6584964360843903</v>
      </c>
      <c r="F173" s="147"/>
      <c r="G173" s="24"/>
      <c r="H173" s="197" t="s">
        <v>1406</v>
      </c>
      <c r="I173" s="197" t="s">
        <v>1397</v>
      </c>
      <c r="J173" s="197">
        <v>2</v>
      </c>
      <c r="K173" s="124">
        <v>1734</v>
      </c>
      <c r="L173" s="101">
        <v>7.1668828801329493E-2</v>
      </c>
      <c r="M173" s="101">
        <v>0.23485944014294224</v>
      </c>
      <c r="N173" s="101">
        <v>0.35189639806906792</v>
      </c>
      <c r="O173" s="101">
        <v>2.6584964360843903</v>
      </c>
      <c r="P173" s="24"/>
      <c r="Q173" s="24"/>
    </row>
    <row r="174" spans="1:17" x14ac:dyDescent="0.25">
      <c r="A174" s="124">
        <v>1735</v>
      </c>
      <c r="B174" s="101">
        <v>4.138622508245788E-2</v>
      </c>
      <c r="C174" s="101">
        <v>6.8249751836410563E-2</v>
      </c>
      <c r="D174" s="101">
        <v>0.38434793910137388</v>
      </c>
      <c r="E174" s="101">
        <v>3.0560701754385966</v>
      </c>
      <c r="F174" s="147"/>
      <c r="G174" s="24"/>
      <c r="H174" s="197" t="s">
        <v>1407</v>
      </c>
      <c r="I174" s="197" t="s">
        <v>1397</v>
      </c>
      <c r="J174" s="197">
        <v>2</v>
      </c>
      <c r="K174" s="124">
        <v>1735</v>
      </c>
      <c r="L174" s="101">
        <v>4.138622508245788E-2</v>
      </c>
      <c r="M174" s="101">
        <v>6.8249751836410563E-2</v>
      </c>
      <c r="N174" s="101">
        <v>0.38434793910137388</v>
      </c>
      <c r="O174" s="101">
        <v>3.0560701754385966</v>
      </c>
      <c r="P174" s="24"/>
      <c r="Q174" s="24"/>
    </row>
    <row r="175" spans="1:17" x14ac:dyDescent="0.25">
      <c r="A175" s="124">
        <v>1736</v>
      </c>
      <c r="B175" s="101">
        <v>5.6022816879912493E-2</v>
      </c>
      <c r="C175" s="101">
        <v>8.4810353384951354E-2</v>
      </c>
      <c r="D175" s="101">
        <v>0.39601021165985884</v>
      </c>
      <c r="E175" s="101">
        <v>2.9995915793558403</v>
      </c>
      <c r="F175" s="147"/>
      <c r="G175" s="24"/>
      <c r="H175" s="197" t="s">
        <v>1408</v>
      </c>
      <c r="I175" s="197" t="s">
        <v>1397</v>
      </c>
      <c r="J175" s="197">
        <v>2</v>
      </c>
      <c r="K175" s="124">
        <v>1736</v>
      </c>
      <c r="L175" s="101">
        <v>5.6022816879912493E-2</v>
      </c>
      <c r="M175" s="101">
        <v>8.4810353384951354E-2</v>
      </c>
      <c r="N175" s="101">
        <v>0.39601021165985884</v>
      </c>
      <c r="O175" s="101">
        <v>2.9995915793558403</v>
      </c>
      <c r="P175" s="24"/>
      <c r="Q175" s="24"/>
    </row>
    <row r="176" spans="1:17" x14ac:dyDescent="0.25">
      <c r="A176" s="124">
        <v>1737</v>
      </c>
      <c r="B176" s="101">
        <v>9.5501237928081455</v>
      </c>
      <c r="C176" s="101">
        <v>0.14954725034742902</v>
      </c>
      <c r="D176" s="101">
        <v>1.0597456368362419</v>
      </c>
      <c r="E176" s="101">
        <v>19.469550681126567</v>
      </c>
      <c r="F176" s="147"/>
      <c r="G176" s="24"/>
      <c r="H176" s="197" t="s">
        <v>1409</v>
      </c>
      <c r="I176" s="197" t="s">
        <v>1397</v>
      </c>
      <c r="J176" s="197">
        <v>3</v>
      </c>
      <c r="K176" s="124">
        <v>1737</v>
      </c>
      <c r="L176" s="101">
        <v>9.5501237928081455</v>
      </c>
      <c r="M176" s="101">
        <v>0.14954725034742902</v>
      </c>
      <c r="N176" s="101">
        <v>1.0597456368362419</v>
      </c>
      <c r="O176" s="101">
        <v>19.469550681126567</v>
      </c>
      <c r="P176" s="24"/>
      <c r="Q176" s="24"/>
    </row>
    <row r="177" spans="1:17" x14ac:dyDescent="0.25">
      <c r="A177" s="124">
        <v>1738</v>
      </c>
      <c r="B177" s="101">
        <v>9.5753592959072051</v>
      </c>
      <c r="C177" s="101">
        <v>0.18768681755012903</v>
      </c>
      <c r="D177" s="101">
        <v>1.0567033048644634</v>
      </c>
      <c r="E177" s="101">
        <v>19.479334374936176</v>
      </c>
      <c r="F177" s="147"/>
      <c r="G177" s="24"/>
      <c r="H177" s="197" t="s">
        <v>1410</v>
      </c>
      <c r="I177" s="197" t="s">
        <v>1397</v>
      </c>
      <c r="J177" s="197">
        <v>3</v>
      </c>
      <c r="K177" s="124">
        <v>1738</v>
      </c>
      <c r="L177" s="101">
        <v>9.5753592959072051</v>
      </c>
      <c r="M177" s="101">
        <v>0.18768681755012903</v>
      </c>
      <c r="N177" s="101">
        <v>1.0567033048644634</v>
      </c>
      <c r="O177" s="101">
        <v>19.479334374936176</v>
      </c>
      <c r="P177" s="24"/>
      <c r="Q177" s="24"/>
    </row>
    <row r="178" spans="1:17" x14ac:dyDescent="0.25">
      <c r="A178" s="124">
        <v>1739</v>
      </c>
      <c r="B178" s="101">
        <v>3.5289327533725059</v>
      </c>
      <c r="C178" s="101">
        <v>0.19270518165574746</v>
      </c>
      <c r="D178" s="101">
        <v>0.5952829558113627</v>
      </c>
      <c r="E178" s="101">
        <v>6.5417334517901278</v>
      </c>
      <c r="F178" s="147"/>
      <c r="G178" s="24"/>
      <c r="H178" s="197" t="s">
        <v>1411</v>
      </c>
      <c r="I178" s="197" t="s">
        <v>1397</v>
      </c>
      <c r="J178" s="197">
        <v>3</v>
      </c>
      <c r="K178" s="124">
        <v>1739</v>
      </c>
      <c r="L178" s="101">
        <v>3.5289327533725059</v>
      </c>
      <c r="M178" s="101">
        <v>0.19270518165574746</v>
      </c>
      <c r="N178" s="101">
        <v>0.5952829558113627</v>
      </c>
      <c r="O178" s="101">
        <v>6.5417334517901278</v>
      </c>
      <c r="P178" s="24"/>
      <c r="Q178" s="24"/>
    </row>
    <row r="179" spans="1:17" x14ac:dyDescent="0.25">
      <c r="A179" s="124">
        <v>1740</v>
      </c>
      <c r="B179" s="101">
        <v>3.5869744105003432</v>
      </c>
      <c r="C179" s="101" t="s">
        <v>48</v>
      </c>
      <c r="D179" s="101">
        <v>0.59933939844040096</v>
      </c>
      <c r="E179" s="101">
        <v>6.5429474820290388</v>
      </c>
      <c r="F179" s="147"/>
      <c r="G179" s="24"/>
      <c r="H179" s="197" t="s">
        <v>1412</v>
      </c>
      <c r="I179" s="197" t="s">
        <v>1397</v>
      </c>
      <c r="J179" s="197">
        <v>3</v>
      </c>
      <c r="K179" s="124">
        <v>1740</v>
      </c>
      <c r="L179" s="101">
        <v>3.5869744105003432</v>
      </c>
      <c r="M179" s="101" t="s">
        <v>48</v>
      </c>
      <c r="N179" s="101">
        <v>0.59933939844040096</v>
      </c>
      <c r="O179" s="101">
        <v>6.5429474820290388</v>
      </c>
      <c r="P179" s="24"/>
      <c r="Q179" s="24"/>
    </row>
    <row r="180" spans="1:17" x14ac:dyDescent="0.25">
      <c r="A180" s="124">
        <v>1741</v>
      </c>
      <c r="B180" s="101" t="s">
        <v>11</v>
      </c>
      <c r="C180" s="101" t="s">
        <v>48</v>
      </c>
      <c r="D180" s="101">
        <v>0.28293687337541773</v>
      </c>
      <c r="E180" s="101">
        <v>0.39995517950597675</v>
      </c>
      <c r="F180" s="147"/>
      <c r="G180" s="24"/>
      <c r="H180" s="197" t="s">
        <v>1413</v>
      </c>
      <c r="I180" s="197" t="s">
        <v>1397</v>
      </c>
      <c r="J180" s="197">
        <v>3</v>
      </c>
      <c r="K180" s="124">
        <v>1741</v>
      </c>
      <c r="L180" s="101" t="s">
        <v>11</v>
      </c>
      <c r="M180" s="101" t="s">
        <v>48</v>
      </c>
      <c r="N180" s="101">
        <v>0.28293687337541773</v>
      </c>
      <c r="O180" s="101">
        <v>0.39995517950597675</v>
      </c>
      <c r="P180" s="24"/>
      <c r="Q180" s="24"/>
    </row>
    <row r="181" spans="1:17" x14ac:dyDescent="0.25">
      <c r="A181" s="124">
        <v>1742</v>
      </c>
      <c r="B181" s="101" t="s">
        <v>11</v>
      </c>
      <c r="C181" s="101" t="s">
        <v>48</v>
      </c>
      <c r="D181" s="101">
        <v>0.28395098403267732</v>
      </c>
      <c r="E181" s="101">
        <v>0.36980334779155721</v>
      </c>
      <c r="F181" s="147"/>
      <c r="G181" s="24"/>
      <c r="H181" s="197" t="s">
        <v>1414</v>
      </c>
      <c r="I181" s="197" t="s">
        <v>1397</v>
      </c>
      <c r="J181" s="197">
        <v>3</v>
      </c>
      <c r="K181" s="124">
        <v>1742</v>
      </c>
      <c r="L181" s="101" t="s">
        <v>11</v>
      </c>
      <c r="M181" s="101" t="s">
        <v>48</v>
      </c>
      <c r="N181" s="101">
        <v>0.28395098403267732</v>
      </c>
      <c r="O181" s="101">
        <v>0.36980334779155721</v>
      </c>
      <c r="P181" s="24"/>
      <c r="Q181" s="24"/>
    </row>
    <row r="182" spans="1:17" x14ac:dyDescent="0.25">
      <c r="A182" s="124">
        <v>1743</v>
      </c>
      <c r="B182" s="101" t="s">
        <v>11</v>
      </c>
      <c r="C182" s="101">
        <v>2.9106511812586857E-2</v>
      </c>
      <c r="D182" s="101">
        <v>0.27938748607500929</v>
      </c>
      <c r="E182" s="101">
        <v>0.28644240128698556</v>
      </c>
      <c r="F182" s="147"/>
      <c r="G182" s="24"/>
      <c r="H182" s="197" t="s">
        <v>1415</v>
      </c>
      <c r="I182" s="197" t="s">
        <v>1397</v>
      </c>
      <c r="J182" s="197">
        <v>3</v>
      </c>
      <c r="K182" s="124">
        <v>1743</v>
      </c>
      <c r="L182" s="101" t="s">
        <v>11</v>
      </c>
      <c r="M182" s="101">
        <v>2.9106511812586857E-2</v>
      </c>
      <c r="N182" s="101">
        <v>0.27938748607500929</v>
      </c>
      <c r="O182" s="101">
        <v>0.28644240128698556</v>
      </c>
      <c r="P182" s="24"/>
      <c r="Q182" s="24"/>
    </row>
    <row r="183" spans="1:17" x14ac:dyDescent="0.25">
      <c r="A183" s="124">
        <v>1744</v>
      </c>
      <c r="B183" s="101" t="s">
        <v>11</v>
      </c>
      <c r="C183" s="101">
        <v>8.3304844153265833E-2</v>
      </c>
      <c r="D183" s="101">
        <v>0.28293687337541773</v>
      </c>
      <c r="E183" s="101">
        <v>0.27136648542977582</v>
      </c>
      <c r="F183" s="147"/>
      <c r="G183" s="24"/>
      <c r="H183" s="197" t="s">
        <v>1416</v>
      </c>
      <c r="I183" s="197" t="s">
        <v>1397</v>
      </c>
      <c r="J183" s="197">
        <v>3</v>
      </c>
      <c r="K183" s="124">
        <v>1744</v>
      </c>
      <c r="L183" s="101" t="s">
        <v>11</v>
      </c>
      <c r="M183" s="101">
        <v>8.3304844153265833E-2</v>
      </c>
      <c r="N183" s="101">
        <v>0.28293687337541773</v>
      </c>
      <c r="O183" s="101">
        <v>0.27136648542977582</v>
      </c>
      <c r="P183" s="24"/>
      <c r="Q183" s="24"/>
    </row>
    <row r="184" spans="1:17" x14ac:dyDescent="0.25">
      <c r="A184" s="124">
        <v>1745</v>
      </c>
      <c r="B184" s="101">
        <v>12.45725374981982</v>
      </c>
      <c r="C184" s="101">
        <v>5.3194659519555286E-2</v>
      </c>
      <c r="D184" s="101">
        <v>1.1783965837356107</v>
      </c>
      <c r="E184" s="101">
        <v>25.927914818661289</v>
      </c>
      <c r="F184" s="147"/>
      <c r="G184" s="24"/>
      <c r="H184" s="197" t="s">
        <v>1417</v>
      </c>
      <c r="I184" s="197" t="s">
        <v>1397</v>
      </c>
      <c r="J184" s="197">
        <v>4</v>
      </c>
      <c r="K184" s="124">
        <v>1745</v>
      </c>
      <c r="L184" s="101">
        <v>12.45725374981982</v>
      </c>
      <c r="M184" s="101">
        <v>5.3194659519555286E-2</v>
      </c>
      <c r="N184" s="101">
        <v>1.1783965837356107</v>
      </c>
      <c r="O184" s="101">
        <v>25.927914818661289</v>
      </c>
      <c r="P184" s="24"/>
      <c r="Q184" s="24"/>
    </row>
    <row r="185" spans="1:17" x14ac:dyDescent="0.25">
      <c r="A185" s="124">
        <v>1746</v>
      </c>
      <c r="B185" s="101">
        <v>12.467347951059445</v>
      </c>
      <c r="C185" s="101">
        <v>9.3341572364502676E-2</v>
      </c>
      <c r="D185" s="101">
        <v>1.189551800965466</v>
      </c>
      <c r="E185" s="101">
        <v>26.031672592502087</v>
      </c>
      <c r="F185" s="147"/>
      <c r="G185" s="24"/>
      <c r="H185" s="197" t="s">
        <v>1418</v>
      </c>
      <c r="I185" s="197" t="s">
        <v>1397</v>
      </c>
      <c r="J185" s="197">
        <v>4</v>
      </c>
      <c r="K185" s="124">
        <v>1746</v>
      </c>
      <c r="L185" s="101">
        <v>12.467347951059445</v>
      </c>
      <c r="M185" s="101">
        <v>9.3341572364502676E-2</v>
      </c>
      <c r="N185" s="101">
        <v>1.189551800965466</v>
      </c>
      <c r="O185" s="101">
        <v>26.031672592502087</v>
      </c>
      <c r="P185" s="24"/>
      <c r="Q185" s="24"/>
    </row>
    <row r="186" spans="1:17" x14ac:dyDescent="0.25">
      <c r="A186" s="124">
        <v>1747</v>
      </c>
      <c r="B186" s="101">
        <v>5.550296551607186</v>
      </c>
      <c r="C186" s="101">
        <v>3.9143240023823703E-2</v>
      </c>
      <c r="D186" s="101">
        <v>0.74790660972892675</v>
      </c>
      <c r="E186" s="101">
        <v>9.0398239130434774</v>
      </c>
      <c r="F186" s="147"/>
      <c r="G186" s="24"/>
      <c r="H186" s="197" t="s">
        <v>1419</v>
      </c>
      <c r="I186" s="197" t="s">
        <v>1397</v>
      </c>
      <c r="J186" s="197">
        <v>4</v>
      </c>
      <c r="K186" s="124">
        <v>1747</v>
      </c>
      <c r="L186" s="101">
        <v>5.550296551607186</v>
      </c>
      <c r="M186" s="101">
        <v>3.9143240023823703E-2</v>
      </c>
      <c r="N186" s="101">
        <v>0.74790660972892675</v>
      </c>
      <c r="O186" s="101">
        <v>9.0398239130434774</v>
      </c>
      <c r="P186" s="24"/>
      <c r="Q186" s="24"/>
    </row>
    <row r="187" spans="1:17" x14ac:dyDescent="0.25">
      <c r="A187" s="124">
        <v>1748</v>
      </c>
      <c r="B187" s="101">
        <v>5.5881498062557755</v>
      </c>
      <c r="C187" s="101">
        <v>0.11642604725034743</v>
      </c>
      <c r="D187" s="101">
        <v>0.75145599702933519</v>
      </c>
      <c r="E187" s="101">
        <v>9.0053173913043487</v>
      </c>
      <c r="F187" s="147"/>
      <c r="G187" s="24"/>
      <c r="H187" s="197" t="s">
        <v>1420</v>
      </c>
      <c r="I187" s="197" t="s">
        <v>1397</v>
      </c>
      <c r="J187" s="197">
        <v>4</v>
      </c>
      <c r="K187" s="124">
        <v>1748</v>
      </c>
      <c r="L187" s="101">
        <v>5.5881498062557755</v>
      </c>
      <c r="M187" s="101">
        <v>0.11642604725034743</v>
      </c>
      <c r="N187" s="101">
        <v>0.75145599702933519</v>
      </c>
      <c r="O187" s="101">
        <v>9.0053173913043487</v>
      </c>
      <c r="P187" s="24"/>
      <c r="Q187" s="24"/>
    </row>
    <row r="188" spans="1:17" x14ac:dyDescent="0.25">
      <c r="A188" s="124">
        <v>1749</v>
      </c>
      <c r="B188" s="101">
        <v>0.19078040342889119</v>
      </c>
      <c r="C188" s="101">
        <v>0.15757663291641849</v>
      </c>
      <c r="D188" s="101">
        <v>0.21093501670998882</v>
      </c>
      <c r="E188" s="101">
        <v>0.98741739130434791</v>
      </c>
      <c r="F188" s="147"/>
      <c r="G188" s="24"/>
      <c r="H188" s="197" t="s">
        <v>1421</v>
      </c>
      <c r="I188" s="197" t="s">
        <v>1397</v>
      </c>
      <c r="J188" s="197">
        <v>4</v>
      </c>
      <c r="K188" s="124">
        <v>1749</v>
      </c>
      <c r="L188" s="101">
        <v>0.19078040342889119</v>
      </c>
      <c r="M188" s="101">
        <v>0.15757663291641849</v>
      </c>
      <c r="N188" s="101">
        <v>0.21093501670998882</v>
      </c>
      <c r="O188" s="101">
        <v>0.98741739130434791</v>
      </c>
      <c r="P188" s="24"/>
      <c r="Q188" s="24"/>
    </row>
    <row r="189" spans="1:17" x14ac:dyDescent="0.25">
      <c r="A189" s="124">
        <v>1750</v>
      </c>
      <c r="B189" s="101">
        <v>0.15242243871832045</v>
      </c>
      <c r="C189" s="101">
        <v>0.17463907087552114</v>
      </c>
      <c r="D189" s="101">
        <v>0.20535740809506126</v>
      </c>
      <c r="E189" s="101">
        <v>0.94892934782608696</v>
      </c>
      <c r="F189" s="147"/>
      <c r="G189" s="24"/>
      <c r="H189" s="197" t="s">
        <v>1422</v>
      </c>
      <c r="I189" s="197" t="s">
        <v>1397</v>
      </c>
      <c r="J189" s="197">
        <v>4</v>
      </c>
      <c r="K189" s="124">
        <v>1750</v>
      </c>
      <c r="L189" s="101">
        <v>0.15242243871832045</v>
      </c>
      <c r="M189" s="101">
        <v>0.17463907087552114</v>
      </c>
      <c r="N189" s="101">
        <v>0.20535740809506126</v>
      </c>
      <c r="O189" s="101">
        <v>0.94892934782608696</v>
      </c>
      <c r="P189" s="24"/>
      <c r="Q189" s="24"/>
    </row>
    <row r="190" spans="1:17" x14ac:dyDescent="0.25">
      <c r="A190" s="124">
        <v>1751</v>
      </c>
      <c r="B190" s="101" t="s">
        <v>11</v>
      </c>
      <c r="C190" s="101">
        <v>0.23285209450069486</v>
      </c>
      <c r="D190" s="101">
        <v>0.18456813962124022</v>
      </c>
      <c r="E190" s="101">
        <v>0.37691739130434782</v>
      </c>
      <c r="F190" s="147"/>
      <c r="G190" s="24"/>
      <c r="H190" s="197" t="s">
        <v>1423</v>
      </c>
      <c r="I190" s="197" t="s">
        <v>1397</v>
      </c>
      <c r="J190" s="197">
        <v>4</v>
      </c>
      <c r="K190" s="124">
        <v>1751</v>
      </c>
      <c r="L190" s="101" t="s">
        <v>11</v>
      </c>
      <c r="M190" s="101">
        <v>0.23285209450069486</v>
      </c>
      <c r="N190" s="101">
        <v>0.18456813962124022</v>
      </c>
      <c r="O190" s="101">
        <v>0.37691739130434782</v>
      </c>
      <c r="P190" s="24"/>
      <c r="Q190" s="24"/>
    </row>
    <row r="191" spans="1:17" x14ac:dyDescent="0.25">
      <c r="A191" s="124">
        <v>1752</v>
      </c>
      <c r="B191" s="101" t="s">
        <v>11</v>
      </c>
      <c r="C191" s="101">
        <v>0.18567947190788167</v>
      </c>
      <c r="D191" s="101">
        <v>0.17949758633494242</v>
      </c>
      <c r="E191" s="101">
        <v>0.41761739130434783</v>
      </c>
      <c r="F191" s="147"/>
      <c r="G191" s="24"/>
      <c r="H191" s="197" t="s">
        <v>1424</v>
      </c>
      <c r="I191" s="197" t="s">
        <v>1397</v>
      </c>
      <c r="J191" s="197">
        <v>4</v>
      </c>
      <c r="K191" s="124">
        <v>1752</v>
      </c>
      <c r="L191" s="101" t="s">
        <v>11</v>
      </c>
      <c r="M191" s="101">
        <v>0.18567947190788167</v>
      </c>
      <c r="N191" s="101">
        <v>0.17949758633494242</v>
      </c>
      <c r="O191" s="101">
        <v>0.41761739130434783</v>
      </c>
      <c r="P191" s="24"/>
      <c r="Q191" s="24"/>
    </row>
    <row r="192" spans="1:17" x14ac:dyDescent="0.25">
      <c r="A192" s="124">
        <v>1753</v>
      </c>
      <c r="B192" s="101" t="s">
        <v>11</v>
      </c>
      <c r="C192" s="101">
        <v>0.26597329759777649</v>
      </c>
      <c r="D192" s="101">
        <v>0.18862458225027848</v>
      </c>
      <c r="E192" s="101">
        <v>0.39638260869565217</v>
      </c>
      <c r="F192" s="147"/>
      <c r="G192" s="24"/>
      <c r="H192" s="197" t="s">
        <v>1425</v>
      </c>
      <c r="I192" s="197" t="s">
        <v>1397</v>
      </c>
      <c r="J192" s="197">
        <v>4</v>
      </c>
      <c r="K192" s="124">
        <v>1753</v>
      </c>
      <c r="L192" s="101" t="s">
        <v>11</v>
      </c>
      <c r="M192" s="101">
        <v>0.26597329759777649</v>
      </c>
      <c r="N192" s="101">
        <v>0.18862458225027848</v>
      </c>
      <c r="O192" s="101">
        <v>0.39638260869565217</v>
      </c>
      <c r="P192" s="24"/>
      <c r="Q192" s="24"/>
    </row>
    <row r="193" spans="1:17" x14ac:dyDescent="0.25">
      <c r="A193" s="124">
        <v>1754</v>
      </c>
      <c r="B193" s="101" t="s">
        <v>11</v>
      </c>
      <c r="C193" s="101" t="s">
        <v>48</v>
      </c>
      <c r="D193" s="101">
        <v>0.19065280356479761</v>
      </c>
      <c r="E193" s="101">
        <v>0.42797498932905143</v>
      </c>
      <c r="F193" s="147"/>
      <c r="G193" s="24"/>
      <c r="H193" s="197" t="s">
        <v>1426</v>
      </c>
      <c r="I193" s="197" t="s">
        <v>1397</v>
      </c>
      <c r="J193" s="197">
        <v>4</v>
      </c>
      <c r="K193" s="124">
        <v>1754</v>
      </c>
      <c r="L193" s="101" t="s">
        <v>11</v>
      </c>
      <c r="M193" s="101" t="s">
        <v>48</v>
      </c>
      <c r="N193" s="101">
        <v>0.19065280356479761</v>
      </c>
      <c r="O193" s="101">
        <v>0.42797498932905143</v>
      </c>
      <c r="P193" s="24"/>
      <c r="Q193" s="24"/>
    </row>
    <row r="194" spans="1:17" x14ac:dyDescent="0.25">
      <c r="A194" s="124">
        <v>1755</v>
      </c>
      <c r="B194" s="101">
        <v>12.163512493746767</v>
      </c>
      <c r="C194" s="101" t="s">
        <v>48</v>
      </c>
      <c r="D194" s="101">
        <v>1.0840842926104715</v>
      </c>
      <c r="E194" s="101">
        <v>21.098680135775119</v>
      </c>
      <c r="F194" s="147"/>
      <c r="G194" s="24"/>
      <c r="H194" s="197" t="s">
        <v>1427</v>
      </c>
      <c r="I194" s="197" t="s">
        <v>1397</v>
      </c>
      <c r="J194" s="197">
        <v>5</v>
      </c>
      <c r="K194" s="124">
        <v>1755</v>
      </c>
      <c r="L194" s="101">
        <v>12.163512493746767</v>
      </c>
      <c r="M194" s="101" t="s">
        <v>48</v>
      </c>
      <c r="N194" s="101">
        <v>1.0840842926104715</v>
      </c>
      <c r="O194" s="101">
        <v>21.098680135775119</v>
      </c>
      <c r="P194" s="24"/>
      <c r="Q194" s="24"/>
    </row>
    <row r="195" spans="1:17" x14ac:dyDescent="0.25">
      <c r="A195" s="124">
        <v>1756</v>
      </c>
      <c r="B195" s="101">
        <v>12.253350884779417</v>
      </c>
      <c r="C195" s="101" t="s">
        <v>48</v>
      </c>
      <c r="D195" s="101">
        <v>1.0972677311548458</v>
      </c>
      <c r="E195" s="101">
        <v>21.050881481330922</v>
      </c>
      <c r="F195" s="147"/>
      <c r="G195" s="24"/>
      <c r="H195" s="197" t="s">
        <v>1428</v>
      </c>
      <c r="I195" s="197" t="s">
        <v>1397</v>
      </c>
      <c r="J195" s="197">
        <v>5</v>
      </c>
      <c r="K195" s="124">
        <v>1756</v>
      </c>
      <c r="L195" s="101">
        <v>12.253350884779417</v>
      </c>
      <c r="M195" s="101" t="s">
        <v>48</v>
      </c>
      <c r="N195" s="101">
        <v>1.0972677311548458</v>
      </c>
      <c r="O195" s="101">
        <v>21.050881481330922</v>
      </c>
      <c r="P195" s="24"/>
      <c r="Q195" s="24"/>
    </row>
    <row r="196" spans="1:17" x14ac:dyDescent="0.25">
      <c r="A196" s="124">
        <v>1757</v>
      </c>
      <c r="B196" s="101">
        <v>9.1327285715496984</v>
      </c>
      <c r="C196" s="101">
        <v>3.9645076434385543E-2</v>
      </c>
      <c r="D196" s="101">
        <v>0.96948978834014099</v>
      </c>
      <c r="E196" s="101">
        <v>18.101527470070529</v>
      </c>
      <c r="F196" s="147"/>
      <c r="G196" s="24"/>
      <c r="H196" s="197" t="s">
        <v>1429</v>
      </c>
      <c r="I196" s="197" t="s">
        <v>1397</v>
      </c>
      <c r="J196" s="197">
        <v>5</v>
      </c>
      <c r="K196" s="124">
        <v>1757</v>
      </c>
      <c r="L196" s="101">
        <v>9.1327285715496984</v>
      </c>
      <c r="M196" s="101">
        <v>3.9645076434385543E-2</v>
      </c>
      <c r="N196" s="101">
        <v>0.96948978834014099</v>
      </c>
      <c r="O196" s="101">
        <v>18.101527470070529</v>
      </c>
      <c r="P196" s="24"/>
      <c r="Q196" s="24"/>
    </row>
    <row r="197" spans="1:17" x14ac:dyDescent="0.25">
      <c r="A197" s="124">
        <v>1758</v>
      </c>
      <c r="B197" s="101">
        <v>9.1958173292973466</v>
      </c>
      <c r="C197" s="101">
        <v>6.7246079015286883E-2</v>
      </c>
      <c r="D197" s="101">
        <v>0.96948978834014099</v>
      </c>
      <c r="E197" s="101">
        <v>18.102412630338016</v>
      </c>
      <c r="F197" s="147"/>
      <c r="G197" s="24"/>
      <c r="H197" s="197" t="s">
        <v>1430</v>
      </c>
      <c r="I197" s="197" t="s">
        <v>1397</v>
      </c>
      <c r="J197" s="197">
        <v>5</v>
      </c>
      <c r="K197" s="124">
        <v>1758</v>
      </c>
      <c r="L197" s="101">
        <v>9.1958173292973466</v>
      </c>
      <c r="M197" s="101">
        <v>6.7246079015286883E-2</v>
      </c>
      <c r="N197" s="101">
        <v>0.96948978834014099</v>
      </c>
      <c r="O197" s="101">
        <v>18.102412630338016</v>
      </c>
      <c r="P197" s="24"/>
      <c r="Q197" s="24"/>
    </row>
    <row r="198" spans="1:17" x14ac:dyDescent="0.25">
      <c r="A198" s="124">
        <v>1759</v>
      </c>
      <c r="B198" s="101">
        <v>0.13021519599114795</v>
      </c>
      <c r="C198" s="101">
        <v>7.0257097478657937E-2</v>
      </c>
      <c r="D198" s="101">
        <v>0.14501782398811733</v>
      </c>
      <c r="E198" s="101">
        <v>0.8966673509624179</v>
      </c>
      <c r="F198" s="147"/>
      <c r="G198" s="24"/>
      <c r="H198" s="197" t="s">
        <v>1431</v>
      </c>
      <c r="I198" s="197" t="s">
        <v>1397</v>
      </c>
      <c r="J198" s="197">
        <v>5</v>
      </c>
      <c r="K198" s="124">
        <v>1759</v>
      </c>
      <c r="L198" s="101">
        <v>0.13021519599114795</v>
      </c>
      <c r="M198" s="101">
        <v>7.0257097478657937E-2</v>
      </c>
      <c r="N198" s="101">
        <v>0.14501782398811733</v>
      </c>
      <c r="O198" s="101">
        <v>0.8966673509624179</v>
      </c>
      <c r="P198" s="24"/>
      <c r="Q198" s="24"/>
    </row>
    <row r="199" spans="1:17" x14ac:dyDescent="0.25">
      <c r="A199" s="124">
        <v>1760</v>
      </c>
      <c r="B199" s="101" t="s">
        <v>11</v>
      </c>
      <c r="C199" s="101">
        <v>0.12646277546158427</v>
      </c>
      <c r="D199" s="101">
        <v>0.13284849610100261</v>
      </c>
      <c r="E199" s="101">
        <v>0.78690747779426418</v>
      </c>
      <c r="F199" s="147"/>
      <c r="G199" s="24"/>
      <c r="H199" s="197" t="s">
        <v>1432</v>
      </c>
      <c r="I199" s="197" t="s">
        <v>1397</v>
      </c>
      <c r="J199" s="197">
        <v>5</v>
      </c>
      <c r="K199" s="124">
        <v>1760</v>
      </c>
      <c r="L199" s="101" t="s">
        <v>11</v>
      </c>
      <c r="M199" s="101">
        <v>0.12646277546158427</v>
      </c>
      <c r="N199" s="101">
        <v>0.13284849610100261</v>
      </c>
      <c r="O199" s="101">
        <v>0.78690747779426418</v>
      </c>
      <c r="P199" s="24"/>
      <c r="Q199" s="24"/>
    </row>
    <row r="200" spans="1:17" x14ac:dyDescent="0.25">
      <c r="A200" s="124">
        <v>1761</v>
      </c>
      <c r="B200" s="101" t="s">
        <v>11</v>
      </c>
      <c r="C200" s="101">
        <v>5.8714860035735561E-2</v>
      </c>
      <c r="D200" s="101">
        <v>0.14197549201633863</v>
      </c>
      <c r="E200" s="101">
        <v>0.32785027032541059</v>
      </c>
      <c r="F200" s="147"/>
      <c r="G200" s="24"/>
      <c r="H200" s="197" t="s">
        <v>1433</v>
      </c>
      <c r="I200" s="197" t="s">
        <v>1397</v>
      </c>
      <c r="J200" s="197">
        <v>5</v>
      </c>
      <c r="K200" s="124">
        <v>1761</v>
      </c>
      <c r="L200" s="101" t="s">
        <v>11</v>
      </c>
      <c r="M200" s="101">
        <v>5.8714860035735561E-2</v>
      </c>
      <c r="N200" s="101">
        <v>0.14197549201633863</v>
      </c>
      <c r="O200" s="101">
        <v>0.32785027032541059</v>
      </c>
      <c r="P200" s="24"/>
      <c r="Q200" s="24"/>
    </row>
    <row r="201" spans="1:17" x14ac:dyDescent="0.25">
      <c r="A201" s="124">
        <v>1762</v>
      </c>
      <c r="B201" s="101" t="s">
        <v>11</v>
      </c>
      <c r="C201" s="101">
        <v>0.30812755608497122</v>
      </c>
      <c r="D201" s="101">
        <v>0.12372150018566652</v>
      </c>
      <c r="E201" s="101">
        <v>0.2523292053453024</v>
      </c>
      <c r="F201" s="147"/>
      <c r="G201" s="24"/>
      <c r="H201" s="197" t="s">
        <v>1434</v>
      </c>
      <c r="I201" s="197" t="s">
        <v>1397</v>
      </c>
      <c r="J201" s="197">
        <v>5</v>
      </c>
      <c r="K201" s="124">
        <v>1762</v>
      </c>
      <c r="L201" s="101" t="s">
        <v>11</v>
      </c>
      <c r="M201" s="101">
        <v>0.30812755608497122</v>
      </c>
      <c r="N201" s="101">
        <v>0.12372150018566652</v>
      </c>
      <c r="O201" s="101">
        <v>0.2523292053453024</v>
      </c>
      <c r="P201" s="24"/>
      <c r="Q201" s="24"/>
    </row>
    <row r="202" spans="1:17" x14ac:dyDescent="0.25">
      <c r="A202" s="124">
        <v>1763</v>
      </c>
      <c r="B202" s="101" t="s">
        <v>11</v>
      </c>
      <c r="C202" s="101">
        <v>0.89929084772682155</v>
      </c>
      <c r="D202" s="101">
        <v>0.12676383215744522</v>
      </c>
      <c r="E202" s="101">
        <v>0.31096909109456283</v>
      </c>
      <c r="F202" s="147"/>
      <c r="G202" s="24"/>
      <c r="H202" s="197" t="s">
        <v>1435</v>
      </c>
      <c r="I202" s="197" t="s">
        <v>1397</v>
      </c>
      <c r="J202" s="197">
        <v>5</v>
      </c>
      <c r="K202" s="124">
        <v>1763</v>
      </c>
      <c r="L202" s="101" t="s">
        <v>11</v>
      </c>
      <c r="M202" s="101">
        <v>0.89929084772682155</v>
      </c>
      <c r="N202" s="101">
        <v>0.12676383215744522</v>
      </c>
      <c r="O202" s="101">
        <v>0.31096909109456283</v>
      </c>
      <c r="P202" s="24"/>
      <c r="Q202" s="24"/>
    </row>
    <row r="203" spans="1:17" x14ac:dyDescent="0.25">
      <c r="A203" s="124">
        <v>1764</v>
      </c>
      <c r="B203" s="101" t="s">
        <v>11</v>
      </c>
      <c r="C203" s="101">
        <v>0.15306010522136193</v>
      </c>
      <c r="D203" s="101">
        <v>0.14248254734496843</v>
      </c>
      <c r="E203" s="101">
        <v>0.3398447924104866</v>
      </c>
      <c r="F203" s="147"/>
      <c r="G203" s="24"/>
      <c r="H203" s="197" t="s">
        <v>1436</v>
      </c>
      <c r="I203" s="197" t="s">
        <v>1397</v>
      </c>
      <c r="J203" s="197">
        <v>5</v>
      </c>
      <c r="K203" s="124">
        <v>1764</v>
      </c>
      <c r="L203" s="101" t="s">
        <v>11</v>
      </c>
      <c r="M203" s="101">
        <v>0.15306010522136193</v>
      </c>
      <c r="N203" s="101">
        <v>0.14248254734496843</v>
      </c>
      <c r="O203" s="101">
        <v>0.3398447924104866</v>
      </c>
      <c r="P203" s="24"/>
      <c r="Q203" s="24"/>
    </row>
    <row r="204" spans="1:17" x14ac:dyDescent="0.25">
      <c r="A204" s="124">
        <v>1765</v>
      </c>
      <c r="B204" s="101">
        <v>10.204228033135772</v>
      </c>
      <c r="C204" s="101">
        <v>0.18367212626563431</v>
      </c>
      <c r="D204" s="101">
        <v>0.83765540289639795</v>
      </c>
      <c r="E204" s="101">
        <v>12.247739773538711</v>
      </c>
      <c r="F204" s="147"/>
      <c r="G204" s="24"/>
      <c r="H204" s="197" t="s">
        <v>1437</v>
      </c>
      <c r="I204" s="197" t="s">
        <v>1397</v>
      </c>
      <c r="J204" s="197">
        <v>6</v>
      </c>
      <c r="K204" s="124">
        <v>1765</v>
      </c>
      <c r="L204" s="101">
        <v>10.204228033135772</v>
      </c>
      <c r="M204" s="101">
        <v>0.18367212626563431</v>
      </c>
      <c r="N204" s="101">
        <v>0.83765540289639795</v>
      </c>
      <c r="O204" s="101">
        <v>12.247739773538711</v>
      </c>
      <c r="P204" s="24"/>
      <c r="Q204" s="24"/>
    </row>
    <row r="205" spans="1:17" x14ac:dyDescent="0.25">
      <c r="A205" s="124">
        <v>1766</v>
      </c>
      <c r="B205" s="101">
        <v>10.219369334995209</v>
      </c>
      <c r="C205" s="101">
        <v>0.16861703394877905</v>
      </c>
      <c r="D205" s="101">
        <v>0.84374006683995528</v>
      </c>
      <c r="E205" s="101">
        <v>12.229970111190452</v>
      </c>
      <c r="F205" s="147"/>
      <c r="G205" s="24"/>
      <c r="H205" s="197" t="s">
        <v>1438</v>
      </c>
      <c r="I205" s="197" t="s">
        <v>1397</v>
      </c>
      <c r="J205" s="197">
        <v>6</v>
      </c>
      <c r="K205" s="124">
        <v>1766</v>
      </c>
      <c r="L205" s="101">
        <v>10.219369334995209</v>
      </c>
      <c r="M205" s="101">
        <v>0.16861703394877905</v>
      </c>
      <c r="N205" s="101">
        <v>0.84374006683995528</v>
      </c>
      <c r="O205" s="101">
        <v>12.229970111190452</v>
      </c>
      <c r="P205" s="24"/>
      <c r="Q205" s="24"/>
    </row>
    <row r="206" spans="1:17" x14ac:dyDescent="0.25">
      <c r="A206" s="124">
        <v>1767</v>
      </c>
      <c r="B206" s="101">
        <v>13.273874630105393</v>
      </c>
      <c r="C206" s="101">
        <v>0.52592455826881079</v>
      </c>
      <c r="D206" s="101">
        <v>0.82852840698106189</v>
      </c>
      <c r="E206" s="101">
        <v>7.4836932979700084</v>
      </c>
      <c r="F206" s="147"/>
      <c r="G206" s="24"/>
      <c r="H206" s="197" t="s">
        <v>1439</v>
      </c>
      <c r="I206" s="197" t="s">
        <v>1397</v>
      </c>
      <c r="J206" s="197">
        <v>10</v>
      </c>
      <c r="K206" s="124">
        <v>1767</v>
      </c>
      <c r="L206" s="101">
        <v>13.273874630105393</v>
      </c>
      <c r="M206" s="101">
        <v>0.52592455826881079</v>
      </c>
      <c r="N206" s="101">
        <v>0.82852840698106189</v>
      </c>
      <c r="O206" s="101">
        <v>7.4836932979700084</v>
      </c>
      <c r="P206" s="24"/>
      <c r="Q206" s="24"/>
    </row>
    <row r="207" spans="1:17" x14ac:dyDescent="0.25">
      <c r="A207" s="124">
        <v>1768</v>
      </c>
      <c r="B207" s="101">
        <v>14.372123724976468</v>
      </c>
      <c r="C207" s="101" t="s">
        <v>48</v>
      </c>
      <c r="D207" s="101">
        <v>0.8873468251021166</v>
      </c>
      <c r="E207" s="101">
        <v>8.0410272747596689</v>
      </c>
      <c r="F207" s="147"/>
      <c r="G207" s="24"/>
      <c r="H207" s="197" t="s">
        <v>1440</v>
      </c>
      <c r="I207" s="197" t="s">
        <v>1397</v>
      </c>
      <c r="J207" s="197">
        <v>10</v>
      </c>
      <c r="K207" s="124">
        <v>1768</v>
      </c>
      <c r="L207" s="101">
        <v>14.372123724976468</v>
      </c>
      <c r="M207" s="101" t="s">
        <v>48</v>
      </c>
      <c r="N207" s="101">
        <v>0.8873468251021166</v>
      </c>
      <c r="O207" s="101">
        <v>8.0410272747596689</v>
      </c>
      <c r="P207" s="24"/>
      <c r="Q207" s="24"/>
    </row>
    <row r="208" spans="1:17" x14ac:dyDescent="0.25">
      <c r="A208" s="124">
        <v>1769</v>
      </c>
      <c r="B208" s="101">
        <v>10.193124411772187</v>
      </c>
      <c r="C208" s="101" t="s">
        <v>48</v>
      </c>
      <c r="D208" s="101">
        <v>0.5952829558113627</v>
      </c>
      <c r="E208" s="101">
        <v>3.9660807064609878</v>
      </c>
      <c r="F208" s="147"/>
      <c r="G208" s="24"/>
      <c r="H208" s="197" t="s">
        <v>1441</v>
      </c>
      <c r="I208" s="197" t="s">
        <v>1397</v>
      </c>
      <c r="J208" s="197">
        <v>10</v>
      </c>
      <c r="K208" s="124">
        <v>1769</v>
      </c>
      <c r="L208" s="101">
        <v>10.193124411772187</v>
      </c>
      <c r="M208" s="101" t="s">
        <v>48</v>
      </c>
      <c r="N208" s="101">
        <v>0.5952829558113627</v>
      </c>
      <c r="O208" s="101">
        <v>3.9660807064609878</v>
      </c>
      <c r="P208" s="24"/>
      <c r="Q208" s="24"/>
    </row>
    <row r="209" spans="1:17" x14ac:dyDescent="0.25">
      <c r="A209" s="124">
        <v>1770</v>
      </c>
      <c r="B209" s="101">
        <v>10.112370801855196</v>
      </c>
      <c r="C209" s="101" t="s">
        <v>48</v>
      </c>
      <c r="D209" s="101">
        <v>0.60238173041217968</v>
      </c>
      <c r="E209" s="101">
        <v>3.9103201430807064</v>
      </c>
      <c r="F209" s="147"/>
      <c r="G209" s="24"/>
      <c r="H209" s="197" t="s">
        <v>1442</v>
      </c>
      <c r="I209" s="197" t="s">
        <v>1397</v>
      </c>
      <c r="J209" s="197">
        <v>10</v>
      </c>
      <c r="K209" s="124">
        <v>1770</v>
      </c>
      <c r="L209" s="101">
        <v>10.112370801855196</v>
      </c>
      <c r="M209" s="101" t="s">
        <v>48</v>
      </c>
      <c r="N209" s="101">
        <v>0.60238173041217968</v>
      </c>
      <c r="O209" s="101">
        <v>3.9103201430807064</v>
      </c>
      <c r="P209" s="24"/>
      <c r="Q209" s="24"/>
    </row>
    <row r="210" spans="1:17" x14ac:dyDescent="0.25">
      <c r="A210" s="124">
        <v>1771</v>
      </c>
      <c r="B210" s="101">
        <v>0.18674272293304164</v>
      </c>
      <c r="C210" s="101">
        <v>1.5055092316855272E-2</v>
      </c>
      <c r="D210" s="101" t="s">
        <v>47</v>
      </c>
      <c r="E210" s="101">
        <v>0.85676548177956624</v>
      </c>
      <c r="F210" s="147"/>
      <c r="G210" s="24"/>
      <c r="H210" s="197" t="s">
        <v>1443</v>
      </c>
      <c r="I210" s="197" t="s">
        <v>1397</v>
      </c>
      <c r="J210" s="197">
        <v>10</v>
      </c>
      <c r="K210" s="124">
        <v>1771</v>
      </c>
      <c r="L210" s="101">
        <v>0.18674272293304164</v>
      </c>
      <c r="M210" s="101">
        <v>1.5055092316855272E-2</v>
      </c>
      <c r="N210" s="101" t="s">
        <v>47</v>
      </c>
      <c r="O210" s="101">
        <v>0.85676548177956624</v>
      </c>
      <c r="P210" s="24"/>
      <c r="Q210" s="24"/>
    </row>
    <row r="211" spans="1:17" x14ac:dyDescent="0.25">
      <c r="A211" s="124">
        <v>1772</v>
      </c>
      <c r="B211" s="101">
        <v>0.11507389413171215</v>
      </c>
      <c r="C211" s="101">
        <v>0.18768681755012903</v>
      </c>
      <c r="D211" s="101" t="s">
        <v>47</v>
      </c>
      <c r="E211" s="101">
        <v>0.80985580147551983</v>
      </c>
      <c r="F211" s="147"/>
      <c r="G211" s="24"/>
      <c r="H211" s="197" t="s">
        <v>1444</v>
      </c>
      <c r="I211" s="197" t="s">
        <v>1397</v>
      </c>
      <c r="J211" s="197">
        <v>10</v>
      </c>
      <c r="K211" s="124">
        <v>1772</v>
      </c>
      <c r="L211" s="101">
        <v>0.11507389413171215</v>
      </c>
      <c r="M211" s="101">
        <v>0.18768681755012903</v>
      </c>
      <c r="N211" s="101" t="s">
        <v>47</v>
      </c>
      <c r="O211" s="101">
        <v>0.80985580147551983</v>
      </c>
      <c r="P211" s="24"/>
      <c r="Q211" s="24"/>
    </row>
    <row r="212" spans="1:17" x14ac:dyDescent="0.25">
      <c r="A212" s="124">
        <v>1773</v>
      </c>
      <c r="B212" s="101">
        <v>8.3509326855408297</v>
      </c>
      <c r="C212" s="101">
        <v>0.13047746674607902</v>
      </c>
      <c r="D212" s="101">
        <v>0.63280505012996657</v>
      </c>
      <c r="E212" s="101">
        <v>7.9250807064609887</v>
      </c>
      <c r="F212" s="147"/>
      <c r="G212" s="24"/>
      <c r="H212" s="197" t="s">
        <v>1445</v>
      </c>
      <c r="I212" s="197" t="s">
        <v>1397</v>
      </c>
      <c r="J212" s="197">
        <v>11</v>
      </c>
      <c r="K212" s="124">
        <v>1773</v>
      </c>
      <c r="L212" s="101">
        <v>8.3509326855408297</v>
      </c>
      <c r="M212" s="101">
        <v>0.13047746674607902</v>
      </c>
      <c r="N212" s="101">
        <v>0.63280505012996657</v>
      </c>
      <c r="O212" s="101">
        <v>7.9250807064609887</v>
      </c>
      <c r="P212" s="24"/>
      <c r="Q212" s="24"/>
    </row>
    <row r="213" spans="1:17" x14ac:dyDescent="0.25">
      <c r="A213" s="124">
        <v>1774</v>
      </c>
      <c r="B213" s="101">
        <v>5.1722687151832716</v>
      </c>
      <c r="C213" s="101">
        <v>0.67145711733174507</v>
      </c>
      <c r="D213" s="101">
        <v>0.41477125881916072</v>
      </c>
      <c r="E213" s="101">
        <v>5.3069894925106196</v>
      </c>
      <c r="F213" s="147"/>
      <c r="G213" s="24"/>
      <c r="H213" s="197" t="s">
        <v>1446</v>
      </c>
      <c r="I213" s="197" t="s">
        <v>1397</v>
      </c>
      <c r="J213" s="197">
        <v>11</v>
      </c>
      <c r="K213" s="124">
        <v>1774</v>
      </c>
      <c r="L213" s="101">
        <v>5.1722687151832716</v>
      </c>
      <c r="M213" s="101">
        <v>0.67145711733174507</v>
      </c>
      <c r="N213" s="101">
        <v>0.41477125881916072</v>
      </c>
      <c r="O213" s="101">
        <v>5.3069894925106196</v>
      </c>
      <c r="P213" s="24"/>
      <c r="Q213" s="24"/>
    </row>
    <row r="214" spans="1:17" x14ac:dyDescent="0.25">
      <c r="A214" s="124">
        <v>1775</v>
      </c>
      <c r="B214" s="101">
        <v>1.9334530414394477</v>
      </c>
      <c r="C214" s="101" t="s">
        <v>48</v>
      </c>
      <c r="D214" s="101" t="s">
        <v>47</v>
      </c>
      <c r="E214" s="101">
        <v>2.2479593820892303</v>
      </c>
      <c r="F214" s="147"/>
      <c r="G214" s="24"/>
      <c r="H214" s="197" t="s">
        <v>1447</v>
      </c>
      <c r="I214" s="197" t="s">
        <v>1397</v>
      </c>
      <c r="J214" s="197">
        <v>11</v>
      </c>
      <c r="K214" s="124">
        <v>1775</v>
      </c>
      <c r="L214" s="101">
        <v>1.9334530414394477</v>
      </c>
      <c r="M214" s="101" t="s">
        <v>48</v>
      </c>
      <c r="N214" s="101" t="s">
        <v>47</v>
      </c>
      <c r="O214" s="101">
        <v>2.2479593820892303</v>
      </c>
      <c r="P214" s="24"/>
      <c r="Q214" s="24"/>
    </row>
    <row r="215" spans="1:17" x14ac:dyDescent="0.25">
      <c r="A215" s="124">
        <v>1776</v>
      </c>
      <c r="B215" s="101">
        <v>1.58871329592455</v>
      </c>
      <c r="C215" s="101">
        <v>0.58113065082088999</v>
      </c>
      <c r="D215" s="101" t="s">
        <v>47</v>
      </c>
      <c r="E215" s="101">
        <v>1.8400717295019986</v>
      </c>
      <c r="F215" s="147"/>
      <c r="G215" s="24"/>
      <c r="H215" s="197" t="s">
        <v>1448</v>
      </c>
      <c r="I215" s="197" t="s">
        <v>1397</v>
      </c>
      <c r="J215" s="197">
        <v>11</v>
      </c>
      <c r="K215" s="124">
        <v>1776</v>
      </c>
      <c r="L215" s="101">
        <v>1.58871329592455</v>
      </c>
      <c r="M215" s="101">
        <v>0.58113065082088999</v>
      </c>
      <c r="N215" s="101" t="s">
        <v>47</v>
      </c>
      <c r="O215" s="101">
        <v>1.8400717295019986</v>
      </c>
      <c r="P215" s="24"/>
      <c r="Q215" s="24"/>
    </row>
    <row r="216" spans="1:17" x14ac:dyDescent="0.25">
      <c r="A216" s="124">
        <v>1778</v>
      </c>
      <c r="B216" s="101">
        <v>13.265705840512132</v>
      </c>
      <c r="C216" s="101" t="s">
        <v>48</v>
      </c>
      <c r="D216" s="101">
        <v>0.53871230103965406</v>
      </c>
      <c r="E216" s="101">
        <v>8.0896022469482567</v>
      </c>
      <c r="F216" s="147"/>
      <c r="G216" s="24"/>
      <c r="H216" s="197" t="s">
        <v>1449</v>
      </c>
      <c r="I216" s="197" t="s">
        <v>1397</v>
      </c>
      <c r="J216" s="197">
        <v>12</v>
      </c>
      <c r="K216" s="124">
        <v>1778</v>
      </c>
      <c r="L216" s="101">
        <v>13.265705840512132</v>
      </c>
      <c r="M216" s="101" t="s">
        <v>48</v>
      </c>
      <c r="N216" s="101">
        <v>0.53871230103965406</v>
      </c>
      <c r="O216" s="101">
        <v>8.0896022469482567</v>
      </c>
      <c r="P216" s="24" t="s">
        <v>1486</v>
      </c>
      <c r="Q216" s="24"/>
    </row>
    <row r="217" spans="1:17" x14ac:dyDescent="0.25">
      <c r="A217" s="124">
        <v>1779</v>
      </c>
      <c r="B217" s="101">
        <v>13.272229300034248</v>
      </c>
      <c r="C217" s="101" t="s">
        <v>48</v>
      </c>
      <c r="D217" s="101">
        <v>0.48795675775140301</v>
      </c>
      <c r="E217" s="101">
        <v>8.0992654207626682</v>
      </c>
      <c r="F217" s="147"/>
      <c r="G217" s="24"/>
      <c r="H217" s="197" t="s">
        <v>1450</v>
      </c>
      <c r="I217" s="197" t="s">
        <v>1397</v>
      </c>
      <c r="J217" s="197">
        <v>12</v>
      </c>
      <c r="K217" s="124">
        <v>1779</v>
      </c>
      <c r="L217" s="101">
        <v>13.272229300034248</v>
      </c>
      <c r="M217" s="101" t="s">
        <v>48</v>
      </c>
      <c r="N217" s="101">
        <v>0.48795675775140301</v>
      </c>
      <c r="O217" s="101">
        <v>8.0992654207626682</v>
      </c>
      <c r="P217" s="24"/>
      <c r="Q217" s="24"/>
    </row>
    <row r="218" spans="1:17" x14ac:dyDescent="0.25">
      <c r="A218" s="124">
        <v>1780</v>
      </c>
      <c r="B218" s="101">
        <v>13.253662530625148</v>
      </c>
      <c r="C218" s="101" t="s">
        <v>48</v>
      </c>
      <c r="D218" s="101">
        <v>1.1226523139203237</v>
      </c>
      <c r="E218" s="101">
        <v>8.0946881279032095</v>
      </c>
      <c r="F218" s="147"/>
      <c r="G218" s="24"/>
      <c r="H218" s="197" t="s">
        <v>1451</v>
      </c>
      <c r="I218" s="197" t="s">
        <v>1397</v>
      </c>
      <c r="J218" s="197">
        <v>12</v>
      </c>
      <c r="K218" s="124">
        <v>1780</v>
      </c>
      <c r="L218" s="101">
        <v>13.253662530625148</v>
      </c>
      <c r="M218" s="101" t="s">
        <v>48</v>
      </c>
      <c r="N218" s="101">
        <v>1.1226523139203237</v>
      </c>
      <c r="O218" s="101">
        <v>8.0946881279032095</v>
      </c>
      <c r="P218" s="24"/>
      <c r="Q218" s="24"/>
    </row>
    <row r="219" spans="1:17" x14ac:dyDescent="0.25">
      <c r="A219" s="124">
        <v>1781</v>
      </c>
      <c r="B219" s="101">
        <v>23.788547854263811</v>
      </c>
      <c r="C219" s="101" t="s">
        <v>48</v>
      </c>
      <c r="D219" s="101">
        <v>1.7668959425890145</v>
      </c>
      <c r="E219" s="101">
        <v>14.086873069028846</v>
      </c>
      <c r="F219" s="147"/>
      <c r="G219" s="24"/>
      <c r="H219" s="197" t="s">
        <v>1452</v>
      </c>
      <c r="I219" s="197" t="s">
        <v>1397</v>
      </c>
      <c r="J219" s="197">
        <v>13</v>
      </c>
      <c r="K219" s="124">
        <v>1781</v>
      </c>
      <c r="L219" s="101">
        <v>23.788547854263811</v>
      </c>
      <c r="M219" s="101" t="s">
        <v>48</v>
      </c>
      <c r="N219" s="101">
        <v>1.7668959425890145</v>
      </c>
      <c r="O219" s="101">
        <v>14.086873069028846</v>
      </c>
      <c r="P219" s="24"/>
      <c r="Q219" s="24"/>
    </row>
    <row r="220" spans="1:17" x14ac:dyDescent="0.25">
      <c r="A220" s="124">
        <v>1782</v>
      </c>
      <c r="B220" s="101">
        <v>23.840735530440739</v>
      </c>
      <c r="C220" s="101" t="s">
        <v>48</v>
      </c>
      <c r="D220" s="101">
        <v>1.7457896770632073</v>
      </c>
      <c r="E220" s="101">
        <v>14.087890245219835</v>
      </c>
      <c r="F220" s="147"/>
      <c r="G220" s="24"/>
      <c r="H220" s="197" t="s">
        <v>1453</v>
      </c>
      <c r="I220" s="197" t="s">
        <v>1397</v>
      </c>
      <c r="J220" s="197">
        <v>13</v>
      </c>
      <c r="K220" s="124">
        <v>1782</v>
      </c>
      <c r="L220" s="101">
        <v>23.840735530440739</v>
      </c>
      <c r="M220" s="101" t="s">
        <v>48</v>
      </c>
      <c r="N220" s="101">
        <v>1.7457896770632073</v>
      </c>
      <c r="O220" s="101">
        <v>14.087890245219835</v>
      </c>
      <c r="P220" s="24"/>
      <c r="Q220" s="24"/>
    </row>
    <row r="221" spans="1:17" x14ac:dyDescent="0.25">
      <c r="A221" s="124">
        <v>1783</v>
      </c>
      <c r="B221" s="101">
        <v>21.919325798888273</v>
      </c>
      <c r="C221" s="101" t="s">
        <v>48</v>
      </c>
      <c r="D221" s="101">
        <v>1.3749224399668782</v>
      </c>
      <c r="E221" s="101">
        <v>10.466743005293292</v>
      </c>
      <c r="F221" s="147"/>
      <c r="G221" s="24"/>
      <c r="H221" s="197" t="s">
        <v>1454</v>
      </c>
      <c r="I221" s="197" t="s">
        <v>1397</v>
      </c>
      <c r="J221" s="197">
        <v>13</v>
      </c>
      <c r="K221" s="124">
        <v>1783</v>
      </c>
      <c r="L221" s="101">
        <v>21.919325798888273</v>
      </c>
      <c r="M221" s="101" t="s">
        <v>48</v>
      </c>
      <c r="N221" s="101">
        <v>1.3749224399668782</v>
      </c>
      <c r="O221" s="101">
        <v>10.466743005293292</v>
      </c>
      <c r="P221" s="24"/>
      <c r="Q221" s="24"/>
    </row>
    <row r="222" spans="1:17" x14ac:dyDescent="0.25">
      <c r="A222" s="124">
        <v>1784</v>
      </c>
      <c r="B222" s="101">
        <v>21.948932269027107</v>
      </c>
      <c r="C222" s="101" t="s">
        <v>48</v>
      </c>
      <c r="D222" s="101">
        <v>1.375927500230012</v>
      </c>
      <c r="E222" s="101">
        <v>10.451485362428434</v>
      </c>
      <c r="F222" s="147"/>
      <c r="G222" s="24"/>
      <c r="H222" s="197" t="s">
        <v>1455</v>
      </c>
      <c r="I222" s="197" t="s">
        <v>1397</v>
      </c>
      <c r="J222" s="197">
        <v>13</v>
      </c>
      <c r="K222" s="124">
        <v>1784</v>
      </c>
      <c r="L222" s="101">
        <v>21.948932269027107</v>
      </c>
      <c r="M222" s="101" t="s">
        <v>48</v>
      </c>
      <c r="N222" s="101">
        <v>1.375927500230012</v>
      </c>
      <c r="O222" s="101">
        <v>10.451485362428434</v>
      </c>
      <c r="P222" s="24"/>
      <c r="Q222" s="24"/>
    </row>
    <row r="223" spans="1:17" x14ac:dyDescent="0.25">
      <c r="A223" s="124">
        <v>1785</v>
      </c>
      <c r="B223" s="101">
        <v>10.274950551911273</v>
      </c>
      <c r="C223" s="101" t="s">
        <v>48</v>
      </c>
      <c r="D223" s="101">
        <v>0.5879602539332045</v>
      </c>
      <c r="E223" s="101">
        <v>3.4624677541320086</v>
      </c>
      <c r="F223" s="147"/>
      <c r="G223" s="24"/>
      <c r="H223" s="197" t="s">
        <v>1456</v>
      </c>
      <c r="I223" s="197" t="s">
        <v>1397</v>
      </c>
      <c r="J223" s="197">
        <v>13</v>
      </c>
      <c r="K223" s="124">
        <v>1785</v>
      </c>
      <c r="L223" s="101">
        <v>10.274950551911273</v>
      </c>
      <c r="M223" s="101" t="s">
        <v>48</v>
      </c>
      <c r="N223" s="101">
        <v>0.5879602539332045</v>
      </c>
      <c r="O223" s="101">
        <v>3.4624677541320086</v>
      </c>
      <c r="P223" s="24"/>
      <c r="Q223" s="24"/>
    </row>
    <row r="224" spans="1:17" x14ac:dyDescent="0.25">
      <c r="A224" s="124">
        <v>1786</v>
      </c>
      <c r="B224" s="101">
        <v>10.290506493848628</v>
      </c>
      <c r="C224" s="101" t="s">
        <v>48</v>
      </c>
      <c r="D224" s="101">
        <v>0.58243242248596916</v>
      </c>
      <c r="E224" s="101">
        <v>3.4512788160311119</v>
      </c>
      <c r="F224" s="147"/>
      <c r="G224" s="24"/>
      <c r="H224" s="197" t="s">
        <v>1457</v>
      </c>
      <c r="I224" s="197" t="s">
        <v>1397</v>
      </c>
      <c r="J224" s="197">
        <v>13</v>
      </c>
      <c r="K224" s="124">
        <v>1786</v>
      </c>
      <c r="L224" s="101">
        <v>10.290506493848628</v>
      </c>
      <c r="M224" s="101" t="s">
        <v>48</v>
      </c>
      <c r="N224" s="101">
        <v>0.58243242248596916</v>
      </c>
      <c r="O224" s="101">
        <v>3.4512788160311119</v>
      </c>
      <c r="P224" s="24"/>
      <c r="Q224" s="24"/>
    </row>
    <row r="225" spans="1:17" x14ac:dyDescent="0.25">
      <c r="A225" s="124">
        <v>1787</v>
      </c>
      <c r="B225" s="101">
        <v>5.427518322400485</v>
      </c>
      <c r="C225" s="101" t="s">
        <v>48</v>
      </c>
      <c r="D225" s="101">
        <v>0.31759904315024379</v>
      </c>
      <c r="E225" s="101">
        <v>2.3069556011666847</v>
      </c>
      <c r="F225" s="147"/>
      <c r="G225" s="24"/>
      <c r="H225" s="197" t="s">
        <v>1458</v>
      </c>
      <c r="I225" s="197" t="s">
        <v>1397</v>
      </c>
      <c r="J225" s="197">
        <v>13</v>
      </c>
      <c r="K225" s="124">
        <v>1787</v>
      </c>
      <c r="L225" s="101">
        <v>5.427518322400485</v>
      </c>
      <c r="M225" s="101" t="s">
        <v>48</v>
      </c>
      <c r="N225" s="101">
        <v>0.31759904315024379</v>
      </c>
      <c r="O225" s="101">
        <v>2.3069556011666847</v>
      </c>
      <c r="P225" s="24"/>
      <c r="Q225" s="24"/>
    </row>
    <row r="226" spans="1:17" x14ac:dyDescent="0.25">
      <c r="A226" s="124">
        <v>1788</v>
      </c>
      <c r="B226" s="101">
        <v>5.4787023894201639</v>
      </c>
      <c r="C226" s="101" t="s">
        <v>48</v>
      </c>
      <c r="D226" s="101">
        <v>0.31257374183457537</v>
      </c>
      <c r="E226" s="101">
        <v>2.2988181916387598</v>
      </c>
      <c r="F226" s="147"/>
      <c r="G226" s="24"/>
      <c r="H226" s="197" t="s">
        <v>1459</v>
      </c>
      <c r="I226" s="197" t="s">
        <v>1397</v>
      </c>
      <c r="J226" s="197">
        <v>13</v>
      </c>
      <c r="K226" s="124">
        <v>1788</v>
      </c>
      <c r="L226" s="101">
        <v>5.4787023894201639</v>
      </c>
      <c r="M226" s="101" t="s">
        <v>48</v>
      </c>
      <c r="N226" s="101">
        <v>0.31257374183457537</v>
      </c>
      <c r="O226" s="101">
        <v>2.2988181916387598</v>
      </c>
      <c r="P226" s="24"/>
      <c r="Q226" s="24"/>
    </row>
    <row r="227" spans="1:17" x14ac:dyDescent="0.25">
      <c r="A227" s="124">
        <v>1789</v>
      </c>
      <c r="B227" s="101">
        <v>0.34423794093627336</v>
      </c>
      <c r="C227" s="101" t="s">
        <v>48</v>
      </c>
      <c r="D227" s="101">
        <v>3.6182169472812581E-2</v>
      </c>
      <c r="E227" s="101">
        <v>0.88596046235281423</v>
      </c>
      <c r="F227" s="147"/>
      <c r="G227" s="24"/>
      <c r="H227" s="197" t="s">
        <v>1460</v>
      </c>
      <c r="I227" s="197" t="s">
        <v>1397</v>
      </c>
      <c r="J227" s="197">
        <v>13</v>
      </c>
      <c r="K227" s="124">
        <v>1789</v>
      </c>
      <c r="L227" s="101">
        <v>0.34423794093627336</v>
      </c>
      <c r="M227" s="101" t="s">
        <v>48</v>
      </c>
      <c r="N227" s="101">
        <v>3.6182169472812581E-2</v>
      </c>
      <c r="O227" s="101">
        <v>0.88596046235281423</v>
      </c>
      <c r="P227" s="24"/>
      <c r="Q227" s="24"/>
    </row>
    <row r="228" spans="1:17" x14ac:dyDescent="0.25">
      <c r="A228" s="124">
        <v>1790</v>
      </c>
      <c r="B228" s="101">
        <v>0.34775057298664347</v>
      </c>
      <c r="C228" s="101" t="s">
        <v>48</v>
      </c>
      <c r="D228" s="101">
        <v>3.7689759867513106E-2</v>
      </c>
      <c r="E228" s="101">
        <v>0.86510835043750689</v>
      </c>
      <c r="F228" s="147"/>
      <c r="G228" s="24"/>
      <c r="H228" s="197" t="s">
        <v>1461</v>
      </c>
      <c r="I228" s="197" t="s">
        <v>1397</v>
      </c>
      <c r="J228" s="197">
        <v>13</v>
      </c>
      <c r="K228" s="124">
        <v>1790</v>
      </c>
      <c r="L228" s="101">
        <v>0.34775057298664347</v>
      </c>
      <c r="M228" s="101" t="s">
        <v>48</v>
      </c>
      <c r="N228" s="101">
        <v>3.7689759867513106E-2</v>
      </c>
      <c r="O228" s="101">
        <v>0.86510835043750689</v>
      </c>
      <c r="P228" s="24"/>
      <c r="Q228" s="24"/>
    </row>
    <row r="229" spans="1:17" x14ac:dyDescent="0.25">
      <c r="A229" s="124">
        <v>1791</v>
      </c>
      <c r="B229" s="101" t="s">
        <v>11</v>
      </c>
      <c r="C229" s="101" t="s">
        <v>48</v>
      </c>
      <c r="D229" s="101" t="s">
        <v>47</v>
      </c>
      <c r="E229" s="101">
        <v>0.7872943718267259</v>
      </c>
      <c r="F229" s="147"/>
      <c r="G229" s="24"/>
      <c r="H229" s="197" t="s">
        <v>1462</v>
      </c>
      <c r="I229" s="197" t="s">
        <v>1397</v>
      </c>
      <c r="J229" s="197">
        <v>13</v>
      </c>
      <c r="K229" s="124">
        <v>1791</v>
      </c>
      <c r="L229" s="101" t="s">
        <v>11</v>
      </c>
      <c r="M229" s="101" t="s">
        <v>48</v>
      </c>
      <c r="N229" s="101" t="s">
        <v>47</v>
      </c>
      <c r="O229" s="101">
        <v>0.7872943718267259</v>
      </c>
      <c r="P229" s="24"/>
      <c r="Q229" s="24"/>
    </row>
    <row r="230" spans="1:17" x14ac:dyDescent="0.25">
      <c r="A230" s="124">
        <v>1792</v>
      </c>
      <c r="B230" s="101" t="s">
        <v>11</v>
      </c>
      <c r="C230" s="101" t="s">
        <v>48</v>
      </c>
      <c r="D230" s="101" t="s">
        <v>47</v>
      </c>
      <c r="E230" s="101">
        <v>0.79950048611861313</v>
      </c>
      <c r="F230" s="147"/>
      <c r="G230" s="24"/>
      <c r="H230" s="197" t="s">
        <v>1463</v>
      </c>
      <c r="I230" s="197" t="s">
        <v>1397</v>
      </c>
      <c r="J230" s="197">
        <v>13</v>
      </c>
      <c r="K230" s="124">
        <v>1792</v>
      </c>
      <c r="L230" s="101" t="s">
        <v>11</v>
      </c>
      <c r="M230" s="101" t="s">
        <v>48</v>
      </c>
      <c r="N230" s="101" t="s">
        <v>47</v>
      </c>
      <c r="O230" s="101">
        <v>0.79950048611861313</v>
      </c>
      <c r="P230" s="24"/>
      <c r="Q230" s="24"/>
    </row>
    <row r="231" spans="1:17" x14ac:dyDescent="0.25">
      <c r="A231" s="124">
        <v>1793</v>
      </c>
      <c r="B231" s="101" t="s">
        <v>11</v>
      </c>
      <c r="C231" s="101" t="s">
        <v>48</v>
      </c>
      <c r="D231" s="101" t="s">
        <v>47</v>
      </c>
      <c r="E231" s="101">
        <v>0.77813978610781043</v>
      </c>
      <c r="F231" s="147"/>
      <c r="G231" s="24"/>
      <c r="H231" s="197" t="s">
        <v>1464</v>
      </c>
      <c r="I231" s="197" t="s">
        <v>1397</v>
      </c>
      <c r="J231" s="197">
        <v>13</v>
      </c>
      <c r="K231" s="124">
        <v>1793</v>
      </c>
      <c r="L231" s="101" t="s">
        <v>11</v>
      </c>
      <c r="M231" s="101" t="s">
        <v>48</v>
      </c>
      <c r="N231" s="101" t="s">
        <v>47</v>
      </c>
      <c r="O231" s="101">
        <v>0.77813978610781043</v>
      </c>
      <c r="P231" s="24"/>
      <c r="Q231" s="24"/>
    </row>
    <row r="232" spans="1:17" x14ac:dyDescent="0.25">
      <c r="A232" s="124">
        <v>1794</v>
      </c>
      <c r="B232" s="101" t="s">
        <v>11</v>
      </c>
      <c r="C232" s="101" t="s">
        <v>48</v>
      </c>
      <c r="D232" s="101" t="s">
        <v>47</v>
      </c>
      <c r="E232" s="101">
        <v>0.75677908609700772</v>
      </c>
      <c r="F232" s="147"/>
      <c r="G232" s="24"/>
      <c r="H232" s="197" t="s">
        <v>1465</v>
      </c>
      <c r="I232" s="197" t="s">
        <v>1397</v>
      </c>
      <c r="J232" s="197">
        <v>13</v>
      </c>
      <c r="K232" s="124">
        <v>1794</v>
      </c>
      <c r="L232" s="101" t="s">
        <v>11</v>
      </c>
      <c r="M232" s="101" t="s">
        <v>48</v>
      </c>
      <c r="N232" s="101" t="s">
        <v>47</v>
      </c>
      <c r="O232" s="101">
        <v>0.75677908609700772</v>
      </c>
      <c r="P232" s="24"/>
      <c r="Q232" s="24"/>
    </row>
    <row r="233" spans="1:17" x14ac:dyDescent="0.25">
      <c r="A233" s="124">
        <v>1795</v>
      </c>
      <c r="B233" s="101" t="s">
        <v>11</v>
      </c>
      <c r="C233" s="101" t="s">
        <v>48</v>
      </c>
      <c r="D233" s="101" t="s">
        <v>47</v>
      </c>
      <c r="E233" s="101">
        <v>0.80458636707356612</v>
      </c>
      <c r="F233" s="147"/>
      <c r="G233" s="24"/>
      <c r="H233" s="197" t="s">
        <v>1466</v>
      </c>
      <c r="I233" s="197" t="s">
        <v>1397</v>
      </c>
      <c r="J233" s="197">
        <v>13</v>
      </c>
      <c r="K233" s="124">
        <v>1795</v>
      </c>
      <c r="L233" s="101" t="s">
        <v>11</v>
      </c>
      <c r="M233" s="101" t="s">
        <v>48</v>
      </c>
      <c r="N233" s="101" t="s">
        <v>47</v>
      </c>
      <c r="O233" s="101">
        <v>0.80458636707356612</v>
      </c>
      <c r="P233" s="24"/>
      <c r="Q233" s="24"/>
    </row>
    <row r="234" spans="1:17" x14ac:dyDescent="0.25">
      <c r="A234" s="124">
        <v>1796</v>
      </c>
      <c r="B234" s="101" t="s">
        <v>11</v>
      </c>
      <c r="C234" s="101" t="s">
        <v>48</v>
      </c>
      <c r="D234" s="101" t="s">
        <v>47</v>
      </c>
      <c r="E234" s="101">
        <v>0.79136307659068827</v>
      </c>
      <c r="F234" s="147"/>
      <c r="G234" s="24"/>
      <c r="H234" s="197" t="s">
        <v>1467</v>
      </c>
      <c r="I234" s="197" t="s">
        <v>1397</v>
      </c>
      <c r="J234" s="197">
        <v>13</v>
      </c>
      <c r="K234" s="124">
        <v>1796</v>
      </c>
      <c r="L234" s="101" t="s">
        <v>11</v>
      </c>
      <c r="M234" s="101" t="s">
        <v>48</v>
      </c>
      <c r="N234" s="101" t="s">
        <v>47</v>
      </c>
      <c r="O234" s="101">
        <v>0.79136307659068827</v>
      </c>
      <c r="P234" s="24"/>
      <c r="Q234" s="24"/>
    </row>
    <row r="235" spans="1:17" x14ac:dyDescent="0.25">
      <c r="A235" s="124">
        <v>1797</v>
      </c>
      <c r="B235" s="101">
        <v>24.823268895387127</v>
      </c>
      <c r="C235" s="101" t="s">
        <v>48</v>
      </c>
      <c r="D235" s="101">
        <v>1.6488013616708068</v>
      </c>
      <c r="E235" s="101">
        <v>14.511544128767422</v>
      </c>
      <c r="F235" s="147"/>
      <c r="G235" s="24"/>
      <c r="H235" s="197" t="s">
        <v>1468</v>
      </c>
      <c r="I235" s="197" t="s">
        <v>1397</v>
      </c>
      <c r="J235" s="197">
        <v>14</v>
      </c>
      <c r="K235" s="124">
        <v>1797</v>
      </c>
      <c r="L235" s="101">
        <v>24.823268895387127</v>
      </c>
      <c r="M235" s="101" t="s">
        <v>48</v>
      </c>
      <c r="N235" s="101">
        <v>1.6488013616708068</v>
      </c>
      <c r="O235" s="101">
        <v>14.511544128767422</v>
      </c>
      <c r="P235" s="24"/>
      <c r="Q235" s="24"/>
    </row>
    <row r="236" spans="1:17" x14ac:dyDescent="0.25">
      <c r="A236" s="124">
        <v>1798</v>
      </c>
      <c r="B236" s="101">
        <v>24.64061202876788</v>
      </c>
      <c r="C236" s="101" t="s">
        <v>48</v>
      </c>
      <c r="D236" s="101">
        <v>1.6684000368019136</v>
      </c>
      <c r="E236" s="101">
        <v>14.504932483525982</v>
      </c>
      <c r="F236" s="147"/>
      <c r="G236" s="24"/>
      <c r="H236" s="197" t="s">
        <v>1469</v>
      </c>
      <c r="I236" s="197" t="s">
        <v>1397</v>
      </c>
      <c r="J236" s="197">
        <v>14</v>
      </c>
      <c r="K236" s="124">
        <v>1798</v>
      </c>
      <c r="L236" s="101">
        <v>24.64061202876788</v>
      </c>
      <c r="M236" s="101" t="s">
        <v>48</v>
      </c>
      <c r="N236" s="101">
        <v>1.6684000368019136</v>
      </c>
      <c r="O236" s="101">
        <v>14.504932483525982</v>
      </c>
      <c r="P236" s="24"/>
      <c r="Q236" s="24"/>
    </row>
    <row r="237" spans="1:17" x14ac:dyDescent="0.25">
      <c r="A237" s="124">
        <v>1799</v>
      </c>
      <c r="B237" s="101">
        <v>18.625982349376962</v>
      </c>
      <c r="C237" s="101">
        <v>0.13259308967036348</v>
      </c>
      <c r="D237" s="101">
        <v>1.2110976170760879</v>
      </c>
      <c r="E237" s="101">
        <v>8.2635393756076496</v>
      </c>
      <c r="F237" s="147"/>
      <c r="G237" s="24"/>
      <c r="H237" s="197" t="s">
        <v>1470</v>
      </c>
      <c r="I237" s="197" t="s">
        <v>1397</v>
      </c>
      <c r="J237" s="197">
        <v>14</v>
      </c>
      <c r="K237" s="124">
        <v>1799</v>
      </c>
      <c r="L237" s="101">
        <v>18.625982349376962</v>
      </c>
      <c r="M237" s="101">
        <v>0.13259308967036348</v>
      </c>
      <c r="N237" s="101">
        <v>1.2110976170760879</v>
      </c>
      <c r="O237" s="101">
        <v>8.2635393756076496</v>
      </c>
      <c r="P237" s="24"/>
      <c r="Q237" s="24"/>
    </row>
    <row r="238" spans="1:17" x14ac:dyDescent="0.25">
      <c r="A238" s="124">
        <v>1800</v>
      </c>
      <c r="B238" s="101">
        <v>18.987783450565082</v>
      </c>
      <c r="C238" s="101" t="s">
        <v>48</v>
      </c>
      <c r="D238" s="101">
        <v>1.306578342073788</v>
      </c>
      <c r="E238" s="101">
        <v>8.3891606351949903</v>
      </c>
      <c r="F238" s="147"/>
      <c r="G238" s="24"/>
      <c r="H238" s="197" t="s">
        <v>1471</v>
      </c>
      <c r="I238" s="197" t="s">
        <v>1397</v>
      </c>
      <c r="J238" s="197">
        <v>14</v>
      </c>
      <c r="K238" s="124">
        <v>1800</v>
      </c>
      <c r="L238" s="101">
        <v>18.987783450565082</v>
      </c>
      <c r="M238" s="101" t="s">
        <v>48</v>
      </c>
      <c r="N238" s="101">
        <v>1.306578342073788</v>
      </c>
      <c r="O238" s="101">
        <v>8.3891606351949903</v>
      </c>
      <c r="P238" s="24"/>
      <c r="Q238" s="24"/>
    </row>
    <row r="239" spans="1:17" x14ac:dyDescent="0.25">
      <c r="A239" s="124">
        <v>1801</v>
      </c>
      <c r="B239" s="101">
        <v>12.060371242656549</v>
      </c>
      <c r="C239" s="101" t="s">
        <v>48</v>
      </c>
      <c r="D239" s="101">
        <v>1.0040552028705492</v>
      </c>
      <c r="E239" s="101">
        <v>4.3860637355514758</v>
      </c>
      <c r="F239" s="147"/>
      <c r="G239" s="24"/>
      <c r="H239" s="197" t="s">
        <v>1472</v>
      </c>
      <c r="I239" s="197" t="s">
        <v>1397</v>
      </c>
      <c r="J239" s="197">
        <v>14</v>
      </c>
      <c r="K239" s="124">
        <v>1801</v>
      </c>
      <c r="L239" s="101">
        <v>12.060371242656549</v>
      </c>
      <c r="M239" s="101" t="s">
        <v>48</v>
      </c>
      <c r="N239" s="101">
        <v>1.0040552028705492</v>
      </c>
      <c r="O239" s="101">
        <v>4.3860637355514758</v>
      </c>
      <c r="P239" s="24"/>
      <c r="Q239" s="24"/>
    </row>
    <row r="240" spans="1:17" x14ac:dyDescent="0.25">
      <c r="A240" s="124">
        <v>1802</v>
      </c>
      <c r="B240" s="101">
        <v>11.327736557865066</v>
      </c>
      <c r="C240" s="101" t="s">
        <v>48</v>
      </c>
      <c r="D240" s="101">
        <v>0.84726580182169464</v>
      </c>
      <c r="E240" s="101">
        <v>4.0900654639732101</v>
      </c>
      <c r="F240" s="147"/>
      <c r="G240" s="24"/>
      <c r="H240" s="197" t="s">
        <v>1473</v>
      </c>
      <c r="I240" s="197" t="s">
        <v>1397</v>
      </c>
      <c r="J240" s="197">
        <v>14</v>
      </c>
      <c r="K240" s="124">
        <v>1802</v>
      </c>
      <c r="L240" s="101">
        <v>11.327736557865066</v>
      </c>
      <c r="M240" s="101" t="s">
        <v>48</v>
      </c>
      <c r="N240" s="101">
        <v>0.84726580182169464</v>
      </c>
      <c r="O240" s="101">
        <v>4.0900654639732101</v>
      </c>
      <c r="P240" s="24"/>
      <c r="Q240" s="24"/>
    </row>
    <row r="241" spans="1:17" x14ac:dyDescent="0.25">
      <c r="A241" s="124">
        <v>1803</v>
      </c>
      <c r="B241" s="101">
        <v>10.777758739692826</v>
      </c>
      <c r="C241" s="101" t="s">
        <v>48</v>
      </c>
      <c r="D241" s="101">
        <v>0.78093182445487164</v>
      </c>
      <c r="E241" s="101">
        <v>3.5743571351409749</v>
      </c>
      <c r="F241" s="147"/>
      <c r="G241" s="24"/>
      <c r="H241" s="197" t="s">
        <v>1474</v>
      </c>
      <c r="I241" s="197" t="s">
        <v>1397</v>
      </c>
      <c r="J241" s="197">
        <v>14</v>
      </c>
      <c r="K241" s="124">
        <v>1803</v>
      </c>
      <c r="L241" s="101">
        <v>10.777758739692826</v>
      </c>
      <c r="M241" s="101" t="s">
        <v>48</v>
      </c>
      <c r="N241" s="101">
        <v>0.78093182445487164</v>
      </c>
      <c r="O241" s="101">
        <v>3.5743571351409749</v>
      </c>
      <c r="P241" s="24"/>
      <c r="Q241" s="24"/>
    </row>
    <row r="242" spans="1:17" x14ac:dyDescent="0.25">
      <c r="A242" s="124">
        <v>1804</v>
      </c>
      <c r="B242" s="101">
        <v>10.733599936773887</v>
      </c>
      <c r="C242" s="101" t="s">
        <v>48</v>
      </c>
      <c r="D242" s="101">
        <v>0.28744723525623328</v>
      </c>
      <c r="E242" s="101">
        <v>3.5723227827589938</v>
      </c>
      <c r="F242" s="147"/>
      <c r="G242" s="24"/>
      <c r="H242" s="197" t="s">
        <v>1475</v>
      </c>
      <c r="I242" s="197" t="s">
        <v>1397</v>
      </c>
      <c r="J242" s="197">
        <v>14</v>
      </c>
      <c r="K242" s="124">
        <v>1804</v>
      </c>
      <c r="L242" s="101">
        <v>10.733599936773887</v>
      </c>
      <c r="M242" s="101" t="s">
        <v>48</v>
      </c>
      <c r="N242" s="101">
        <v>0.28744723525623328</v>
      </c>
      <c r="O242" s="101">
        <v>3.5723227827589938</v>
      </c>
      <c r="P242" s="24"/>
      <c r="Q242" s="24"/>
    </row>
    <row r="243" spans="1:17" x14ac:dyDescent="0.25">
      <c r="A243" s="124">
        <v>1805</v>
      </c>
      <c r="B243" s="101">
        <v>7.721768855870808</v>
      </c>
      <c r="C243" s="101" t="s">
        <v>48</v>
      </c>
      <c r="D243" s="101">
        <v>0.13869831631244825</v>
      </c>
      <c r="E243" s="101">
        <v>2.7250150156638222</v>
      </c>
      <c r="F243" s="147"/>
      <c r="G243" s="24"/>
      <c r="H243" s="197" t="s">
        <v>1476</v>
      </c>
      <c r="I243" s="197" t="s">
        <v>1397</v>
      </c>
      <c r="J243" s="197">
        <v>14</v>
      </c>
      <c r="K243" s="124">
        <v>1805</v>
      </c>
      <c r="L243" s="101">
        <v>7.721768855870808</v>
      </c>
      <c r="M243" s="101" t="s">
        <v>48</v>
      </c>
      <c r="N243" s="101">
        <v>0.13869831631244825</v>
      </c>
      <c r="O243" s="101">
        <v>2.7250150156638222</v>
      </c>
      <c r="P243" s="24"/>
      <c r="Q243" s="24"/>
    </row>
    <row r="244" spans="1:17" x14ac:dyDescent="0.25">
      <c r="A244" s="124">
        <v>1806</v>
      </c>
      <c r="B244" s="101">
        <v>7.5712274822835157</v>
      </c>
      <c r="C244" s="101" t="s">
        <v>48</v>
      </c>
      <c r="D244" s="101">
        <v>0.15578434078572084</v>
      </c>
      <c r="E244" s="101">
        <v>2.6568642108674521</v>
      </c>
      <c r="F244" s="147"/>
      <c r="G244" s="24"/>
      <c r="H244" s="197" t="s">
        <v>1477</v>
      </c>
      <c r="I244" s="197" t="s">
        <v>1397</v>
      </c>
      <c r="J244" s="197">
        <v>14</v>
      </c>
      <c r="K244" s="124">
        <v>1806</v>
      </c>
      <c r="L244" s="101">
        <v>7.5712274822835157</v>
      </c>
      <c r="M244" s="101" t="s">
        <v>48</v>
      </c>
      <c r="N244" s="101">
        <v>0.15578434078572084</v>
      </c>
      <c r="O244" s="101">
        <v>2.6568642108674521</v>
      </c>
      <c r="P244" s="24"/>
      <c r="Q244" s="24"/>
    </row>
    <row r="245" spans="1:17" x14ac:dyDescent="0.25">
      <c r="A245" s="124">
        <v>1807</v>
      </c>
      <c r="B245" s="101">
        <v>7.1401773492452385</v>
      </c>
      <c r="C245" s="101" t="s">
        <v>48</v>
      </c>
      <c r="D245" s="101">
        <v>0.18543361854816448</v>
      </c>
      <c r="E245" s="101">
        <v>2.7860455871232586</v>
      </c>
      <c r="F245" s="147"/>
      <c r="G245" s="24"/>
      <c r="H245" s="197" t="s">
        <v>1478</v>
      </c>
      <c r="I245" s="197" t="s">
        <v>1397</v>
      </c>
      <c r="J245" s="197">
        <v>14</v>
      </c>
      <c r="K245" s="124">
        <v>1807</v>
      </c>
      <c r="L245" s="101">
        <v>7.1401773492452385</v>
      </c>
      <c r="M245" s="101" t="s">
        <v>48</v>
      </c>
      <c r="N245" s="101">
        <v>0.18543361854816448</v>
      </c>
      <c r="O245" s="101">
        <v>2.7860455871232586</v>
      </c>
      <c r="P245" s="24"/>
      <c r="Q245" s="24"/>
    </row>
    <row r="246" spans="1:17" x14ac:dyDescent="0.25">
      <c r="A246" s="124">
        <v>1808</v>
      </c>
      <c r="B246" s="101">
        <v>7.0874878684896867</v>
      </c>
      <c r="C246" s="101" t="s">
        <v>48</v>
      </c>
      <c r="D246" s="101">
        <v>0.22613855920507867</v>
      </c>
      <c r="E246" s="101">
        <v>2.7768910014043429</v>
      </c>
      <c r="F246" s="147"/>
      <c r="G246" s="24"/>
      <c r="H246" s="197" t="s">
        <v>1479</v>
      </c>
      <c r="I246" s="197" t="s">
        <v>1397</v>
      </c>
      <c r="J246" s="197">
        <v>14</v>
      </c>
      <c r="K246" s="124">
        <v>1808</v>
      </c>
      <c r="L246" s="101">
        <v>7.0874878684896867</v>
      </c>
      <c r="M246" s="101" t="s">
        <v>48</v>
      </c>
      <c r="N246" s="101">
        <v>0.22613855920507867</v>
      </c>
      <c r="O246" s="101">
        <v>2.7768910014043429</v>
      </c>
      <c r="P246" s="24"/>
      <c r="Q246" s="24"/>
    </row>
    <row r="247" spans="1:17" x14ac:dyDescent="0.25">
      <c r="A247" s="124">
        <v>1809</v>
      </c>
      <c r="B247" s="101" t="s">
        <v>11</v>
      </c>
      <c r="C247" s="101" t="s">
        <v>48</v>
      </c>
      <c r="D247" s="101" t="s">
        <v>47</v>
      </c>
      <c r="E247" s="101">
        <v>0.6845595765366751</v>
      </c>
      <c r="F247" s="147"/>
      <c r="G247" s="24"/>
      <c r="H247" s="197" t="s">
        <v>1480</v>
      </c>
      <c r="I247" s="197" t="s">
        <v>1397</v>
      </c>
      <c r="J247" s="197">
        <v>14</v>
      </c>
      <c r="K247" s="124">
        <v>1809</v>
      </c>
      <c r="L247" s="101" t="s">
        <v>11</v>
      </c>
      <c r="M247" s="101" t="s">
        <v>48</v>
      </c>
      <c r="N247" s="101" t="s">
        <v>47</v>
      </c>
      <c r="O247" s="101">
        <v>0.6845595765366751</v>
      </c>
      <c r="P247" s="24"/>
      <c r="Q247" s="24"/>
    </row>
    <row r="248" spans="1:17" x14ac:dyDescent="0.25">
      <c r="A248" s="124">
        <v>1810</v>
      </c>
      <c r="B248" s="101" t="s">
        <v>11</v>
      </c>
      <c r="C248" s="101" t="s">
        <v>48</v>
      </c>
      <c r="D248" s="101" t="s">
        <v>47</v>
      </c>
      <c r="E248" s="101">
        <v>0.66116452414389126</v>
      </c>
      <c r="F248" s="147"/>
      <c r="G248" s="24"/>
      <c r="H248" s="197" t="s">
        <v>1481</v>
      </c>
      <c r="I248" s="197" t="s">
        <v>1397</v>
      </c>
      <c r="J248" s="197">
        <v>14</v>
      </c>
      <c r="K248" s="124">
        <v>1810</v>
      </c>
      <c r="L248" s="101" t="s">
        <v>11</v>
      </c>
      <c r="M248" s="101" t="s">
        <v>48</v>
      </c>
      <c r="N248" s="101" t="s">
        <v>47</v>
      </c>
      <c r="O248" s="101">
        <v>0.66116452414389126</v>
      </c>
      <c r="P248" s="24"/>
      <c r="Q248" s="24"/>
    </row>
    <row r="249" spans="1:17" x14ac:dyDescent="0.25">
      <c r="A249" s="124">
        <v>1811</v>
      </c>
      <c r="B249" s="101" t="s">
        <v>11</v>
      </c>
      <c r="C249" s="101" t="s">
        <v>48</v>
      </c>
      <c r="D249" s="101">
        <v>4.0202410525347315E-2</v>
      </c>
      <c r="E249" s="101">
        <v>0.67082769795830188</v>
      </c>
      <c r="F249" s="147"/>
      <c r="G249" s="24"/>
      <c r="H249" s="197" t="s">
        <v>1482</v>
      </c>
      <c r="I249" s="197" t="s">
        <v>1397</v>
      </c>
      <c r="J249" s="197">
        <v>14</v>
      </c>
      <c r="K249" s="124">
        <v>1811</v>
      </c>
      <c r="L249" s="101" t="s">
        <v>11</v>
      </c>
      <c r="M249" s="101" t="s">
        <v>48</v>
      </c>
      <c r="N249" s="101">
        <v>4.0202410525347315E-2</v>
      </c>
      <c r="O249" s="101">
        <v>0.67082769795830188</v>
      </c>
      <c r="P249" s="24"/>
      <c r="Q249" s="24"/>
    </row>
    <row r="250" spans="1:17" x14ac:dyDescent="0.25">
      <c r="A250" s="124">
        <v>1812</v>
      </c>
      <c r="B250" s="101" t="s">
        <v>11</v>
      </c>
      <c r="C250" s="101" t="s">
        <v>48</v>
      </c>
      <c r="D250" s="101">
        <v>3.4172048946545221E-2</v>
      </c>
      <c r="E250" s="101">
        <v>0.67743934319974086</v>
      </c>
      <c r="F250" s="147"/>
      <c r="G250" s="24"/>
      <c r="H250" s="197" t="s">
        <v>1483</v>
      </c>
      <c r="I250" s="197" t="s">
        <v>1397</v>
      </c>
      <c r="J250" s="197">
        <v>14</v>
      </c>
      <c r="K250" s="124">
        <v>1812</v>
      </c>
      <c r="L250" s="101" t="s">
        <v>11</v>
      </c>
      <c r="M250" s="101" t="s">
        <v>48</v>
      </c>
      <c r="N250" s="101">
        <v>3.4172048946545221E-2</v>
      </c>
      <c r="O250" s="101">
        <v>0.67743934319974086</v>
      </c>
      <c r="P250" s="24"/>
      <c r="Q250" s="24"/>
    </row>
    <row r="251" spans="1:17" x14ac:dyDescent="0.25">
      <c r="A251" s="124">
        <v>1813</v>
      </c>
      <c r="B251" s="101" t="s">
        <v>11</v>
      </c>
      <c r="C251" s="101" t="s">
        <v>48</v>
      </c>
      <c r="D251" s="101">
        <v>2.8141687367743123E-2</v>
      </c>
      <c r="E251" s="101">
        <v>0.64387252889705093</v>
      </c>
      <c r="F251" s="147"/>
      <c r="G251" s="24"/>
      <c r="H251" s="197" t="s">
        <v>1484</v>
      </c>
      <c r="I251" s="197" t="s">
        <v>1397</v>
      </c>
      <c r="J251" s="197">
        <v>14</v>
      </c>
      <c r="K251" s="124">
        <v>1813</v>
      </c>
      <c r="L251" s="101" t="s">
        <v>11</v>
      </c>
      <c r="M251" s="101" t="s">
        <v>48</v>
      </c>
      <c r="N251" s="101">
        <v>2.8141687367743123E-2</v>
      </c>
      <c r="O251" s="101">
        <v>0.64387252889705093</v>
      </c>
      <c r="P251" s="24"/>
      <c r="Q251" s="24"/>
    </row>
    <row r="252" spans="1:17" x14ac:dyDescent="0.25">
      <c r="A252" s="124">
        <v>1814</v>
      </c>
      <c r="B252" s="101" t="s">
        <v>11</v>
      </c>
      <c r="C252" s="101" t="s">
        <v>48</v>
      </c>
      <c r="D252" s="101">
        <v>2.9146747630876806E-2</v>
      </c>
      <c r="E252" s="101">
        <v>0.65862158366641477</v>
      </c>
      <c r="F252" s="147"/>
      <c r="G252" s="24"/>
      <c r="H252" s="197" t="s">
        <v>1485</v>
      </c>
      <c r="I252" s="197" t="s">
        <v>1397</v>
      </c>
      <c r="J252" s="197">
        <v>14</v>
      </c>
      <c r="K252" s="124">
        <v>1814</v>
      </c>
      <c r="L252" s="101" t="s">
        <v>11</v>
      </c>
      <c r="M252" s="101" t="s">
        <v>48</v>
      </c>
      <c r="N252" s="101">
        <v>2.9146747630876806E-2</v>
      </c>
      <c r="O252" s="101">
        <v>0.65862158366641477</v>
      </c>
      <c r="P252" s="24"/>
      <c r="Q252" s="24"/>
    </row>
    <row r="253" spans="1:17" x14ac:dyDescent="0.25">
      <c r="A253" s="124">
        <v>2141</v>
      </c>
      <c r="B253" s="101" t="s">
        <v>11</v>
      </c>
      <c r="C253" s="101" t="s">
        <v>48</v>
      </c>
      <c r="D253" s="101">
        <v>0.36785205630692791</v>
      </c>
      <c r="E253" s="101">
        <v>0.24615663821972564</v>
      </c>
      <c r="F253" s="147"/>
      <c r="G253" s="24"/>
      <c r="H253" s="24"/>
      <c r="I253" s="24"/>
      <c r="J253" s="24"/>
      <c r="K253" s="24"/>
      <c r="L253" s="24"/>
      <c r="M253" s="24"/>
      <c r="N253" s="24"/>
      <c r="O253" s="24"/>
      <c r="P253" s="24"/>
      <c r="Q253" s="24"/>
    </row>
    <row r="254" spans="1:17" x14ac:dyDescent="0.25">
      <c r="A254" s="124">
        <v>2142</v>
      </c>
      <c r="B254" s="101" t="s">
        <v>11</v>
      </c>
      <c r="C254" s="101">
        <v>0.27450913095817436</v>
      </c>
      <c r="D254" s="101">
        <v>0.36383181525439318</v>
      </c>
      <c r="E254" s="101">
        <v>0.23598487630981965</v>
      </c>
      <c r="F254" s="147"/>
      <c r="G254" s="24"/>
      <c r="H254" s="24"/>
      <c r="I254" s="24"/>
      <c r="J254" s="24"/>
      <c r="K254" s="24"/>
      <c r="L254" s="24"/>
      <c r="M254" s="24"/>
      <c r="N254" s="24"/>
      <c r="O254" s="24"/>
      <c r="P254" s="24"/>
      <c r="Q254" s="24"/>
    </row>
    <row r="255" spans="1:17" x14ac:dyDescent="0.25">
      <c r="A255" s="124">
        <v>2143</v>
      </c>
      <c r="B255" s="101" t="s">
        <v>11</v>
      </c>
      <c r="C255" s="101">
        <v>3.6255922956740017E-2</v>
      </c>
      <c r="D255" s="101">
        <v>0.35579133314932371</v>
      </c>
      <c r="E255" s="101">
        <v>0.14749054769363726</v>
      </c>
      <c r="F255" s="147"/>
      <c r="G255" s="24"/>
      <c r="H255" s="24"/>
      <c r="I255" s="24"/>
      <c r="J255" s="24"/>
      <c r="K255" s="24"/>
      <c r="L255" s="24"/>
      <c r="M255" s="24"/>
      <c r="N255" s="24"/>
      <c r="O255" s="24"/>
      <c r="P255" s="24"/>
      <c r="Q255" s="24"/>
    </row>
    <row r="256" spans="1:17" x14ac:dyDescent="0.25">
      <c r="A256" s="124">
        <v>2144</v>
      </c>
      <c r="B256" s="101" t="s">
        <v>11</v>
      </c>
      <c r="C256" s="101">
        <v>3.4184155930640579E-2</v>
      </c>
      <c r="D256" s="101">
        <v>0.35930904407029163</v>
      </c>
      <c r="E256" s="101">
        <v>0.17088560008642112</v>
      </c>
      <c r="F256" s="147"/>
      <c r="G256" s="24"/>
      <c r="H256" s="24"/>
      <c r="I256" s="24"/>
      <c r="J256" s="24"/>
      <c r="K256" s="24"/>
      <c r="L256" s="24"/>
      <c r="M256" s="24"/>
      <c r="N256" s="24"/>
      <c r="O256" s="24"/>
      <c r="P256" s="24"/>
      <c r="Q256" s="24"/>
    </row>
    <row r="257" spans="1:17" x14ac:dyDescent="0.25">
      <c r="A257" s="124">
        <v>2145</v>
      </c>
      <c r="B257" s="101" t="s">
        <v>11</v>
      </c>
      <c r="C257" s="101">
        <v>1.9681786747944578E-2</v>
      </c>
      <c r="D257" s="101">
        <v>0.35177109209678897</v>
      </c>
      <c r="E257" s="101">
        <v>0.13223290482877825</v>
      </c>
      <c r="F257" s="147"/>
      <c r="G257" s="24"/>
      <c r="H257" s="24"/>
      <c r="I257" s="24"/>
      <c r="J257" s="24"/>
      <c r="K257" s="24"/>
      <c r="L257" s="24"/>
      <c r="M257" s="24"/>
      <c r="N257" s="24"/>
      <c r="O257" s="24"/>
      <c r="P257" s="24"/>
      <c r="Q257" s="24"/>
    </row>
    <row r="258" spans="1:17" x14ac:dyDescent="0.25">
      <c r="A258" s="124">
        <v>2146</v>
      </c>
      <c r="B258" s="101" t="s">
        <v>11</v>
      </c>
      <c r="C258" s="101" t="s">
        <v>48</v>
      </c>
      <c r="D258" s="101">
        <v>0.35378121262305634</v>
      </c>
      <c r="E258" s="101">
        <v>0.13223290482877825</v>
      </c>
      <c r="F258" s="147"/>
      <c r="G258" s="24"/>
      <c r="H258" s="24"/>
      <c r="I258" s="24"/>
      <c r="J258" s="24"/>
      <c r="K258" s="24"/>
      <c r="L258" s="24"/>
      <c r="M258" s="24"/>
      <c r="N258" s="24"/>
      <c r="O258" s="24"/>
      <c r="P258" s="24"/>
      <c r="Q258" s="24"/>
    </row>
    <row r="259" spans="1:17" x14ac:dyDescent="0.25">
      <c r="A259" s="124">
        <v>2147</v>
      </c>
      <c r="B259" s="101" t="s">
        <v>11</v>
      </c>
      <c r="C259" s="101">
        <v>0.15952606100965605</v>
      </c>
      <c r="D259" s="101">
        <v>0.34976097157052161</v>
      </c>
      <c r="E259" s="101">
        <v>0.12307831910986283</v>
      </c>
      <c r="F259" s="147"/>
      <c r="G259" s="24"/>
      <c r="H259" s="24"/>
      <c r="I259" s="24"/>
      <c r="J259" s="24"/>
      <c r="K259" s="24"/>
      <c r="L259" s="24"/>
      <c r="M259" s="24"/>
      <c r="N259" s="24"/>
      <c r="O259" s="24"/>
      <c r="P259" s="24"/>
      <c r="Q259" s="24"/>
    </row>
    <row r="260" spans="1:17" x14ac:dyDescent="0.25">
      <c r="A260" s="124">
        <v>2148</v>
      </c>
      <c r="B260" s="101" t="s">
        <v>11</v>
      </c>
      <c r="C260" s="101">
        <v>0.10669600184412059</v>
      </c>
      <c r="D260" s="101">
        <v>0.33669518814978378</v>
      </c>
      <c r="E260" s="101">
        <v>0.11697526196391922</v>
      </c>
      <c r="F260" s="147"/>
      <c r="G260" s="24"/>
      <c r="H260" s="24"/>
      <c r="I260" s="24"/>
      <c r="J260" s="24"/>
      <c r="K260" s="24"/>
      <c r="L260" s="24"/>
      <c r="M260" s="24"/>
      <c r="N260" s="24"/>
      <c r="O260" s="24"/>
      <c r="P260" s="24"/>
      <c r="Q260" s="24"/>
    </row>
    <row r="261" spans="1:17" x14ac:dyDescent="0.25">
      <c r="A261" s="124">
        <v>2149</v>
      </c>
      <c r="B261" s="101">
        <v>1.5034065175584184</v>
      </c>
      <c r="C261" s="101">
        <v>0.82663504341367233</v>
      </c>
      <c r="D261" s="101">
        <v>0.47840868525163305</v>
      </c>
      <c r="E261" s="101">
        <v>10.114800043210545</v>
      </c>
      <c r="F261" s="147"/>
      <c r="G261" s="24"/>
      <c r="H261" s="24"/>
      <c r="I261" s="24"/>
      <c r="J261" s="24"/>
      <c r="K261" s="24"/>
      <c r="L261" s="24"/>
      <c r="M261" s="24"/>
      <c r="N261" s="24"/>
      <c r="O261" s="24"/>
      <c r="P261" s="24"/>
      <c r="Q261" s="24"/>
    </row>
    <row r="262" spans="1:17" x14ac:dyDescent="0.25">
      <c r="A262" s="124">
        <v>2150</v>
      </c>
      <c r="B262" s="101">
        <v>1.4532260596959876</v>
      </c>
      <c r="C262" s="101">
        <v>0.79555853802218079</v>
      </c>
      <c r="D262" s="101">
        <v>0.47237832367283095</v>
      </c>
      <c r="E262" s="101">
        <v>10.172779086097009</v>
      </c>
      <c r="F262" s="147"/>
      <c r="G262" s="24"/>
      <c r="H262" s="24"/>
      <c r="I262" s="24"/>
      <c r="J262" s="24"/>
      <c r="K262" s="24"/>
      <c r="L262" s="24"/>
      <c r="M262" s="24"/>
      <c r="N262" s="24"/>
      <c r="O262" s="24"/>
      <c r="P262" s="24"/>
      <c r="Q262" s="24"/>
    </row>
    <row r="263" spans="1:17" x14ac:dyDescent="0.25">
      <c r="A263" s="124"/>
      <c r="B263" s="101"/>
      <c r="C263" s="101"/>
      <c r="D263" s="101"/>
      <c r="E263" s="101"/>
      <c r="F263" s="24"/>
      <c r="G263" s="24"/>
      <c r="H263" s="24"/>
      <c r="I263" s="24"/>
      <c r="J263" s="24"/>
      <c r="K263" s="24"/>
      <c r="L263" s="24"/>
      <c r="M263" s="24"/>
      <c r="N263" s="24"/>
      <c r="O263" s="24"/>
      <c r="P263" s="24"/>
      <c r="Q263" s="24"/>
    </row>
    <row r="264" spans="1:17" x14ac:dyDescent="0.25">
      <c r="F264" s="24"/>
      <c r="G264" s="24"/>
      <c r="H264" s="24"/>
      <c r="I264" s="24"/>
      <c r="J264" s="24"/>
      <c r="K264" s="24"/>
      <c r="L264" s="24"/>
      <c r="M264" s="24"/>
      <c r="N264" s="24"/>
      <c r="O264" s="24"/>
      <c r="P264" s="24"/>
      <c r="Q264" s="24"/>
    </row>
    <row r="265" spans="1:17" x14ac:dyDescent="0.25">
      <c r="F265" s="24"/>
      <c r="G265" s="24"/>
      <c r="H265" s="24"/>
      <c r="I265" s="24"/>
      <c r="J265" s="24"/>
      <c r="K265" s="24"/>
      <c r="L265" s="24"/>
      <c r="M265" s="24"/>
      <c r="N265" s="24"/>
      <c r="O265" s="24"/>
      <c r="P265" s="24"/>
      <c r="Q265" s="24"/>
    </row>
    <row r="266" spans="1:17" x14ac:dyDescent="0.25">
      <c r="F266" s="24"/>
      <c r="G266" s="24"/>
      <c r="H266" s="24"/>
      <c r="I266" s="24"/>
      <c r="J266" s="24"/>
      <c r="K266" s="24"/>
      <c r="L266" s="24"/>
      <c r="M266" s="24"/>
      <c r="N266" s="24"/>
      <c r="O266" s="24"/>
      <c r="P266" s="24"/>
      <c r="Q266" s="24"/>
    </row>
    <row r="267" spans="1:17" x14ac:dyDescent="0.25">
      <c r="F267" s="24"/>
      <c r="G267" s="24"/>
      <c r="H267" s="24"/>
      <c r="I267" s="24"/>
      <c r="J267" s="24"/>
      <c r="K267" s="24"/>
      <c r="L267" s="24"/>
      <c r="M267" s="24"/>
      <c r="N267" s="24"/>
      <c r="O267" s="24"/>
      <c r="P267" s="24"/>
      <c r="Q267" s="24"/>
    </row>
    <row r="268" spans="1:17" x14ac:dyDescent="0.25">
      <c r="F268" s="24"/>
      <c r="G268" s="24"/>
      <c r="H268" s="24"/>
      <c r="I268" s="24"/>
      <c r="J268" s="24"/>
      <c r="K268" s="24"/>
      <c r="L268" s="24"/>
      <c r="M268" s="24"/>
      <c r="N268" s="24"/>
      <c r="O268" s="24"/>
      <c r="P268" s="24"/>
      <c r="Q268" s="24"/>
    </row>
    <row r="269" spans="1:17" x14ac:dyDescent="0.25">
      <c r="F269" s="24"/>
      <c r="G269" s="24"/>
      <c r="H269" s="24"/>
      <c r="I269" s="24"/>
      <c r="J269" s="24"/>
      <c r="K269" s="24"/>
      <c r="L269" s="24"/>
      <c r="M269" s="24"/>
      <c r="N269" s="24"/>
      <c r="O269" s="24"/>
      <c r="P269" s="24"/>
      <c r="Q269" s="24"/>
    </row>
    <row r="270" spans="1:17" x14ac:dyDescent="0.25">
      <c r="F270" s="24"/>
      <c r="G270" s="24"/>
      <c r="H270" s="24"/>
      <c r="I270" s="24"/>
      <c r="J270" s="24"/>
      <c r="K270" s="24"/>
      <c r="L270" s="24"/>
      <c r="M270" s="24"/>
      <c r="N270" s="24"/>
      <c r="O270" s="24"/>
      <c r="P270" s="24"/>
      <c r="Q270" s="24"/>
    </row>
    <row r="271" spans="1:17" x14ac:dyDescent="0.25">
      <c r="F271" s="24"/>
      <c r="G271" s="24"/>
      <c r="H271" s="24"/>
      <c r="I271" s="24"/>
      <c r="J271" s="24"/>
      <c r="K271" s="24"/>
      <c r="L271" s="24"/>
      <c r="M271" s="24"/>
      <c r="N271" s="24"/>
      <c r="O271" s="24"/>
      <c r="P271" s="24"/>
      <c r="Q271" s="24"/>
    </row>
    <row r="272" spans="1:17" x14ac:dyDescent="0.25">
      <c r="F272" s="24"/>
      <c r="G272" s="24"/>
      <c r="H272" s="24"/>
      <c r="I272" s="24"/>
      <c r="J272" s="24"/>
      <c r="K272" s="24"/>
      <c r="L272" s="24"/>
      <c r="M272" s="24"/>
      <c r="N272" s="24"/>
      <c r="O272" s="24"/>
      <c r="P272" s="24"/>
      <c r="Q272" s="24"/>
    </row>
    <row r="273" spans="6:17" x14ac:dyDescent="0.25">
      <c r="F273" s="24"/>
      <c r="G273" s="24"/>
      <c r="H273" s="24"/>
      <c r="I273" s="24"/>
      <c r="J273" s="24"/>
      <c r="K273" s="24"/>
      <c r="L273" s="24"/>
      <c r="M273" s="24"/>
      <c r="N273" s="24"/>
      <c r="O273" s="24"/>
      <c r="P273" s="24"/>
      <c r="Q273" s="24"/>
    </row>
    <row r="274" spans="6:17" x14ac:dyDescent="0.25">
      <c r="F274" s="24"/>
      <c r="G274" s="24"/>
      <c r="H274" s="24"/>
      <c r="I274" s="24"/>
      <c r="J274" s="24"/>
      <c r="K274" s="24"/>
      <c r="L274" s="24"/>
      <c r="M274" s="24"/>
      <c r="N274" s="24"/>
      <c r="O274" s="24"/>
      <c r="P274" s="24"/>
      <c r="Q274" s="24"/>
    </row>
    <row r="275" spans="6:17" x14ac:dyDescent="0.25">
      <c r="F275" s="24"/>
      <c r="G275" s="24"/>
      <c r="H275" s="24"/>
      <c r="I275" s="24"/>
      <c r="J275" s="24"/>
      <c r="K275" s="24"/>
      <c r="L275" s="24"/>
      <c r="M275" s="24"/>
      <c r="N275" s="24"/>
      <c r="O275" s="24"/>
      <c r="P275" s="24"/>
      <c r="Q275" s="24"/>
    </row>
    <row r="276" spans="6:17" x14ac:dyDescent="0.25">
      <c r="F276" s="24"/>
      <c r="G276" s="24"/>
      <c r="H276" s="24"/>
      <c r="I276" s="24"/>
      <c r="J276" s="24"/>
      <c r="K276" s="24"/>
      <c r="L276" s="24"/>
      <c r="M276" s="24"/>
      <c r="N276" s="24"/>
      <c r="O276" s="24"/>
      <c r="P276" s="24"/>
      <c r="Q276" s="24"/>
    </row>
    <row r="277" spans="6:17" x14ac:dyDescent="0.25">
      <c r="F277" s="24"/>
      <c r="G277" s="24"/>
      <c r="H277" s="24"/>
      <c r="I277" s="24"/>
      <c r="J277" s="24"/>
      <c r="K277" s="24"/>
      <c r="L277" s="24"/>
      <c r="M277" s="24"/>
      <c r="N277" s="24"/>
      <c r="O277" s="24"/>
      <c r="P277" s="24"/>
      <c r="Q277" s="24"/>
    </row>
    <row r="278" spans="6:17" x14ac:dyDescent="0.25">
      <c r="F278" s="24"/>
      <c r="G278" s="24"/>
      <c r="H278" s="24"/>
      <c r="I278" s="24"/>
      <c r="J278" s="24"/>
      <c r="K278" s="24"/>
      <c r="L278" s="24"/>
      <c r="M278" s="24"/>
      <c r="N278" s="24"/>
      <c r="O278" s="24"/>
      <c r="P278" s="24"/>
      <c r="Q278" s="24"/>
    </row>
    <row r="279" spans="6:17" x14ac:dyDescent="0.25">
      <c r="F279" s="24"/>
      <c r="G279" s="24"/>
      <c r="H279" s="24"/>
      <c r="I279" s="24"/>
      <c r="J279" s="24"/>
      <c r="K279" s="24"/>
      <c r="L279" s="24"/>
      <c r="M279" s="24"/>
      <c r="N279" s="24"/>
      <c r="O279" s="24"/>
      <c r="P279" s="24"/>
      <c r="Q279" s="24"/>
    </row>
    <row r="280" spans="6:17" x14ac:dyDescent="0.25">
      <c r="F280" s="24"/>
      <c r="G280" s="24"/>
      <c r="H280" s="24"/>
      <c r="I280" s="24"/>
      <c r="J280" s="24"/>
      <c r="K280" s="24"/>
      <c r="L280" s="24"/>
      <c r="M280" s="24"/>
      <c r="N280" s="24"/>
      <c r="O280" s="24"/>
      <c r="P280" s="24"/>
      <c r="Q280" s="24"/>
    </row>
    <row r="281" spans="6:17" x14ac:dyDescent="0.25">
      <c r="F281" s="24"/>
      <c r="G281" s="24"/>
      <c r="H281" s="24"/>
      <c r="I281" s="24"/>
      <c r="J281" s="24"/>
      <c r="K281" s="24"/>
      <c r="L281" s="24"/>
      <c r="M281" s="24"/>
      <c r="N281" s="24"/>
      <c r="O281" s="24"/>
      <c r="P281" s="24"/>
      <c r="Q281" s="24"/>
    </row>
    <row r="282" spans="6:17" x14ac:dyDescent="0.25">
      <c r="F282" s="24"/>
      <c r="G282" s="24"/>
      <c r="H282" s="24"/>
      <c r="I282" s="24"/>
      <c r="J282" s="24"/>
      <c r="K282" s="24"/>
      <c r="L282" s="24"/>
      <c r="M282" s="24"/>
      <c r="N282" s="24"/>
      <c r="O282" s="24"/>
      <c r="P282" s="24"/>
      <c r="Q282" s="24"/>
    </row>
    <row r="283" spans="6:17" x14ac:dyDescent="0.25">
      <c r="F283" s="24"/>
      <c r="G283" s="24"/>
      <c r="H283" s="24"/>
      <c r="I283" s="24"/>
      <c r="J283" s="24"/>
      <c r="K283" s="24"/>
      <c r="L283" s="24"/>
      <c r="M283" s="24"/>
      <c r="N283" s="24"/>
      <c r="O283" s="24"/>
      <c r="P283" s="24"/>
      <c r="Q283" s="24"/>
    </row>
    <row r="284" spans="6:17" x14ac:dyDescent="0.25">
      <c r="F284" s="24"/>
      <c r="G284" s="24"/>
      <c r="H284" s="24"/>
      <c r="I284" s="24"/>
      <c r="J284" s="24"/>
      <c r="K284" s="24"/>
      <c r="L284" s="24"/>
      <c r="M284" s="24"/>
      <c r="N284" s="24"/>
      <c r="O284" s="24"/>
      <c r="P284" s="24"/>
      <c r="Q284" s="24"/>
    </row>
    <row r="285" spans="6:17" x14ac:dyDescent="0.25">
      <c r="F285" s="24"/>
      <c r="G285" s="24"/>
      <c r="H285" s="24"/>
      <c r="I285" s="24"/>
      <c r="J285" s="24"/>
      <c r="K285" s="24"/>
      <c r="L285" s="24"/>
      <c r="M285" s="24"/>
      <c r="N285" s="24"/>
      <c r="O285" s="24"/>
      <c r="P285" s="24"/>
      <c r="Q285" s="24"/>
    </row>
    <row r="286" spans="6:17" x14ac:dyDescent="0.25">
      <c r="F286" s="24"/>
      <c r="G286" s="24"/>
      <c r="H286" s="24"/>
      <c r="I286" s="24"/>
      <c r="J286" s="24"/>
      <c r="K286" s="24"/>
      <c r="L286" s="24"/>
      <c r="M286" s="24"/>
      <c r="N286" s="24"/>
      <c r="O286" s="24"/>
      <c r="P286" s="24"/>
      <c r="Q286" s="24"/>
    </row>
    <row r="287" spans="6:17" x14ac:dyDescent="0.25">
      <c r="F287" s="24"/>
      <c r="G287" s="24"/>
      <c r="H287" s="24"/>
      <c r="I287" s="24"/>
      <c r="J287" s="24"/>
      <c r="K287" s="24"/>
      <c r="L287" s="24"/>
      <c r="M287" s="24"/>
      <c r="N287" s="24"/>
      <c r="O287" s="24"/>
      <c r="P287" s="24"/>
      <c r="Q287" s="24"/>
    </row>
    <row r="288" spans="6:17" x14ac:dyDescent="0.25">
      <c r="F288" s="24"/>
      <c r="G288" s="24"/>
      <c r="H288" s="24"/>
      <c r="I288" s="24"/>
      <c r="J288" s="24"/>
      <c r="K288" s="24"/>
      <c r="L288" s="24"/>
      <c r="M288" s="24"/>
      <c r="N288" s="24"/>
      <c r="O288" s="24"/>
      <c r="P288" s="24"/>
      <c r="Q288" s="24"/>
    </row>
    <row r="289" spans="6:17" x14ac:dyDescent="0.25">
      <c r="F289" s="24"/>
      <c r="G289" s="24"/>
      <c r="H289" s="24"/>
      <c r="I289" s="24"/>
      <c r="J289" s="24"/>
      <c r="K289" s="24"/>
      <c r="L289" s="24"/>
      <c r="M289" s="24"/>
      <c r="N289" s="24"/>
      <c r="O289" s="24"/>
      <c r="P289" s="24"/>
      <c r="Q289" s="24"/>
    </row>
    <row r="290" spans="6:17" x14ac:dyDescent="0.25">
      <c r="F290" s="24"/>
      <c r="G290" s="24"/>
      <c r="H290" s="24"/>
      <c r="I290" s="24"/>
      <c r="J290" s="24"/>
      <c r="K290" s="24"/>
      <c r="L290" s="24"/>
      <c r="M290" s="24"/>
      <c r="N290" s="24"/>
      <c r="O290" s="24"/>
      <c r="P290" s="24"/>
      <c r="Q290" s="24"/>
    </row>
    <row r="291" spans="6:17" x14ac:dyDescent="0.25">
      <c r="F291" s="24"/>
      <c r="G291" s="24"/>
      <c r="H291" s="24"/>
      <c r="I291" s="24"/>
      <c r="J291" s="24"/>
      <c r="K291" s="24"/>
      <c r="L291" s="24"/>
      <c r="M291" s="24"/>
      <c r="N291" s="24"/>
      <c r="O291" s="24"/>
      <c r="P291" s="24"/>
      <c r="Q291" s="24"/>
    </row>
    <row r="292" spans="6:17" x14ac:dyDescent="0.25">
      <c r="F292" s="24"/>
      <c r="G292" s="24"/>
      <c r="H292" s="24"/>
      <c r="I292" s="24"/>
      <c r="J292" s="24"/>
      <c r="K292" s="24"/>
      <c r="L292" s="24"/>
      <c r="M292" s="24"/>
      <c r="N292" s="24"/>
      <c r="O292" s="24"/>
      <c r="P292" s="24"/>
      <c r="Q292" s="24"/>
    </row>
    <row r="293" spans="6:17" x14ac:dyDescent="0.25">
      <c r="F293" s="24"/>
      <c r="G293" s="24"/>
      <c r="H293" s="24"/>
      <c r="I293" s="24"/>
      <c r="J293" s="24"/>
      <c r="K293" s="24"/>
      <c r="L293" s="24"/>
      <c r="M293" s="24"/>
      <c r="N293" s="24"/>
      <c r="O293" s="24"/>
      <c r="P293" s="24"/>
      <c r="Q293" s="24"/>
    </row>
    <row r="294" spans="6:17" x14ac:dyDescent="0.25">
      <c r="F294" s="24"/>
      <c r="G294" s="24"/>
      <c r="H294" s="24"/>
      <c r="I294" s="24"/>
      <c r="J294" s="24"/>
      <c r="K294" s="24"/>
      <c r="L294" s="24"/>
      <c r="M294" s="24"/>
      <c r="N294" s="24"/>
      <c r="O294" s="24"/>
      <c r="P294" s="24"/>
      <c r="Q294" s="24"/>
    </row>
    <row r="295" spans="6:17" x14ac:dyDescent="0.25">
      <c r="F295" s="24"/>
      <c r="G295" s="24"/>
      <c r="H295" s="24"/>
      <c r="I295" s="24"/>
      <c r="J295" s="24"/>
      <c r="K295" s="24"/>
      <c r="L295" s="24"/>
      <c r="M295" s="24"/>
      <c r="N295" s="24"/>
      <c r="O295" s="24"/>
      <c r="P295" s="24"/>
      <c r="Q295" s="24"/>
    </row>
    <row r="296" spans="6:17" x14ac:dyDescent="0.25">
      <c r="F296" s="24"/>
      <c r="G296" s="24"/>
      <c r="H296" s="24"/>
      <c r="I296" s="24"/>
      <c r="J296" s="24"/>
      <c r="K296" s="24"/>
      <c r="L296" s="24"/>
      <c r="M296" s="24"/>
      <c r="N296" s="24"/>
      <c r="O296" s="24"/>
      <c r="P296" s="24"/>
      <c r="Q296" s="24"/>
    </row>
    <row r="297" spans="6:17" x14ac:dyDescent="0.25">
      <c r="F297" s="24"/>
      <c r="G297" s="24"/>
      <c r="H297" s="24"/>
      <c r="I297" s="24"/>
      <c r="J297" s="24"/>
      <c r="K297" s="24"/>
      <c r="L297" s="24"/>
      <c r="M297" s="24"/>
      <c r="N297" s="24"/>
      <c r="O297" s="24"/>
      <c r="P297" s="24"/>
      <c r="Q297" s="24"/>
    </row>
    <row r="298" spans="6:17" x14ac:dyDescent="0.25">
      <c r="F298" s="24"/>
      <c r="G298" s="24"/>
      <c r="H298" s="24"/>
      <c r="I298" s="24"/>
      <c r="J298" s="24"/>
      <c r="K298" s="24"/>
      <c r="L298" s="24"/>
      <c r="M298" s="24"/>
      <c r="N298" s="24"/>
      <c r="O298" s="24"/>
      <c r="P298" s="24"/>
      <c r="Q298" s="24"/>
    </row>
    <row r="299" spans="6:17" x14ac:dyDescent="0.25">
      <c r="F299" s="24"/>
      <c r="G299" s="24"/>
      <c r="H299" s="24"/>
      <c r="I299" s="24"/>
      <c r="J299" s="24"/>
      <c r="K299" s="24"/>
      <c r="L299" s="24"/>
      <c r="M299" s="24"/>
      <c r="N299" s="24"/>
      <c r="O299" s="24"/>
      <c r="P299" s="24"/>
      <c r="Q299" s="24"/>
    </row>
    <row r="300" spans="6:17" x14ac:dyDescent="0.25">
      <c r="F300" s="24"/>
      <c r="G300" s="24"/>
      <c r="H300" s="24"/>
      <c r="I300" s="24"/>
      <c r="J300" s="24"/>
      <c r="K300" s="24"/>
      <c r="L300" s="24"/>
      <c r="M300" s="24"/>
      <c r="N300" s="24"/>
      <c r="O300" s="24"/>
      <c r="P300" s="24"/>
      <c r="Q300" s="24"/>
    </row>
    <row r="301" spans="6:17" x14ac:dyDescent="0.25">
      <c r="F301" s="24"/>
      <c r="G301" s="24"/>
      <c r="H301" s="24"/>
      <c r="I301" s="24"/>
      <c r="J301" s="24"/>
      <c r="K301" s="24"/>
      <c r="L301" s="24"/>
      <c r="M301" s="24"/>
      <c r="N301" s="24"/>
      <c r="O301" s="24"/>
      <c r="P301" s="24"/>
      <c r="Q301" s="24"/>
    </row>
    <row r="302" spans="6:17" x14ac:dyDescent="0.25">
      <c r="F302" s="24"/>
      <c r="G302" s="24"/>
      <c r="H302" s="24"/>
      <c r="I302" s="24"/>
      <c r="J302" s="24"/>
      <c r="K302" s="24"/>
      <c r="L302" s="24"/>
      <c r="M302" s="24"/>
      <c r="N302" s="24"/>
      <c r="O302" s="24"/>
      <c r="P302" s="24"/>
      <c r="Q302" s="24"/>
    </row>
    <row r="303" spans="6:17" x14ac:dyDescent="0.25">
      <c r="F303" s="24"/>
      <c r="G303" s="24"/>
      <c r="H303" s="24"/>
      <c r="I303" s="24"/>
      <c r="J303" s="24"/>
      <c r="K303" s="24"/>
      <c r="L303" s="24"/>
      <c r="M303" s="24"/>
      <c r="N303" s="24"/>
      <c r="O303" s="24"/>
      <c r="P303" s="24"/>
      <c r="Q303" s="24"/>
    </row>
    <row r="304" spans="6:17" x14ac:dyDescent="0.25">
      <c r="F304" s="24"/>
      <c r="G304" s="24"/>
      <c r="H304" s="24"/>
      <c r="I304" s="24"/>
      <c r="J304" s="24"/>
      <c r="K304" s="24"/>
      <c r="L304" s="24"/>
      <c r="M304" s="24"/>
      <c r="N304" s="24"/>
      <c r="O304" s="24"/>
      <c r="P304" s="24"/>
      <c r="Q304" s="24"/>
    </row>
    <row r="305" spans="6:17" x14ac:dyDescent="0.25">
      <c r="F305" s="24"/>
      <c r="G305" s="24"/>
      <c r="H305" s="24"/>
      <c r="I305" s="24"/>
      <c r="J305" s="24"/>
      <c r="K305" s="24"/>
      <c r="L305" s="24"/>
      <c r="M305" s="24"/>
      <c r="N305" s="24"/>
      <c r="O305" s="24"/>
      <c r="P305" s="24"/>
      <c r="Q305" s="24"/>
    </row>
    <row r="306" spans="6:17" x14ac:dyDescent="0.25">
      <c r="F306" s="24"/>
      <c r="G306" s="24"/>
      <c r="H306" s="24"/>
      <c r="I306" s="24"/>
      <c r="J306" s="24"/>
      <c r="K306" s="24"/>
      <c r="L306" s="24"/>
      <c r="M306" s="24"/>
      <c r="N306" s="24"/>
      <c r="O306" s="24"/>
      <c r="P306" s="24"/>
      <c r="Q306" s="24"/>
    </row>
    <row r="307" spans="6:17" x14ac:dyDescent="0.25">
      <c r="F307" s="24"/>
      <c r="G307" s="24"/>
      <c r="H307" s="24"/>
      <c r="I307" s="24"/>
      <c r="J307" s="24"/>
      <c r="K307" s="24"/>
      <c r="L307" s="24"/>
      <c r="M307" s="24"/>
      <c r="N307" s="24"/>
      <c r="O307" s="24"/>
      <c r="P307" s="24"/>
      <c r="Q307" s="24"/>
    </row>
    <row r="308" spans="6:17" x14ac:dyDescent="0.25">
      <c r="F308" s="24"/>
      <c r="G308" s="24"/>
      <c r="H308" s="24"/>
      <c r="I308" s="24"/>
      <c r="J308" s="24"/>
      <c r="K308" s="24"/>
      <c r="L308" s="24"/>
      <c r="M308" s="24"/>
      <c r="N308" s="24"/>
      <c r="O308" s="24"/>
      <c r="P308" s="24"/>
      <c r="Q308" s="24"/>
    </row>
    <row r="309" spans="6:17" x14ac:dyDescent="0.25">
      <c r="F309" s="24"/>
      <c r="G309" s="24"/>
      <c r="H309" s="24"/>
      <c r="I309" s="24"/>
      <c r="J309" s="24"/>
      <c r="K309" s="24"/>
      <c r="L309" s="24"/>
      <c r="M309" s="24"/>
      <c r="N309" s="24"/>
      <c r="O309" s="24"/>
      <c r="P309" s="24"/>
      <c r="Q309" s="24"/>
    </row>
    <row r="310" spans="6:17" x14ac:dyDescent="0.25">
      <c r="F310" s="24"/>
      <c r="G310" s="24"/>
      <c r="H310" s="24"/>
      <c r="I310" s="24"/>
      <c r="J310" s="24"/>
      <c r="K310" s="24"/>
      <c r="L310" s="24"/>
      <c r="M310" s="24"/>
      <c r="N310" s="24"/>
      <c r="O310" s="24"/>
      <c r="P310" s="24"/>
      <c r="Q310" s="24"/>
    </row>
    <row r="311" spans="6:17" x14ac:dyDescent="0.25">
      <c r="F311" s="24"/>
      <c r="G311" s="24"/>
      <c r="H311" s="24"/>
      <c r="I311" s="24"/>
      <c r="J311" s="24"/>
      <c r="K311" s="24"/>
      <c r="L311" s="24"/>
      <c r="M311" s="24"/>
      <c r="N311" s="24"/>
      <c r="O311" s="24"/>
      <c r="P311" s="24"/>
      <c r="Q311" s="24"/>
    </row>
    <row r="312" spans="6:17" x14ac:dyDescent="0.25">
      <c r="F312" s="24"/>
      <c r="G312" s="24"/>
      <c r="K312" s="24"/>
      <c r="L312" s="24"/>
      <c r="M312" s="24"/>
      <c r="N312" s="24"/>
      <c r="O312" s="24"/>
      <c r="P312" s="24"/>
      <c r="Q312" s="24"/>
    </row>
  </sheetData>
  <autoFilter ref="A17:F312" xr:uid="{00000000-0009-0000-0000-000006000000}"/>
  <conditionalFormatting sqref="M17:O17">
    <cfRule type="containsText" dxfId="7" priority="1" operator="containsText" text="&lt;">
      <formula>NOT(ISERROR(SEARCH("&lt;",M17)))</formula>
    </cfRule>
  </conditionalFormatting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T171"/>
  <sheetViews>
    <sheetView topLeftCell="A13" workbookViewId="0">
      <selection activeCell="P16" sqref="P16"/>
    </sheetView>
  </sheetViews>
  <sheetFormatPr defaultRowHeight="15" x14ac:dyDescent="0.25"/>
  <cols>
    <col min="1" max="1" width="28.42578125" customWidth="1"/>
    <col min="2" max="2" width="12.5703125" customWidth="1"/>
    <col min="3" max="3" width="12.42578125" bestFit="1" customWidth="1"/>
    <col min="4" max="4" width="15" customWidth="1"/>
    <col min="5" max="5" width="10.42578125" customWidth="1"/>
  </cols>
  <sheetData>
    <row r="1" spans="1:16" x14ac:dyDescent="0.25">
      <c r="A1" t="s">
        <v>23</v>
      </c>
      <c r="C1" s="77"/>
      <c r="D1" s="77"/>
      <c r="E1" t="s">
        <v>24</v>
      </c>
      <c r="F1" t="s">
        <v>25</v>
      </c>
      <c r="G1" s="167" t="s">
        <v>26</v>
      </c>
    </row>
    <row r="2" spans="1:16" x14ac:dyDescent="0.25">
      <c r="A2" t="s">
        <v>27</v>
      </c>
      <c r="C2" s="77"/>
      <c r="D2" s="168" t="s">
        <v>28</v>
      </c>
      <c r="E2" s="169">
        <f>COUNT(A18:A263)</f>
        <v>154</v>
      </c>
      <c r="F2" s="170">
        <v>26</v>
      </c>
      <c r="G2" s="171">
        <f>E2*F2</f>
        <v>4004</v>
      </c>
      <c r="I2" t="s">
        <v>1085</v>
      </c>
    </row>
    <row r="3" spans="1:16" x14ac:dyDescent="0.25">
      <c r="A3" t="s">
        <v>29</v>
      </c>
      <c r="C3" s="77"/>
      <c r="D3" s="168" t="s">
        <v>30</v>
      </c>
      <c r="E3" s="169">
        <v>0</v>
      </c>
      <c r="F3" s="169">
        <v>13</v>
      </c>
      <c r="G3" s="172">
        <v>0</v>
      </c>
      <c r="I3" t="s">
        <v>1086</v>
      </c>
    </row>
    <row r="4" spans="1:16" x14ac:dyDescent="0.25">
      <c r="A4" t="s">
        <v>1087</v>
      </c>
      <c r="C4" s="77"/>
      <c r="D4" s="168" t="s">
        <v>32</v>
      </c>
      <c r="E4" s="169">
        <v>0</v>
      </c>
      <c r="F4" s="169">
        <v>26</v>
      </c>
      <c r="G4" s="172">
        <v>0</v>
      </c>
    </row>
    <row r="5" spans="1:16" x14ac:dyDescent="0.25">
      <c r="A5" t="s">
        <v>1088</v>
      </c>
      <c r="C5" s="77"/>
      <c r="D5" s="168" t="s">
        <v>34</v>
      </c>
      <c r="E5" s="169">
        <v>0</v>
      </c>
      <c r="F5" s="169">
        <v>16</v>
      </c>
      <c r="G5" s="172">
        <v>0</v>
      </c>
    </row>
    <row r="6" spans="1:16" x14ac:dyDescent="0.25">
      <c r="A6" t="s">
        <v>477</v>
      </c>
      <c r="C6" s="77"/>
      <c r="D6" s="77"/>
      <c r="G6" s="167"/>
    </row>
    <row r="7" spans="1:16" x14ac:dyDescent="0.25">
      <c r="C7" s="173"/>
      <c r="D7" s="174" t="s">
        <v>36</v>
      </c>
      <c r="E7" s="175"/>
      <c r="F7" s="175"/>
      <c r="G7" s="176">
        <f>SUM(G2:G5)</f>
        <v>4004</v>
      </c>
    </row>
    <row r="8" spans="1:16" x14ac:dyDescent="0.25">
      <c r="C8" s="77"/>
      <c r="D8" s="77"/>
      <c r="G8" s="167"/>
    </row>
    <row r="9" spans="1:16" x14ac:dyDescent="0.25">
      <c r="C9" s="77"/>
      <c r="D9" s="77"/>
      <c r="G9" s="167"/>
    </row>
    <row r="10" spans="1:16" x14ac:dyDescent="0.25">
      <c r="A10" t="s">
        <v>37</v>
      </c>
      <c r="C10" s="77"/>
      <c r="D10" s="77"/>
      <c r="G10" s="167"/>
    </row>
    <row r="11" spans="1:16" x14ac:dyDescent="0.25">
      <c r="A11" t="s">
        <v>38</v>
      </c>
      <c r="C11" s="77"/>
      <c r="D11" s="77"/>
      <c r="G11" s="167"/>
    </row>
    <row r="12" spans="1:16" x14ac:dyDescent="0.25">
      <c r="A12" t="s">
        <v>39</v>
      </c>
      <c r="C12" s="77"/>
      <c r="D12" s="77"/>
      <c r="F12" s="177"/>
      <c r="G12" s="178"/>
      <c r="H12" s="177"/>
      <c r="I12" s="177"/>
    </row>
    <row r="13" spans="1:16" x14ac:dyDescent="0.25">
      <c r="A13" t="s">
        <v>1089</v>
      </c>
      <c r="C13" s="77"/>
      <c r="D13" s="77"/>
      <c r="G13" s="167"/>
    </row>
    <row r="14" spans="1:16" x14ac:dyDescent="0.25">
      <c r="D14" s="77"/>
      <c r="G14" s="167"/>
    </row>
    <row r="15" spans="1:16" x14ac:dyDescent="0.25">
      <c r="D15" s="77"/>
      <c r="G15" s="167"/>
    </row>
    <row r="16" spans="1:16" ht="15.75" x14ac:dyDescent="0.25">
      <c r="A16" s="179"/>
      <c r="B16" s="179" t="s">
        <v>1</v>
      </c>
      <c r="C16" s="179" t="s">
        <v>1</v>
      </c>
      <c r="D16" s="179" t="s">
        <v>1</v>
      </c>
      <c r="E16" s="179" t="s">
        <v>1</v>
      </c>
      <c r="F16" s="179"/>
      <c r="G16" s="167"/>
      <c r="P16" s="103" t="s">
        <v>1246</v>
      </c>
    </row>
    <row r="17" spans="1:20" ht="47.25" x14ac:dyDescent="0.25">
      <c r="A17" s="180" t="s">
        <v>2</v>
      </c>
      <c r="B17" s="179" t="s">
        <v>3</v>
      </c>
      <c r="C17" s="179" t="s">
        <v>4</v>
      </c>
      <c r="D17" s="179" t="s">
        <v>5</v>
      </c>
      <c r="E17" s="179" t="s">
        <v>6</v>
      </c>
      <c r="F17" s="179" t="s">
        <v>41</v>
      </c>
      <c r="G17" s="167"/>
      <c r="M17" s="100" t="s">
        <v>376</v>
      </c>
      <c r="N17" s="76" t="s">
        <v>8</v>
      </c>
      <c r="O17" s="76" t="s">
        <v>9</v>
      </c>
      <c r="P17" s="185" t="s">
        <v>375</v>
      </c>
      <c r="Q17" s="48" t="s">
        <v>225</v>
      </c>
      <c r="R17" s="76" t="s">
        <v>4</v>
      </c>
      <c r="S17" s="76" t="s">
        <v>5</v>
      </c>
      <c r="T17" s="76" t="s">
        <v>6</v>
      </c>
    </row>
    <row r="18" spans="1:20" x14ac:dyDescent="0.25">
      <c r="A18" s="167">
        <v>430</v>
      </c>
      <c r="B18" s="101">
        <v>0.43529360248719184</v>
      </c>
      <c r="C18" s="101">
        <v>0.44662518245541977</v>
      </c>
      <c r="D18" s="101">
        <v>0.37004080860323579</v>
      </c>
      <c r="E18" s="101">
        <v>3.4669949008793379</v>
      </c>
      <c r="F18" s="181">
        <v>1</v>
      </c>
      <c r="G18" s="182"/>
      <c r="M18" s="183" t="s">
        <v>1091</v>
      </c>
      <c r="N18" s="126" t="s">
        <v>1092</v>
      </c>
      <c r="O18" s="126">
        <v>1</v>
      </c>
      <c r="P18" s="167">
        <f>A18+1000</f>
        <v>1430</v>
      </c>
      <c r="Q18" s="101">
        <v>0.43529360248719184</v>
      </c>
      <c r="R18" s="101">
        <v>0.44662518245541977</v>
      </c>
      <c r="S18" s="101">
        <v>0.37004080860323579</v>
      </c>
      <c r="T18" s="101">
        <v>3.4669949008793379</v>
      </c>
    </row>
    <row r="19" spans="1:20" x14ac:dyDescent="0.25">
      <c r="A19" s="167">
        <v>431</v>
      </c>
      <c r="B19" s="101">
        <v>0.32047992293208394</v>
      </c>
      <c r="C19" s="101">
        <v>0.50232899140308906</v>
      </c>
      <c r="D19" s="101">
        <v>0.3705335393736795</v>
      </c>
      <c r="E19" s="101">
        <v>3.4446271918414069</v>
      </c>
      <c r="F19" s="181">
        <v>2</v>
      </c>
      <c r="G19" s="182"/>
      <c r="M19" s="183" t="s">
        <v>1093</v>
      </c>
      <c r="N19" s="126" t="s">
        <v>1092</v>
      </c>
      <c r="O19" s="126">
        <v>1</v>
      </c>
      <c r="P19" s="167">
        <f t="shared" ref="P19:P82" si="0">A19+1000</f>
        <v>1431</v>
      </c>
      <c r="Q19" s="101">
        <v>0.32047992293208394</v>
      </c>
      <c r="R19" s="101">
        <v>0.50232899140308906</v>
      </c>
      <c r="S19" s="101">
        <v>0.3705335393736795</v>
      </c>
      <c r="T19" s="101">
        <v>3.4446271918414069</v>
      </c>
    </row>
    <row r="20" spans="1:20" x14ac:dyDescent="0.25">
      <c r="A20" s="167">
        <v>432</v>
      </c>
      <c r="B20" s="101" t="s">
        <v>11</v>
      </c>
      <c r="C20" s="101" t="s">
        <v>48</v>
      </c>
      <c r="D20" s="101">
        <v>0.1212117695291558</v>
      </c>
      <c r="E20" s="101">
        <v>1.347033144284302</v>
      </c>
      <c r="F20" s="181">
        <v>3</v>
      </c>
      <c r="G20" s="182"/>
      <c r="M20" s="183" t="s">
        <v>1094</v>
      </c>
      <c r="N20" s="126" t="s">
        <v>1092</v>
      </c>
      <c r="O20" s="126">
        <v>1</v>
      </c>
      <c r="P20" s="167">
        <f t="shared" si="0"/>
        <v>1432</v>
      </c>
      <c r="Q20" s="184" t="s">
        <v>11</v>
      </c>
      <c r="R20" s="184" t="s">
        <v>48</v>
      </c>
      <c r="S20" s="101">
        <v>0.1212117695291558</v>
      </c>
      <c r="T20" s="101">
        <v>1.347033144284302</v>
      </c>
    </row>
    <row r="21" spans="1:20" x14ac:dyDescent="0.25">
      <c r="A21" s="167">
        <v>433</v>
      </c>
      <c r="B21" s="101" t="s">
        <v>11</v>
      </c>
      <c r="C21" s="101" t="s">
        <v>48</v>
      </c>
      <c r="D21" s="101">
        <v>0.12071903875871207</v>
      </c>
      <c r="E21" s="101">
        <v>1.364430251313804</v>
      </c>
      <c r="F21" s="181">
        <v>4</v>
      </c>
      <c r="G21" s="182"/>
      <c r="M21" s="183" t="s">
        <v>1095</v>
      </c>
      <c r="N21" s="126" t="s">
        <v>1092</v>
      </c>
      <c r="O21" s="126">
        <v>1</v>
      </c>
      <c r="P21" s="167">
        <f t="shared" si="0"/>
        <v>1433</v>
      </c>
      <c r="Q21" s="184" t="s">
        <v>11</v>
      </c>
      <c r="R21" s="184" t="s">
        <v>48</v>
      </c>
      <c r="S21" s="101">
        <v>0.12071903875871207</v>
      </c>
      <c r="T21" s="101">
        <v>1.364430251313804</v>
      </c>
    </row>
    <row r="22" spans="1:20" x14ac:dyDescent="0.25">
      <c r="A22" s="167">
        <v>434</v>
      </c>
      <c r="B22" s="101" t="s">
        <v>11</v>
      </c>
      <c r="C22" s="101" t="s">
        <v>48</v>
      </c>
      <c r="D22" s="101">
        <v>0.25227815446718604</v>
      </c>
      <c r="E22" s="101">
        <v>0.55372506373900832</v>
      </c>
      <c r="F22" s="181">
        <v>5</v>
      </c>
      <c r="G22" s="182" t="s">
        <v>1090</v>
      </c>
      <c r="M22" s="183" t="s">
        <v>1096</v>
      </c>
      <c r="N22" s="126" t="s">
        <v>1092</v>
      </c>
      <c r="O22" s="126">
        <v>1</v>
      </c>
      <c r="P22" s="167">
        <f t="shared" si="0"/>
        <v>1434</v>
      </c>
      <c r="Q22" s="184" t="s">
        <v>11</v>
      </c>
      <c r="R22" s="184" t="s">
        <v>48</v>
      </c>
      <c r="S22" s="101">
        <v>0.25227815446718604</v>
      </c>
      <c r="T22" s="101">
        <v>0.55372506373900832</v>
      </c>
    </row>
    <row r="23" spans="1:20" x14ac:dyDescent="0.25">
      <c r="A23" s="167">
        <v>435</v>
      </c>
      <c r="B23" s="101" t="s">
        <v>11</v>
      </c>
      <c r="C23" s="101">
        <v>0.14522778761356633</v>
      </c>
      <c r="D23" s="101">
        <v>0.22665615440411249</v>
      </c>
      <c r="E23" s="101">
        <v>0.44138945834850929</v>
      </c>
      <c r="F23" s="181">
        <v>6</v>
      </c>
      <c r="G23" s="182"/>
      <c r="M23" s="183" t="s">
        <v>1097</v>
      </c>
      <c r="N23" s="126" t="s">
        <v>1092</v>
      </c>
      <c r="O23" s="126">
        <v>1</v>
      </c>
      <c r="P23" s="167">
        <f t="shared" si="0"/>
        <v>1435</v>
      </c>
      <c r="Q23" s="184" t="s">
        <v>11</v>
      </c>
      <c r="R23" s="101">
        <v>0.14522778761356633</v>
      </c>
      <c r="S23" s="101">
        <v>0.22665615440411249</v>
      </c>
      <c r="T23" s="101">
        <v>0.44138945834850929</v>
      </c>
    </row>
    <row r="24" spans="1:20" x14ac:dyDescent="0.25">
      <c r="A24" s="167">
        <v>436</v>
      </c>
      <c r="B24" s="101" t="s">
        <v>11</v>
      </c>
      <c r="C24" s="101" t="s">
        <v>48</v>
      </c>
      <c r="D24" s="101">
        <v>0.24143807751742416</v>
      </c>
      <c r="E24" s="101">
        <v>0.26741838805348872</v>
      </c>
      <c r="F24" s="181">
        <v>7</v>
      </c>
      <c r="G24" s="182"/>
      <c r="M24" s="183" t="s">
        <v>1098</v>
      </c>
      <c r="N24" s="126" t="s">
        <v>1092</v>
      </c>
      <c r="O24" s="126">
        <v>1</v>
      </c>
      <c r="P24" s="167">
        <f t="shared" si="0"/>
        <v>1436</v>
      </c>
      <c r="Q24" s="184" t="s">
        <v>11</v>
      </c>
      <c r="R24" s="184" t="s">
        <v>48</v>
      </c>
      <c r="S24" s="101">
        <v>0.24143807751742416</v>
      </c>
      <c r="T24" s="101">
        <v>0.26741838805348872</v>
      </c>
    </row>
    <row r="25" spans="1:20" x14ac:dyDescent="0.25">
      <c r="A25" s="167">
        <v>437</v>
      </c>
      <c r="B25" s="101" t="s">
        <v>11</v>
      </c>
      <c r="C25" s="101">
        <v>2.8349259910867401E-2</v>
      </c>
      <c r="D25" s="101">
        <v>0.25819092371251073</v>
      </c>
      <c r="E25" s="101">
        <v>0.26417737157593918</v>
      </c>
      <c r="F25" s="181">
        <v>8</v>
      </c>
      <c r="G25" s="182"/>
      <c r="M25" s="183" t="s">
        <v>1099</v>
      </c>
      <c r="N25" s="126" t="s">
        <v>1092</v>
      </c>
      <c r="O25" s="126">
        <v>1</v>
      </c>
      <c r="P25" s="167">
        <f t="shared" si="0"/>
        <v>1437</v>
      </c>
      <c r="Q25" s="184" t="s">
        <v>11</v>
      </c>
      <c r="R25" s="101">
        <v>2.8349259910867401E-2</v>
      </c>
      <c r="S25" s="101">
        <v>0.25819092371251073</v>
      </c>
      <c r="T25" s="101">
        <v>0.26417737157593918</v>
      </c>
    </row>
    <row r="26" spans="1:20" x14ac:dyDescent="0.25">
      <c r="A26" s="167">
        <v>438</v>
      </c>
      <c r="B26" s="101">
        <v>1.8689670271927139</v>
      </c>
      <c r="C26" s="101">
        <v>2.4390310632086618</v>
      </c>
      <c r="D26" s="101">
        <v>0.82187492510012949</v>
      </c>
      <c r="E26" s="101">
        <v>13.125969819474454</v>
      </c>
      <c r="F26" s="181">
        <v>9</v>
      </c>
      <c r="G26" s="182"/>
      <c r="M26" s="183" t="s">
        <v>1100</v>
      </c>
      <c r="N26" s="126" t="s">
        <v>1092</v>
      </c>
      <c r="O26" s="126">
        <v>2</v>
      </c>
      <c r="P26" s="167">
        <f t="shared" si="0"/>
        <v>1438</v>
      </c>
      <c r="Q26" s="101">
        <v>1.8689670271927139</v>
      </c>
      <c r="R26" s="101">
        <v>2.4390310632086618</v>
      </c>
      <c r="S26" s="101">
        <v>0.82187492510012949</v>
      </c>
      <c r="T26" s="101">
        <v>13.125969819474454</v>
      </c>
    </row>
    <row r="27" spans="1:20" x14ac:dyDescent="0.25">
      <c r="A27" s="167">
        <v>439</v>
      </c>
      <c r="B27" s="101">
        <v>1.8729605464815871</v>
      </c>
      <c r="C27" s="101">
        <v>2.4241104000976792</v>
      </c>
      <c r="D27" s="101">
        <v>0.83271500204989146</v>
      </c>
      <c r="E27" s="101">
        <v>13.197881996236147</v>
      </c>
      <c r="F27" s="181">
        <v>10</v>
      </c>
      <c r="G27" s="182"/>
      <c r="M27" s="183" t="s">
        <v>1101</v>
      </c>
      <c r="N27" s="126" t="s">
        <v>1092</v>
      </c>
      <c r="O27" s="126">
        <v>2</v>
      </c>
      <c r="P27" s="167">
        <f t="shared" si="0"/>
        <v>1439</v>
      </c>
      <c r="Q27" s="101">
        <v>1.8729605464815871</v>
      </c>
      <c r="R27" s="101">
        <v>2.4241104000976792</v>
      </c>
      <c r="S27" s="101">
        <v>0.83271500204989146</v>
      </c>
      <c r="T27" s="101">
        <v>13.197881996236147</v>
      </c>
    </row>
    <row r="28" spans="1:20" x14ac:dyDescent="0.25">
      <c r="A28" s="167">
        <v>440</v>
      </c>
      <c r="B28" s="101">
        <v>0.87707667381880294</v>
      </c>
      <c r="C28" s="101">
        <v>1.9118342999539348</v>
      </c>
      <c r="D28" s="101">
        <v>0.68489577091677467</v>
      </c>
      <c r="E28" s="101">
        <v>8.4551740607792567</v>
      </c>
      <c r="F28" s="181">
        <v>11</v>
      </c>
      <c r="G28" s="182"/>
      <c r="M28" s="183" t="s">
        <v>1102</v>
      </c>
      <c r="N28" s="126" t="s">
        <v>1092</v>
      </c>
      <c r="O28" s="126">
        <v>2</v>
      </c>
      <c r="P28" s="167">
        <f t="shared" si="0"/>
        <v>1440</v>
      </c>
      <c r="Q28" s="101">
        <v>0.87707667381880294</v>
      </c>
      <c r="R28" s="101">
        <v>1.9118342999539348</v>
      </c>
      <c r="S28" s="101">
        <v>0.68489577091677467</v>
      </c>
      <c r="T28" s="101">
        <v>8.4551740607792567</v>
      </c>
    </row>
    <row r="29" spans="1:20" x14ac:dyDescent="0.25">
      <c r="A29" s="167">
        <v>441</v>
      </c>
      <c r="B29" s="101">
        <v>0.94147217235188518</v>
      </c>
      <c r="C29" s="101">
        <v>1.9506280240424902</v>
      </c>
      <c r="D29" s="101">
        <v>0.79526746349616861</v>
      </c>
      <c r="E29" s="101">
        <v>9.0739184149996515</v>
      </c>
      <c r="F29" s="181">
        <v>12</v>
      </c>
      <c r="G29" s="182"/>
      <c r="M29" s="183" t="s">
        <v>1103</v>
      </c>
      <c r="N29" s="126" t="s">
        <v>1092</v>
      </c>
      <c r="O29" s="126">
        <v>2</v>
      </c>
      <c r="P29" s="167">
        <f t="shared" si="0"/>
        <v>1441</v>
      </c>
      <c r="Q29" s="101">
        <v>0.94147217235188518</v>
      </c>
      <c r="R29" s="101">
        <v>1.9506280240424902</v>
      </c>
      <c r="S29" s="101">
        <v>0.79526746349616861</v>
      </c>
      <c r="T29" s="101">
        <v>9.0739184149996515</v>
      </c>
    </row>
    <row r="30" spans="1:20" x14ac:dyDescent="0.25">
      <c r="A30" s="167">
        <v>442</v>
      </c>
      <c r="B30" s="101">
        <v>0.14776021368831282</v>
      </c>
      <c r="C30" s="101">
        <v>0.70922885320871776</v>
      </c>
      <c r="D30" s="101">
        <v>0.58142230912359283</v>
      </c>
      <c r="E30" s="101">
        <v>5.7310009758137594</v>
      </c>
      <c r="F30" s="181">
        <v>13</v>
      </c>
      <c r="G30" s="182"/>
      <c r="M30" s="183" t="s">
        <v>1104</v>
      </c>
      <c r="N30" s="126" t="s">
        <v>1092</v>
      </c>
      <c r="O30" s="126">
        <v>2</v>
      </c>
      <c r="P30" s="167">
        <f t="shared" si="0"/>
        <v>1442</v>
      </c>
      <c r="Q30" s="101">
        <v>0.14776021368831282</v>
      </c>
      <c r="R30" s="101">
        <v>0.70922885320871776</v>
      </c>
      <c r="S30" s="101">
        <v>0.58142230912359283</v>
      </c>
      <c r="T30" s="101">
        <v>5.7310009758137594</v>
      </c>
    </row>
    <row r="31" spans="1:20" x14ac:dyDescent="0.25">
      <c r="A31" s="167">
        <v>443</v>
      </c>
      <c r="B31" s="101">
        <v>0.14476507422165785</v>
      </c>
      <c r="C31" s="101">
        <v>0.70624472058652121</v>
      </c>
      <c r="D31" s="101">
        <v>0.58930600145069245</v>
      </c>
      <c r="E31" s="101">
        <v>5.7070302502265289</v>
      </c>
      <c r="F31" s="181">
        <v>14</v>
      </c>
      <c r="G31" s="182"/>
      <c r="M31" s="183" t="s">
        <v>1105</v>
      </c>
      <c r="N31" s="126" t="s">
        <v>1092</v>
      </c>
      <c r="O31" s="126">
        <v>2</v>
      </c>
      <c r="P31" s="167">
        <f t="shared" si="0"/>
        <v>1443</v>
      </c>
      <c r="Q31" s="101">
        <v>0.14476507422165785</v>
      </c>
      <c r="R31" s="101">
        <v>0.70624472058652121</v>
      </c>
      <c r="S31" s="101">
        <v>0.58930600145069245</v>
      </c>
      <c r="T31" s="101">
        <v>5.7070302502265289</v>
      </c>
    </row>
    <row r="32" spans="1:20" x14ac:dyDescent="0.25">
      <c r="A32" s="167">
        <v>444</v>
      </c>
      <c r="B32" s="101" t="s">
        <v>11</v>
      </c>
      <c r="C32" s="101" t="s">
        <v>48</v>
      </c>
      <c r="D32" s="101">
        <v>0.3266805008041882</v>
      </c>
      <c r="E32" s="101">
        <v>1.6959378237438303</v>
      </c>
      <c r="F32" s="181">
        <v>15</v>
      </c>
      <c r="G32" s="182"/>
      <c r="M32" s="183" t="s">
        <v>1106</v>
      </c>
      <c r="N32" s="126" t="s">
        <v>1092</v>
      </c>
      <c r="O32" s="126">
        <v>2</v>
      </c>
      <c r="P32" s="167">
        <f t="shared" si="0"/>
        <v>1444</v>
      </c>
      <c r="Q32" s="184" t="s">
        <v>11</v>
      </c>
      <c r="R32" s="184" t="s">
        <v>48</v>
      </c>
      <c r="S32" s="101">
        <v>0.3266805008041882</v>
      </c>
      <c r="T32" s="101">
        <v>1.6959378237438303</v>
      </c>
    </row>
    <row r="33" spans="1:20" x14ac:dyDescent="0.25">
      <c r="A33" s="167">
        <v>445</v>
      </c>
      <c r="B33" s="101" t="s">
        <v>11</v>
      </c>
      <c r="C33" s="101" t="s">
        <v>48</v>
      </c>
      <c r="D33" s="101">
        <v>0.31633315462487005</v>
      </c>
      <c r="E33" s="101">
        <v>1.6754446169140345</v>
      </c>
      <c r="F33" s="181">
        <v>16</v>
      </c>
      <c r="G33" s="182"/>
      <c r="M33" s="183" t="s">
        <v>1107</v>
      </c>
      <c r="N33" s="126" t="s">
        <v>1092</v>
      </c>
      <c r="O33" s="126">
        <v>2</v>
      </c>
      <c r="P33" s="167">
        <f t="shared" si="0"/>
        <v>1445</v>
      </c>
      <c r="Q33" s="184" t="s">
        <v>11</v>
      </c>
      <c r="R33" s="184" t="s">
        <v>48</v>
      </c>
      <c r="S33" s="101">
        <v>0.31633315462487005</v>
      </c>
      <c r="T33" s="101">
        <v>1.6754446169140345</v>
      </c>
    </row>
    <row r="34" spans="1:20" x14ac:dyDescent="0.25">
      <c r="A34" s="167">
        <v>446</v>
      </c>
      <c r="B34" s="101" t="s">
        <v>11</v>
      </c>
      <c r="C34" s="101" t="s">
        <v>48</v>
      </c>
      <c r="D34" s="101">
        <v>0.31239130846132024</v>
      </c>
      <c r="E34" s="101">
        <v>0.51083066780612862</v>
      </c>
      <c r="F34" s="181">
        <v>17</v>
      </c>
      <c r="G34" s="182"/>
      <c r="M34" s="183" t="s">
        <v>1108</v>
      </c>
      <c r="N34" s="126" t="s">
        <v>1092</v>
      </c>
      <c r="O34" s="126">
        <v>2</v>
      </c>
      <c r="P34" s="167">
        <f t="shared" si="0"/>
        <v>1446</v>
      </c>
      <c r="Q34" s="184" t="s">
        <v>11</v>
      </c>
      <c r="R34" s="184" t="s">
        <v>48</v>
      </c>
      <c r="S34" s="101">
        <v>0.31239130846132024</v>
      </c>
      <c r="T34" s="101">
        <v>0.51083066780612862</v>
      </c>
    </row>
    <row r="35" spans="1:20" x14ac:dyDescent="0.25">
      <c r="A35" s="167">
        <v>447</v>
      </c>
      <c r="B35" s="101" t="s">
        <v>11</v>
      </c>
      <c r="C35" s="101" t="s">
        <v>48</v>
      </c>
      <c r="D35" s="101">
        <v>0.30401488536377697</v>
      </c>
      <c r="E35" s="101">
        <v>0.50933116486736307</v>
      </c>
      <c r="F35" s="181">
        <v>18</v>
      </c>
      <c r="G35" s="182" t="s">
        <v>1090</v>
      </c>
      <c r="M35" s="183" t="s">
        <v>1109</v>
      </c>
      <c r="N35" s="126" t="s">
        <v>1092</v>
      </c>
      <c r="O35" s="126">
        <v>2</v>
      </c>
      <c r="P35" s="167">
        <f t="shared" si="0"/>
        <v>1447</v>
      </c>
      <c r="Q35" s="184" t="s">
        <v>11</v>
      </c>
      <c r="R35" s="184" t="s">
        <v>48</v>
      </c>
      <c r="S35" s="101">
        <v>0.30401488536377697</v>
      </c>
      <c r="T35" s="101">
        <v>0.50933116486736307</v>
      </c>
    </row>
    <row r="36" spans="1:20" x14ac:dyDescent="0.25">
      <c r="A36" s="167">
        <v>448</v>
      </c>
      <c r="B36" s="101">
        <v>6.5773262687743577</v>
      </c>
      <c r="C36" s="101" t="s">
        <v>48</v>
      </c>
      <c r="D36" s="101">
        <v>0.85242423286764035</v>
      </c>
      <c r="E36" s="101">
        <v>12.215950607809965</v>
      </c>
      <c r="F36" s="181">
        <v>19</v>
      </c>
      <c r="G36" s="182"/>
      <c r="M36" s="183" t="s">
        <v>1110</v>
      </c>
      <c r="N36" s="126" t="s">
        <v>1092</v>
      </c>
      <c r="O36" s="126">
        <v>5</v>
      </c>
      <c r="P36" s="167">
        <f t="shared" si="0"/>
        <v>1448</v>
      </c>
      <c r="Q36" s="101">
        <v>6.5773262687743577</v>
      </c>
      <c r="R36" s="184" t="s">
        <v>48</v>
      </c>
      <c r="S36" s="101">
        <v>0.85242423286764035</v>
      </c>
      <c r="T36" s="101">
        <v>12.215950607809965</v>
      </c>
    </row>
    <row r="37" spans="1:20" x14ac:dyDescent="0.25">
      <c r="A37" s="167">
        <v>449</v>
      </c>
      <c r="B37" s="101">
        <v>6.5903052064631966</v>
      </c>
      <c r="C37" s="101" t="s">
        <v>48</v>
      </c>
      <c r="D37" s="101">
        <v>0.98644700242833283</v>
      </c>
      <c r="E37" s="101">
        <v>12.218949613687498</v>
      </c>
      <c r="F37" s="181">
        <v>20</v>
      </c>
      <c r="G37" s="182"/>
      <c r="M37" s="183" t="s">
        <v>1111</v>
      </c>
      <c r="N37" s="126" t="s">
        <v>1092</v>
      </c>
      <c r="O37" s="126">
        <v>5</v>
      </c>
      <c r="P37" s="167">
        <f t="shared" si="0"/>
        <v>1449</v>
      </c>
      <c r="Q37" s="101">
        <v>6.5903052064631966</v>
      </c>
      <c r="R37" s="184" t="s">
        <v>48</v>
      </c>
      <c r="S37" s="101">
        <v>0.98644700242833283</v>
      </c>
      <c r="T37" s="101">
        <v>12.218949613687498</v>
      </c>
    </row>
    <row r="38" spans="1:20" x14ac:dyDescent="0.25">
      <c r="A38" s="167">
        <v>450</v>
      </c>
      <c r="B38" s="101">
        <v>1.6323510093269695</v>
      </c>
      <c r="C38" s="101">
        <v>0.673419261742359</v>
      </c>
      <c r="D38" s="101">
        <v>0.63857907849506468</v>
      </c>
      <c r="E38" s="101">
        <v>4.8923782548790484</v>
      </c>
      <c r="F38" s="181">
        <v>21</v>
      </c>
      <c r="G38" s="182"/>
      <c r="M38" s="183" t="s">
        <v>1112</v>
      </c>
      <c r="N38" s="126" t="s">
        <v>1092</v>
      </c>
      <c r="O38" s="126">
        <v>5</v>
      </c>
      <c r="P38" s="167">
        <f t="shared" si="0"/>
        <v>1450</v>
      </c>
      <c r="Q38" s="101">
        <v>1.6323510093269695</v>
      </c>
      <c r="R38" s="101">
        <v>0.673419261742359</v>
      </c>
      <c r="S38" s="101">
        <v>0.63857907849506468</v>
      </c>
      <c r="T38" s="101">
        <v>4.8923782548790484</v>
      </c>
    </row>
    <row r="39" spans="1:20" x14ac:dyDescent="0.25">
      <c r="A39" s="167">
        <v>451</v>
      </c>
      <c r="B39" s="101">
        <v>1.6103866532381663</v>
      </c>
      <c r="C39" s="101">
        <v>0.612741898424362</v>
      </c>
      <c r="D39" s="101">
        <v>0.64252092465861455</v>
      </c>
      <c r="E39" s="101">
        <v>5.2763167411775704</v>
      </c>
      <c r="F39" s="181">
        <v>22</v>
      </c>
      <c r="G39" s="182" t="s">
        <v>1090</v>
      </c>
      <c r="M39" s="183" t="s">
        <v>1113</v>
      </c>
      <c r="N39" s="126" t="s">
        <v>1092</v>
      </c>
      <c r="O39" s="126">
        <v>5</v>
      </c>
      <c r="P39" s="167">
        <f t="shared" si="0"/>
        <v>1451</v>
      </c>
      <c r="Q39" s="101">
        <v>1.6103866532381663</v>
      </c>
      <c r="R39" s="101">
        <v>0.612741898424362</v>
      </c>
      <c r="S39" s="101">
        <v>0.64252092465861455</v>
      </c>
      <c r="T39" s="101">
        <v>5.2763167411775704</v>
      </c>
    </row>
    <row r="40" spans="1:20" x14ac:dyDescent="0.25">
      <c r="A40" s="167">
        <v>452</v>
      </c>
      <c r="B40" s="101">
        <v>1.2030476857730876</v>
      </c>
      <c r="C40" s="101">
        <v>1.2871558710407867</v>
      </c>
      <c r="D40" s="101">
        <v>0.64941915544482665</v>
      </c>
      <c r="E40" s="101">
        <v>4.7254335943631514</v>
      </c>
      <c r="F40" s="181">
        <v>23</v>
      </c>
      <c r="G40" s="182"/>
      <c r="M40" s="183" t="s">
        <v>1114</v>
      </c>
      <c r="N40" s="126" t="s">
        <v>1092</v>
      </c>
      <c r="O40" s="126">
        <v>5</v>
      </c>
      <c r="P40" s="167">
        <f t="shared" si="0"/>
        <v>1452</v>
      </c>
      <c r="Q40" s="101">
        <v>1.2030476857730876</v>
      </c>
      <c r="R40" s="101">
        <v>1.2871558710407867</v>
      </c>
      <c r="S40" s="101">
        <v>0.64941915544482665</v>
      </c>
      <c r="T40" s="101">
        <v>4.7254335943631514</v>
      </c>
    </row>
    <row r="41" spans="1:20" x14ac:dyDescent="0.25">
      <c r="A41" s="167">
        <v>453</v>
      </c>
      <c r="B41" s="101">
        <v>1.1990541664842145</v>
      </c>
      <c r="C41" s="101">
        <v>1.3080447993961624</v>
      </c>
      <c r="D41" s="101">
        <v>0.64449184774038937</v>
      </c>
      <c r="E41" s="101">
        <v>4.6074726965135948</v>
      </c>
      <c r="F41" s="181">
        <v>24</v>
      </c>
      <c r="G41" s="182"/>
      <c r="M41" s="183" t="s">
        <v>1115</v>
      </c>
      <c r="N41" s="126" t="s">
        <v>1092</v>
      </c>
      <c r="O41" s="126">
        <v>5</v>
      </c>
      <c r="P41" s="167">
        <f t="shared" si="0"/>
        <v>1453</v>
      </c>
      <c r="Q41" s="101">
        <v>1.1990541664842145</v>
      </c>
      <c r="R41" s="101">
        <v>1.3080447993961624</v>
      </c>
      <c r="S41" s="101">
        <v>0.64449184774038937</v>
      </c>
      <c r="T41" s="101">
        <v>4.6074726965135948</v>
      </c>
    </row>
    <row r="42" spans="1:20" x14ac:dyDescent="0.25">
      <c r="A42" s="167">
        <v>454</v>
      </c>
      <c r="B42" s="101" t="s">
        <v>11</v>
      </c>
      <c r="C42" s="101">
        <v>0.55355660141746343</v>
      </c>
      <c r="D42" s="101">
        <v>0.3739826547667856</v>
      </c>
      <c r="E42" s="101">
        <v>2.0865426985088869</v>
      </c>
      <c r="F42" s="181">
        <v>25</v>
      </c>
      <c r="G42" s="182"/>
      <c r="M42" s="183" t="s">
        <v>1116</v>
      </c>
      <c r="N42" s="126" t="s">
        <v>1092</v>
      </c>
      <c r="O42" s="126">
        <v>5</v>
      </c>
      <c r="P42" s="167">
        <f t="shared" si="0"/>
        <v>1454</v>
      </c>
      <c r="Q42" s="184" t="s">
        <v>11</v>
      </c>
      <c r="R42" s="101">
        <v>0.55355660141746343</v>
      </c>
      <c r="S42" s="101">
        <v>0.3739826547667856</v>
      </c>
      <c r="T42" s="101">
        <v>2.0865426985088869</v>
      </c>
    </row>
    <row r="43" spans="1:20" x14ac:dyDescent="0.25">
      <c r="A43" s="167">
        <v>455</v>
      </c>
      <c r="B43" s="101" t="s">
        <v>11</v>
      </c>
      <c r="C43" s="101">
        <v>0.5112813892696787</v>
      </c>
      <c r="D43" s="101">
        <v>0.37151900091456697</v>
      </c>
      <c r="E43" s="101">
        <v>2.1103004691560425</v>
      </c>
      <c r="F43" s="181">
        <v>26</v>
      </c>
      <c r="G43" s="182"/>
      <c r="M43" s="183" t="s">
        <v>1117</v>
      </c>
      <c r="N43" s="126" t="s">
        <v>1092</v>
      </c>
      <c r="O43" s="126">
        <v>5</v>
      </c>
      <c r="P43" s="167">
        <f t="shared" si="0"/>
        <v>1455</v>
      </c>
      <c r="Q43" s="184" t="s">
        <v>11</v>
      </c>
      <c r="R43" s="101">
        <v>0.5112813892696787</v>
      </c>
      <c r="S43" s="101">
        <v>0.37151900091456697</v>
      </c>
      <c r="T43" s="101">
        <v>2.1103004691560425</v>
      </c>
    </row>
    <row r="44" spans="1:20" x14ac:dyDescent="0.25">
      <c r="A44" s="167">
        <v>456</v>
      </c>
      <c r="B44" s="101" t="s">
        <v>11</v>
      </c>
      <c r="C44" s="101">
        <v>5.0730254577341663E-2</v>
      </c>
      <c r="D44" s="101" t="s">
        <v>47</v>
      </c>
      <c r="E44" s="101" t="s">
        <v>49</v>
      </c>
      <c r="F44" s="181">
        <v>27</v>
      </c>
      <c r="G44" s="182"/>
      <c r="M44" s="183" t="s">
        <v>1118</v>
      </c>
      <c r="N44" s="126" t="s">
        <v>1092</v>
      </c>
      <c r="O44" s="126">
        <v>5</v>
      </c>
      <c r="P44" s="167">
        <f t="shared" si="0"/>
        <v>1456</v>
      </c>
      <c r="Q44" s="184" t="s">
        <v>11</v>
      </c>
      <c r="R44" s="101">
        <v>5.0730254577341663E-2</v>
      </c>
      <c r="S44" s="184" t="s">
        <v>47</v>
      </c>
      <c r="T44" s="184" t="s">
        <v>49</v>
      </c>
    </row>
    <row r="45" spans="1:20" x14ac:dyDescent="0.25">
      <c r="A45" s="167">
        <v>457</v>
      </c>
      <c r="B45" s="101" t="s">
        <v>11</v>
      </c>
      <c r="C45" s="101">
        <v>4.8740832829210622E-2</v>
      </c>
      <c r="D45" s="101" t="s">
        <v>47</v>
      </c>
      <c r="E45" s="101" t="s">
        <v>49</v>
      </c>
      <c r="F45" s="181">
        <v>28</v>
      </c>
      <c r="G45" s="182"/>
      <c r="M45" s="183" t="s">
        <v>1119</v>
      </c>
      <c r="N45" s="126" t="s">
        <v>1092</v>
      </c>
      <c r="O45" s="126">
        <v>5</v>
      </c>
      <c r="P45" s="167">
        <f t="shared" si="0"/>
        <v>1457</v>
      </c>
      <c r="Q45" s="184" t="s">
        <v>11</v>
      </c>
      <c r="R45" s="101">
        <v>4.8740832829210622E-2</v>
      </c>
      <c r="S45" s="184" t="s">
        <v>47</v>
      </c>
      <c r="T45" s="184" t="s">
        <v>49</v>
      </c>
    </row>
    <row r="46" spans="1:20" x14ac:dyDescent="0.25">
      <c r="A46" s="167">
        <v>458</v>
      </c>
      <c r="B46" s="101" t="s">
        <v>11</v>
      </c>
      <c r="C46" s="101" t="s">
        <v>48</v>
      </c>
      <c r="D46" s="101" t="s">
        <v>47</v>
      </c>
      <c r="E46" s="101" t="s">
        <v>49</v>
      </c>
      <c r="F46" s="181">
        <v>29</v>
      </c>
      <c r="G46" s="182"/>
      <c r="M46" s="183" t="s">
        <v>1120</v>
      </c>
      <c r="N46" s="126" t="s">
        <v>1092</v>
      </c>
      <c r="O46" s="126">
        <v>5</v>
      </c>
      <c r="P46" s="167">
        <f t="shared" si="0"/>
        <v>1458</v>
      </c>
      <c r="Q46" s="184" t="s">
        <v>11</v>
      </c>
      <c r="R46" s="184" t="s">
        <v>48</v>
      </c>
      <c r="S46" s="184" t="s">
        <v>47</v>
      </c>
      <c r="T46" s="184" t="s">
        <v>49</v>
      </c>
    </row>
    <row r="47" spans="1:20" x14ac:dyDescent="0.25">
      <c r="A47" s="167">
        <v>459</v>
      </c>
      <c r="B47" s="101" t="s">
        <v>11</v>
      </c>
      <c r="C47" s="101" t="s">
        <v>48</v>
      </c>
      <c r="D47" s="101" t="s">
        <v>47</v>
      </c>
      <c r="E47" s="101" t="s">
        <v>49</v>
      </c>
      <c r="F47" s="181">
        <v>30</v>
      </c>
      <c r="G47" s="182"/>
      <c r="M47" s="183" t="s">
        <v>1121</v>
      </c>
      <c r="N47" s="126" t="s">
        <v>1092</v>
      </c>
      <c r="O47" s="126">
        <v>5</v>
      </c>
      <c r="P47" s="167">
        <f t="shared" si="0"/>
        <v>1459</v>
      </c>
      <c r="Q47" s="184" t="s">
        <v>11</v>
      </c>
      <c r="R47" s="184" t="s">
        <v>48</v>
      </c>
      <c r="S47" s="184" t="s">
        <v>47</v>
      </c>
      <c r="T47" s="184" t="s">
        <v>49</v>
      </c>
    </row>
    <row r="48" spans="1:20" x14ac:dyDescent="0.25">
      <c r="A48" s="167">
        <v>460</v>
      </c>
      <c r="B48" s="101">
        <v>12.388895213907258</v>
      </c>
      <c r="C48" s="101">
        <v>5.9682652443931367E-2</v>
      </c>
      <c r="D48" s="101">
        <v>1.0120690024914065</v>
      </c>
      <c r="E48" s="101">
        <v>17.622838151590184</v>
      </c>
      <c r="F48" s="181">
        <v>31</v>
      </c>
      <c r="G48" s="182"/>
      <c r="M48" s="183" t="s">
        <v>1122</v>
      </c>
      <c r="N48" s="126" t="s">
        <v>1092</v>
      </c>
      <c r="O48" s="126">
        <v>7</v>
      </c>
      <c r="P48" s="167">
        <f t="shared" si="0"/>
        <v>1460</v>
      </c>
      <c r="Q48" s="101">
        <v>12.388895213907258</v>
      </c>
      <c r="R48" s="101">
        <v>5.9682652443931367E-2</v>
      </c>
      <c r="S48" s="101">
        <v>1.0120690024914065</v>
      </c>
      <c r="T48" s="101">
        <v>17.622838151590184</v>
      </c>
    </row>
    <row r="49" spans="1:20" x14ac:dyDescent="0.25">
      <c r="A49" s="167">
        <v>461</v>
      </c>
      <c r="B49" s="101">
        <v>12.291053991329861</v>
      </c>
      <c r="C49" s="101">
        <v>8.0074225362274584E-2</v>
      </c>
      <c r="D49" s="101">
        <v>1.0224163486707245</v>
      </c>
      <c r="E49" s="101">
        <v>17.516854133839274</v>
      </c>
      <c r="F49" s="181">
        <v>32</v>
      </c>
      <c r="G49" s="182"/>
      <c r="M49" s="183" t="s">
        <v>1123</v>
      </c>
      <c r="N49" s="126" t="s">
        <v>1092</v>
      </c>
      <c r="O49" s="126">
        <v>7</v>
      </c>
      <c r="P49" s="167">
        <f t="shared" si="0"/>
        <v>1461</v>
      </c>
      <c r="Q49" s="101">
        <v>12.291053991329861</v>
      </c>
      <c r="R49" s="101">
        <v>8.0074225362274584E-2</v>
      </c>
      <c r="S49" s="101">
        <v>1.0224163486707245</v>
      </c>
      <c r="T49" s="101">
        <v>17.516854133839274</v>
      </c>
    </row>
    <row r="50" spans="1:20" x14ac:dyDescent="0.25">
      <c r="A50" s="167">
        <v>462</v>
      </c>
      <c r="B50" s="101">
        <v>5.1646188203354209</v>
      </c>
      <c r="C50" s="101" t="s">
        <v>48</v>
      </c>
      <c r="D50" s="101">
        <v>0.66715746318080071</v>
      </c>
      <c r="E50" s="101">
        <v>7.7995021063125041</v>
      </c>
      <c r="F50" s="181">
        <v>33</v>
      </c>
      <c r="G50" s="182"/>
      <c r="M50" s="183" t="s">
        <v>1124</v>
      </c>
      <c r="N50" s="126" t="s">
        <v>1092</v>
      </c>
      <c r="O50" s="126">
        <v>7</v>
      </c>
      <c r="P50" s="167">
        <f t="shared" si="0"/>
        <v>1462</v>
      </c>
      <c r="Q50" s="101">
        <v>5.1646188203354209</v>
      </c>
      <c r="R50" s="184" t="s">
        <v>48</v>
      </c>
      <c r="S50" s="101">
        <v>0.66715746318080071</v>
      </c>
      <c r="T50" s="101">
        <v>7.7995021063125041</v>
      </c>
    </row>
    <row r="51" spans="1:20" x14ac:dyDescent="0.25">
      <c r="A51" s="167">
        <v>463</v>
      </c>
      <c r="B51" s="101">
        <v>5.2434908262906692</v>
      </c>
      <c r="C51" s="101" t="s">
        <v>48</v>
      </c>
      <c r="D51" s="101">
        <v>0.6730702324261254</v>
      </c>
      <c r="E51" s="101">
        <v>7.9165453259156822</v>
      </c>
      <c r="F51" s="181">
        <v>34</v>
      </c>
      <c r="G51" s="182"/>
      <c r="M51" s="183" t="s">
        <v>1125</v>
      </c>
      <c r="N51" s="126" t="s">
        <v>1092</v>
      </c>
      <c r="O51" s="126">
        <v>7</v>
      </c>
      <c r="P51" s="167">
        <f t="shared" si="0"/>
        <v>1463</v>
      </c>
      <c r="Q51" s="101">
        <v>5.2434908262906692</v>
      </c>
      <c r="R51" s="184" t="s">
        <v>48</v>
      </c>
      <c r="S51" s="101">
        <v>0.6730702324261254</v>
      </c>
      <c r="T51" s="101">
        <v>7.9165453259156822</v>
      </c>
    </row>
    <row r="52" spans="1:20" x14ac:dyDescent="0.25">
      <c r="A52" s="167">
        <v>464</v>
      </c>
      <c r="B52" s="101">
        <v>1.3597933178613655</v>
      </c>
      <c r="C52" s="101">
        <v>0.12234943751005931</v>
      </c>
      <c r="D52" s="101">
        <v>0.43163215490870116</v>
      </c>
      <c r="E52" s="101">
        <v>4.4881927517123836</v>
      </c>
      <c r="F52" s="181">
        <v>35</v>
      </c>
      <c r="G52" s="182"/>
      <c r="M52" s="183" t="s">
        <v>1126</v>
      </c>
      <c r="N52" s="126" t="s">
        <v>1092</v>
      </c>
      <c r="O52" s="126">
        <v>7</v>
      </c>
      <c r="P52" s="167">
        <f t="shared" si="0"/>
        <v>1464</v>
      </c>
      <c r="Q52" s="101">
        <v>1.3597933178613655</v>
      </c>
      <c r="R52" s="101">
        <v>0.12234943751005931</v>
      </c>
      <c r="S52" s="101">
        <v>0.43163215490870116</v>
      </c>
      <c r="T52" s="101">
        <v>4.4881927517123836</v>
      </c>
    </row>
    <row r="53" spans="1:20" x14ac:dyDescent="0.25">
      <c r="A53" s="167">
        <v>465</v>
      </c>
      <c r="B53" s="101">
        <v>1.3268467837281606</v>
      </c>
      <c r="C53" s="101" t="s">
        <v>48</v>
      </c>
      <c r="D53" s="101">
        <v>0.4316321549087011</v>
      </c>
      <c r="E53" s="101">
        <v>4.313073967339097</v>
      </c>
      <c r="F53" s="181">
        <v>36</v>
      </c>
      <c r="G53" s="182"/>
      <c r="M53" s="183" t="s">
        <v>1127</v>
      </c>
      <c r="N53" s="126" t="s">
        <v>1092</v>
      </c>
      <c r="O53" s="126">
        <v>7</v>
      </c>
      <c r="P53" s="167">
        <f t="shared" si="0"/>
        <v>1465</v>
      </c>
      <c r="Q53" s="101">
        <v>1.3268467837281606</v>
      </c>
      <c r="R53" s="184" t="s">
        <v>48</v>
      </c>
      <c r="S53" s="101">
        <v>0.4316321549087011</v>
      </c>
      <c r="T53" s="101">
        <v>4.313073967339097</v>
      </c>
    </row>
    <row r="54" spans="1:20" x14ac:dyDescent="0.25">
      <c r="A54" s="167">
        <v>466</v>
      </c>
      <c r="B54" s="101">
        <v>0.67590313964180948</v>
      </c>
      <c r="C54" s="101">
        <v>0.14920663110982843</v>
      </c>
      <c r="D54" s="101">
        <v>0.38630092402787869</v>
      </c>
      <c r="E54" s="101">
        <v>4.2837083573487034</v>
      </c>
      <c r="F54" s="181">
        <v>37</v>
      </c>
      <c r="G54" s="182"/>
      <c r="M54" s="183" t="s">
        <v>1128</v>
      </c>
      <c r="N54" s="126" t="s">
        <v>1092</v>
      </c>
      <c r="O54" s="126">
        <v>7</v>
      </c>
      <c r="P54" s="167">
        <f t="shared" si="0"/>
        <v>1466</v>
      </c>
      <c r="Q54" s="101">
        <v>0.67590313964180948</v>
      </c>
      <c r="R54" s="101">
        <v>0.14920663110982843</v>
      </c>
      <c r="S54" s="101">
        <v>0.38630092402787869</v>
      </c>
      <c r="T54" s="101">
        <v>4.2837083573487034</v>
      </c>
    </row>
    <row r="55" spans="1:20" x14ac:dyDescent="0.25">
      <c r="A55" s="167">
        <v>467</v>
      </c>
      <c r="B55" s="101">
        <v>0.68788369750842926</v>
      </c>
      <c r="C55" s="101">
        <v>0.11041290702127303</v>
      </c>
      <c r="D55" s="101">
        <v>0.39221369327320332</v>
      </c>
      <c r="E55" s="101">
        <v>4.3231683957732949</v>
      </c>
      <c r="F55" s="181">
        <v>38</v>
      </c>
      <c r="G55" s="182"/>
      <c r="M55" s="183" t="s">
        <v>1129</v>
      </c>
      <c r="N55" s="126" t="s">
        <v>1092</v>
      </c>
      <c r="O55" s="126">
        <v>7</v>
      </c>
      <c r="P55" s="167">
        <f t="shared" si="0"/>
        <v>1467</v>
      </c>
      <c r="Q55" s="101">
        <v>0.68788369750842926</v>
      </c>
      <c r="R55" s="101">
        <v>0.11041290702127303</v>
      </c>
      <c r="S55" s="101">
        <v>0.39221369327320332</v>
      </c>
      <c r="T55" s="101">
        <v>4.3231683957732949</v>
      </c>
    </row>
    <row r="56" spans="1:20" x14ac:dyDescent="0.25">
      <c r="A56" s="167">
        <v>468</v>
      </c>
      <c r="B56" s="101" t="s">
        <v>11</v>
      </c>
      <c r="C56" s="101" t="s">
        <v>48</v>
      </c>
      <c r="D56" s="101">
        <v>0.30155123151155833</v>
      </c>
      <c r="E56" s="101">
        <v>3.5105669068203649</v>
      </c>
      <c r="F56" s="181">
        <v>39</v>
      </c>
      <c r="G56" s="182"/>
      <c r="M56" s="183" t="s">
        <v>1130</v>
      </c>
      <c r="N56" s="126" t="s">
        <v>1092</v>
      </c>
      <c r="O56" s="126">
        <v>7</v>
      </c>
      <c r="P56" s="167">
        <f t="shared" si="0"/>
        <v>1468</v>
      </c>
      <c r="Q56" s="184" t="s">
        <v>11</v>
      </c>
      <c r="R56" s="184" t="s">
        <v>48</v>
      </c>
      <c r="S56" s="101">
        <v>0.30155123151155833</v>
      </c>
      <c r="T56" s="101">
        <v>3.5105669068203649</v>
      </c>
    </row>
    <row r="57" spans="1:20" x14ac:dyDescent="0.25">
      <c r="A57" s="167">
        <v>469</v>
      </c>
      <c r="B57" s="101" t="s">
        <v>11</v>
      </c>
      <c r="C57" s="101" t="s">
        <v>48</v>
      </c>
      <c r="D57" s="101">
        <v>0.30943492383865789</v>
      </c>
      <c r="E57" s="101">
        <v>3.6147230547550429</v>
      </c>
      <c r="F57" s="181">
        <v>40</v>
      </c>
      <c r="G57" s="182"/>
      <c r="M57" s="183" t="s">
        <v>1131</v>
      </c>
      <c r="N57" s="126" t="s">
        <v>1092</v>
      </c>
      <c r="O57" s="126">
        <v>7</v>
      </c>
      <c r="P57" s="167">
        <f t="shared" si="0"/>
        <v>1469</v>
      </c>
      <c r="Q57" s="184" t="s">
        <v>11</v>
      </c>
      <c r="R57" s="184" t="s">
        <v>48</v>
      </c>
      <c r="S57" s="101">
        <v>0.30943492383865789</v>
      </c>
      <c r="T57" s="101">
        <v>3.6147230547550429</v>
      </c>
    </row>
    <row r="58" spans="1:20" x14ac:dyDescent="0.25">
      <c r="A58" s="167">
        <v>470</v>
      </c>
      <c r="B58" s="101" t="s">
        <v>11</v>
      </c>
      <c r="C58" s="101" t="s">
        <v>48</v>
      </c>
      <c r="D58" s="101">
        <v>0.2207433851587878</v>
      </c>
      <c r="E58" s="101">
        <v>2.6227160422670508</v>
      </c>
      <c r="F58" s="181">
        <v>41</v>
      </c>
      <c r="G58" s="182"/>
      <c r="M58" s="183" t="s">
        <v>1132</v>
      </c>
      <c r="N58" s="126" t="s">
        <v>1092</v>
      </c>
      <c r="O58" s="126">
        <v>7</v>
      </c>
      <c r="P58" s="167">
        <f t="shared" si="0"/>
        <v>1470</v>
      </c>
      <c r="Q58" s="184" t="s">
        <v>11</v>
      </c>
      <c r="R58" s="184" t="s">
        <v>48</v>
      </c>
      <c r="S58" s="101">
        <v>0.2207433851587878</v>
      </c>
      <c r="T58" s="101">
        <v>2.6227160422670508</v>
      </c>
    </row>
    <row r="59" spans="1:20" x14ac:dyDescent="0.25">
      <c r="A59" s="167">
        <v>471</v>
      </c>
      <c r="B59" s="101" t="s">
        <v>11</v>
      </c>
      <c r="C59" s="101" t="s">
        <v>48</v>
      </c>
      <c r="D59" s="101">
        <v>0.2207433851587878</v>
      </c>
      <c r="E59" s="101">
        <v>2.5593964457252643</v>
      </c>
      <c r="F59" s="181">
        <v>42</v>
      </c>
      <c r="G59" s="182"/>
      <c r="M59" s="183" t="s">
        <v>1133</v>
      </c>
      <c r="N59" s="126" t="s">
        <v>1092</v>
      </c>
      <c r="O59" s="126">
        <v>7</v>
      </c>
      <c r="P59" s="167">
        <f t="shared" si="0"/>
        <v>1471</v>
      </c>
      <c r="Q59" s="184" t="s">
        <v>11</v>
      </c>
      <c r="R59" s="184" t="s">
        <v>48</v>
      </c>
      <c r="S59" s="101">
        <v>0.2207433851587878</v>
      </c>
      <c r="T59" s="101">
        <v>2.5593964457252643</v>
      </c>
    </row>
    <row r="60" spans="1:20" x14ac:dyDescent="0.25">
      <c r="A60" s="167">
        <v>472</v>
      </c>
      <c r="B60" s="101" t="s">
        <v>11</v>
      </c>
      <c r="C60" s="101">
        <v>3.0836037096031207E-2</v>
      </c>
      <c r="D60" s="101">
        <v>0.12761726954492419</v>
      </c>
      <c r="E60" s="101">
        <v>1.3020800025488666</v>
      </c>
      <c r="F60" s="181">
        <v>43</v>
      </c>
      <c r="G60" s="182"/>
      <c r="M60" s="183" t="s">
        <v>1134</v>
      </c>
      <c r="N60" s="126" t="s">
        <v>1092</v>
      </c>
      <c r="O60" s="126">
        <v>7</v>
      </c>
      <c r="P60" s="167">
        <f t="shared" si="0"/>
        <v>1472</v>
      </c>
      <c r="Q60" s="184" t="s">
        <v>11</v>
      </c>
      <c r="R60" s="101">
        <v>3.0836037096031207E-2</v>
      </c>
      <c r="S60" s="101">
        <v>0.12761726954492419</v>
      </c>
      <c r="T60" s="101">
        <v>1.3020800025488666</v>
      </c>
    </row>
    <row r="61" spans="1:20" x14ac:dyDescent="0.25">
      <c r="A61" s="167">
        <v>473</v>
      </c>
      <c r="B61" s="101" t="s">
        <v>11</v>
      </c>
      <c r="C61" s="101" t="s">
        <v>48</v>
      </c>
      <c r="D61" s="101">
        <v>0.12515361569270558</v>
      </c>
      <c r="E61" s="101">
        <v>1.2984276042247462</v>
      </c>
      <c r="F61" s="181">
        <v>44</v>
      </c>
      <c r="G61" s="182"/>
      <c r="M61" s="183" t="s">
        <v>1135</v>
      </c>
      <c r="N61" s="126" t="s">
        <v>1092</v>
      </c>
      <c r="O61" s="126">
        <v>7</v>
      </c>
      <c r="P61" s="167">
        <f t="shared" si="0"/>
        <v>1473</v>
      </c>
      <c r="Q61" s="184" t="s">
        <v>11</v>
      </c>
      <c r="R61" s="184" t="s">
        <v>48</v>
      </c>
      <c r="S61" s="101">
        <v>0.12515361569270558</v>
      </c>
      <c r="T61" s="101">
        <v>1.2984276042247462</v>
      </c>
    </row>
    <row r="62" spans="1:20" x14ac:dyDescent="0.25">
      <c r="A62" s="167">
        <v>474</v>
      </c>
      <c r="B62" s="101" t="s">
        <v>11</v>
      </c>
      <c r="C62" s="101">
        <v>0.36605360165611239</v>
      </c>
      <c r="D62" s="101" t="s">
        <v>47</v>
      </c>
      <c r="E62" s="101" t="s">
        <v>49</v>
      </c>
      <c r="F62" s="181">
        <v>45</v>
      </c>
      <c r="G62" s="182"/>
      <c r="M62" s="183" t="s">
        <v>1136</v>
      </c>
      <c r="N62" s="126" t="s">
        <v>1092</v>
      </c>
      <c r="O62" s="126">
        <v>7</v>
      </c>
      <c r="P62" s="167">
        <f t="shared" si="0"/>
        <v>1474</v>
      </c>
      <c r="Q62" s="184" t="s">
        <v>11</v>
      </c>
      <c r="R62" s="101">
        <v>0.36605360165611239</v>
      </c>
      <c r="S62" s="184" t="s">
        <v>47</v>
      </c>
      <c r="T62" s="184" t="s">
        <v>49</v>
      </c>
    </row>
    <row r="63" spans="1:20" x14ac:dyDescent="0.25">
      <c r="A63" s="167">
        <v>475</v>
      </c>
      <c r="B63" s="101" t="s">
        <v>11</v>
      </c>
      <c r="C63" s="101" t="s">
        <v>48</v>
      </c>
      <c r="D63" s="101" t="s">
        <v>47</v>
      </c>
      <c r="E63" s="101" t="s">
        <v>49</v>
      </c>
      <c r="F63" s="181">
        <v>46</v>
      </c>
      <c r="G63" s="182"/>
      <c r="M63" s="183" t="s">
        <v>1137</v>
      </c>
      <c r="N63" s="126" t="s">
        <v>1092</v>
      </c>
      <c r="O63" s="126">
        <v>7</v>
      </c>
      <c r="P63" s="167">
        <f t="shared" si="0"/>
        <v>1475</v>
      </c>
      <c r="Q63" s="184" t="s">
        <v>11</v>
      </c>
      <c r="R63" s="184" t="s">
        <v>48</v>
      </c>
      <c r="S63" s="184" t="s">
        <v>47</v>
      </c>
      <c r="T63" s="184" t="s">
        <v>49</v>
      </c>
    </row>
    <row r="64" spans="1:20" x14ac:dyDescent="0.25">
      <c r="A64" s="167">
        <v>476</v>
      </c>
      <c r="B64" s="101">
        <v>17.451679292376408</v>
      </c>
      <c r="C64" s="101" t="s">
        <v>48</v>
      </c>
      <c r="D64" s="101">
        <v>1.1589027720836358</v>
      </c>
      <c r="E64" s="101">
        <v>14.551154923295046</v>
      </c>
      <c r="F64" s="181">
        <v>47</v>
      </c>
      <c r="G64" s="182"/>
      <c r="M64" s="183" t="s">
        <v>1138</v>
      </c>
      <c r="N64" s="126" t="s">
        <v>1092</v>
      </c>
      <c r="O64" s="126">
        <v>8</v>
      </c>
      <c r="P64" s="167">
        <f t="shared" si="0"/>
        <v>1476</v>
      </c>
      <c r="Q64" s="101">
        <v>17.451679292376408</v>
      </c>
      <c r="R64" s="184" t="s">
        <v>48</v>
      </c>
      <c r="S64" s="101">
        <v>1.1589027720836358</v>
      </c>
      <c r="T64" s="101">
        <v>14.551154923295046</v>
      </c>
    </row>
    <row r="65" spans="1:20" x14ac:dyDescent="0.25">
      <c r="A65" s="167">
        <v>477</v>
      </c>
      <c r="B65" s="101">
        <v>17.638376319131236</v>
      </c>
      <c r="C65" s="101" t="s">
        <v>48</v>
      </c>
      <c r="D65" s="101">
        <v>1.1658010028698482</v>
      </c>
      <c r="E65" s="101">
        <v>14.646117279722171</v>
      </c>
      <c r="F65" s="181">
        <v>48</v>
      </c>
      <c r="G65" s="182"/>
      <c r="M65" s="183" t="s">
        <v>1139</v>
      </c>
      <c r="N65" s="126" t="s">
        <v>1092</v>
      </c>
      <c r="O65" s="126">
        <v>8</v>
      </c>
      <c r="P65" s="167">
        <f t="shared" si="0"/>
        <v>1477</v>
      </c>
      <c r="Q65" s="101">
        <v>17.638376319131236</v>
      </c>
      <c r="R65" s="184" t="s">
        <v>48</v>
      </c>
      <c r="S65" s="101">
        <v>1.1658010028698482</v>
      </c>
      <c r="T65" s="101">
        <v>14.646117279722171</v>
      </c>
    </row>
    <row r="66" spans="1:20" x14ac:dyDescent="0.25">
      <c r="A66" s="167">
        <v>478</v>
      </c>
      <c r="B66" s="101">
        <v>9.0812628628979297</v>
      </c>
      <c r="C66" s="101" t="s">
        <v>48</v>
      </c>
      <c r="D66" s="101">
        <v>0.58930600145069245</v>
      </c>
      <c r="E66" s="101">
        <v>4.0459442435441986</v>
      </c>
      <c r="F66" s="181">
        <v>49</v>
      </c>
      <c r="G66" s="182"/>
      <c r="M66" s="183" t="s">
        <v>1140</v>
      </c>
      <c r="N66" s="126" t="s">
        <v>1092</v>
      </c>
      <c r="O66" s="126">
        <v>8</v>
      </c>
      <c r="P66" s="167">
        <f t="shared" si="0"/>
        <v>1478</v>
      </c>
      <c r="Q66" s="101">
        <v>9.0812628628979297</v>
      </c>
      <c r="R66" s="184" t="s">
        <v>48</v>
      </c>
      <c r="S66" s="101">
        <v>0.58930600145069245</v>
      </c>
      <c r="T66" s="101">
        <v>4.0459442435441986</v>
      </c>
    </row>
    <row r="67" spans="1:20" x14ac:dyDescent="0.25">
      <c r="A67" s="167">
        <v>479</v>
      </c>
      <c r="B67" s="101">
        <v>8.944984017165126</v>
      </c>
      <c r="C67" s="101" t="s">
        <v>48</v>
      </c>
      <c r="D67" s="101">
        <v>0.57156769371471838</v>
      </c>
      <c r="E67" s="101">
        <v>3.950297055179643</v>
      </c>
      <c r="F67" s="181">
        <v>50</v>
      </c>
      <c r="G67" s="182"/>
      <c r="M67" s="183" t="s">
        <v>1141</v>
      </c>
      <c r="N67" s="126" t="s">
        <v>1092</v>
      </c>
      <c r="O67" s="126">
        <v>8</v>
      </c>
      <c r="P67" s="167">
        <f t="shared" si="0"/>
        <v>1479</v>
      </c>
      <c r="Q67" s="101">
        <v>8.944984017165126</v>
      </c>
      <c r="R67" s="184" t="s">
        <v>48</v>
      </c>
      <c r="S67" s="101">
        <v>0.57156769371471838</v>
      </c>
      <c r="T67" s="101">
        <v>3.950297055179643</v>
      </c>
    </row>
    <row r="68" spans="1:20" x14ac:dyDescent="0.25">
      <c r="A68" s="167">
        <v>480</v>
      </c>
      <c r="B68" s="101">
        <v>6.5643473310855196</v>
      </c>
      <c r="C68" s="101" t="s">
        <v>48</v>
      </c>
      <c r="D68" s="101">
        <v>0.6326663092497401</v>
      </c>
      <c r="E68" s="101">
        <v>6.1107153340322116</v>
      </c>
      <c r="F68" s="181">
        <v>51</v>
      </c>
      <c r="G68" s="182"/>
      <c r="M68" s="183" t="s">
        <v>1142</v>
      </c>
      <c r="N68" s="126" t="s">
        <v>1092</v>
      </c>
      <c r="O68" s="126">
        <v>8</v>
      </c>
      <c r="P68" s="167">
        <f t="shared" si="0"/>
        <v>1480</v>
      </c>
      <c r="Q68" s="101">
        <v>6.5643473310855196</v>
      </c>
      <c r="R68" s="184" t="s">
        <v>48</v>
      </c>
      <c r="S68" s="101">
        <v>0.6326663092497401</v>
      </c>
      <c r="T68" s="101">
        <v>6.1107153340322116</v>
      </c>
    </row>
    <row r="69" spans="1:20" x14ac:dyDescent="0.25">
      <c r="A69" s="167">
        <v>481</v>
      </c>
      <c r="B69" s="101">
        <v>5.9443534614879363</v>
      </c>
      <c r="C69" s="101">
        <v>7.1619182932717643E-2</v>
      </c>
      <c r="D69" s="101">
        <v>0.58339323220536776</v>
      </c>
      <c r="E69" s="101">
        <v>5.611807109501572</v>
      </c>
      <c r="F69" s="181">
        <v>52</v>
      </c>
      <c r="G69" s="182"/>
      <c r="M69" s="183" t="s">
        <v>1143</v>
      </c>
      <c r="N69" s="126" t="s">
        <v>1092</v>
      </c>
      <c r="O69" s="126">
        <v>8</v>
      </c>
      <c r="P69" s="167">
        <f t="shared" si="0"/>
        <v>1481</v>
      </c>
      <c r="Q69" s="101">
        <v>5.9443534614879363</v>
      </c>
      <c r="R69" s="101">
        <v>7.1619182932717643E-2</v>
      </c>
      <c r="S69" s="101">
        <v>0.58339323220536776</v>
      </c>
      <c r="T69" s="101">
        <v>5.611807109501572</v>
      </c>
    </row>
    <row r="70" spans="1:20" x14ac:dyDescent="0.25">
      <c r="A70" s="167">
        <v>482</v>
      </c>
      <c r="B70" s="101">
        <v>4.0054998467399399</v>
      </c>
      <c r="C70" s="101" t="s">
        <v>48</v>
      </c>
      <c r="D70" s="101">
        <v>0.60852250149799758</v>
      </c>
      <c r="E70" s="101">
        <v>5.4852592204326687</v>
      </c>
      <c r="F70" s="181">
        <v>53</v>
      </c>
      <c r="G70" s="182"/>
      <c r="M70" s="183" t="s">
        <v>1144</v>
      </c>
      <c r="N70" s="126" t="s">
        <v>1092</v>
      </c>
      <c r="O70" s="126">
        <v>8</v>
      </c>
      <c r="P70" s="167">
        <f t="shared" si="0"/>
        <v>1482</v>
      </c>
      <c r="Q70" s="101">
        <v>4.0054998467399399</v>
      </c>
      <c r="R70" s="184" t="s">
        <v>48</v>
      </c>
      <c r="S70" s="101">
        <v>0.60852250149799758</v>
      </c>
      <c r="T70" s="101">
        <v>5.4852592204326687</v>
      </c>
    </row>
    <row r="71" spans="1:20" x14ac:dyDescent="0.25">
      <c r="A71" s="167">
        <v>483</v>
      </c>
      <c r="B71" s="101">
        <v>4.012488505495468</v>
      </c>
      <c r="C71" s="101">
        <v>3.2825458844162256E-2</v>
      </c>
      <c r="D71" s="101">
        <v>0.61098615535021628</v>
      </c>
      <c r="E71" s="101">
        <v>5.5380633755837225</v>
      </c>
      <c r="F71" s="181">
        <v>54</v>
      </c>
      <c r="G71" s="182"/>
      <c r="M71" s="183" t="s">
        <v>1145</v>
      </c>
      <c r="N71" s="126" t="s">
        <v>1092</v>
      </c>
      <c r="O71" s="126">
        <v>8</v>
      </c>
      <c r="P71" s="167">
        <f t="shared" si="0"/>
        <v>1483</v>
      </c>
      <c r="Q71" s="101">
        <v>4.012488505495468</v>
      </c>
      <c r="R71" s="101">
        <v>3.2825458844162256E-2</v>
      </c>
      <c r="S71" s="101">
        <v>0.61098615535021628</v>
      </c>
      <c r="T71" s="101">
        <v>5.5380633755837225</v>
      </c>
    </row>
    <row r="72" spans="1:20" x14ac:dyDescent="0.25">
      <c r="A72" s="167">
        <v>484</v>
      </c>
      <c r="B72" s="101">
        <v>0.35542321670972549</v>
      </c>
      <c r="C72" s="101" t="s">
        <v>48</v>
      </c>
      <c r="D72" s="101">
        <v>0.37644630861900419</v>
      </c>
      <c r="E72" s="101">
        <v>1.7124933765367387</v>
      </c>
      <c r="F72" s="181">
        <v>55</v>
      </c>
      <c r="G72" s="182"/>
      <c r="M72" s="183" t="s">
        <v>1146</v>
      </c>
      <c r="N72" s="126" t="s">
        <v>1092</v>
      </c>
      <c r="O72" s="126">
        <v>8</v>
      </c>
      <c r="P72" s="167">
        <f t="shared" si="0"/>
        <v>1484</v>
      </c>
      <c r="Q72" s="101">
        <v>0.35542321670972549</v>
      </c>
      <c r="R72" s="184" t="s">
        <v>48</v>
      </c>
      <c r="S72" s="101">
        <v>0.37644630861900419</v>
      </c>
      <c r="T72" s="101">
        <v>1.7124933765367387</v>
      </c>
    </row>
    <row r="73" spans="1:20" x14ac:dyDescent="0.25">
      <c r="A73" s="167">
        <v>485</v>
      </c>
      <c r="B73" s="101">
        <v>0.36640539475412709</v>
      </c>
      <c r="C73" s="101" t="s">
        <v>48</v>
      </c>
      <c r="D73" s="101">
        <v>0.37546084707811678</v>
      </c>
      <c r="E73" s="101">
        <v>1.7352537882397787</v>
      </c>
      <c r="F73" s="181">
        <v>56</v>
      </c>
      <c r="G73" s="182"/>
      <c r="M73" s="183" t="s">
        <v>1147</v>
      </c>
      <c r="N73" s="126" t="s">
        <v>1092</v>
      </c>
      <c r="O73" s="126">
        <v>8</v>
      </c>
      <c r="P73" s="167">
        <f t="shared" si="0"/>
        <v>1485</v>
      </c>
      <c r="Q73" s="101">
        <v>0.36640539475412709</v>
      </c>
      <c r="R73" s="184" t="s">
        <v>48</v>
      </c>
      <c r="S73" s="101">
        <v>0.37546084707811678</v>
      </c>
      <c r="T73" s="101">
        <v>1.7352537882397787</v>
      </c>
    </row>
    <row r="74" spans="1:20" x14ac:dyDescent="0.25">
      <c r="A74" s="167">
        <v>486</v>
      </c>
      <c r="B74" s="101" t="s">
        <v>11</v>
      </c>
      <c r="C74" s="101" t="s">
        <v>48</v>
      </c>
      <c r="D74" s="101">
        <v>1.2318269261093069E-2</v>
      </c>
      <c r="E74" s="101">
        <v>0.43835687113647159</v>
      </c>
      <c r="F74" s="181">
        <v>57</v>
      </c>
      <c r="G74" s="182"/>
      <c r="M74" s="183" t="s">
        <v>1148</v>
      </c>
      <c r="N74" s="126" t="s">
        <v>1092</v>
      </c>
      <c r="O74" s="126">
        <v>8</v>
      </c>
      <c r="P74" s="167">
        <f t="shared" si="0"/>
        <v>1486</v>
      </c>
      <c r="Q74" s="184" t="s">
        <v>11</v>
      </c>
      <c r="R74" s="184" t="s">
        <v>48</v>
      </c>
      <c r="S74" s="101">
        <v>1.2318269261093069E-2</v>
      </c>
      <c r="T74" s="101">
        <v>0.43835687113647159</v>
      </c>
    </row>
    <row r="75" spans="1:20" x14ac:dyDescent="0.25">
      <c r="A75" s="167">
        <v>487</v>
      </c>
      <c r="B75" s="101" t="s">
        <v>11</v>
      </c>
      <c r="C75" s="101" t="s">
        <v>48</v>
      </c>
      <c r="D75" s="101" t="s">
        <v>47</v>
      </c>
      <c r="E75" s="101">
        <v>0.43699410366143598</v>
      </c>
      <c r="F75" s="181">
        <v>58</v>
      </c>
      <c r="G75" s="182"/>
      <c r="M75" s="183" t="s">
        <v>1149</v>
      </c>
      <c r="N75" s="126" t="s">
        <v>1092</v>
      </c>
      <c r="O75" s="126">
        <v>8</v>
      </c>
      <c r="P75" s="167">
        <f t="shared" si="0"/>
        <v>1487</v>
      </c>
      <c r="Q75" s="184" t="s">
        <v>11</v>
      </c>
      <c r="R75" s="184" t="s">
        <v>48</v>
      </c>
      <c r="S75" s="184" t="s">
        <v>47</v>
      </c>
      <c r="T75" s="101">
        <v>0.43699410366143598</v>
      </c>
    </row>
    <row r="76" spans="1:20" x14ac:dyDescent="0.25">
      <c r="A76" s="167">
        <v>488</v>
      </c>
      <c r="B76" s="101" t="s">
        <v>11</v>
      </c>
      <c r="C76" s="101" t="s">
        <v>48</v>
      </c>
      <c r="D76" s="101" t="s">
        <v>47</v>
      </c>
      <c r="E76" s="101">
        <v>0.27982158820732284</v>
      </c>
      <c r="F76" s="181">
        <v>59</v>
      </c>
      <c r="G76" s="182"/>
      <c r="M76" s="183" t="s">
        <v>1150</v>
      </c>
      <c r="N76" s="126" t="s">
        <v>1092</v>
      </c>
      <c r="O76" s="126">
        <v>8</v>
      </c>
      <c r="P76" s="167">
        <f t="shared" si="0"/>
        <v>1488</v>
      </c>
      <c r="Q76" s="184" t="s">
        <v>11</v>
      </c>
      <c r="R76" s="184" t="s">
        <v>48</v>
      </c>
      <c r="S76" s="184" t="s">
        <v>47</v>
      </c>
      <c r="T76" s="101">
        <v>0.27982158820732284</v>
      </c>
    </row>
    <row r="77" spans="1:20" x14ac:dyDescent="0.25">
      <c r="A77" s="167">
        <v>489</v>
      </c>
      <c r="B77" s="101" t="s">
        <v>11</v>
      </c>
      <c r="C77" s="101" t="s">
        <v>48</v>
      </c>
      <c r="D77" s="101" t="s">
        <v>47</v>
      </c>
      <c r="E77" s="101">
        <v>0.3243386590584878</v>
      </c>
      <c r="F77" s="181">
        <v>60</v>
      </c>
      <c r="G77" s="182"/>
      <c r="M77" s="183" t="s">
        <v>1151</v>
      </c>
      <c r="N77" s="126" t="s">
        <v>1092</v>
      </c>
      <c r="O77" s="126">
        <v>8</v>
      </c>
      <c r="P77" s="167">
        <f t="shared" si="0"/>
        <v>1489</v>
      </c>
      <c r="Q77" s="184" t="s">
        <v>11</v>
      </c>
      <c r="R77" s="184" t="s">
        <v>48</v>
      </c>
      <c r="S77" s="184" t="s">
        <v>47</v>
      </c>
      <c r="T77" s="101">
        <v>0.3243386590584878</v>
      </c>
    </row>
    <row r="78" spans="1:20" x14ac:dyDescent="0.25">
      <c r="A78" s="167">
        <v>490</v>
      </c>
      <c r="B78" s="101" t="s">
        <v>11</v>
      </c>
      <c r="C78" s="101" t="s">
        <v>48</v>
      </c>
      <c r="D78" s="101" t="s">
        <v>47</v>
      </c>
      <c r="E78" s="101">
        <v>0.35068549690917733</v>
      </c>
      <c r="F78" s="181">
        <v>61</v>
      </c>
      <c r="G78" s="182"/>
      <c r="M78" s="183" t="s">
        <v>1152</v>
      </c>
      <c r="N78" s="126" t="s">
        <v>1092</v>
      </c>
      <c r="O78" s="126">
        <v>8</v>
      </c>
      <c r="P78" s="167">
        <f t="shared" si="0"/>
        <v>1490</v>
      </c>
      <c r="Q78" s="184" t="s">
        <v>11</v>
      </c>
      <c r="R78" s="184" t="s">
        <v>48</v>
      </c>
      <c r="S78" s="184" t="s">
        <v>47</v>
      </c>
      <c r="T78" s="101">
        <v>0.35068549690917733</v>
      </c>
    </row>
    <row r="79" spans="1:20" x14ac:dyDescent="0.25">
      <c r="A79" s="167">
        <v>491</v>
      </c>
      <c r="B79" s="101" t="s">
        <v>11</v>
      </c>
      <c r="C79" s="101" t="s">
        <v>48</v>
      </c>
      <c r="D79" s="101" t="s">
        <v>47</v>
      </c>
      <c r="E79" s="101">
        <v>0.41791535901093674</v>
      </c>
      <c r="F79" s="181">
        <v>62</v>
      </c>
      <c r="G79" s="182"/>
      <c r="M79" s="183" t="s">
        <v>1153</v>
      </c>
      <c r="N79" s="126" t="s">
        <v>1092</v>
      </c>
      <c r="O79" s="126">
        <v>8</v>
      </c>
      <c r="P79" s="167">
        <f t="shared" si="0"/>
        <v>1491</v>
      </c>
      <c r="Q79" s="184" t="s">
        <v>11</v>
      </c>
      <c r="R79" s="184" t="s">
        <v>48</v>
      </c>
      <c r="S79" s="184" t="s">
        <v>47</v>
      </c>
      <c r="T79" s="101">
        <v>0.41791535901093674</v>
      </c>
    </row>
    <row r="80" spans="1:20" x14ac:dyDescent="0.25">
      <c r="A80" s="167">
        <v>492</v>
      </c>
      <c r="B80" s="101">
        <v>16.161772562070325</v>
      </c>
      <c r="C80" s="101" t="s">
        <v>48</v>
      </c>
      <c r="D80" s="101">
        <v>0.97166507931502133</v>
      </c>
      <c r="E80" s="101">
        <v>8.3873795530194943</v>
      </c>
      <c r="F80" s="181">
        <v>63</v>
      </c>
      <c r="G80" s="182"/>
      <c r="M80" s="183" t="s">
        <v>1154</v>
      </c>
      <c r="N80" s="126" t="s">
        <v>1092</v>
      </c>
      <c r="O80" s="126">
        <v>9</v>
      </c>
      <c r="P80" s="167">
        <f t="shared" si="0"/>
        <v>1492</v>
      </c>
      <c r="Q80" s="101">
        <v>16.161772562070325</v>
      </c>
      <c r="R80" s="184" t="s">
        <v>48</v>
      </c>
      <c r="S80" s="101">
        <v>0.97166507931502133</v>
      </c>
      <c r="T80" s="101">
        <v>8.3873795530194943</v>
      </c>
    </row>
    <row r="81" spans="1:20" x14ac:dyDescent="0.25">
      <c r="A81" s="167">
        <v>493</v>
      </c>
      <c r="B81" s="101">
        <v>16.060437010115166</v>
      </c>
      <c r="C81" s="101" t="s">
        <v>48</v>
      </c>
      <c r="D81" s="101">
        <v>0.95934681005392819</v>
      </c>
      <c r="E81" s="101">
        <v>8.1797496485602821</v>
      </c>
      <c r="F81" s="181">
        <v>64</v>
      </c>
      <c r="G81" s="182"/>
      <c r="M81" s="183" t="s">
        <v>1155</v>
      </c>
      <c r="N81" s="126" t="s">
        <v>1092</v>
      </c>
      <c r="O81" s="126">
        <v>9</v>
      </c>
      <c r="P81" s="167">
        <f t="shared" si="0"/>
        <v>1493</v>
      </c>
      <c r="Q81" s="101">
        <v>16.060437010115166</v>
      </c>
      <c r="R81" s="184" t="s">
        <v>48</v>
      </c>
      <c r="S81" s="101">
        <v>0.95934681005392819</v>
      </c>
      <c r="T81" s="101">
        <v>8.1797496485602821</v>
      </c>
    </row>
    <row r="82" spans="1:20" x14ac:dyDescent="0.25">
      <c r="A82" s="167">
        <v>494</v>
      </c>
      <c r="B82" s="101">
        <v>14.0252397425231</v>
      </c>
      <c r="C82" s="101" t="s">
        <v>48</v>
      </c>
      <c r="D82" s="101">
        <v>0.79526746349616861</v>
      </c>
      <c r="E82" s="101">
        <v>5.3967335534109395</v>
      </c>
      <c r="F82" s="181">
        <v>65</v>
      </c>
      <c r="G82" s="182"/>
      <c r="M82" s="183" t="s">
        <v>1156</v>
      </c>
      <c r="N82" s="126" t="s">
        <v>1092</v>
      </c>
      <c r="O82" s="126">
        <v>9</v>
      </c>
      <c r="P82" s="167">
        <f t="shared" si="0"/>
        <v>1494</v>
      </c>
      <c r="Q82" s="101">
        <v>14.0252397425231</v>
      </c>
      <c r="R82" s="184" t="s">
        <v>48</v>
      </c>
      <c r="S82" s="101">
        <v>0.79526746349616861</v>
      </c>
      <c r="T82" s="101">
        <v>5.3967335534109395</v>
      </c>
    </row>
    <row r="83" spans="1:20" x14ac:dyDescent="0.25">
      <c r="A83" s="167">
        <v>495</v>
      </c>
      <c r="B83" s="101">
        <v>14.019249463589789</v>
      </c>
      <c r="C83" s="101" t="s">
        <v>48</v>
      </c>
      <c r="D83" s="101">
        <v>0.79822384811883096</v>
      </c>
      <c r="E83" s="101">
        <v>5.3922068518898776</v>
      </c>
      <c r="F83" s="181">
        <v>66</v>
      </c>
      <c r="G83" s="182"/>
      <c r="M83" s="183" t="s">
        <v>1157</v>
      </c>
      <c r="N83" s="126" t="s">
        <v>1092</v>
      </c>
      <c r="O83" s="126">
        <v>9</v>
      </c>
      <c r="P83" s="167">
        <f t="shared" ref="P83:P146" si="1">A83+1000</f>
        <v>1495</v>
      </c>
      <c r="Q83" s="101">
        <v>14.019249463589789</v>
      </c>
      <c r="R83" s="184" t="s">
        <v>48</v>
      </c>
      <c r="S83" s="101">
        <v>0.79822384811883096</v>
      </c>
      <c r="T83" s="101">
        <v>5.3922068518898776</v>
      </c>
    </row>
    <row r="84" spans="1:20" x14ac:dyDescent="0.25">
      <c r="A84" s="167">
        <v>496</v>
      </c>
      <c r="B84" s="101">
        <v>12.88908350483864</v>
      </c>
      <c r="C84" s="101" t="s">
        <v>48</v>
      </c>
      <c r="D84" s="101">
        <v>0.72874880948626597</v>
      </c>
      <c r="E84" s="101">
        <v>5.0318814108132877</v>
      </c>
      <c r="F84" s="181">
        <v>67</v>
      </c>
      <c r="G84" s="182"/>
      <c r="M84" s="183" t="s">
        <v>1158</v>
      </c>
      <c r="N84" s="126" t="s">
        <v>1092</v>
      </c>
      <c r="O84" s="126">
        <v>9</v>
      </c>
      <c r="P84" s="167">
        <f t="shared" si="1"/>
        <v>1496</v>
      </c>
      <c r="Q84" s="101">
        <v>12.88908350483864</v>
      </c>
      <c r="R84" s="184" t="s">
        <v>48</v>
      </c>
      <c r="S84" s="101">
        <v>0.72874880948626597</v>
      </c>
      <c r="T84" s="101">
        <v>5.0318814108132877</v>
      </c>
    </row>
    <row r="85" spans="1:20" x14ac:dyDescent="0.25">
      <c r="A85" s="167">
        <v>497</v>
      </c>
      <c r="B85" s="101">
        <v>12.749310329728074</v>
      </c>
      <c r="C85" s="101" t="s">
        <v>48</v>
      </c>
      <c r="D85" s="101">
        <v>0.72924154025670973</v>
      </c>
      <c r="E85" s="101">
        <v>4.8254638214528285</v>
      </c>
      <c r="F85" s="181">
        <v>68</v>
      </c>
      <c r="G85" s="182"/>
      <c r="M85" s="183" t="s">
        <v>1159</v>
      </c>
      <c r="N85" s="126" t="s">
        <v>1092</v>
      </c>
      <c r="O85" s="126">
        <v>9</v>
      </c>
      <c r="P85" s="167">
        <f t="shared" si="1"/>
        <v>1497</v>
      </c>
      <c r="Q85" s="101">
        <v>12.749310329728074</v>
      </c>
      <c r="R85" s="184" t="s">
        <v>48</v>
      </c>
      <c r="S85" s="101">
        <v>0.72924154025670973</v>
      </c>
      <c r="T85" s="101">
        <v>4.8254638214528285</v>
      </c>
    </row>
    <row r="86" spans="1:20" x14ac:dyDescent="0.25">
      <c r="A86" s="167">
        <v>498</v>
      </c>
      <c r="B86" s="101" t="s">
        <v>11</v>
      </c>
      <c r="C86" s="101" t="s">
        <v>48</v>
      </c>
      <c r="D86" s="101" t="s">
        <v>47</v>
      </c>
      <c r="E86" s="101">
        <v>0.32230114829966355</v>
      </c>
      <c r="F86" s="181">
        <v>69</v>
      </c>
      <c r="G86" s="182"/>
      <c r="M86" s="183" t="s">
        <v>1160</v>
      </c>
      <c r="N86" s="126" t="s">
        <v>1092</v>
      </c>
      <c r="O86" s="126">
        <v>9</v>
      </c>
      <c r="P86" s="167">
        <f t="shared" si="1"/>
        <v>1498</v>
      </c>
      <c r="Q86" s="184" t="s">
        <v>11</v>
      </c>
      <c r="R86" s="184" t="s">
        <v>48</v>
      </c>
      <c r="S86" s="184" t="s">
        <v>47</v>
      </c>
      <c r="T86" s="101">
        <v>0.32230114829966355</v>
      </c>
    </row>
    <row r="87" spans="1:20" x14ac:dyDescent="0.25">
      <c r="A87" s="167">
        <v>500</v>
      </c>
      <c r="B87" s="101">
        <v>1.8849411043482069</v>
      </c>
      <c r="C87" s="101">
        <v>6.1672074192062415E-2</v>
      </c>
      <c r="D87" s="101">
        <v>0.18723769276861466</v>
      </c>
      <c r="E87" s="101">
        <v>1.7346320228712229</v>
      </c>
      <c r="F87" s="181">
        <v>70</v>
      </c>
      <c r="G87" s="182"/>
      <c r="M87" s="183" t="s">
        <v>1161</v>
      </c>
      <c r="N87" s="126" t="s">
        <v>1092</v>
      </c>
      <c r="O87" s="126">
        <v>9</v>
      </c>
      <c r="P87" s="167">
        <f t="shared" si="1"/>
        <v>1500</v>
      </c>
      <c r="Q87" s="101">
        <v>1.8849411043482069</v>
      </c>
      <c r="R87" s="101">
        <v>6.1672074192062415E-2</v>
      </c>
      <c r="S87" s="101">
        <v>0.18723769276861466</v>
      </c>
      <c r="T87" s="101">
        <v>1.7346320228712229</v>
      </c>
    </row>
    <row r="88" spans="1:20" x14ac:dyDescent="0.25">
      <c r="A88" s="167">
        <v>502</v>
      </c>
      <c r="B88" s="101" t="s">
        <v>11</v>
      </c>
      <c r="C88" s="101" t="s">
        <v>48</v>
      </c>
      <c r="D88" s="101" t="s">
        <v>47</v>
      </c>
      <c r="E88" s="101">
        <v>0.74041633503884785</v>
      </c>
      <c r="F88" s="181">
        <v>71</v>
      </c>
      <c r="G88" s="182"/>
      <c r="M88" s="183" t="s">
        <v>1162</v>
      </c>
      <c r="N88" s="126" t="s">
        <v>1092</v>
      </c>
      <c r="O88" s="126">
        <v>9</v>
      </c>
      <c r="P88" s="167">
        <f t="shared" si="1"/>
        <v>1502</v>
      </c>
      <c r="Q88" s="184" t="s">
        <v>11</v>
      </c>
      <c r="R88" s="184" t="s">
        <v>48</v>
      </c>
      <c r="S88" s="184" t="s">
        <v>47</v>
      </c>
      <c r="T88" s="101">
        <v>0.74041633503884785</v>
      </c>
    </row>
    <row r="89" spans="1:20" x14ac:dyDescent="0.25">
      <c r="A89" s="167">
        <v>503</v>
      </c>
      <c r="B89" s="101" t="s">
        <v>11</v>
      </c>
      <c r="C89" s="101" t="s">
        <v>48</v>
      </c>
      <c r="D89" s="101" t="s">
        <v>47</v>
      </c>
      <c r="E89" s="101">
        <v>0.82369054386962293</v>
      </c>
      <c r="F89" s="181">
        <v>72</v>
      </c>
      <c r="G89" s="182"/>
      <c r="M89" s="183" t="s">
        <v>1163</v>
      </c>
      <c r="N89" s="126" t="s">
        <v>1092</v>
      </c>
      <c r="O89" s="126">
        <v>9</v>
      </c>
      <c r="P89" s="167">
        <f t="shared" si="1"/>
        <v>1503</v>
      </c>
      <c r="Q89" s="184" t="s">
        <v>11</v>
      </c>
      <c r="R89" s="184" t="s">
        <v>48</v>
      </c>
      <c r="S89" s="184" t="s">
        <v>47</v>
      </c>
      <c r="T89" s="101">
        <v>0.82369054386962293</v>
      </c>
    </row>
    <row r="90" spans="1:20" x14ac:dyDescent="0.25">
      <c r="A90" s="167">
        <v>504</v>
      </c>
      <c r="B90" s="101" t="s">
        <v>11</v>
      </c>
      <c r="C90" s="101" t="s">
        <v>48</v>
      </c>
      <c r="D90" s="101" t="s">
        <v>47</v>
      </c>
      <c r="E90" s="101">
        <v>0.53494627629334845</v>
      </c>
      <c r="F90" s="181">
        <v>73</v>
      </c>
      <c r="G90" s="182"/>
      <c r="M90" s="183" t="s">
        <v>1164</v>
      </c>
      <c r="N90" s="126" t="s">
        <v>1092</v>
      </c>
      <c r="O90" s="126">
        <v>9</v>
      </c>
      <c r="P90" s="167">
        <f t="shared" si="1"/>
        <v>1504</v>
      </c>
      <c r="Q90" s="184" t="s">
        <v>11</v>
      </c>
      <c r="R90" s="184" t="s">
        <v>48</v>
      </c>
      <c r="S90" s="184" t="s">
        <v>47</v>
      </c>
      <c r="T90" s="101">
        <v>0.53494627629334845</v>
      </c>
    </row>
    <row r="91" spans="1:20" x14ac:dyDescent="0.25">
      <c r="A91" s="167">
        <v>505</v>
      </c>
      <c r="B91" s="101" t="s">
        <v>11</v>
      </c>
      <c r="C91" s="101" t="s">
        <v>48</v>
      </c>
      <c r="D91" s="101" t="s">
        <v>47</v>
      </c>
      <c r="E91" s="101">
        <v>0.32992879476975556</v>
      </c>
      <c r="F91" s="181">
        <v>74</v>
      </c>
      <c r="G91" s="182"/>
      <c r="M91" s="183" t="s">
        <v>1165</v>
      </c>
      <c r="N91" s="126" t="s">
        <v>1092</v>
      </c>
      <c r="O91" s="126">
        <v>9</v>
      </c>
      <c r="P91" s="167">
        <f t="shared" si="1"/>
        <v>1505</v>
      </c>
      <c r="Q91" s="184" t="s">
        <v>11</v>
      </c>
      <c r="R91" s="184" t="s">
        <v>48</v>
      </c>
      <c r="S91" s="184" t="s">
        <v>47</v>
      </c>
      <c r="T91" s="101">
        <v>0.32992879476975556</v>
      </c>
    </row>
    <row r="92" spans="1:20" x14ac:dyDescent="0.25">
      <c r="A92" s="167">
        <v>506</v>
      </c>
      <c r="B92" s="101" t="s">
        <v>11</v>
      </c>
      <c r="C92" s="101">
        <v>9.4497533036224671E-2</v>
      </c>
      <c r="D92" s="101" t="s">
        <v>47</v>
      </c>
      <c r="E92" s="101">
        <v>0.36387208641273455</v>
      </c>
      <c r="F92" s="181">
        <v>75</v>
      </c>
      <c r="G92" s="182"/>
      <c r="M92" s="183" t="s">
        <v>1166</v>
      </c>
      <c r="N92" s="126" t="s">
        <v>1092</v>
      </c>
      <c r="O92" s="126">
        <v>9</v>
      </c>
      <c r="P92" s="167">
        <f t="shared" si="1"/>
        <v>1506</v>
      </c>
      <c r="Q92" s="184" t="s">
        <v>11</v>
      </c>
      <c r="R92" s="101">
        <v>9.4497533036224671E-2</v>
      </c>
      <c r="S92" s="184" t="s">
        <v>47</v>
      </c>
      <c r="T92" s="101">
        <v>0.36387208641273455</v>
      </c>
    </row>
    <row r="93" spans="1:20" x14ac:dyDescent="0.25">
      <c r="A93" s="167">
        <v>507</v>
      </c>
      <c r="B93" s="101" t="s">
        <v>11</v>
      </c>
      <c r="C93" s="101">
        <v>7.1619182932717643E-2</v>
      </c>
      <c r="D93" s="101" t="s">
        <v>47</v>
      </c>
      <c r="E93" s="101">
        <v>0.30322673867727878</v>
      </c>
      <c r="F93" s="181">
        <v>76</v>
      </c>
      <c r="G93" s="182"/>
      <c r="M93" s="183" t="s">
        <v>1167</v>
      </c>
      <c r="N93" s="126" t="s">
        <v>1092</v>
      </c>
      <c r="O93" s="126">
        <v>9</v>
      </c>
      <c r="P93" s="167">
        <f t="shared" si="1"/>
        <v>1507</v>
      </c>
      <c r="Q93" s="184" t="s">
        <v>11</v>
      </c>
      <c r="R93" s="101">
        <v>7.1619182932717643E-2</v>
      </c>
      <c r="S93" s="184" t="s">
        <v>47</v>
      </c>
      <c r="T93" s="101">
        <v>0.30322673867727878</v>
      </c>
    </row>
    <row r="94" spans="1:20" x14ac:dyDescent="0.25">
      <c r="A94" s="167">
        <v>508</v>
      </c>
      <c r="B94" s="101">
        <v>15.739457897271972</v>
      </c>
      <c r="C94" s="101">
        <v>1.8899506607244935E-2</v>
      </c>
      <c r="D94" s="101">
        <v>0.94801400233372257</v>
      </c>
      <c r="E94" s="101">
        <v>7.7282086412734516</v>
      </c>
      <c r="F94" s="181">
        <v>77</v>
      </c>
      <c r="G94" s="182"/>
      <c r="M94" s="183" t="s">
        <v>1168</v>
      </c>
      <c r="N94" s="126" t="s">
        <v>1092</v>
      </c>
      <c r="O94" s="126">
        <v>12</v>
      </c>
      <c r="P94" s="167">
        <f t="shared" si="1"/>
        <v>1508</v>
      </c>
      <c r="Q94" s="101">
        <v>15.739457897271972</v>
      </c>
      <c r="R94" s="101">
        <v>1.8899506607244935E-2</v>
      </c>
      <c r="S94" s="101">
        <v>0.94801400233372257</v>
      </c>
      <c r="T94" s="101">
        <v>7.7282086412734516</v>
      </c>
    </row>
    <row r="95" spans="1:20" x14ac:dyDescent="0.25">
      <c r="A95" s="167">
        <v>509</v>
      </c>
      <c r="B95" s="101">
        <v>13.2844419144371</v>
      </c>
      <c r="C95" s="101">
        <v>8.5047779732602205E-2</v>
      </c>
      <c r="D95" s="101">
        <v>0.84552600208142825</v>
      </c>
      <c r="E95" s="101">
        <v>6.6484597636200968</v>
      </c>
      <c r="F95" s="181">
        <v>78</v>
      </c>
      <c r="G95" s="182"/>
      <c r="M95" s="183" t="s">
        <v>1169</v>
      </c>
      <c r="N95" s="126" t="s">
        <v>1092</v>
      </c>
      <c r="O95" s="126">
        <v>12</v>
      </c>
      <c r="P95" s="167">
        <f t="shared" si="1"/>
        <v>1509</v>
      </c>
      <c r="Q95" s="101">
        <v>13.2844419144371</v>
      </c>
      <c r="R95" s="101">
        <v>8.5047779732602205E-2</v>
      </c>
      <c r="S95" s="101">
        <v>0.84552600208142825</v>
      </c>
      <c r="T95" s="101">
        <v>6.6484597636200968</v>
      </c>
    </row>
    <row r="96" spans="1:20" x14ac:dyDescent="0.25">
      <c r="A96" s="167">
        <v>510</v>
      </c>
      <c r="B96" s="101">
        <v>13.638866751324606</v>
      </c>
      <c r="C96" s="101" t="s">
        <v>48</v>
      </c>
      <c r="D96" s="101">
        <v>0.77851461730108196</v>
      </c>
      <c r="E96" s="101">
        <v>5.1073485897254791</v>
      </c>
      <c r="F96" s="181">
        <v>79</v>
      </c>
      <c r="G96" s="182"/>
      <c r="M96" s="183" t="s">
        <v>1170</v>
      </c>
      <c r="N96" s="126" t="s">
        <v>1092</v>
      </c>
      <c r="O96" s="126">
        <v>12</v>
      </c>
      <c r="P96" s="167">
        <f t="shared" si="1"/>
        <v>1510</v>
      </c>
      <c r="Q96" s="101">
        <v>13.638866751324606</v>
      </c>
      <c r="R96" s="184" t="s">
        <v>48</v>
      </c>
      <c r="S96" s="101">
        <v>0.77851461730108196</v>
      </c>
      <c r="T96" s="101">
        <v>5.1073485897254791</v>
      </c>
    </row>
    <row r="97" spans="1:20" x14ac:dyDescent="0.25">
      <c r="A97" s="167">
        <v>511</v>
      </c>
      <c r="B97" s="101">
        <v>13.655839208302318</v>
      </c>
      <c r="C97" s="101" t="s">
        <v>48</v>
      </c>
      <c r="D97" s="101">
        <v>0.78442738654640665</v>
      </c>
      <c r="E97" s="101">
        <v>5.0776599331355659</v>
      </c>
      <c r="F97" s="181">
        <v>80</v>
      </c>
      <c r="G97" s="182"/>
      <c r="M97" s="183" t="s">
        <v>1171</v>
      </c>
      <c r="N97" s="126" t="s">
        <v>1092</v>
      </c>
      <c r="O97" s="126">
        <v>12</v>
      </c>
      <c r="P97" s="167">
        <f t="shared" si="1"/>
        <v>1511</v>
      </c>
      <c r="Q97" s="101">
        <v>13.655839208302318</v>
      </c>
      <c r="R97" s="184" t="s">
        <v>48</v>
      </c>
      <c r="S97" s="101">
        <v>0.78442738654640665</v>
      </c>
      <c r="T97" s="101">
        <v>5.0776599331355659</v>
      </c>
    </row>
    <row r="98" spans="1:20" x14ac:dyDescent="0.25">
      <c r="A98" s="167">
        <v>512</v>
      </c>
      <c r="B98" s="101">
        <v>11.398502430266674</v>
      </c>
      <c r="C98" s="101" t="s">
        <v>48</v>
      </c>
      <c r="D98" s="101">
        <v>0.63907180926550844</v>
      </c>
      <c r="E98" s="101">
        <v>3.9814287799595047</v>
      </c>
      <c r="F98" s="181">
        <v>81</v>
      </c>
      <c r="G98" s="182"/>
      <c r="M98" s="183" t="s">
        <v>1172</v>
      </c>
      <c r="N98" s="126" t="s">
        <v>1092</v>
      </c>
      <c r="O98" s="126">
        <v>12</v>
      </c>
      <c r="P98" s="167">
        <f t="shared" si="1"/>
        <v>1512</v>
      </c>
      <c r="Q98" s="101">
        <v>11.398502430266674</v>
      </c>
      <c r="R98" s="184" t="s">
        <v>48</v>
      </c>
      <c r="S98" s="101">
        <v>0.63907180926550844</v>
      </c>
      <c r="T98" s="101">
        <v>3.9814287799595047</v>
      </c>
    </row>
    <row r="99" spans="1:20" x14ac:dyDescent="0.25">
      <c r="A99" s="167">
        <v>513</v>
      </c>
      <c r="B99" s="101">
        <v>11.393510531155583</v>
      </c>
      <c r="C99" s="101" t="s">
        <v>48</v>
      </c>
      <c r="D99" s="101">
        <v>0.64055000157683961</v>
      </c>
      <c r="E99" s="101">
        <v>3.9602868578424451</v>
      </c>
      <c r="F99" s="181">
        <v>82</v>
      </c>
      <c r="G99" s="182"/>
      <c r="M99" s="183" t="s">
        <v>1173</v>
      </c>
      <c r="N99" s="126" t="s">
        <v>1092</v>
      </c>
      <c r="O99" s="126">
        <v>12</v>
      </c>
      <c r="P99" s="167">
        <f t="shared" si="1"/>
        <v>1513</v>
      </c>
      <c r="Q99" s="101">
        <v>11.393510531155583</v>
      </c>
      <c r="R99" s="184" t="s">
        <v>48</v>
      </c>
      <c r="S99" s="101">
        <v>0.64055000157683961</v>
      </c>
      <c r="T99" s="101">
        <v>3.9602868578424451</v>
      </c>
    </row>
    <row r="100" spans="1:20" x14ac:dyDescent="0.25">
      <c r="A100" s="167">
        <v>514</v>
      </c>
      <c r="B100" s="101">
        <v>8.6170162455664059</v>
      </c>
      <c r="C100" s="101" t="s">
        <v>48</v>
      </c>
      <c r="D100" s="101">
        <v>0.49075984736194789</v>
      </c>
      <c r="E100" s="101">
        <v>3.0984161604746432</v>
      </c>
      <c r="F100" s="181">
        <v>83</v>
      </c>
      <c r="G100" s="182"/>
      <c r="M100" s="183" t="s">
        <v>1174</v>
      </c>
      <c r="N100" s="126" t="s">
        <v>1092</v>
      </c>
      <c r="O100" s="126">
        <v>12</v>
      </c>
      <c r="P100" s="167">
        <f t="shared" si="1"/>
        <v>1514</v>
      </c>
      <c r="Q100" s="101">
        <v>8.6170162455664059</v>
      </c>
      <c r="R100" s="184" t="s">
        <v>48</v>
      </c>
      <c r="S100" s="101">
        <v>0.49075984736194789</v>
      </c>
      <c r="T100" s="101">
        <v>3.0984161604746432</v>
      </c>
    </row>
    <row r="101" spans="1:20" x14ac:dyDescent="0.25">
      <c r="A101" s="167">
        <v>515</v>
      </c>
      <c r="B101" s="101">
        <v>8.6319919428996812</v>
      </c>
      <c r="C101" s="101" t="s">
        <v>48</v>
      </c>
      <c r="D101" s="101">
        <v>0.49667261660727258</v>
      </c>
      <c r="E101" s="101">
        <v>3.0957171916937418</v>
      </c>
      <c r="F101" s="181">
        <v>84</v>
      </c>
      <c r="G101" s="182"/>
      <c r="M101" s="183" t="s">
        <v>1175</v>
      </c>
      <c r="N101" s="126" t="s">
        <v>1092</v>
      </c>
      <c r="O101" s="126">
        <v>12</v>
      </c>
      <c r="P101" s="167">
        <f t="shared" si="1"/>
        <v>1515</v>
      </c>
      <c r="Q101" s="101">
        <v>8.6319919428996812</v>
      </c>
      <c r="R101" s="184" t="s">
        <v>48</v>
      </c>
      <c r="S101" s="101">
        <v>0.49667261660727258</v>
      </c>
      <c r="T101" s="101">
        <v>3.0957171916937418</v>
      </c>
    </row>
    <row r="102" spans="1:20" x14ac:dyDescent="0.25">
      <c r="A102" s="167">
        <v>516</v>
      </c>
      <c r="B102" s="101">
        <v>3.213285457809695</v>
      </c>
      <c r="C102" s="101" t="s">
        <v>48</v>
      </c>
      <c r="D102" s="101">
        <v>0.19758503894793283</v>
      </c>
      <c r="E102" s="101">
        <v>1.7977340120154977</v>
      </c>
      <c r="F102" s="181">
        <v>85</v>
      </c>
      <c r="G102" s="182"/>
      <c r="M102" s="183" t="s">
        <v>1176</v>
      </c>
      <c r="N102" s="126" t="s">
        <v>1092</v>
      </c>
      <c r="O102" s="126">
        <v>12</v>
      </c>
      <c r="P102" s="167">
        <f t="shared" si="1"/>
        <v>1516</v>
      </c>
      <c r="Q102" s="101">
        <v>3.213285457809695</v>
      </c>
      <c r="R102" s="184" t="s">
        <v>48</v>
      </c>
      <c r="S102" s="101">
        <v>0.19758503894793283</v>
      </c>
      <c r="T102" s="101">
        <v>1.7977340120154977</v>
      </c>
    </row>
    <row r="103" spans="1:20" x14ac:dyDescent="0.25">
      <c r="A103" s="167">
        <v>517</v>
      </c>
      <c r="B103" s="101">
        <v>3.2607084993650659</v>
      </c>
      <c r="C103" s="101">
        <v>2.5862482725703594E-2</v>
      </c>
      <c r="D103" s="101">
        <v>0.19610684663660166</v>
      </c>
      <c r="E103" s="101">
        <v>1.7945871907891642</v>
      </c>
      <c r="F103" s="181">
        <v>86</v>
      </c>
      <c r="G103" s="182"/>
      <c r="M103" s="183" t="s">
        <v>1177</v>
      </c>
      <c r="N103" s="126" t="s">
        <v>1092</v>
      </c>
      <c r="O103" s="126">
        <v>12</v>
      </c>
      <c r="P103" s="167">
        <f t="shared" si="1"/>
        <v>1517</v>
      </c>
      <c r="Q103" s="101">
        <v>3.2607084993650659</v>
      </c>
      <c r="R103" s="101">
        <v>2.5862482725703594E-2</v>
      </c>
      <c r="S103" s="101">
        <v>0.19610684663660166</v>
      </c>
      <c r="T103" s="101">
        <v>1.7945871907891642</v>
      </c>
    </row>
    <row r="104" spans="1:20" x14ac:dyDescent="0.25">
      <c r="A104" s="167">
        <v>518</v>
      </c>
      <c r="B104" s="101" t="s">
        <v>11</v>
      </c>
      <c r="C104" s="101" t="s">
        <v>48</v>
      </c>
      <c r="D104" s="101" t="s">
        <v>47</v>
      </c>
      <c r="E104" s="101">
        <v>0.62037332747721596</v>
      </c>
      <c r="F104" s="181">
        <v>87</v>
      </c>
      <c r="G104" s="182"/>
      <c r="M104" s="183" t="s">
        <v>1178</v>
      </c>
      <c r="N104" s="126" t="s">
        <v>1092</v>
      </c>
      <c r="O104" s="126">
        <v>12</v>
      </c>
      <c r="P104" s="167">
        <f t="shared" si="1"/>
        <v>1518</v>
      </c>
      <c r="Q104" s="184" t="s">
        <v>11</v>
      </c>
      <c r="R104" s="184" t="s">
        <v>48</v>
      </c>
      <c r="S104" s="184" t="s">
        <v>47</v>
      </c>
      <c r="T104" s="101">
        <v>0.62037332747721596</v>
      </c>
    </row>
    <row r="105" spans="1:20" x14ac:dyDescent="0.25">
      <c r="A105" s="167">
        <v>519</v>
      </c>
      <c r="B105" s="101" t="s">
        <v>11</v>
      </c>
      <c r="C105" s="101">
        <v>7.2116538369750405E-2</v>
      </c>
      <c r="D105" s="101" t="s">
        <v>47</v>
      </c>
      <c r="E105" s="101">
        <v>0.59250148232968902</v>
      </c>
      <c r="F105" s="181">
        <v>88</v>
      </c>
      <c r="G105" s="182"/>
      <c r="M105" s="183" t="s">
        <v>1179</v>
      </c>
      <c r="N105" s="126" t="s">
        <v>1092</v>
      </c>
      <c r="O105" s="126">
        <v>12</v>
      </c>
      <c r="P105" s="167">
        <f t="shared" si="1"/>
        <v>1519</v>
      </c>
      <c r="Q105" s="184" t="s">
        <v>11</v>
      </c>
      <c r="R105" s="101">
        <v>7.2116538369750405E-2</v>
      </c>
      <c r="S105" s="184" t="s">
        <v>47</v>
      </c>
      <c r="T105" s="101">
        <v>0.59250148232968902</v>
      </c>
    </row>
    <row r="106" spans="1:20" x14ac:dyDescent="0.25">
      <c r="A106" s="167">
        <v>520</v>
      </c>
      <c r="B106" s="101" t="s">
        <v>11</v>
      </c>
      <c r="C106" s="101" t="s">
        <v>48</v>
      </c>
      <c r="D106" s="101" t="s">
        <v>47</v>
      </c>
      <c r="E106" s="101">
        <v>0.56283145362425691</v>
      </c>
      <c r="F106" s="181">
        <v>89</v>
      </c>
      <c r="G106" s="182"/>
      <c r="M106" s="183" t="s">
        <v>1180</v>
      </c>
      <c r="N106" s="126" t="s">
        <v>1092</v>
      </c>
      <c r="O106" s="126">
        <v>12</v>
      </c>
      <c r="P106" s="167">
        <f t="shared" si="1"/>
        <v>1520</v>
      </c>
      <c r="Q106" s="184" t="s">
        <v>11</v>
      </c>
      <c r="R106" s="184" t="s">
        <v>48</v>
      </c>
      <c r="S106" s="184" t="s">
        <v>47</v>
      </c>
      <c r="T106" s="101">
        <v>0.56283145362425691</v>
      </c>
    </row>
    <row r="107" spans="1:20" x14ac:dyDescent="0.25">
      <c r="A107" s="167">
        <v>521</v>
      </c>
      <c r="B107" s="101" t="s">
        <v>11</v>
      </c>
      <c r="C107" s="101">
        <v>3.2825458844162256E-2</v>
      </c>
      <c r="D107" s="101" t="s">
        <v>47</v>
      </c>
      <c r="E107" s="101">
        <v>0.54125325092939713</v>
      </c>
      <c r="F107" s="181">
        <v>90</v>
      </c>
      <c r="G107" s="182"/>
      <c r="M107" s="183" t="s">
        <v>1181</v>
      </c>
      <c r="N107" s="126" t="s">
        <v>1092</v>
      </c>
      <c r="O107" s="126">
        <v>12</v>
      </c>
      <c r="P107" s="167">
        <f t="shared" si="1"/>
        <v>1521</v>
      </c>
      <c r="Q107" s="184" t="s">
        <v>11</v>
      </c>
      <c r="R107" s="101">
        <v>3.2825458844162256E-2</v>
      </c>
      <c r="S107" s="184" t="s">
        <v>47</v>
      </c>
      <c r="T107" s="101">
        <v>0.54125325092939713</v>
      </c>
    </row>
    <row r="108" spans="1:20" x14ac:dyDescent="0.25">
      <c r="A108" s="167">
        <v>522</v>
      </c>
      <c r="B108" s="101" t="s">
        <v>11</v>
      </c>
      <c r="C108" s="101">
        <v>3.0836037096031207E-2</v>
      </c>
      <c r="D108" s="101" t="s">
        <v>47</v>
      </c>
      <c r="E108" s="101">
        <v>0.33266395821242017</v>
      </c>
      <c r="F108" s="181">
        <v>91</v>
      </c>
      <c r="G108" s="182"/>
      <c r="M108" s="183" t="s">
        <v>1182</v>
      </c>
      <c r="N108" s="126" t="s">
        <v>1092</v>
      </c>
      <c r="O108" s="126">
        <v>12</v>
      </c>
      <c r="P108" s="167">
        <f t="shared" si="1"/>
        <v>1522</v>
      </c>
      <c r="Q108" s="184" t="s">
        <v>11</v>
      </c>
      <c r="R108" s="101">
        <v>3.0836037096031207E-2</v>
      </c>
      <c r="S108" s="184" t="s">
        <v>47</v>
      </c>
      <c r="T108" s="101">
        <v>0.33266395821242017</v>
      </c>
    </row>
    <row r="109" spans="1:20" x14ac:dyDescent="0.25">
      <c r="A109" s="167">
        <v>523</v>
      </c>
      <c r="B109" s="101" t="s">
        <v>11</v>
      </c>
      <c r="C109" s="101">
        <v>0.13925952236917319</v>
      </c>
      <c r="D109" s="101" t="s">
        <v>47</v>
      </c>
      <c r="E109" s="101">
        <v>0.30915857605177993</v>
      </c>
      <c r="F109" s="181">
        <v>92</v>
      </c>
      <c r="G109" s="182"/>
      <c r="M109" s="183" t="s">
        <v>1183</v>
      </c>
      <c r="N109" s="126" t="s">
        <v>1092</v>
      </c>
      <c r="O109" s="126">
        <v>12</v>
      </c>
      <c r="P109" s="167">
        <f t="shared" si="1"/>
        <v>1523</v>
      </c>
      <c r="Q109" s="184" t="s">
        <v>11</v>
      </c>
      <c r="R109" s="101">
        <v>0.13925952236917319</v>
      </c>
      <c r="S109" s="184" t="s">
        <v>47</v>
      </c>
      <c r="T109" s="101">
        <v>0.30915857605177993</v>
      </c>
    </row>
    <row r="110" spans="1:20" x14ac:dyDescent="0.25">
      <c r="A110" s="167">
        <v>524</v>
      </c>
      <c r="B110" s="101" t="s">
        <v>11</v>
      </c>
      <c r="C110" s="101">
        <v>0.35212764941919505</v>
      </c>
      <c r="D110" s="101" t="s">
        <v>47</v>
      </c>
      <c r="E110" s="101">
        <v>7.6169504244641445E-2</v>
      </c>
      <c r="F110" s="181">
        <v>93</v>
      </c>
      <c r="G110" s="182"/>
      <c r="M110" s="183" t="s">
        <v>1184</v>
      </c>
      <c r="N110" s="126" t="s">
        <v>1092</v>
      </c>
      <c r="O110" s="126">
        <v>12</v>
      </c>
      <c r="P110" s="167">
        <f t="shared" si="1"/>
        <v>1524</v>
      </c>
      <c r="Q110" s="184" t="s">
        <v>11</v>
      </c>
      <c r="R110" s="101">
        <v>0.35212764941919505</v>
      </c>
      <c r="S110" s="184" t="s">
        <v>47</v>
      </c>
      <c r="T110" s="101">
        <v>7.6169504244641445E-2</v>
      </c>
    </row>
    <row r="111" spans="1:20" x14ac:dyDescent="0.25">
      <c r="A111" s="167">
        <v>525</v>
      </c>
      <c r="B111" s="101">
        <v>7.1883347199719755E-2</v>
      </c>
      <c r="C111" s="101">
        <v>9.3502822162159147E-2</v>
      </c>
      <c r="D111" s="101" t="s">
        <v>47</v>
      </c>
      <c r="E111" s="101">
        <v>0.14337789034285447</v>
      </c>
      <c r="F111" s="181">
        <v>94</v>
      </c>
      <c r="G111" s="182"/>
      <c r="M111" s="183" t="s">
        <v>1185</v>
      </c>
      <c r="N111" s="126" t="s">
        <v>1092</v>
      </c>
      <c r="O111" s="126">
        <v>12</v>
      </c>
      <c r="P111" s="167">
        <f t="shared" si="1"/>
        <v>1525</v>
      </c>
      <c r="Q111" s="101">
        <v>7.1883347199719755E-2</v>
      </c>
      <c r="R111" s="101">
        <v>9.3502822162159147E-2</v>
      </c>
      <c r="S111" s="184" t="s">
        <v>47</v>
      </c>
      <c r="T111" s="101">
        <v>0.14337789034285447</v>
      </c>
    </row>
    <row r="112" spans="1:20" x14ac:dyDescent="0.25">
      <c r="A112" s="167">
        <v>526</v>
      </c>
      <c r="B112" s="101" t="s">
        <v>11</v>
      </c>
      <c r="C112" s="101">
        <v>5.0232899140308908E-2</v>
      </c>
      <c r="D112" s="101" t="s">
        <v>47</v>
      </c>
      <c r="E112" s="101">
        <v>0.31363913512499414</v>
      </c>
      <c r="F112" s="181">
        <v>95</v>
      </c>
      <c r="G112" s="182"/>
      <c r="M112" s="183" t="s">
        <v>1186</v>
      </c>
      <c r="N112" s="126" t="s">
        <v>1092</v>
      </c>
      <c r="O112" s="126">
        <v>13</v>
      </c>
      <c r="P112" s="167">
        <f t="shared" si="1"/>
        <v>1526</v>
      </c>
      <c r="Q112" s="184" t="s">
        <v>11</v>
      </c>
      <c r="R112" s="101">
        <v>5.0232899140308908E-2</v>
      </c>
      <c r="S112" s="184" t="s">
        <v>47</v>
      </c>
      <c r="T112" s="101">
        <v>0.31363913512499414</v>
      </c>
    </row>
    <row r="113" spans="1:20" x14ac:dyDescent="0.25">
      <c r="A113" s="167">
        <v>527</v>
      </c>
      <c r="B113" s="101" t="s">
        <v>11</v>
      </c>
      <c r="C113" s="101">
        <v>4.3767278458883001E-2</v>
      </c>
      <c r="D113" s="101" t="s">
        <v>47</v>
      </c>
      <c r="E113" s="101">
        <v>0.30019745790535157</v>
      </c>
      <c r="F113" s="181">
        <v>96</v>
      </c>
      <c r="G113" s="182"/>
      <c r="M113" s="183" t="s">
        <v>1187</v>
      </c>
      <c r="N113" s="126" t="s">
        <v>1092</v>
      </c>
      <c r="O113" s="126">
        <v>13</v>
      </c>
      <c r="P113" s="167">
        <f t="shared" si="1"/>
        <v>1527</v>
      </c>
      <c r="Q113" s="184" t="s">
        <v>11</v>
      </c>
      <c r="R113" s="101">
        <v>4.3767278458883001E-2</v>
      </c>
      <c r="S113" s="184" t="s">
        <v>47</v>
      </c>
      <c r="T113" s="101">
        <v>0.30019745790535157</v>
      </c>
    </row>
    <row r="114" spans="1:20" x14ac:dyDescent="0.25">
      <c r="A114" s="167">
        <v>528</v>
      </c>
      <c r="B114" s="101">
        <v>24.865647852169726</v>
      </c>
      <c r="C114" s="101">
        <v>2.088892835537598E-2</v>
      </c>
      <c r="D114" s="101">
        <v>1.544218234570627</v>
      </c>
      <c r="E114" s="101">
        <v>13.247220955865108</v>
      </c>
      <c r="F114" s="181">
        <v>97</v>
      </c>
      <c r="G114" s="182"/>
      <c r="M114" s="183" t="s">
        <v>1188</v>
      </c>
      <c r="N114" s="126" t="s">
        <v>1092</v>
      </c>
      <c r="O114" s="126">
        <v>13</v>
      </c>
      <c r="P114" s="167">
        <f t="shared" si="1"/>
        <v>1528</v>
      </c>
      <c r="Q114" s="101">
        <v>24.865647852169726</v>
      </c>
      <c r="R114" s="101">
        <v>2.088892835537598E-2</v>
      </c>
      <c r="S114" s="101">
        <v>1.544218234570627</v>
      </c>
      <c r="T114" s="101">
        <v>13.247220955865108</v>
      </c>
    </row>
    <row r="115" spans="1:20" x14ac:dyDescent="0.25">
      <c r="A115" s="167">
        <v>529</v>
      </c>
      <c r="B115" s="101">
        <v>24.832701318036523</v>
      </c>
      <c r="C115" s="101">
        <v>3.2825458844162256E-2</v>
      </c>
      <c r="D115" s="101">
        <v>1.5501310038159517</v>
      </c>
      <c r="E115" s="101">
        <v>13.226610384128325</v>
      </c>
      <c r="F115" s="181">
        <v>98</v>
      </c>
      <c r="G115" s="182"/>
      <c r="M115" s="183" t="s">
        <v>1189</v>
      </c>
      <c r="N115" s="126" t="s">
        <v>1092</v>
      </c>
      <c r="O115" s="126">
        <v>13</v>
      </c>
      <c r="P115" s="167">
        <f t="shared" si="1"/>
        <v>1529</v>
      </c>
      <c r="Q115" s="101">
        <v>24.832701318036523</v>
      </c>
      <c r="R115" s="101">
        <v>3.2825458844162256E-2</v>
      </c>
      <c r="S115" s="101">
        <v>1.5501310038159517</v>
      </c>
      <c r="T115" s="101">
        <v>13.226610384128325</v>
      </c>
    </row>
    <row r="116" spans="1:20" x14ac:dyDescent="0.25">
      <c r="A116" s="167">
        <v>530</v>
      </c>
      <c r="B116" s="101">
        <v>20.340057216679746</v>
      </c>
      <c r="C116" s="101">
        <v>0.33478067855620658</v>
      </c>
      <c r="D116" s="101">
        <v>1.222626322849903</v>
      </c>
      <c r="E116" s="101">
        <v>8.8224960530901022</v>
      </c>
      <c r="F116" s="181">
        <v>99</v>
      </c>
      <c r="G116" s="182"/>
      <c r="M116" s="183" t="s">
        <v>1190</v>
      </c>
      <c r="N116" s="126" t="s">
        <v>1092</v>
      </c>
      <c r="O116" s="126">
        <v>13</v>
      </c>
      <c r="P116" s="167">
        <f t="shared" si="1"/>
        <v>1530</v>
      </c>
      <c r="Q116" s="101">
        <v>20.340057216679746</v>
      </c>
      <c r="R116" s="101">
        <v>0.33478067855620658</v>
      </c>
      <c r="S116" s="101">
        <v>1.222626322849903</v>
      </c>
      <c r="T116" s="101">
        <v>8.8224960530901022</v>
      </c>
    </row>
    <row r="117" spans="1:20" x14ac:dyDescent="0.25">
      <c r="A117" s="167">
        <v>531</v>
      </c>
      <c r="B117" s="101">
        <v>20.298168308025211</v>
      </c>
      <c r="C117" s="101">
        <v>0.38457868817944207</v>
      </c>
      <c r="D117" s="101">
        <v>1.2316088835892085</v>
      </c>
      <c r="E117" s="101">
        <v>8.8207591703156005</v>
      </c>
      <c r="F117" s="181">
        <v>100</v>
      </c>
      <c r="G117" s="182"/>
      <c r="M117" s="183" t="s">
        <v>1191</v>
      </c>
      <c r="N117" s="126" t="s">
        <v>1092</v>
      </c>
      <c r="O117" s="126">
        <v>13</v>
      </c>
      <c r="P117" s="167">
        <f t="shared" si="1"/>
        <v>1531</v>
      </c>
      <c r="Q117" s="101">
        <v>20.298168308025211</v>
      </c>
      <c r="R117" s="101">
        <v>0.38457868817944207</v>
      </c>
      <c r="S117" s="101">
        <v>1.2316088835892085</v>
      </c>
      <c r="T117" s="101">
        <v>8.8207591703156005</v>
      </c>
    </row>
    <row r="118" spans="1:20" x14ac:dyDescent="0.25">
      <c r="A118" s="167">
        <v>532</v>
      </c>
      <c r="B118" s="101">
        <v>12.168727964141883</v>
      </c>
      <c r="C118" s="101">
        <v>0.43980024340520807</v>
      </c>
      <c r="D118" s="101">
        <v>0.69764555075272017</v>
      </c>
      <c r="E118" s="101">
        <v>4.2857582460871795</v>
      </c>
      <c r="F118" s="181">
        <v>101</v>
      </c>
      <c r="G118" s="182"/>
      <c r="M118" s="183" t="s">
        <v>1192</v>
      </c>
      <c r="N118" s="126" t="s">
        <v>1092</v>
      </c>
      <c r="O118" s="126">
        <v>13</v>
      </c>
      <c r="P118" s="167">
        <f t="shared" si="1"/>
        <v>1532</v>
      </c>
      <c r="Q118" s="101">
        <v>12.168727964141883</v>
      </c>
      <c r="R118" s="101">
        <v>0.43980024340520807</v>
      </c>
      <c r="S118" s="101">
        <v>0.69764555075272017</v>
      </c>
      <c r="T118" s="101">
        <v>4.2857582460871795</v>
      </c>
    </row>
    <row r="119" spans="1:20" x14ac:dyDescent="0.25">
      <c r="A119" s="167">
        <v>533</v>
      </c>
      <c r="B119" s="101">
        <v>12.207126130408538</v>
      </c>
      <c r="C119" s="101">
        <v>0.46297357461602062</v>
      </c>
      <c r="D119" s="101">
        <v>0.69215620807870026</v>
      </c>
      <c r="E119" s="101">
        <v>4.2597050044696285</v>
      </c>
      <c r="F119" s="181">
        <v>102</v>
      </c>
      <c r="G119" s="182"/>
      <c r="M119" s="183" t="s">
        <v>1193</v>
      </c>
      <c r="N119" s="126" t="s">
        <v>1092</v>
      </c>
      <c r="O119" s="126">
        <v>13</v>
      </c>
      <c r="P119" s="167">
        <f t="shared" si="1"/>
        <v>1533</v>
      </c>
      <c r="Q119" s="101">
        <v>12.207126130408538</v>
      </c>
      <c r="R119" s="101">
        <v>0.46297357461602062</v>
      </c>
      <c r="S119" s="101">
        <v>0.69215620807870026</v>
      </c>
      <c r="T119" s="101">
        <v>4.2597050044696285</v>
      </c>
    </row>
    <row r="120" spans="1:20" x14ac:dyDescent="0.25">
      <c r="A120" s="167">
        <v>534</v>
      </c>
      <c r="B120" s="101">
        <v>0.92953483014345017</v>
      </c>
      <c r="C120" s="101">
        <v>0.58672902427376417</v>
      </c>
      <c r="D120" s="101">
        <v>6.8866299001341488E-2</v>
      </c>
      <c r="E120" s="101">
        <v>0.97439123649641668</v>
      </c>
      <c r="F120" s="181">
        <v>103</v>
      </c>
      <c r="G120" s="182"/>
      <c r="M120" s="183" t="s">
        <v>1194</v>
      </c>
      <c r="N120" s="126" t="s">
        <v>1092</v>
      </c>
      <c r="O120" s="126">
        <v>13</v>
      </c>
      <c r="P120" s="167">
        <f t="shared" si="1"/>
        <v>1534</v>
      </c>
      <c r="Q120" s="101">
        <v>0.92953483014345017</v>
      </c>
      <c r="R120" s="101">
        <v>0.58672902427376417</v>
      </c>
      <c r="S120" s="101">
        <v>6.8866299001341488E-2</v>
      </c>
      <c r="T120" s="101">
        <v>0.97439123649641668</v>
      </c>
    </row>
    <row r="121" spans="1:20" x14ac:dyDescent="0.25">
      <c r="A121" s="167">
        <v>535</v>
      </c>
      <c r="B121" s="101">
        <v>0.95546605931054207</v>
      </c>
      <c r="C121" s="101">
        <v>0.61433980188664716</v>
      </c>
      <c r="D121" s="101">
        <v>7.385661052317781E-2</v>
      </c>
      <c r="E121" s="101">
        <v>0.97786500204542326</v>
      </c>
      <c r="F121" s="181">
        <v>104</v>
      </c>
      <c r="G121" s="182"/>
      <c r="M121" s="183" t="s">
        <v>1195</v>
      </c>
      <c r="N121" s="126" t="s">
        <v>1092</v>
      </c>
      <c r="O121" s="126">
        <v>13</v>
      </c>
      <c r="P121" s="167">
        <f t="shared" si="1"/>
        <v>1535</v>
      </c>
      <c r="Q121" s="101">
        <v>0.95546605931054207</v>
      </c>
      <c r="R121" s="101">
        <v>0.61433980188664716</v>
      </c>
      <c r="S121" s="101">
        <v>7.385661052317781E-2</v>
      </c>
      <c r="T121" s="101">
        <v>0.97786500204542326</v>
      </c>
    </row>
    <row r="122" spans="1:20" x14ac:dyDescent="0.25">
      <c r="A122" s="167">
        <v>536</v>
      </c>
      <c r="B122" s="101" t="s">
        <v>11</v>
      </c>
      <c r="C122" s="101">
        <v>0.64096448029907005</v>
      </c>
      <c r="D122" s="101" t="s">
        <v>47</v>
      </c>
      <c r="E122" s="101">
        <v>0.52974924622354191</v>
      </c>
      <c r="F122" s="181">
        <v>105</v>
      </c>
      <c r="G122" s="182"/>
      <c r="M122" s="183" t="s">
        <v>1196</v>
      </c>
      <c r="N122" s="126" t="s">
        <v>1092</v>
      </c>
      <c r="O122" s="126">
        <v>13</v>
      </c>
      <c r="P122" s="167">
        <f t="shared" si="1"/>
        <v>1536</v>
      </c>
      <c r="Q122" s="184" t="s">
        <v>11</v>
      </c>
      <c r="R122" s="101">
        <v>0.64096448029907005</v>
      </c>
      <c r="S122" s="184" t="s">
        <v>47</v>
      </c>
      <c r="T122" s="101">
        <v>0.52974924622354191</v>
      </c>
    </row>
    <row r="123" spans="1:20" x14ac:dyDescent="0.25">
      <c r="A123" s="167">
        <v>537</v>
      </c>
      <c r="B123" s="101" t="s">
        <v>11</v>
      </c>
      <c r="C123" s="101">
        <v>0.45311258261141951</v>
      </c>
      <c r="D123" s="101" t="s">
        <v>47</v>
      </c>
      <c r="E123" s="101">
        <v>0.53843366009605909</v>
      </c>
      <c r="F123" s="181">
        <v>106</v>
      </c>
      <c r="G123" s="182"/>
      <c r="M123" s="183" t="s">
        <v>1197</v>
      </c>
      <c r="N123" s="126" t="s">
        <v>1092</v>
      </c>
      <c r="O123" s="126">
        <v>13</v>
      </c>
      <c r="P123" s="167">
        <f t="shared" si="1"/>
        <v>1537</v>
      </c>
      <c r="Q123" s="184" t="s">
        <v>11</v>
      </c>
      <c r="R123" s="101">
        <v>0.45311258261141951</v>
      </c>
      <c r="S123" s="184" t="s">
        <v>47</v>
      </c>
      <c r="T123" s="101">
        <v>0.53843366009605909</v>
      </c>
    </row>
    <row r="124" spans="1:20" x14ac:dyDescent="0.25">
      <c r="A124" s="167">
        <v>538</v>
      </c>
      <c r="B124" s="101" t="s">
        <v>11</v>
      </c>
      <c r="C124" s="101">
        <v>0.5808124290710035</v>
      </c>
      <c r="D124" s="101" t="s">
        <v>47</v>
      </c>
      <c r="E124" s="101">
        <v>0.33261305131740421</v>
      </c>
      <c r="F124" s="181">
        <v>107</v>
      </c>
      <c r="G124" s="182"/>
      <c r="M124" s="183" t="s">
        <v>1198</v>
      </c>
      <c r="N124" s="126" t="s">
        <v>1092</v>
      </c>
      <c r="O124" s="126">
        <v>13</v>
      </c>
      <c r="P124" s="167">
        <f t="shared" si="1"/>
        <v>1538</v>
      </c>
      <c r="Q124" s="184" t="s">
        <v>11</v>
      </c>
      <c r="R124" s="101">
        <v>0.5808124290710035</v>
      </c>
      <c r="S124" s="184" t="s">
        <v>47</v>
      </c>
      <c r="T124" s="101">
        <v>0.33261305131740421</v>
      </c>
    </row>
    <row r="125" spans="1:20" x14ac:dyDescent="0.25">
      <c r="A125" s="167">
        <v>539</v>
      </c>
      <c r="B125" s="101" t="s">
        <v>11</v>
      </c>
      <c r="C125" s="101">
        <v>0.65772816670689194</v>
      </c>
      <c r="D125" s="101" t="s">
        <v>47</v>
      </c>
      <c r="E125" s="101">
        <v>0.33261305131740421</v>
      </c>
      <c r="F125" s="181">
        <v>108</v>
      </c>
      <c r="G125" s="182"/>
      <c r="M125" s="183" t="s">
        <v>1199</v>
      </c>
      <c r="N125" s="126" t="s">
        <v>1092</v>
      </c>
      <c r="O125" s="126">
        <v>13</v>
      </c>
      <c r="P125" s="167">
        <f t="shared" si="1"/>
        <v>1539</v>
      </c>
      <c r="Q125" s="184" t="s">
        <v>11</v>
      </c>
      <c r="R125" s="101">
        <v>0.65772816670689194</v>
      </c>
      <c r="S125" s="184" t="s">
        <v>47</v>
      </c>
      <c r="T125" s="101">
        <v>0.33261305131740421</v>
      </c>
    </row>
    <row r="126" spans="1:20" x14ac:dyDescent="0.25">
      <c r="A126" s="167">
        <v>540</v>
      </c>
      <c r="B126" s="101">
        <v>22.757146981543105</v>
      </c>
      <c r="C126" s="101">
        <v>0.71048447393150771</v>
      </c>
      <c r="D126" s="101">
        <v>1.4556738709196602</v>
      </c>
      <c r="E126" s="101">
        <v>13.373997363676306</v>
      </c>
      <c r="F126" s="181">
        <v>109</v>
      </c>
      <c r="G126" s="182"/>
      <c r="M126" s="183" t="s">
        <v>1200</v>
      </c>
      <c r="N126" s="126" t="s">
        <v>1092</v>
      </c>
      <c r="O126" s="126">
        <v>17</v>
      </c>
      <c r="P126" s="167">
        <f t="shared" si="1"/>
        <v>1540</v>
      </c>
      <c r="Q126" s="101">
        <v>22.757146981543105</v>
      </c>
      <c r="R126" s="101">
        <v>0.71048447393150771</v>
      </c>
      <c r="S126" s="101">
        <v>1.4556738709196602</v>
      </c>
      <c r="T126" s="101">
        <v>13.373997363676306</v>
      </c>
    </row>
    <row r="127" spans="1:20" x14ac:dyDescent="0.25">
      <c r="A127" s="167">
        <v>541</v>
      </c>
      <c r="B127" s="101">
        <v>22.927196003581152</v>
      </c>
      <c r="C127" s="101">
        <v>0.68040844831747438</v>
      </c>
      <c r="D127" s="101">
        <v>1.4561729020718439</v>
      </c>
      <c r="E127" s="101">
        <v>13.415682550264387</v>
      </c>
      <c r="F127" s="181">
        <v>110</v>
      </c>
      <c r="G127" s="182"/>
      <c r="M127" s="183" t="s">
        <v>1201</v>
      </c>
      <c r="N127" s="126" t="s">
        <v>1092</v>
      </c>
      <c r="O127" s="126">
        <v>17</v>
      </c>
      <c r="P127" s="167">
        <f t="shared" si="1"/>
        <v>1541</v>
      </c>
      <c r="Q127" s="101">
        <v>22.927196003581152</v>
      </c>
      <c r="R127" s="101">
        <v>0.68040844831747438</v>
      </c>
      <c r="S127" s="101">
        <v>1.4561729020718439</v>
      </c>
      <c r="T127" s="101">
        <v>13.415682550264387</v>
      </c>
    </row>
    <row r="128" spans="1:20" x14ac:dyDescent="0.25">
      <c r="A128" s="167">
        <v>542</v>
      </c>
      <c r="B128" s="101">
        <v>24.776292114188397</v>
      </c>
      <c r="C128" s="101">
        <v>0.76126858275520326</v>
      </c>
      <c r="D128" s="101">
        <v>1.5360178864212251</v>
      </c>
      <c r="E128" s="101">
        <v>12.936302904501446</v>
      </c>
      <c r="F128" s="181">
        <v>111</v>
      </c>
      <c r="G128" s="182"/>
      <c r="M128" s="183" t="s">
        <v>1202</v>
      </c>
      <c r="N128" s="126" t="s">
        <v>1092</v>
      </c>
      <c r="O128" s="126">
        <v>17</v>
      </c>
      <c r="P128" s="167">
        <f t="shared" si="1"/>
        <v>1542</v>
      </c>
      <c r="Q128" s="101">
        <v>24.776292114188397</v>
      </c>
      <c r="R128" s="101">
        <v>0.76126858275520326</v>
      </c>
      <c r="S128" s="101">
        <v>1.5360178864212251</v>
      </c>
      <c r="T128" s="101">
        <v>12.936302904501446</v>
      </c>
    </row>
    <row r="129" spans="1:20" x14ac:dyDescent="0.25">
      <c r="A129" s="167">
        <v>543</v>
      </c>
      <c r="B129" s="101">
        <v>24.973768397845483</v>
      </c>
      <c r="C129" s="101">
        <v>0.84311481639339214</v>
      </c>
      <c r="D129" s="101">
        <v>1.5579752571173051</v>
      </c>
      <c r="E129" s="101">
        <v>13.117807154437052</v>
      </c>
      <c r="F129" s="181">
        <v>112</v>
      </c>
      <c r="G129" s="182"/>
      <c r="M129" s="183" t="s">
        <v>1203</v>
      </c>
      <c r="N129" s="126" t="s">
        <v>1092</v>
      </c>
      <c r="O129" s="126">
        <v>17</v>
      </c>
      <c r="P129" s="167">
        <f t="shared" si="1"/>
        <v>1543</v>
      </c>
      <c r="Q129" s="101">
        <v>24.973768397845483</v>
      </c>
      <c r="R129" s="101">
        <v>0.84311481639339214</v>
      </c>
      <c r="S129" s="101">
        <v>1.5579752571173051</v>
      </c>
      <c r="T129" s="101">
        <v>13.117807154437052</v>
      </c>
    </row>
    <row r="130" spans="1:20" x14ac:dyDescent="0.25">
      <c r="A130" s="167">
        <v>544</v>
      </c>
      <c r="B130" s="101">
        <v>16.659817384888616</v>
      </c>
      <c r="C130" s="101" t="s">
        <v>48</v>
      </c>
      <c r="D130" s="101">
        <v>0.98758265017141156</v>
      </c>
      <c r="E130" s="101">
        <v>6.7658855586308375</v>
      </c>
      <c r="F130" s="181">
        <v>113</v>
      </c>
      <c r="G130" s="182"/>
      <c r="M130" s="183" t="s">
        <v>1204</v>
      </c>
      <c r="N130" s="126" t="s">
        <v>1092</v>
      </c>
      <c r="O130" s="126">
        <v>17</v>
      </c>
      <c r="P130" s="167">
        <f t="shared" si="1"/>
        <v>1544</v>
      </c>
      <c r="Q130" s="101">
        <v>16.659817384888616</v>
      </c>
      <c r="R130" s="184" t="s">
        <v>48</v>
      </c>
      <c r="S130" s="101">
        <v>0.98758265017141156</v>
      </c>
      <c r="T130" s="101">
        <v>6.7658855586308375</v>
      </c>
    </row>
    <row r="131" spans="1:20" x14ac:dyDescent="0.25">
      <c r="A131" s="167">
        <v>545</v>
      </c>
      <c r="B131" s="101">
        <v>16.665801514696408</v>
      </c>
      <c r="C131" s="101" t="s">
        <v>48</v>
      </c>
      <c r="D131" s="101">
        <v>0.98309136980175882</v>
      </c>
      <c r="E131" s="101">
        <v>6.7041356199418418</v>
      </c>
      <c r="F131" s="181">
        <v>114</v>
      </c>
      <c r="G131" s="182"/>
      <c r="M131" s="183" t="s">
        <v>1205</v>
      </c>
      <c r="N131" s="126" t="s">
        <v>1092</v>
      </c>
      <c r="O131" s="126">
        <v>17</v>
      </c>
      <c r="P131" s="167">
        <f t="shared" si="1"/>
        <v>1545</v>
      </c>
      <c r="Q131" s="101">
        <v>16.665801514696408</v>
      </c>
      <c r="R131" s="184" t="s">
        <v>48</v>
      </c>
      <c r="S131" s="101">
        <v>0.98309136980175882</v>
      </c>
      <c r="T131" s="101">
        <v>6.7041356199418418</v>
      </c>
    </row>
    <row r="132" spans="1:20" x14ac:dyDescent="0.25">
      <c r="A132" s="167">
        <v>546</v>
      </c>
      <c r="B132" s="101">
        <v>7.9688661940409515</v>
      </c>
      <c r="C132" s="101" t="s">
        <v>48</v>
      </c>
      <c r="D132" s="101">
        <v>0.42317841705172154</v>
      </c>
      <c r="E132" s="101">
        <v>2.6196030900746243</v>
      </c>
      <c r="F132" s="181">
        <v>115</v>
      </c>
      <c r="G132" s="182"/>
      <c r="M132" s="183" t="s">
        <v>1206</v>
      </c>
      <c r="N132" s="126" t="s">
        <v>1092</v>
      </c>
      <c r="O132" s="126">
        <v>17</v>
      </c>
      <c r="P132" s="167">
        <f t="shared" si="1"/>
        <v>1546</v>
      </c>
      <c r="Q132" s="101">
        <v>7.9688661940409515</v>
      </c>
      <c r="R132" s="184" t="s">
        <v>48</v>
      </c>
      <c r="S132" s="101">
        <v>0.42317841705172154</v>
      </c>
      <c r="T132" s="101">
        <v>2.6196030900746243</v>
      </c>
    </row>
    <row r="133" spans="1:20" x14ac:dyDescent="0.25">
      <c r="A133" s="167">
        <v>547</v>
      </c>
      <c r="B133" s="101">
        <v>7.9733542913967943</v>
      </c>
      <c r="C133" s="101" t="s">
        <v>48</v>
      </c>
      <c r="D133" s="101">
        <v>0.42866775972574156</v>
      </c>
      <c r="E133" s="101">
        <v>2.6356681147742003</v>
      </c>
      <c r="F133" s="181">
        <v>116</v>
      </c>
      <c r="G133" s="182"/>
      <c r="M133" s="183" t="s">
        <v>1207</v>
      </c>
      <c r="N133" s="126" t="s">
        <v>1092</v>
      </c>
      <c r="O133" s="126">
        <v>17</v>
      </c>
      <c r="P133" s="167">
        <f t="shared" si="1"/>
        <v>1547</v>
      </c>
      <c r="Q133" s="101">
        <v>7.9733542913967943</v>
      </c>
      <c r="R133" s="184" t="s">
        <v>48</v>
      </c>
      <c r="S133" s="101">
        <v>0.42866775972574156</v>
      </c>
      <c r="T133" s="101">
        <v>2.6356681147742003</v>
      </c>
    </row>
    <row r="134" spans="1:20" x14ac:dyDescent="0.25">
      <c r="A134" s="167">
        <v>548</v>
      </c>
      <c r="B134" s="101">
        <v>7.0682546579684882</v>
      </c>
      <c r="C134" s="101" t="s">
        <v>48</v>
      </c>
      <c r="D134" s="101">
        <v>0.34732568191980917</v>
      </c>
      <c r="E134" s="101">
        <v>2.224001856847563</v>
      </c>
      <c r="F134" s="181">
        <v>117</v>
      </c>
      <c r="G134" s="182"/>
      <c r="M134" s="183" t="s">
        <v>1208</v>
      </c>
      <c r="N134" s="126" t="s">
        <v>1092</v>
      </c>
      <c r="O134" s="126">
        <v>17</v>
      </c>
      <c r="P134" s="167">
        <f t="shared" si="1"/>
        <v>1548</v>
      </c>
      <c r="Q134" s="101">
        <v>7.0682546579684882</v>
      </c>
      <c r="R134" s="184" t="s">
        <v>48</v>
      </c>
      <c r="S134" s="101">
        <v>0.34732568191980917</v>
      </c>
      <c r="T134" s="101">
        <v>2.224001856847563</v>
      </c>
    </row>
    <row r="135" spans="1:20" x14ac:dyDescent="0.25">
      <c r="A135" s="167">
        <v>549</v>
      </c>
      <c r="B135" s="101">
        <v>7.0363392989936058</v>
      </c>
      <c r="C135" s="101" t="s">
        <v>48</v>
      </c>
      <c r="D135" s="101">
        <v>0.34932180652854372</v>
      </c>
      <c r="E135" s="101">
        <v>2.2019124478856464</v>
      </c>
      <c r="F135" s="181">
        <v>118</v>
      </c>
      <c r="G135" s="182"/>
      <c r="M135" s="183" t="s">
        <v>1209</v>
      </c>
      <c r="N135" s="126" t="s">
        <v>1092</v>
      </c>
      <c r="O135" s="126">
        <v>17</v>
      </c>
      <c r="P135" s="167">
        <f t="shared" si="1"/>
        <v>1549</v>
      </c>
      <c r="Q135" s="101">
        <v>7.0363392989936058</v>
      </c>
      <c r="R135" s="184" t="s">
        <v>48</v>
      </c>
      <c r="S135" s="101">
        <v>0.34932180652854372</v>
      </c>
      <c r="T135" s="101">
        <v>2.2019124478856464</v>
      </c>
    </row>
    <row r="136" spans="1:20" x14ac:dyDescent="0.25">
      <c r="A136" s="167">
        <v>550</v>
      </c>
      <c r="B136" s="101">
        <v>3.8318377869218194</v>
      </c>
      <c r="C136" s="101" t="s">
        <v>48</v>
      </c>
      <c r="D136" s="101">
        <v>0.16567834252496647</v>
      </c>
      <c r="E136" s="101">
        <v>1.2932344883158744</v>
      </c>
      <c r="F136" s="181">
        <v>119</v>
      </c>
      <c r="G136" s="182"/>
      <c r="M136" s="183" t="s">
        <v>1210</v>
      </c>
      <c r="N136" s="126" t="s">
        <v>1092</v>
      </c>
      <c r="O136" s="126">
        <v>17</v>
      </c>
      <c r="P136" s="167">
        <f t="shared" si="1"/>
        <v>1550</v>
      </c>
      <c r="Q136" s="101">
        <v>3.8318377869218194</v>
      </c>
      <c r="R136" s="184" t="s">
        <v>48</v>
      </c>
      <c r="S136" s="101">
        <v>0.16567834252496647</v>
      </c>
      <c r="T136" s="101">
        <v>1.2932344883158744</v>
      </c>
    </row>
    <row r="137" spans="1:20" x14ac:dyDescent="0.25">
      <c r="A137" s="167">
        <v>551</v>
      </c>
      <c r="B137" s="101">
        <v>3.8193708498222558</v>
      </c>
      <c r="C137" s="101" t="s">
        <v>48</v>
      </c>
      <c r="D137" s="101">
        <v>0.15719481293784471</v>
      </c>
      <c r="E137" s="101">
        <v>1.3511148012275567</v>
      </c>
      <c r="F137" s="181">
        <v>120</v>
      </c>
      <c r="G137" s="182"/>
      <c r="M137" s="183" t="s">
        <v>1211</v>
      </c>
      <c r="N137" s="126" t="s">
        <v>1092</v>
      </c>
      <c r="O137" s="126">
        <v>17</v>
      </c>
      <c r="P137" s="167">
        <f t="shared" si="1"/>
        <v>1551</v>
      </c>
      <c r="Q137" s="101">
        <v>3.8193708498222558</v>
      </c>
      <c r="R137" s="184" t="s">
        <v>48</v>
      </c>
      <c r="S137" s="101">
        <v>0.15719481293784471</v>
      </c>
      <c r="T137" s="101">
        <v>1.3511148012275567</v>
      </c>
    </row>
    <row r="138" spans="1:20" x14ac:dyDescent="0.25">
      <c r="A138" s="167">
        <v>552</v>
      </c>
      <c r="B138" s="101" t="s">
        <v>11</v>
      </c>
      <c r="C138" s="101">
        <v>5.226325762438571E-2</v>
      </c>
      <c r="D138" s="101" t="s">
        <v>47</v>
      </c>
      <c r="E138" s="101">
        <v>0.57623302409256061</v>
      </c>
      <c r="F138" s="181">
        <v>121</v>
      </c>
      <c r="G138" s="182"/>
      <c r="M138" s="183" t="s">
        <v>1212</v>
      </c>
      <c r="N138" s="126" t="s">
        <v>1092</v>
      </c>
      <c r="O138" s="126">
        <v>17</v>
      </c>
      <c r="P138" s="167">
        <f t="shared" si="1"/>
        <v>1552</v>
      </c>
      <c r="Q138" s="184" t="s">
        <v>11</v>
      </c>
      <c r="R138" s="101">
        <v>5.226325762438571E-2</v>
      </c>
      <c r="S138" s="184" t="s">
        <v>47</v>
      </c>
      <c r="T138" s="101">
        <v>0.57623302409256061</v>
      </c>
    </row>
    <row r="139" spans="1:20" x14ac:dyDescent="0.25">
      <c r="A139" s="167">
        <v>553</v>
      </c>
      <c r="B139" s="101" t="s">
        <v>11</v>
      </c>
      <c r="C139" s="101" t="s">
        <v>48</v>
      </c>
      <c r="D139" s="101" t="s">
        <v>47</v>
      </c>
      <c r="E139" s="101">
        <v>0.56005806201276953</v>
      </c>
      <c r="F139" s="181">
        <v>122</v>
      </c>
      <c r="G139" s="182"/>
      <c r="M139" s="183" t="s">
        <v>1213</v>
      </c>
      <c r="N139" s="126" t="s">
        <v>1092</v>
      </c>
      <c r="O139" s="126">
        <v>17</v>
      </c>
      <c r="P139" s="167">
        <f t="shared" si="1"/>
        <v>1553</v>
      </c>
      <c r="Q139" s="184" t="s">
        <v>11</v>
      </c>
      <c r="R139" s="184" t="s">
        <v>48</v>
      </c>
      <c r="S139" s="184" t="s">
        <v>47</v>
      </c>
      <c r="T139" s="101">
        <v>0.56005806201276953</v>
      </c>
    </row>
    <row r="140" spans="1:20" x14ac:dyDescent="0.25">
      <c r="A140" s="167">
        <v>554</v>
      </c>
      <c r="B140" s="101" t="s">
        <v>11</v>
      </c>
      <c r="C140" s="101" t="s">
        <v>48</v>
      </c>
      <c r="D140" s="101" t="s">
        <v>47</v>
      </c>
      <c r="E140" s="101">
        <v>0.32299377403083007</v>
      </c>
      <c r="F140" s="181">
        <v>123</v>
      </c>
      <c r="G140" s="182"/>
      <c r="M140" s="183" t="s">
        <v>1214</v>
      </c>
      <c r="N140" s="126" t="s">
        <v>1092</v>
      </c>
      <c r="O140" s="126">
        <v>17</v>
      </c>
      <c r="P140" s="167">
        <f t="shared" si="1"/>
        <v>1554</v>
      </c>
      <c r="Q140" s="184" t="s">
        <v>11</v>
      </c>
      <c r="R140" s="184" t="s">
        <v>48</v>
      </c>
      <c r="S140" s="184" t="s">
        <v>47</v>
      </c>
      <c r="T140" s="101">
        <v>0.32299377403083007</v>
      </c>
    </row>
    <row r="141" spans="1:20" x14ac:dyDescent="0.25">
      <c r="A141" s="167">
        <v>555</v>
      </c>
      <c r="B141" s="101" t="s">
        <v>11</v>
      </c>
      <c r="C141" s="101" t="s">
        <v>48</v>
      </c>
      <c r="D141" s="101" t="s">
        <v>47</v>
      </c>
      <c r="E141" s="101">
        <v>0.31440082542594094</v>
      </c>
      <c r="F141" s="181">
        <v>124</v>
      </c>
      <c r="G141" s="182"/>
      <c r="M141" s="183" t="s">
        <v>1215</v>
      </c>
      <c r="N141" s="126" t="s">
        <v>1092</v>
      </c>
      <c r="O141" s="126">
        <v>17</v>
      </c>
      <c r="P141" s="167">
        <f t="shared" si="1"/>
        <v>1555</v>
      </c>
      <c r="Q141" s="184" t="s">
        <v>11</v>
      </c>
      <c r="R141" s="184" t="s">
        <v>48</v>
      </c>
      <c r="S141" s="184" t="s">
        <v>47</v>
      </c>
      <c r="T141" s="101">
        <v>0.31440082542594094</v>
      </c>
    </row>
    <row r="142" spans="1:20" x14ac:dyDescent="0.25">
      <c r="A142" s="167">
        <v>556</v>
      </c>
      <c r="B142" s="101">
        <v>8.5772527244996475</v>
      </c>
      <c r="C142" s="101" t="s">
        <v>48</v>
      </c>
      <c r="D142" s="101">
        <v>0.87929289014756296</v>
      </c>
      <c r="E142" s="101">
        <v>19.273478253201173</v>
      </c>
      <c r="F142" s="181">
        <v>125</v>
      </c>
      <c r="G142" s="182"/>
      <c r="M142" s="183" t="s">
        <v>1216</v>
      </c>
      <c r="N142" s="126" t="s">
        <v>1092</v>
      </c>
      <c r="O142" s="126">
        <v>22</v>
      </c>
      <c r="P142" s="167">
        <f t="shared" si="1"/>
        <v>1556</v>
      </c>
      <c r="Q142" s="101">
        <v>8.5772527244996475</v>
      </c>
      <c r="R142" s="184" t="s">
        <v>48</v>
      </c>
      <c r="S142" s="101">
        <v>0.87929289014756296</v>
      </c>
      <c r="T142" s="101">
        <v>19.273478253201173</v>
      </c>
    </row>
    <row r="143" spans="1:20" x14ac:dyDescent="0.25">
      <c r="A143" s="167">
        <v>557</v>
      </c>
      <c r="B143" s="101">
        <v>8.5772527244996475</v>
      </c>
      <c r="C143" s="101" t="s">
        <v>48</v>
      </c>
      <c r="D143" s="101">
        <v>0.88827545088686843</v>
      </c>
      <c r="E143" s="101">
        <v>19.281565734241067</v>
      </c>
      <c r="F143" s="181">
        <v>126</v>
      </c>
      <c r="G143" s="182"/>
      <c r="M143" s="183" t="s">
        <v>1217</v>
      </c>
      <c r="N143" s="126" t="s">
        <v>1092</v>
      </c>
      <c r="O143" s="126">
        <v>22</v>
      </c>
      <c r="P143" s="167">
        <f t="shared" si="1"/>
        <v>1557</v>
      </c>
      <c r="Q143" s="101">
        <v>8.5772527244996475</v>
      </c>
      <c r="R143" s="184" t="s">
        <v>48</v>
      </c>
      <c r="S143" s="101">
        <v>0.88827545088686843</v>
      </c>
      <c r="T143" s="101">
        <v>19.281565734241067</v>
      </c>
    </row>
    <row r="144" spans="1:20" x14ac:dyDescent="0.25">
      <c r="A144" s="167">
        <v>558</v>
      </c>
      <c r="B144" s="101">
        <v>5.7317990008952879</v>
      </c>
      <c r="C144" s="101" t="s">
        <v>48</v>
      </c>
      <c r="D144" s="101">
        <v>0.74655060366671633</v>
      </c>
      <c r="E144" s="101">
        <v>8.7273778147571157</v>
      </c>
      <c r="F144" s="181">
        <v>127</v>
      </c>
      <c r="G144" s="182"/>
      <c r="M144" s="183" t="s">
        <v>1218</v>
      </c>
      <c r="N144" s="126" t="s">
        <v>1092</v>
      </c>
      <c r="O144" s="126">
        <v>22</v>
      </c>
      <c r="P144" s="167">
        <f t="shared" si="1"/>
        <v>1558</v>
      </c>
      <c r="Q144" s="101">
        <v>5.7317990008952879</v>
      </c>
      <c r="R144" s="184" t="s">
        <v>48</v>
      </c>
      <c r="S144" s="101">
        <v>0.74655060366671633</v>
      </c>
      <c r="T144" s="101">
        <v>8.7273778147571157</v>
      </c>
    </row>
    <row r="145" spans="1:20" x14ac:dyDescent="0.25">
      <c r="A145" s="167">
        <v>559</v>
      </c>
      <c r="B145" s="101">
        <v>5.6530079584260466</v>
      </c>
      <c r="C145" s="101" t="s">
        <v>48</v>
      </c>
      <c r="D145" s="101">
        <v>0.73457385601430913</v>
      </c>
      <c r="E145" s="101">
        <v>8.5792325803710519</v>
      </c>
      <c r="F145" s="181">
        <v>128</v>
      </c>
      <c r="G145" s="182"/>
      <c r="M145" s="183" t="s">
        <v>1219</v>
      </c>
      <c r="N145" s="126" t="s">
        <v>1092</v>
      </c>
      <c r="O145" s="126">
        <v>22</v>
      </c>
      <c r="P145" s="167">
        <f t="shared" si="1"/>
        <v>1559</v>
      </c>
      <c r="Q145" s="101">
        <v>5.6530079584260466</v>
      </c>
      <c r="R145" s="184" t="s">
        <v>48</v>
      </c>
      <c r="S145" s="101">
        <v>0.73457385601430913</v>
      </c>
      <c r="T145" s="101">
        <v>8.5792325803710519</v>
      </c>
    </row>
    <row r="146" spans="1:20" x14ac:dyDescent="0.25">
      <c r="A146" s="167">
        <v>560</v>
      </c>
      <c r="B146" s="101">
        <v>4.945883286138808</v>
      </c>
      <c r="C146" s="101" t="s">
        <v>48</v>
      </c>
      <c r="D146" s="101">
        <v>0.70563004918765837</v>
      </c>
      <c r="E146" s="101">
        <v>8.2433690695368931</v>
      </c>
      <c r="F146" s="181">
        <v>129</v>
      </c>
      <c r="G146" s="182"/>
      <c r="M146" s="183" t="s">
        <v>1220</v>
      </c>
      <c r="N146" s="126" t="s">
        <v>1092</v>
      </c>
      <c r="O146" s="126">
        <v>22</v>
      </c>
      <c r="P146" s="167">
        <f t="shared" si="1"/>
        <v>1560</v>
      </c>
      <c r="Q146" s="101">
        <v>4.945883286138808</v>
      </c>
      <c r="R146" s="184" t="s">
        <v>48</v>
      </c>
      <c r="S146" s="101">
        <v>0.70563004918765837</v>
      </c>
      <c r="T146" s="101">
        <v>8.2433690695368931</v>
      </c>
    </row>
    <row r="147" spans="1:20" x14ac:dyDescent="0.25">
      <c r="A147" s="167">
        <v>561</v>
      </c>
      <c r="B147" s="101">
        <v>4.9448859311708429</v>
      </c>
      <c r="C147" s="101" t="s">
        <v>48</v>
      </c>
      <c r="D147" s="101">
        <v>0.70513101803547462</v>
      </c>
      <c r="E147" s="101">
        <v>8.1961858270783168</v>
      </c>
      <c r="F147" s="181">
        <v>130</v>
      </c>
      <c r="G147" s="182"/>
      <c r="M147" s="183" t="s">
        <v>1221</v>
      </c>
      <c r="N147" s="126" t="s">
        <v>1092</v>
      </c>
      <c r="O147" s="126">
        <v>22</v>
      </c>
      <c r="P147" s="167">
        <f t="shared" ref="P147:P171" si="2">A147+1000</f>
        <v>1561</v>
      </c>
      <c r="Q147" s="101">
        <v>4.9448859311708429</v>
      </c>
      <c r="R147" s="184" t="s">
        <v>48</v>
      </c>
      <c r="S147" s="101">
        <v>0.70513101803547462</v>
      </c>
      <c r="T147" s="101">
        <v>8.1961858270783168</v>
      </c>
    </row>
    <row r="148" spans="1:20" x14ac:dyDescent="0.25">
      <c r="A148" s="167">
        <v>562</v>
      </c>
      <c r="B148" s="101">
        <v>0.92654276523955503</v>
      </c>
      <c r="C148" s="101">
        <v>0.38753698578082235</v>
      </c>
      <c r="D148" s="101">
        <v>0.37028111492025634</v>
      </c>
      <c r="E148" s="101">
        <v>2.3561180427701456</v>
      </c>
      <c r="F148" s="181">
        <v>131</v>
      </c>
      <c r="G148" s="182"/>
      <c r="M148" s="183" t="s">
        <v>1222</v>
      </c>
      <c r="N148" s="126" t="s">
        <v>1092</v>
      </c>
      <c r="O148" s="126">
        <v>22</v>
      </c>
      <c r="P148" s="167">
        <f t="shared" si="2"/>
        <v>1562</v>
      </c>
      <c r="Q148" s="101">
        <v>0.92654276523955503</v>
      </c>
      <c r="R148" s="101">
        <v>0.38753698578082235</v>
      </c>
      <c r="S148" s="101">
        <v>0.37028111492025634</v>
      </c>
      <c r="T148" s="101">
        <v>2.3561180427701456</v>
      </c>
    </row>
    <row r="149" spans="1:20" x14ac:dyDescent="0.25">
      <c r="A149" s="167">
        <v>563</v>
      </c>
      <c r="B149" s="101">
        <v>0.91557186059193918</v>
      </c>
      <c r="C149" s="101">
        <v>0.39542577938450324</v>
      </c>
      <c r="D149" s="101">
        <v>0.36628886570278729</v>
      </c>
      <c r="E149" s="101">
        <v>2.3804706840390879</v>
      </c>
      <c r="F149" s="181">
        <v>132</v>
      </c>
      <c r="G149" s="182"/>
      <c r="M149" s="183" t="s">
        <v>1223</v>
      </c>
      <c r="N149" s="126" t="s">
        <v>1092</v>
      </c>
      <c r="O149" s="126">
        <v>22</v>
      </c>
      <c r="P149" s="167">
        <f t="shared" si="2"/>
        <v>1563</v>
      </c>
      <c r="Q149" s="101">
        <v>0.91557186059193918</v>
      </c>
      <c r="R149" s="101">
        <v>0.39542577938450324</v>
      </c>
      <c r="S149" s="101">
        <v>0.36628886570278729</v>
      </c>
      <c r="T149" s="101">
        <v>2.3804706840390879</v>
      </c>
    </row>
    <row r="150" spans="1:20" x14ac:dyDescent="0.25">
      <c r="A150" s="167">
        <v>564</v>
      </c>
      <c r="B150" s="101" t="s">
        <v>11</v>
      </c>
      <c r="C150" s="101">
        <v>0.31949614094907491</v>
      </c>
      <c r="D150" s="101">
        <v>8.2839171262483233E-2</v>
      </c>
      <c r="E150" s="101">
        <v>0.20801214417221353</v>
      </c>
      <c r="F150" s="181">
        <v>133</v>
      </c>
      <c r="G150" s="182"/>
      <c r="M150" s="183" t="s">
        <v>1224</v>
      </c>
      <c r="N150" s="126" t="s">
        <v>1092</v>
      </c>
      <c r="O150" s="126">
        <v>22</v>
      </c>
      <c r="P150" s="167">
        <f t="shared" si="2"/>
        <v>1564</v>
      </c>
      <c r="Q150" s="184" t="s">
        <v>11</v>
      </c>
      <c r="R150" s="101">
        <v>0.31949614094907491</v>
      </c>
      <c r="S150" s="101">
        <v>8.2839171262483233E-2</v>
      </c>
      <c r="T150" s="101">
        <v>0.20801214417221353</v>
      </c>
    </row>
    <row r="151" spans="1:20" x14ac:dyDescent="0.25">
      <c r="A151" s="167">
        <v>565</v>
      </c>
      <c r="B151" s="101" t="s">
        <v>11</v>
      </c>
      <c r="C151" s="101">
        <v>0.28054522253090064</v>
      </c>
      <c r="D151" s="101">
        <v>8.2839171262483233E-2</v>
      </c>
      <c r="E151" s="101">
        <v>0.25872743494161082</v>
      </c>
      <c r="F151" s="181">
        <v>134</v>
      </c>
      <c r="G151" s="182"/>
      <c r="M151" s="183" t="s">
        <v>1225</v>
      </c>
      <c r="N151" s="126" t="s">
        <v>1092</v>
      </c>
      <c r="O151" s="126">
        <v>22</v>
      </c>
      <c r="P151" s="167">
        <f t="shared" si="2"/>
        <v>1565</v>
      </c>
      <c r="Q151" s="184" t="s">
        <v>11</v>
      </c>
      <c r="R151" s="101">
        <v>0.28054522253090064</v>
      </c>
      <c r="S151" s="101">
        <v>8.2839171262483233E-2</v>
      </c>
      <c r="T151" s="101">
        <v>0.25872743494161082</v>
      </c>
    </row>
    <row r="152" spans="1:20" x14ac:dyDescent="0.25">
      <c r="A152" s="167">
        <v>566</v>
      </c>
      <c r="B152" s="101" t="s">
        <v>11</v>
      </c>
      <c r="C152" s="101">
        <v>2.7610777612883018E-2</v>
      </c>
      <c r="D152" s="101" t="s">
        <v>47</v>
      </c>
      <c r="E152" s="101">
        <v>0.13569266646644171</v>
      </c>
      <c r="F152" s="181">
        <v>135</v>
      </c>
      <c r="G152" s="182"/>
      <c r="M152" s="183" t="s">
        <v>1226</v>
      </c>
      <c r="N152" s="126" t="s">
        <v>1092</v>
      </c>
      <c r="O152" s="126">
        <v>22</v>
      </c>
      <c r="P152" s="167">
        <f t="shared" si="2"/>
        <v>1566</v>
      </c>
      <c r="Q152" s="184" t="s">
        <v>11</v>
      </c>
      <c r="R152" s="101">
        <v>2.7610777612883018E-2</v>
      </c>
      <c r="S152" s="184" t="s">
        <v>47</v>
      </c>
      <c r="T152" s="101">
        <v>0.13569266646644171</v>
      </c>
    </row>
    <row r="153" spans="1:20" x14ac:dyDescent="0.25">
      <c r="A153" s="167">
        <v>567</v>
      </c>
      <c r="B153" s="101" t="s">
        <v>11</v>
      </c>
      <c r="C153" s="101">
        <v>3.5499571216563879E-2</v>
      </c>
      <c r="D153" s="101" t="s">
        <v>47</v>
      </c>
      <c r="E153" s="101" t="s">
        <v>49</v>
      </c>
      <c r="F153" s="181">
        <v>136</v>
      </c>
      <c r="G153" s="182"/>
      <c r="M153" s="183" t="s">
        <v>1227</v>
      </c>
      <c r="N153" s="126" t="s">
        <v>1092</v>
      </c>
      <c r="O153" s="126">
        <v>22</v>
      </c>
      <c r="P153" s="167">
        <f t="shared" si="2"/>
        <v>1567</v>
      </c>
      <c r="Q153" s="184" t="s">
        <v>11</v>
      </c>
      <c r="R153" s="101">
        <v>3.5499571216563879E-2</v>
      </c>
      <c r="S153" s="184" t="s">
        <v>47</v>
      </c>
      <c r="T153" s="184" t="s">
        <v>49</v>
      </c>
    </row>
    <row r="154" spans="1:20" x14ac:dyDescent="0.25">
      <c r="A154" s="167">
        <v>568</v>
      </c>
      <c r="B154" s="101">
        <v>8.8116311419714393</v>
      </c>
      <c r="C154" s="101" t="s">
        <v>48</v>
      </c>
      <c r="D154" s="101">
        <v>0.9681204352362498</v>
      </c>
      <c r="E154" s="101">
        <v>22.051577248555731</v>
      </c>
      <c r="F154" s="181">
        <v>137</v>
      </c>
      <c r="G154" s="182"/>
      <c r="M154" s="183" t="s">
        <v>1228</v>
      </c>
      <c r="N154" s="126" t="s">
        <v>1092</v>
      </c>
      <c r="O154" s="126">
        <v>23</v>
      </c>
      <c r="P154" s="167">
        <f t="shared" si="2"/>
        <v>1568</v>
      </c>
      <c r="Q154" s="101">
        <v>8.8116311419714393</v>
      </c>
      <c r="R154" s="184" t="s">
        <v>48</v>
      </c>
      <c r="S154" s="101">
        <v>0.9681204352362498</v>
      </c>
      <c r="T154" s="101">
        <v>22.051577248555731</v>
      </c>
    </row>
    <row r="155" spans="1:20" x14ac:dyDescent="0.25">
      <c r="A155" s="167">
        <v>569</v>
      </c>
      <c r="B155" s="101">
        <v>8.8634936003056239</v>
      </c>
      <c r="C155" s="101" t="s">
        <v>48</v>
      </c>
      <c r="D155" s="101">
        <v>0.96113399910567887</v>
      </c>
      <c r="E155" s="101">
        <v>22.10372778827977</v>
      </c>
      <c r="F155" s="181">
        <v>138</v>
      </c>
      <c r="G155" s="182"/>
      <c r="M155" s="183" t="s">
        <v>1229</v>
      </c>
      <c r="N155" s="126" t="s">
        <v>1092</v>
      </c>
      <c r="O155" s="126">
        <v>23</v>
      </c>
      <c r="P155" s="167">
        <f t="shared" si="2"/>
        <v>1569</v>
      </c>
      <c r="Q155" s="101">
        <v>8.8634936003056239</v>
      </c>
      <c r="R155" s="184" t="s">
        <v>48</v>
      </c>
      <c r="S155" s="101">
        <v>0.96113399910567887</v>
      </c>
      <c r="T155" s="101">
        <v>22.10372778827977</v>
      </c>
    </row>
    <row r="156" spans="1:20" x14ac:dyDescent="0.25">
      <c r="A156" s="167">
        <v>570</v>
      </c>
      <c r="B156" s="101">
        <v>8.3009853983733226</v>
      </c>
      <c r="C156" s="101" t="s">
        <v>48</v>
      </c>
      <c r="D156" s="101">
        <v>0.94516500223580258</v>
      </c>
      <c r="E156" s="101">
        <v>17.986366729678636</v>
      </c>
      <c r="F156" s="181">
        <v>139</v>
      </c>
      <c r="G156" s="182"/>
      <c r="M156" s="183" t="s">
        <v>1230</v>
      </c>
      <c r="N156" s="126" t="s">
        <v>1092</v>
      </c>
      <c r="O156" s="126">
        <v>23</v>
      </c>
      <c r="P156" s="167">
        <f t="shared" si="2"/>
        <v>1570</v>
      </c>
      <c r="Q156" s="101">
        <v>8.3009853983733226</v>
      </c>
      <c r="R156" s="184" t="s">
        <v>48</v>
      </c>
      <c r="S156" s="101">
        <v>0.94516500223580258</v>
      </c>
      <c r="T156" s="101">
        <v>17.986366729678636</v>
      </c>
    </row>
    <row r="157" spans="1:20" x14ac:dyDescent="0.25">
      <c r="A157" s="167">
        <v>571</v>
      </c>
      <c r="B157" s="101">
        <v>8.2311705506157669</v>
      </c>
      <c r="C157" s="101" t="s">
        <v>48</v>
      </c>
      <c r="D157" s="101">
        <v>0.93718050380086448</v>
      </c>
      <c r="E157" s="101">
        <v>17.881053018391249</v>
      </c>
      <c r="F157" s="181">
        <v>140</v>
      </c>
      <c r="G157" s="182"/>
      <c r="M157" s="183" t="s">
        <v>1231</v>
      </c>
      <c r="N157" s="126" t="s">
        <v>1092</v>
      </c>
      <c r="O157" s="126">
        <v>23</v>
      </c>
      <c r="P157" s="167">
        <f t="shared" si="2"/>
        <v>1571</v>
      </c>
      <c r="Q157" s="101">
        <v>8.2311705506157669</v>
      </c>
      <c r="R157" s="184" t="s">
        <v>48</v>
      </c>
      <c r="S157" s="101">
        <v>0.93718050380086448</v>
      </c>
      <c r="T157" s="101">
        <v>17.881053018391249</v>
      </c>
    </row>
    <row r="158" spans="1:20" x14ac:dyDescent="0.25">
      <c r="A158" s="167">
        <v>572</v>
      </c>
      <c r="B158" s="101" t="s">
        <v>11</v>
      </c>
      <c r="C158" s="101">
        <v>0.45902917781418018</v>
      </c>
      <c r="D158" s="101">
        <v>0.26099329259204052</v>
      </c>
      <c r="E158" s="101">
        <v>1.8088022897402025</v>
      </c>
      <c r="F158" s="181">
        <v>141</v>
      </c>
      <c r="G158" s="182"/>
      <c r="M158" s="183" t="s">
        <v>1232</v>
      </c>
      <c r="N158" s="126" t="s">
        <v>1092</v>
      </c>
      <c r="O158" s="126">
        <v>23</v>
      </c>
      <c r="P158" s="167">
        <f t="shared" si="2"/>
        <v>1572</v>
      </c>
      <c r="Q158" s="184" t="s">
        <v>11</v>
      </c>
      <c r="R158" s="101">
        <v>0.45902917781418018</v>
      </c>
      <c r="S158" s="101">
        <v>0.26099329259204052</v>
      </c>
      <c r="T158" s="101">
        <v>1.8088022897402025</v>
      </c>
    </row>
    <row r="159" spans="1:20" x14ac:dyDescent="0.25">
      <c r="A159" s="167">
        <v>573</v>
      </c>
      <c r="B159" s="101" t="s">
        <v>11</v>
      </c>
      <c r="C159" s="101">
        <v>0.42993925140060701</v>
      </c>
      <c r="D159" s="101">
        <v>0.26049426143985693</v>
      </c>
      <c r="E159" s="101">
        <v>1.8648891824453251</v>
      </c>
      <c r="F159" s="181">
        <v>142</v>
      </c>
      <c r="G159" s="182"/>
      <c r="M159" s="183" t="s">
        <v>1233</v>
      </c>
      <c r="N159" s="126" t="s">
        <v>1092</v>
      </c>
      <c r="O159" s="126">
        <v>23</v>
      </c>
      <c r="P159" s="167">
        <f t="shared" si="2"/>
        <v>1573</v>
      </c>
      <c r="Q159" s="184" t="s">
        <v>11</v>
      </c>
      <c r="R159" s="101">
        <v>0.42993925140060701</v>
      </c>
      <c r="S159" s="101">
        <v>0.26049426143985693</v>
      </c>
      <c r="T159" s="101">
        <v>1.8648891824453251</v>
      </c>
    </row>
    <row r="160" spans="1:20" x14ac:dyDescent="0.25">
      <c r="A160" s="167">
        <v>574</v>
      </c>
      <c r="B160" s="101" t="s">
        <v>11</v>
      </c>
      <c r="C160" s="101">
        <v>0.50784108823695551</v>
      </c>
      <c r="D160" s="101">
        <v>0.13873066030705025</v>
      </c>
      <c r="E160" s="101">
        <v>0.61508625666617733</v>
      </c>
      <c r="F160" s="181">
        <v>143</v>
      </c>
      <c r="G160" s="182"/>
      <c r="M160" s="183" t="s">
        <v>1234</v>
      </c>
      <c r="N160" s="126" t="s">
        <v>1092</v>
      </c>
      <c r="O160" s="126">
        <v>23</v>
      </c>
      <c r="P160" s="167">
        <f t="shared" si="2"/>
        <v>1574</v>
      </c>
      <c r="Q160" s="184" t="s">
        <v>11</v>
      </c>
      <c r="R160" s="101">
        <v>0.50784108823695551</v>
      </c>
      <c r="S160" s="101">
        <v>0.13873066030705025</v>
      </c>
      <c r="T160" s="101">
        <v>0.61508625666617733</v>
      </c>
    </row>
    <row r="161" spans="1:20" x14ac:dyDescent="0.25">
      <c r="A161" s="167">
        <v>575</v>
      </c>
      <c r="B161" s="101" t="s">
        <v>11</v>
      </c>
      <c r="C161" s="101">
        <v>0.55862519706065106</v>
      </c>
      <c r="D161" s="101">
        <v>0.1337403487852139</v>
      </c>
      <c r="E161" s="101">
        <v>0.57535804100004895</v>
      </c>
      <c r="F161" s="181">
        <v>144</v>
      </c>
      <c r="G161" s="182"/>
      <c r="M161" s="183" t="s">
        <v>1235</v>
      </c>
      <c r="N161" s="126" t="s">
        <v>1092</v>
      </c>
      <c r="O161" s="126">
        <v>23</v>
      </c>
      <c r="P161" s="167">
        <f t="shared" si="2"/>
        <v>1575</v>
      </c>
      <c r="Q161" s="184" t="s">
        <v>11</v>
      </c>
      <c r="R161" s="101">
        <v>0.55862519706065106</v>
      </c>
      <c r="S161" s="101">
        <v>0.1337403487852139</v>
      </c>
      <c r="T161" s="101">
        <v>0.57535804100004895</v>
      </c>
    </row>
    <row r="162" spans="1:20" x14ac:dyDescent="0.25">
      <c r="A162" s="167">
        <v>576</v>
      </c>
      <c r="B162" s="101" t="s">
        <v>11</v>
      </c>
      <c r="C162" s="101">
        <v>0.23469160970950564</v>
      </c>
      <c r="D162" s="101">
        <v>1.5968996869876285E-2</v>
      </c>
      <c r="E162" s="101">
        <v>3.9260824893585788E-2</v>
      </c>
      <c r="F162" s="181">
        <v>145</v>
      </c>
      <c r="G162" s="182"/>
      <c r="M162" s="183" t="s">
        <v>1236</v>
      </c>
      <c r="N162" s="126" t="s">
        <v>1092</v>
      </c>
      <c r="O162" s="126">
        <v>23</v>
      </c>
      <c r="P162" s="167">
        <f t="shared" si="2"/>
        <v>1576</v>
      </c>
      <c r="Q162" s="184" t="s">
        <v>11</v>
      </c>
      <c r="R162" s="101">
        <v>0.23469160970950564</v>
      </c>
      <c r="S162" s="101">
        <v>1.5968996869876285E-2</v>
      </c>
      <c r="T162" s="101">
        <v>3.9260824893585788E-2</v>
      </c>
    </row>
    <row r="163" spans="1:20" x14ac:dyDescent="0.25">
      <c r="A163" s="167">
        <v>577</v>
      </c>
      <c r="B163" s="101" t="s">
        <v>11</v>
      </c>
      <c r="C163" s="101">
        <v>0.22384451850444448</v>
      </c>
      <c r="D163" s="101">
        <v>1.9961246087345359E-2</v>
      </c>
      <c r="E163" s="101">
        <v>0.13554332403737951</v>
      </c>
      <c r="F163" s="181">
        <v>146</v>
      </c>
      <c r="G163" s="182"/>
      <c r="M163" s="183" t="s">
        <v>1237</v>
      </c>
      <c r="N163" s="126" t="s">
        <v>1092</v>
      </c>
      <c r="O163" s="126">
        <v>23</v>
      </c>
      <c r="P163" s="167">
        <f t="shared" si="2"/>
        <v>1577</v>
      </c>
      <c r="Q163" s="184" t="s">
        <v>11</v>
      </c>
      <c r="R163" s="101">
        <v>0.22384451850444448</v>
      </c>
      <c r="S163" s="101">
        <v>1.9961246087345359E-2</v>
      </c>
      <c r="T163" s="101">
        <v>0.13554332403737951</v>
      </c>
    </row>
    <row r="164" spans="1:20" x14ac:dyDescent="0.25">
      <c r="A164" s="167">
        <v>578</v>
      </c>
      <c r="B164" s="101" t="s">
        <v>11</v>
      </c>
      <c r="C164" s="101">
        <v>0.41416166419324524</v>
      </c>
      <c r="D164" s="101" t="s">
        <v>47</v>
      </c>
      <c r="E164" s="101" t="s">
        <v>49</v>
      </c>
      <c r="F164" s="181">
        <v>147</v>
      </c>
      <c r="G164" s="182"/>
      <c r="M164" s="183" t="s">
        <v>1238</v>
      </c>
      <c r="N164" s="126" t="s">
        <v>1092</v>
      </c>
      <c r="O164" s="126">
        <v>23</v>
      </c>
      <c r="P164" s="167">
        <f t="shared" si="2"/>
        <v>1578</v>
      </c>
      <c r="Q164" s="184" t="s">
        <v>11</v>
      </c>
      <c r="R164" s="101">
        <v>0.41416166419324524</v>
      </c>
      <c r="S164" s="184" t="s">
        <v>47</v>
      </c>
      <c r="T164" s="184" t="s">
        <v>49</v>
      </c>
    </row>
    <row r="165" spans="1:20" x14ac:dyDescent="0.25">
      <c r="A165" s="167">
        <v>579</v>
      </c>
      <c r="B165" s="101" t="s">
        <v>11</v>
      </c>
      <c r="C165" s="101">
        <v>4.1416166419324524E-2</v>
      </c>
      <c r="D165" s="101" t="s">
        <v>47</v>
      </c>
      <c r="E165" s="101" t="s">
        <v>49</v>
      </c>
      <c r="F165" s="181">
        <v>148</v>
      </c>
      <c r="G165" s="182"/>
      <c r="M165" s="183" t="s">
        <v>1239</v>
      </c>
      <c r="N165" s="126" t="s">
        <v>1092</v>
      </c>
      <c r="O165" s="126">
        <v>23</v>
      </c>
      <c r="P165" s="167">
        <f t="shared" si="2"/>
        <v>1579</v>
      </c>
      <c r="Q165" s="184" t="s">
        <v>11</v>
      </c>
      <c r="R165" s="101">
        <v>4.1416166419324524E-2</v>
      </c>
      <c r="S165" s="184" t="s">
        <v>47</v>
      </c>
      <c r="T165" s="184" t="s">
        <v>49</v>
      </c>
    </row>
    <row r="166" spans="1:20" x14ac:dyDescent="0.25">
      <c r="A166" s="167">
        <v>580</v>
      </c>
      <c r="B166" s="101" t="s">
        <v>11</v>
      </c>
      <c r="C166" s="101" t="s">
        <v>48</v>
      </c>
      <c r="D166" s="101">
        <v>0.31139543896258759</v>
      </c>
      <c r="E166" s="101">
        <v>0.40290087662337659</v>
      </c>
      <c r="F166" s="181">
        <v>149</v>
      </c>
      <c r="G166" s="182"/>
      <c r="M166" s="183" t="s">
        <v>1240</v>
      </c>
      <c r="N166" s="126" t="s">
        <v>1092</v>
      </c>
      <c r="O166" s="126">
        <v>29</v>
      </c>
      <c r="P166" s="167">
        <f t="shared" si="2"/>
        <v>1580</v>
      </c>
      <c r="Q166" s="184" t="s">
        <v>11</v>
      </c>
      <c r="R166" s="184" t="s">
        <v>48</v>
      </c>
      <c r="S166" s="101">
        <v>0.31139543896258759</v>
      </c>
      <c r="T166" s="101">
        <v>0.40290087662337659</v>
      </c>
    </row>
    <row r="167" spans="1:20" x14ac:dyDescent="0.25">
      <c r="A167" s="167">
        <v>581</v>
      </c>
      <c r="B167" s="101" t="s">
        <v>11</v>
      </c>
      <c r="C167" s="101" t="s">
        <v>48</v>
      </c>
      <c r="D167" s="101">
        <v>0.30939931435385304</v>
      </c>
      <c r="E167" s="101">
        <v>0.39917892857142856</v>
      </c>
      <c r="F167" s="181">
        <v>150</v>
      </c>
      <c r="G167" s="182"/>
      <c r="M167" s="183" t="s">
        <v>1241</v>
      </c>
      <c r="N167" s="126" t="s">
        <v>1092</v>
      </c>
      <c r="O167" s="126">
        <v>29</v>
      </c>
      <c r="P167" s="167">
        <f t="shared" si="2"/>
        <v>1581</v>
      </c>
      <c r="Q167" s="184" t="s">
        <v>11</v>
      </c>
      <c r="R167" s="184" t="s">
        <v>48</v>
      </c>
      <c r="S167" s="101">
        <v>0.30939931435385304</v>
      </c>
      <c r="T167" s="101">
        <v>0.39917892857142856</v>
      </c>
    </row>
    <row r="168" spans="1:20" x14ac:dyDescent="0.25">
      <c r="A168" s="167">
        <v>582</v>
      </c>
      <c r="B168" s="101" t="s">
        <v>11</v>
      </c>
      <c r="C168" s="101" t="s">
        <v>48</v>
      </c>
      <c r="D168" s="101">
        <v>0.28095453867938591</v>
      </c>
      <c r="E168" s="101">
        <v>0.12701147727272727</v>
      </c>
      <c r="F168" s="181">
        <v>151</v>
      </c>
      <c r="G168" s="182"/>
      <c r="M168" s="183" t="s">
        <v>1242</v>
      </c>
      <c r="N168" s="126" t="s">
        <v>1092</v>
      </c>
      <c r="O168" s="126">
        <v>29</v>
      </c>
      <c r="P168" s="167">
        <f t="shared" si="2"/>
        <v>1582</v>
      </c>
      <c r="Q168" s="184" t="s">
        <v>11</v>
      </c>
      <c r="R168" s="184" t="s">
        <v>48</v>
      </c>
      <c r="S168" s="101">
        <v>0.28095453867938591</v>
      </c>
      <c r="T168" s="101">
        <v>0.12701147727272727</v>
      </c>
    </row>
    <row r="169" spans="1:20" x14ac:dyDescent="0.25">
      <c r="A169" s="167">
        <v>583</v>
      </c>
      <c r="B169" s="101" t="s">
        <v>11</v>
      </c>
      <c r="C169" s="101" t="s">
        <v>48</v>
      </c>
      <c r="D169" s="101">
        <v>0.28145356983156949</v>
      </c>
      <c r="E169" s="101">
        <v>0.12375477272727273</v>
      </c>
      <c r="F169" s="181">
        <v>152</v>
      </c>
      <c r="G169" s="182"/>
      <c r="M169" s="183" t="s">
        <v>1243</v>
      </c>
      <c r="N169" s="126" t="s">
        <v>1092</v>
      </c>
      <c r="O169" s="126">
        <v>29</v>
      </c>
      <c r="P169" s="167">
        <f t="shared" si="2"/>
        <v>1583</v>
      </c>
      <c r="Q169" s="184" t="s">
        <v>11</v>
      </c>
      <c r="R169" s="184" t="s">
        <v>48</v>
      </c>
      <c r="S169" s="101">
        <v>0.28145356983156949</v>
      </c>
      <c r="T169" s="101">
        <v>0.12375477272727273</v>
      </c>
    </row>
    <row r="170" spans="1:20" x14ac:dyDescent="0.25">
      <c r="A170" s="167">
        <v>584</v>
      </c>
      <c r="B170" s="101" t="s">
        <v>11</v>
      </c>
      <c r="C170" s="101">
        <v>3.1555174414723448E-2</v>
      </c>
      <c r="D170" s="101">
        <v>0.27646325830973323</v>
      </c>
      <c r="E170" s="101">
        <v>5.3968246753246754E-2</v>
      </c>
      <c r="F170" s="181">
        <v>153</v>
      </c>
      <c r="G170" s="182"/>
      <c r="M170" s="183" t="s">
        <v>1244</v>
      </c>
      <c r="N170" s="126" t="s">
        <v>1092</v>
      </c>
      <c r="O170" s="126">
        <v>29</v>
      </c>
      <c r="P170" s="167">
        <f t="shared" si="2"/>
        <v>1584</v>
      </c>
      <c r="Q170" s="184" t="s">
        <v>11</v>
      </c>
      <c r="R170" s="101">
        <v>3.1555174414723448E-2</v>
      </c>
      <c r="S170" s="101">
        <v>0.27646325830973323</v>
      </c>
      <c r="T170" s="101">
        <v>5.3968246753246754E-2</v>
      </c>
    </row>
    <row r="171" spans="1:20" x14ac:dyDescent="0.25">
      <c r="A171" s="167">
        <v>585</v>
      </c>
      <c r="B171" s="101" t="s">
        <v>11</v>
      </c>
      <c r="C171" s="101">
        <v>3.648567041702399E-2</v>
      </c>
      <c r="D171" s="101">
        <v>0.28744194365777309</v>
      </c>
      <c r="E171" s="101">
        <v>6.3273116883116889E-2</v>
      </c>
      <c r="F171" s="181">
        <v>154</v>
      </c>
      <c r="G171" s="182"/>
      <c r="M171" s="183" t="s">
        <v>1245</v>
      </c>
      <c r="N171" s="126" t="s">
        <v>1092</v>
      </c>
      <c r="O171" s="126">
        <v>29</v>
      </c>
      <c r="P171" s="167">
        <f t="shared" si="2"/>
        <v>1585</v>
      </c>
      <c r="Q171" s="184" t="s">
        <v>11</v>
      </c>
      <c r="R171" s="101">
        <v>3.648567041702399E-2</v>
      </c>
      <c r="S171" s="101">
        <v>0.28744194365777309</v>
      </c>
      <c r="T171" s="101">
        <v>6.3273116883116889E-2</v>
      </c>
    </row>
  </sheetData>
  <autoFilter ref="M17:T171" xr:uid="{00000000-0009-0000-0000-000007000000}"/>
  <conditionalFormatting sqref="R17:T17">
    <cfRule type="containsText" dxfId="6" priority="1" operator="containsText" text="&lt;">
      <formula>NOT(ISERROR(SEARCH("&lt;",R17)))</formula>
    </cfRule>
  </conditionalFormatting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T120"/>
  <sheetViews>
    <sheetView topLeftCell="A17" workbookViewId="0">
      <pane ySplit="1" topLeftCell="A18" activePane="bottomLeft" state="frozen"/>
      <selection activeCell="A17" sqref="A17"/>
      <selection pane="bottomLeft" activeCell="L18" sqref="L18:R102"/>
    </sheetView>
  </sheetViews>
  <sheetFormatPr defaultColWidth="12.5703125" defaultRowHeight="15.75" x14ac:dyDescent="0.25"/>
  <cols>
    <col min="1" max="8" width="12.5703125" style="5"/>
    <col min="9" max="9" width="14.42578125" style="5" bestFit="1" customWidth="1"/>
    <col min="10" max="16384" width="12.5703125" style="5"/>
  </cols>
  <sheetData>
    <row r="1" spans="1:9" x14ac:dyDescent="0.25">
      <c r="A1" s="5" t="s">
        <v>23</v>
      </c>
      <c r="F1" s="158"/>
      <c r="G1" s="158" t="s">
        <v>24</v>
      </c>
      <c r="H1" s="158" t="s">
        <v>25</v>
      </c>
      <c r="I1" s="158" t="s">
        <v>26</v>
      </c>
    </row>
    <row r="2" spans="1:9" x14ac:dyDescent="0.25">
      <c r="A2" s="5" t="s">
        <v>27</v>
      </c>
      <c r="F2" s="158" t="s">
        <v>28</v>
      </c>
      <c r="G2" s="158">
        <f>COUNT(D18:D102)</f>
        <v>85</v>
      </c>
      <c r="H2" s="159">
        <v>26</v>
      </c>
      <c r="I2" s="160">
        <f>G2*H2</f>
        <v>2210</v>
      </c>
    </row>
    <row r="3" spans="1:9" x14ac:dyDescent="0.25">
      <c r="A3" s="5" t="s">
        <v>29</v>
      </c>
      <c r="F3" s="158" t="s">
        <v>30</v>
      </c>
      <c r="G3" s="158">
        <v>85</v>
      </c>
      <c r="H3" s="159">
        <v>8.67</v>
      </c>
      <c r="I3" s="160">
        <f>G3*H3</f>
        <v>736.95</v>
      </c>
    </row>
    <row r="4" spans="1:9" x14ac:dyDescent="0.25">
      <c r="A4" s="5" t="s">
        <v>1031</v>
      </c>
      <c r="F4" s="158" t="s">
        <v>32</v>
      </c>
      <c r="G4" s="158">
        <v>0</v>
      </c>
      <c r="H4" s="159">
        <v>26</v>
      </c>
      <c r="I4" s="160">
        <f>G4*H4</f>
        <v>0</v>
      </c>
    </row>
    <row r="5" spans="1:9" x14ac:dyDescent="0.25">
      <c r="A5" s="5" t="s">
        <v>1032</v>
      </c>
      <c r="F5" s="158" t="s">
        <v>34</v>
      </c>
      <c r="G5" s="158">
        <v>0</v>
      </c>
      <c r="H5" s="159">
        <v>16</v>
      </c>
      <c r="I5" s="160">
        <f>G5*H5</f>
        <v>0</v>
      </c>
    </row>
    <row r="6" spans="1:9" ht="16.5" thickBot="1" x14ac:dyDescent="0.3">
      <c r="A6" s="5" t="s">
        <v>477</v>
      </c>
      <c r="F6" s="161"/>
      <c r="G6" s="161"/>
      <c r="H6" s="161"/>
      <c r="I6" s="161"/>
    </row>
    <row r="7" spans="1:9" ht="19.5" thickBot="1" x14ac:dyDescent="0.35">
      <c r="E7" s="162"/>
      <c r="F7" s="163" t="s">
        <v>36</v>
      </c>
      <c r="G7" s="164"/>
      <c r="H7" s="164"/>
      <c r="I7" s="165">
        <f>SUM(I2:I5)</f>
        <v>2946.95</v>
      </c>
    </row>
    <row r="8" spans="1:9" x14ac:dyDescent="0.25">
      <c r="I8" s="5" t="s">
        <v>478</v>
      </c>
    </row>
    <row r="10" spans="1:9" x14ac:dyDescent="0.25">
      <c r="A10" s="5" t="s">
        <v>37</v>
      </c>
    </row>
    <row r="11" spans="1:9" x14ac:dyDescent="0.25">
      <c r="A11" s="5" t="s">
        <v>38</v>
      </c>
      <c r="E11" s="120"/>
      <c r="G11" s="120"/>
      <c r="H11" s="120"/>
    </row>
    <row r="12" spans="1:9" x14ac:dyDescent="0.25">
      <c r="A12" s="5" t="s">
        <v>39</v>
      </c>
    </row>
    <row r="13" spans="1:9" x14ac:dyDescent="0.25">
      <c r="A13" s="5" t="s">
        <v>1056</v>
      </c>
    </row>
    <row r="15" spans="1:9" x14ac:dyDescent="0.25">
      <c r="A15" s="22"/>
      <c r="B15" s="22"/>
      <c r="C15" s="22" t="s">
        <v>0</v>
      </c>
      <c r="D15" s="22" t="s">
        <v>0</v>
      </c>
      <c r="E15" s="22" t="s">
        <v>0</v>
      </c>
      <c r="F15" s="22" t="s">
        <v>0</v>
      </c>
      <c r="G15" s="22" t="s">
        <v>0</v>
      </c>
      <c r="H15" s="22" t="s">
        <v>0</v>
      </c>
      <c r="I15" s="22"/>
    </row>
    <row r="16" spans="1:9" x14ac:dyDescent="0.25">
      <c r="A16" s="22"/>
      <c r="B16" s="22"/>
      <c r="C16" s="22" t="s">
        <v>1</v>
      </c>
      <c r="D16" s="22" t="s">
        <v>1</v>
      </c>
      <c r="E16" s="22" t="s">
        <v>1</v>
      </c>
      <c r="F16" s="22" t="s">
        <v>1</v>
      </c>
      <c r="G16" s="22" t="s">
        <v>1</v>
      </c>
      <c r="H16" s="22" t="s">
        <v>1</v>
      </c>
      <c r="I16" s="22"/>
    </row>
    <row r="17" spans="1:18" ht="31.5" x14ac:dyDescent="0.25">
      <c r="A17" s="22" t="s">
        <v>2</v>
      </c>
      <c r="B17" s="22" t="s">
        <v>8</v>
      </c>
      <c r="C17" s="22" t="s">
        <v>480</v>
      </c>
      <c r="D17" s="22" t="s">
        <v>4</v>
      </c>
      <c r="E17" s="22" t="s">
        <v>5</v>
      </c>
      <c r="F17" s="22" t="s">
        <v>6</v>
      </c>
      <c r="G17" s="22" t="s">
        <v>30</v>
      </c>
      <c r="H17" s="22" t="s">
        <v>3</v>
      </c>
      <c r="I17" s="22" t="s">
        <v>41</v>
      </c>
      <c r="K17" s="100" t="s">
        <v>376</v>
      </c>
      <c r="L17" s="76" t="s">
        <v>8</v>
      </c>
      <c r="M17" s="76" t="s">
        <v>9</v>
      </c>
      <c r="N17" s="100" t="s">
        <v>375</v>
      </c>
      <c r="O17" s="48" t="s">
        <v>225</v>
      </c>
      <c r="P17" s="76" t="s">
        <v>4</v>
      </c>
      <c r="Q17" s="76" t="s">
        <v>5</v>
      </c>
      <c r="R17" s="76" t="s">
        <v>6</v>
      </c>
    </row>
    <row r="18" spans="1:18" x14ac:dyDescent="0.25">
      <c r="A18" s="166" t="s">
        <v>1036</v>
      </c>
      <c r="B18" s="122" t="s">
        <v>1057</v>
      </c>
      <c r="C18" s="24">
        <v>17.690952639165346</v>
      </c>
      <c r="D18" s="24">
        <v>0.29599999999999999</v>
      </c>
      <c r="E18" s="24">
        <v>1.0693063184395006</v>
      </c>
      <c r="F18" s="24">
        <v>10.703137376266007</v>
      </c>
      <c r="G18" s="24" t="s">
        <v>11</v>
      </c>
      <c r="H18" s="24">
        <f>C18-0.04</f>
        <v>17.650952639165347</v>
      </c>
      <c r="J18" s="24"/>
      <c r="K18" s="24"/>
      <c r="L18" s="122" t="s">
        <v>1082</v>
      </c>
      <c r="M18" s="5">
        <v>5</v>
      </c>
      <c r="N18" s="5">
        <v>1375</v>
      </c>
      <c r="O18" s="24">
        <v>17.690952639165346</v>
      </c>
      <c r="P18" s="24">
        <v>0.29599999999999999</v>
      </c>
      <c r="Q18" s="24">
        <v>1.0693063184395006</v>
      </c>
      <c r="R18" s="24">
        <v>10.703137376266007</v>
      </c>
    </row>
    <row r="19" spans="1:18" x14ac:dyDescent="0.25">
      <c r="A19" s="5" t="s">
        <v>1037</v>
      </c>
      <c r="B19" s="122" t="s">
        <v>1057</v>
      </c>
      <c r="C19" s="24">
        <v>19.142460704235017</v>
      </c>
      <c r="D19" s="24">
        <v>0.14499999999999999</v>
      </c>
      <c r="E19" s="24">
        <v>1.150671814979922</v>
      </c>
      <c r="F19" s="24">
        <v>11.315276959278165</v>
      </c>
      <c r="G19" s="24" t="s">
        <v>11</v>
      </c>
      <c r="H19" s="24">
        <f t="shared" ref="H19:H39" si="0">C19-0.04</f>
        <v>19.102460704235018</v>
      </c>
      <c r="J19" s="24"/>
      <c r="K19" s="24"/>
      <c r="L19" s="122" t="s">
        <v>1082</v>
      </c>
      <c r="M19" s="5">
        <v>5</v>
      </c>
      <c r="N19" s="5">
        <v>1376</v>
      </c>
      <c r="O19" s="24">
        <v>19.142460704235017</v>
      </c>
      <c r="P19" s="24">
        <v>0.14499999999999999</v>
      </c>
      <c r="Q19" s="24">
        <v>1.150671814979922</v>
      </c>
      <c r="R19" s="24">
        <v>11.315276959278165</v>
      </c>
    </row>
    <row r="20" spans="1:18" x14ac:dyDescent="0.25">
      <c r="A20" s="5" t="s">
        <v>1038</v>
      </c>
      <c r="B20" s="122" t="s">
        <v>1057</v>
      </c>
      <c r="C20" s="24">
        <v>22.653950717276405</v>
      </c>
      <c r="D20" s="24">
        <v>0.14499999999999999</v>
      </c>
      <c r="E20" s="24">
        <v>1.2893301759482136</v>
      </c>
      <c r="F20" s="24">
        <v>11.692519923336604</v>
      </c>
      <c r="G20" s="24" t="s">
        <v>11</v>
      </c>
      <c r="H20" s="24">
        <f t="shared" si="0"/>
        <v>22.613950717276406</v>
      </c>
      <c r="J20" s="24"/>
      <c r="K20" s="24"/>
      <c r="L20" s="122" t="s">
        <v>1082</v>
      </c>
      <c r="M20" s="5">
        <v>5</v>
      </c>
      <c r="N20" s="5">
        <v>1377</v>
      </c>
      <c r="O20" s="24">
        <v>22.653950717276405</v>
      </c>
      <c r="P20" s="24">
        <v>0.14499999999999999</v>
      </c>
      <c r="Q20" s="24">
        <v>1.2893301759482136</v>
      </c>
      <c r="R20" s="24">
        <v>11.692519923336604</v>
      </c>
    </row>
    <row r="21" spans="1:18" x14ac:dyDescent="0.25">
      <c r="A21" s="5" t="s">
        <v>1039</v>
      </c>
      <c r="B21" s="122" t="s">
        <v>1057</v>
      </c>
      <c r="C21" s="24">
        <v>10.328099526391652</v>
      </c>
      <c r="D21" s="24">
        <v>0.48950000000000005</v>
      </c>
      <c r="E21" s="24">
        <v>0.7062910261822366</v>
      </c>
      <c r="F21" s="24">
        <v>4.7442075159989185</v>
      </c>
      <c r="G21" s="24" t="s">
        <v>11</v>
      </c>
      <c r="H21" s="24">
        <f t="shared" si="0"/>
        <v>10.288099526391653</v>
      </c>
      <c r="J21" s="24"/>
      <c r="K21" s="24"/>
      <c r="L21" s="122" t="s">
        <v>1082</v>
      </c>
      <c r="M21" s="5">
        <v>5</v>
      </c>
      <c r="N21" s="5">
        <v>1378</v>
      </c>
      <c r="O21" s="24">
        <v>10.328099526391652</v>
      </c>
      <c r="P21" s="24">
        <v>0.48950000000000005</v>
      </c>
      <c r="Q21" s="24">
        <v>0.7062910261822366</v>
      </c>
      <c r="R21" s="24">
        <v>4.7442075159989185</v>
      </c>
    </row>
    <row r="22" spans="1:18" x14ac:dyDescent="0.25">
      <c r="A22" s="5" t="s">
        <v>1040</v>
      </c>
      <c r="B22" s="122" t="s">
        <v>1057</v>
      </c>
      <c r="C22" s="24">
        <v>14.936331800398104</v>
      </c>
      <c r="D22" s="24">
        <v>0.218</v>
      </c>
      <c r="E22" s="24">
        <v>0.85505989263779969</v>
      </c>
      <c r="F22" s="24">
        <v>6.4292260887932748</v>
      </c>
      <c r="G22" s="24" t="s">
        <v>11</v>
      </c>
      <c r="H22" s="24">
        <f t="shared" si="0"/>
        <v>14.896331800398105</v>
      </c>
      <c r="J22" s="24"/>
      <c r="K22" s="24"/>
      <c r="L22" s="122" t="s">
        <v>1082</v>
      </c>
      <c r="M22" s="5">
        <v>5</v>
      </c>
      <c r="N22" s="5">
        <v>1379</v>
      </c>
      <c r="O22" s="24">
        <v>14.936331800398104</v>
      </c>
      <c r="P22" s="24">
        <v>0.218</v>
      </c>
      <c r="Q22" s="24">
        <v>0.85505989263779969</v>
      </c>
      <c r="R22" s="24">
        <v>6.4292260887932748</v>
      </c>
    </row>
    <row r="23" spans="1:18" x14ac:dyDescent="0.25">
      <c r="A23" s="5" t="s">
        <v>1041</v>
      </c>
      <c r="B23" s="122" t="s">
        <v>1057</v>
      </c>
      <c r="C23" s="24">
        <v>2.9615232342645337</v>
      </c>
      <c r="D23" s="24">
        <v>0.23400000000000001</v>
      </c>
      <c r="E23" s="24">
        <v>0.36397819754176608</v>
      </c>
      <c r="F23" s="24">
        <v>2.0039146250784232</v>
      </c>
      <c r="G23" s="24">
        <v>4.0049996951405376E-2</v>
      </c>
      <c r="H23" s="24">
        <f t="shared" si="0"/>
        <v>2.9215232342645336</v>
      </c>
      <c r="J23" s="24"/>
      <c r="K23" s="24"/>
      <c r="L23" s="122" t="s">
        <v>1082</v>
      </c>
      <c r="M23" s="5">
        <v>5</v>
      </c>
      <c r="N23" s="5">
        <v>1380</v>
      </c>
      <c r="O23" s="24">
        <v>2.9615232342645337</v>
      </c>
      <c r="P23" s="24">
        <v>0.23400000000000001</v>
      </c>
      <c r="Q23" s="24">
        <v>0.36397819754176608</v>
      </c>
      <c r="R23" s="24">
        <v>2.0039146250784232</v>
      </c>
    </row>
    <row r="24" spans="1:18" x14ac:dyDescent="0.25">
      <c r="A24" s="5" t="s">
        <v>251</v>
      </c>
      <c r="B24" s="122" t="s">
        <v>1057</v>
      </c>
      <c r="C24" s="24">
        <v>17.393630173656387</v>
      </c>
      <c r="D24" s="24">
        <v>0.17</v>
      </c>
      <c r="E24" s="24">
        <v>1.0399377072621887</v>
      </c>
      <c r="F24" s="24">
        <v>10.432025432762677</v>
      </c>
      <c r="G24" s="24" t="s">
        <v>11</v>
      </c>
      <c r="H24" s="24">
        <f t="shared" si="0"/>
        <v>17.353630173656388</v>
      </c>
      <c r="J24" s="24"/>
      <c r="K24" s="24"/>
      <c r="L24" s="122" t="s">
        <v>1082</v>
      </c>
      <c r="M24" s="5">
        <v>6</v>
      </c>
      <c r="N24" s="5">
        <v>1381</v>
      </c>
      <c r="O24" s="24">
        <v>17.393630173656387</v>
      </c>
      <c r="P24" s="24">
        <v>0.17</v>
      </c>
      <c r="Q24" s="24">
        <v>1.0399377072621887</v>
      </c>
      <c r="R24" s="24">
        <v>10.432025432762677</v>
      </c>
    </row>
    <row r="25" spans="1:18" x14ac:dyDescent="0.25">
      <c r="A25" s="5" t="s">
        <v>252</v>
      </c>
      <c r="B25" s="122" t="s">
        <v>1057</v>
      </c>
      <c r="C25" s="24">
        <v>21.250312101036442</v>
      </c>
      <c r="D25" s="24">
        <v>0.23049999999999998</v>
      </c>
      <c r="E25" s="24">
        <v>1.3215875029790314</v>
      </c>
      <c r="F25" s="24">
        <v>11.141745195811284</v>
      </c>
      <c r="G25" s="24" t="s">
        <v>11</v>
      </c>
      <c r="H25" s="24">
        <f t="shared" si="0"/>
        <v>21.210312101036443</v>
      </c>
      <c r="J25" s="24"/>
      <c r="K25" s="24"/>
      <c r="L25" s="122" t="s">
        <v>1082</v>
      </c>
      <c r="M25" s="5">
        <v>6</v>
      </c>
      <c r="N25" s="5">
        <v>1382</v>
      </c>
      <c r="O25" s="24">
        <v>21.250312101036442</v>
      </c>
      <c r="P25" s="24">
        <v>0.23049999999999998</v>
      </c>
      <c r="Q25" s="24">
        <v>1.3215875029790314</v>
      </c>
      <c r="R25" s="24">
        <v>11.141745195811284</v>
      </c>
    </row>
    <row r="26" spans="1:18" x14ac:dyDescent="0.25">
      <c r="A26" s="5" t="s">
        <v>253</v>
      </c>
      <c r="B26" s="122" t="s">
        <v>1057</v>
      </c>
      <c r="C26" s="24">
        <v>22.379499210652749</v>
      </c>
      <c r="D26" s="24">
        <v>0.17199999999999999</v>
      </c>
      <c r="E26" s="24">
        <v>1.2758495019651852</v>
      </c>
      <c r="F26" s="24">
        <v>11.57683208102535</v>
      </c>
      <c r="G26" s="24" t="s">
        <v>11</v>
      </c>
      <c r="H26" s="24">
        <f t="shared" si="0"/>
        <v>22.33949921065275</v>
      </c>
      <c r="J26" s="24"/>
      <c r="K26" s="24"/>
      <c r="L26" s="122" t="s">
        <v>1082</v>
      </c>
      <c r="M26" s="5">
        <v>6</v>
      </c>
      <c r="N26" s="5">
        <v>1383</v>
      </c>
      <c r="O26" s="24">
        <v>22.379499210652749</v>
      </c>
      <c r="P26" s="24">
        <v>0.17199999999999999</v>
      </c>
      <c r="Q26" s="24">
        <v>1.2758495019651852</v>
      </c>
      <c r="R26" s="24">
        <v>11.57683208102535</v>
      </c>
    </row>
    <row r="27" spans="1:18" x14ac:dyDescent="0.25">
      <c r="A27" s="5" t="s">
        <v>254</v>
      </c>
      <c r="B27" s="122" t="s">
        <v>1057</v>
      </c>
      <c r="C27" s="24">
        <v>5.2039409705539148</v>
      </c>
      <c r="D27" s="24">
        <v>0.155</v>
      </c>
      <c r="E27" s="24">
        <v>0.39864278778383899</v>
      </c>
      <c r="F27" s="24">
        <v>2.6839579416211015</v>
      </c>
      <c r="G27" s="24">
        <v>0.12815999024449726</v>
      </c>
      <c r="H27" s="24">
        <f t="shared" si="0"/>
        <v>5.1639409705539148</v>
      </c>
      <c r="J27" s="24"/>
      <c r="K27" s="24"/>
      <c r="L27" s="122" t="s">
        <v>1082</v>
      </c>
      <c r="M27" s="5">
        <v>6</v>
      </c>
      <c r="N27" s="5">
        <v>1384</v>
      </c>
      <c r="O27" s="24">
        <v>5.2039409705539148</v>
      </c>
      <c r="P27" s="24">
        <v>0.155</v>
      </c>
      <c r="Q27" s="24">
        <v>0.39864278778383899</v>
      </c>
      <c r="R27" s="24">
        <v>2.6839579416211015</v>
      </c>
    </row>
    <row r="28" spans="1:18" x14ac:dyDescent="0.25">
      <c r="A28" s="5" t="s">
        <v>255</v>
      </c>
      <c r="B28" s="122" t="s">
        <v>1057</v>
      </c>
      <c r="C28" s="24">
        <v>3.385433797789827</v>
      </c>
      <c r="D28" s="24">
        <v>0.21250000000000002</v>
      </c>
      <c r="E28" s="24">
        <v>0.34568299713622752</v>
      </c>
      <c r="F28" s="24">
        <v>2.1241293829583787</v>
      </c>
      <c r="G28" s="24">
        <v>5.0062496189256733E-2</v>
      </c>
      <c r="H28" s="24">
        <f t="shared" si="0"/>
        <v>3.345433797789827</v>
      </c>
      <c r="J28" s="24"/>
      <c r="K28" s="24"/>
      <c r="L28" s="122" t="s">
        <v>1082</v>
      </c>
      <c r="M28" s="5">
        <v>6</v>
      </c>
      <c r="N28" s="5">
        <v>1385</v>
      </c>
      <c r="O28" s="24">
        <v>3.385433797789827</v>
      </c>
      <c r="P28" s="24">
        <v>0.21250000000000002</v>
      </c>
      <c r="Q28" s="24">
        <v>0.34568299713622752</v>
      </c>
      <c r="R28" s="24">
        <v>2.1241293829583787</v>
      </c>
    </row>
    <row r="29" spans="1:18" x14ac:dyDescent="0.25">
      <c r="A29" s="5" t="s">
        <v>256</v>
      </c>
      <c r="B29" s="122" t="s">
        <v>1057</v>
      </c>
      <c r="C29" s="24">
        <v>3.1583198572311062</v>
      </c>
      <c r="D29" s="24">
        <v>0.26600000000000001</v>
      </c>
      <c r="E29" s="24">
        <v>0.32835070201519106</v>
      </c>
      <c r="F29" s="24">
        <v>1.9938548127035318</v>
      </c>
      <c r="G29" s="24" t="s">
        <v>11</v>
      </c>
      <c r="H29" s="24">
        <f t="shared" si="0"/>
        <v>3.1183198572311062</v>
      </c>
      <c r="J29" s="24"/>
      <c r="K29" s="24"/>
      <c r="L29" s="122" t="s">
        <v>1082</v>
      </c>
      <c r="M29" s="5">
        <v>6</v>
      </c>
      <c r="N29" s="5">
        <v>1386</v>
      </c>
      <c r="O29" s="24">
        <v>3.1583198572311062</v>
      </c>
      <c r="P29" s="24">
        <v>0.26600000000000001</v>
      </c>
      <c r="Q29" s="24">
        <v>0.32835070201519106</v>
      </c>
      <c r="R29" s="24">
        <v>1.9938548127035318</v>
      </c>
    </row>
    <row r="30" spans="1:18" x14ac:dyDescent="0.25">
      <c r="A30" s="5" t="s">
        <v>344</v>
      </c>
      <c r="B30" s="122" t="s">
        <v>1057</v>
      </c>
      <c r="C30" s="24">
        <v>7.5942221154506129</v>
      </c>
      <c r="D30" s="24">
        <v>0.16200000000000001</v>
      </c>
      <c r="E30" s="24">
        <v>0.48337845282001735</v>
      </c>
      <c r="F30" s="24">
        <v>3.7704176781094034</v>
      </c>
      <c r="G30" s="24" t="s">
        <v>11</v>
      </c>
      <c r="H30" s="24">
        <f t="shared" si="0"/>
        <v>7.5542221154506128</v>
      </c>
      <c r="I30" s="24"/>
      <c r="J30" s="24"/>
      <c r="K30" s="24"/>
      <c r="L30" s="122" t="s">
        <v>1082</v>
      </c>
      <c r="M30" s="5">
        <v>9</v>
      </c>
      <c r="N30" s="5">
        <v>1387</v>
      </c>
      <c r="O30" s="24">
        <v>7.5942221154506129</v>
      </c>
      <c r="P30" s="24">
        <v>0.16200000000000001</v>
      </c>
      <c r="Q30" s="24">
        <v>0.48337845282001735</v>
      </c>
      <c r="R30" s="24">
        <v>3.7704176781094034</v>
      </c>
    </row>
    <row r="31" spans="1:18" x14ac:dyDescent="0.25">
      <c r="A31" s="5" t="s">
        <v>345</v>
      </c>
      <c r="B31" s="122" t="s">
        <v>1057</v>
      </c>
      <c r="C31" s="24">
        <v>5.7815656530990447</v>
      </c>
      <c r="D31" s="24">
        <v>0.193</v>
      </c>
      <c r="E31" s="24">
        <v>0.43330737802591196</v>
      </c>
      <c r="F31" s="24">
        <v>2.4867856190732245</v>
      </c>
      <c r="G31" s="24">
        <v>0.13817248948234861</v>
      </c>
      <c r="H31" s="24">
        <f t="shared" si="0"/>
        <v>5.7415656530990447</v>
      </c>
      <c r="I31" s="24"/>
      <c r="J31" s="24"/>
      <c r="K31" s="24"/>
      <c r="L31" s="122" t="s">
        <v>1082</v>
      </c>
      <c r="M31" s="5">
        <v>9</v>
      </c>
      <c r="N31" s="5">
        <v>1388</v>
      </c>
      <c r="O31" s="24">
        <v>5.7815656530990447</v>
      </c>
      <c r="P31" s="24">
        <v>0.193</v>
      </c>
      <c r="Q31" s="24">
        <v>0.43330737802591196</v>
      </c>
      <c r="R31" s="24">
        <v>2.4867856190732245</v>
      </c>
    </row>
    <row r="32" spans="1:18" x14ac:dyDescent="0.25">
      <c r="A32" s="5" t="s">
        <v>346</v>
      </c>
      <c r="B32" s="122" t="s">
        <v>1057</v>
      </c>
      <c r="C32" s="24">
        <v>5.2454278262063276</v>
      </c>
      <c r="D32" s="24">
        <v>0.219</v>
      </c>
      <c r="E32" s="24">
        <v>0.37312579774453536</v>
      </c>
      <c r="F32" s="24">
        <v>2.251386009500759</v>
      </c>
      <c r="G32" s="24">
        <v>0.16820998719590269</v>
      </c>
      <c r="H32" s="24">
        <f t="shared" si="0"/>
        <v>5.2054278262063276</v>
      </c>
      <c r="I32" s="24"/>
      <c r="J32" s="24"/>
      <c r="K32" s="24"/>
      <c r="L32" s="122" t="s">
        <v>1082</v>
      </c>
      <c r="M32" s="5">
        <v>9</v>
      </c>
      <c r="N32" s="5">
        <v>1389</v>
      </c>
      <c r="O32" s="24">
        <v>5.2454278262063276</v>
      </c>
      <c r="P32" s="24">
        <v>0.219</v>
      </c>
      <c r="Q32" s="24">
        <v>0.37312579774453536</v>
      </c>
      <c r="R32" s="24">
        <v>2.251386009500759</v>
      </c>
    </row>
    <row r="33" spans="1:18" x14ac:dyDescent="0.25">
      <c r="A33" s="5" t="s">
        <v>347</v>
      </c>
      <c r="B33" s="122" t="s">
        <v>1057</v>
      </c>
      <c r="C33" s="24">
        <v>3.311502093486169</v>
      </c>
      <c r="D33" s="24">
        <v>0.29899999999999999</v>
      </c>
      <c r="E33" s="24">
        <v>0.3890137349388188</v>
      </c>
      <c r="F33" s="24">
        <v>1.6689228729945302</v>
      </c>
      <c r="G33" s="24">
        <v>8.2102493750381075E-2</v>
      </c>
      <c r="H33" s="24">
        <f t="shared" si="0"/>
        <v>3.2715020934861689</v>
      </c>
      <c r="I33" s="24"/>
      <c r="J33" s="24"/>
      <c r="K33" s="24"/>
      <c r="L33" s="122" t="s">
        <v>1082</v>
      </c>
      <c r="M33" s="5">
        <v>9</v>
      </c>
      <c r="N33" s="5">
        <v>1390</v>
      </c>
      <c r="O33" s="24">
        <v>3.311502093486169</v>
      </c>
      <c r="P33" s="24">
        <v>0.29899999999999999</v>
      </c>
      <c r="Q33" s="24">
        <v>0.3890137349388188</v>
      </c>
      <c r="R33" s="24">
        <v>1.6689228729945302</v>
      </c>
    </row>
    <row r="34" spans="1:18" x14ac:dyDescent="0.25">
      <c r="A34" s="5" t="s">
        <v>348</v>
      </c>
      <c r="B34" s="122" t="s">
        <v>1057</v>
      </c>
      <c r="C34" s="24">
        <v>2.6743065412862919</v>
      </c>
      <c r="D34" s="24">
        <v>0.182</v>
      </c>
      <c r="E34" s="24">
        <v>0.3591636711192559</v>
      </c>
      <c r="F34" s="24">
        <v>1.5562529743957434</v>
      </c>
      <c r="G34" s="24">
        <v>5.6069995731967547E-2</v>
      </c>
      <c r="H34" s="24">
        <f t="shared" si="0"/>
        <v>2.6343065412862918</v>
      </c>
      <c r="J34" s="24"/>
      <c r="K34" s="24"/>
      <c r="L34" s="122" t="s">
        <v>1082</v>
      </c>
      <c r="M34" s="5">
        <v>9</v>
      </c>
      <c r="N34" s="5">
        <v>1391</v>
      </c>
      <c r="O34" s="24">
        <v>2.6743065412862919</v>
      </c>
      <c r="P34" s="24">
        <v>0.182</v>
      </c>
      <c r="Q34" s="24">
        <v>0.3591636711192559</v>
      </c>
      <c r="R34" s="24">
        <v>1.5562529743957434</v>
      </c>
    </row>
    <row r="35" spans="1:18" x14ac:dyDescent="0.25">
      <c r="A35" s="5" t="s">
        <v>349</v>
      </c>
      <c r="B35" s="122" t="s">
        <v>1057</v>
      </c>
      <c r="C35" s="24">
        <v>2.5349532569153679</v>
      </c>
      <c r="D35" s="24">
        <v>0.13900000000000001</v>
      </c>
      <c r="E35" s="24">
        <v>0.35290478676999271</v>
      </c>
      <c r="F35" s="24">
        <v>1.5773785803830158</v>
      </c>
      <c r="G35" s="24">
        <v>5.9073745503322957E-2</v>
      </c>
      <c r="H35" s="24">
        <f t="shared" si="0"/>
        <v>2.4949532569153678</v>
      </c>
      <c r="J35" s="24"/>
      <c r="K35" s="24"/>
      <c r="L35" s="122" t="s">
        <v>1082</v>
      </c>
      <c r="M35" s="5">
        <v>9</v>
      </c>
      <c r="N35" s="5">
        <v>1392</v>
      </c>
      <c r="O35" s="24">
        <v>2.5349532569153679</v>
      </c>
      <c r="P35" s="24">
        <v>0.13900000000000001</v>
      </c>
      <c r="Q35" s="24">
        <v>0.35290478676999271</v>
      </c>
      <c r="R35" s="24">
        <v>1.5773785803830158</v>
      </c>
    </row>
    <row r="36" spans="1:18" x14ac:dyDescent="0.25">
      <c r="A36" s="5" t="s">
        <v>257</v>
      </c>
      <c r="B36" s="122" t="s">
        <v>1057</v>
      </c>
      <c r="C36" s="24">
        <v>3.5848898345802729</v>
      </c>
      <c r="D36" s="24">
        <v>0.70099999999999996</v>
      </c>
      <c r="E36" s="24">
        <v>0.36301529225726409</v>
      </c>
      <c r="F36" s="24">
        <v>2.5058992625855185</v>
      </c>
      <c r="G36" s="24">
        <v>0.10713374184500941</v>
      </c>
      <c r="H36" s="24">
        <f t="shared" si="0"/>
        <v>3.5448898345802728</v>
      </c>
      <c r="J36" s="24"/>
      <c r="K36" s="24"/>
      <c r="L36" s="122" t="s">
        <v>1082</v>
      </c>
      <c r="M36" s="5">
        <v>10</v>
      </c>
      <c r="N36" s="5">
        <v>1393</v>
      </c>
      <c r="O36" s="24">
        <v>3.5848898345802729</v>
      </c>
      <c r="P36" s="24">
        <v>0.70099999999999996</v>
      </c>
      <c r="Q36" s="24">
        <v>0.36301529225726409</v>
      </c>
      <c r="R36" s="24">
        <v>2.5058992625855185</v>
      </c>
    </row>
    <row r="37" spans="1:18" x14ac:dyDescent="0.25">
      <c r="A37" s="5" t="s">
        <v>258</v>
      </c>
      <c r="B37" s="122" t="s">
        <v>1057</v>
      </c>
      <c r="C37" s="24">
        <v>4.6316351156565299</v>
      </c>
      <c r="D37" s="24">
        <v>0.29299999999999998</v>
      </c>
      <c r="E37" s="24">
        <v>0.41790089347387954</v>
      </c>
      <c r="F37" s="24">
        <v>3.0310214685548642</v>
      </c>
      <c r="G37" s="24">
        <v>0.13516873971099322</v>
      </c>
      <c r="H37" s="24">
        <f t="shared" si="0"/>
        <v>4.5916351156565298</v>
      </c>
      <c r="J37" s="24"/>
      <c r="K37" s="24"/>
      <c r="L37" s="122" t="s">
        <v>1082</v>
      </c>
      <c r="M37" s="5">
        <v>10</v>
      </c>
      <c r="N37" s="5">
        <v>1394</v>
      </c>
      <c r="O37" s="24">
        <v>4.6316351156565299</v>
      </c>
      <c r="P37" s="24">
        <v>0.29299999999999998</v>
      </c>
      <c r="Q37" s="24">
        <v>0.41790089347387954</v>
      </c>
      <c r="R37" s="24">
        <v>3.0310214685548642</v>
      </c>
    </row>
    <row r="38" spans="1:18" x14ac:dyDescent="0.25">
      <c r="A38" s="5" t="s">
        <v>259</v>
      </c>
      <c r="B38" s="122" t="s">
        <v>1057</v>
      </c>
      <c r="C38" s="24">
        <v>2.3019886059441279</v>
      </c>
      <c r="D38" s="24">
        <v>0.72799999999999998</v>
      </c>
      <c r="E38" s="24">
        <v>0.38323630323180663</v>
      </c>
      <c r="F38" s="24">
        <v>1.2886619652236246</v>
      </c>
      <c r="G38" s="24">
        <v>6.808499481738918E-2</v>
      </c>
      <c r="H38" s="24">
        <f t="shared" si="0"/>
        <v>2.2619886059441279</v>
      </c>
      <c r="J38" s="24"/>
      <c r="K38" s="24"/>
      <c r="L38" s="122" t="s">
        <v>1082</v>
      </c>
      <c r="M38" s="5">
        <v>10</v>
      </c>
      <c r="N38" s="5">
        <v>1395</v>
      </c>
      <c r="O38" s="24">
        <v>2.3019886059441279</v>
      </c>
      <c r="P38" s="24">
        <v>0.72799999999999998</v>
      </c>
      <c r="Q38" s="24">
        <v>0.38323630323180663</v>
      </c>
      <c r="R38" s="24">
        <v>1.2886619652236246</v>
      </c>
    </row>
    <row r="39" spans="1:18" x14ac:dyDescent="0.25">
      <c r="A39" s="5" t="s">
        <v>260</v>
      </c>
      <c r="B39" s="122" t="s">
        <v>1057</v>
      </c>
      <c r="C39" s="24">
        <v>1.5456513144347583</v>
      </c>
      <c r="D39" s="24">
        <v>0.46050000000000002</v>
      </c>
      <c r="E39" s="24">
        <v>0.32209181766592793</v>
      </c>
      <c r="F39" s="24">
        <v>1.2962068245047935</v>
      </c>
      <c r="G39" s="24">
        <v>4.8059996341686465E-2</v>
      </c>
      <c r="H39" s="24">
        <f t="shared" si="0"/>
        <v>1.5056513144347583</v>
      </c>
      <c r="J39" s="24"/>
      <c r="K39" s="24"/>
      <c r="L39" s="122" t="s">
        <v>1082</v>
      </c>
      <c r="M39" s="5">
        <v>10</v>
      </c>
      <c r="N39" s="5">
        <v>1396</v>
      </c>
      <c r="O39" s="24">
        <v>1.5456513144347583</v>
      </c>
      <c r="P39" s="24">
        <v>0.46050000000000002</v>
      </c>
      <c r="Q39" s="24">
        <v>0.32209181766592793</v>
      </c>
      <c r="R39" s="24">
        <v>1.2962068245047935</v>
      </c>
    </row>
    <row r="40" spans="1:18" x14ac:dyDescent="0.25">
      <c r="A40" s="5" t="s">
        <v>261</v>
      </c>
      <c r="B40" s="122" t="s">
        <v>1057</v>
      </c>
      <c r="C40" s="24">
        <v>1.4459142275616863</v>
      </c>
      <c r="D40" s="24">
        <v>0.53800000000000003</v>
      </c>
      <c r="E40" s="24">
        <v>0.28121844647415978</v>
      </c>
      <c r="F40" s="24">
        <v>1.0722662894805068</v>
      </c>
      <c r="G40" s="24" t="s">
        <v>11</v>
      </c>
      <c r="H40" s="24">
        <f>C40-0.04</f>
        <v>1.4059142275616863</v>
      </c>
      <c r="J40" s="24"/>
      <c r="K40" s="24"/>
      <c r="L40" s="122" t="s">
        <v>1082</v>
      </c>
      <c r="M40" s="5">
        <v>10</v>
      </c>
      <c r="N40" s="5">
        <v>1397</v>
      </c>
      <c r="O40" s="24">
        <v>1.4459142275616863</v>
      </c>
      <c r="P40" s="24">
        <v>0.53800000000000003</v>
      </c>
      <c r="Q40" s="24">
        <v>0.28121844647415978</v>
      </c>
      <c r="R40" s="24">
        <v>1.0722662894805068</v>
      </c>
    </row>
    <row r="41" spans="1:18" x14ac:dyDescent="0.25">
      <c r="A41" s="5" t="s">
        <v>262</v>
      </c>
      <c r="B41" s="122" t="s">
        <v>1057</v>
      </c>
      <c r="C41" s="24">
        <v>1.5778445912244157</v>
      </c>
      <c r="D41" s="24">
        <v>0.27</v>
      </c>
      <c r="E41" s="24">
        <v>0.30344533399617241</v>
      </c>
      <c r="F41" s="24">
        <v>1.3034014784032026</v>
      </c>
      <c r="G41" s="24">
        <v>5.0062496189256733E-2</v>
      </c>
      <c r="H41" s="24">
        <f t="shared" ref="H41:H46" si="1">C41-0.04</f>
        <v>1.5378445912244156</v>
      </c>
      <c r="J41" s="24"/>
      <c r="K41" s="24"/>
      <c r="L41" s="122" t="s">
        <v>1082</v>
      </c>
      <c r="M41" s="5">
        <v>10</v>
      </c>
      <c r="N41" s="5">
        <v>1398</v>
      </c>
      <c r="O41" s="24">
        <v>1.5778445912244157</v>
      </c>
      <c r="P41" s="24">
        <v>0.27</v>
      </c>
      <c r="Q41" s="24">
        <v>0.30344533399617241</v>
      </c>
      <c r="R41" s="24">
        <v>1.3034014784032026</v>
      </c>
    </row>
    <row r="42" spans="1:18" x14ac:dyDescent="0.25">
      <c r="A42" s="5" t="s">
        <v>263</v>
      </c>
      <c r="B42" s="122" t="s">
        <v>1057</v>
      </c>
      <c r="C42" s="24">
        <v>9.4702594109834948</v>
      </c>
      <c r="D42" s="24">
        <v>0.97299999999999998</v>
      </c>
      <c r="E42" s="24">
        <v>0.76392846026743411</v>
      </c>
      <c r="F42" s="24">
        <v>6.1421664117196411</v>
      </c>
      <c r="G42" s="24" t="s">
        <v>11</v>
      </c>
      <c r="H42" s="24">
        <f t="shared" si="1"/>
        <v>9.4302594109834956</v>
      </c>
      <c r="J42" s="24"/>
      <c r="K42" s="24"/>
      <c r="L42" s="122" t="s">
        <v>1082</v>
      </c>
      <c r="M42" s="5">
        <v>11</v>
      </c>
      <c r="N42" s="5">
        <v>1399</v>
      </c>
      <c r="O42" s="24">
        <v>9.4702594109834948</v>
      </c>
      <c r="P42" s="24">
        <v>0.97299999999999998</v>
      </c>
      <c r="Q42" s="24">
        <v>0.76392846026743411</v>
      </c>
      <c r="R42" s="24">
        <v>6.1421664117196411</v>
      </c>
    </row>
    <row r="43" spans="1:18" x14ac:dyDescent="0.25">
      <c r="A43" s="5" t="s">
        <v>264</v>
      </c>
      <c r="B43" s="122" t="s">
        <v>1057</v>
      </c>
      <c r="C43" s="24">
        <v>17.362674230742574</v>
      </c>
      <c r="D43" s="24">
        <v>0.17100000000000001</v>
      </c>
      <c r="E43" s="24">
        <v>1.2118485631566884</v>
      </c>
      <c r="F43" s="24">
        <v>9.6915989650890424</v>
      </c>
      <c r="G43" s="24" t="s">
        <v>11</v>
      </c>
      <c r="H43" s="24">
        <f t="shared" si="1"/>
        <v>17.322674230742575</v>
      </c>
      <c r="J43" s="24"/>
      <c r="K43" s="24"/>
      <c r="L43" s="122" t="s">
        <v>1082</v>
      </c>
      <c r="M43" s="5">
        <v>11</v>
      </c>
      <c r="N43" s="5">
        <v>1400</v>
      </c>
      <c r="O43" s="24">
        <v>17.362674230742574</v>
      </c>
      <c r="P43" s="24">
        <v>0.17100000000000001</v>
      </c>
      <c r="Q43" s="24">
        <v>1.2118485631566884</v>
      </c>
      <c r="R43" s="24">
        <v>9.6915989650890424</v>
      </c>
    </row>
    <row r="44" spans="1:18" x14ac:dyDescent="0.25">
      <c r="A44" s="5" t="s">
        <v>265</v>
      </c>
      <c r="B44" s="122" t="s">
        <v>1057</v>
      </c>
      <c r="C44" s="24">
        <v>16.783882957899632</v>
      </c>
      <c r="D44" s="24">
        <v>0.18099999999999999</v>
      </c>
      <c r="E44" s="24">
        <v>1.0987813527186243</v>
      </c>
      <c r="F44" s="24">
        <v>8.9650305233885668</v>
      </c>
      <c r="G44" s="24" t="s">
        <v>11</v>
      </c>
      <c r="H44" s="24">
        <f t="shared" si="1"/>
        <v>16.743882957899633</v>
      </c>
      <c r="J44" s="24"/>
      <c r="K44" s="24"/>
      <c r="L44" s="122" t="s">
        <v>1082</v>
      </c>
      <c r="M44" s="5">
        <v>11</v>
      </c>
      <c r="N44" s="5">
        <v>1401</v>
      </c>
      <c r="O44" s="24">
        <v>16.783882957899632</v>
      </c>
      <c r="P44" s="24">
        <v>0.18099999999999999</v>
      </c>
      <c r="Q44" s="24">
        <v>1.0987813527186243</v>
      </c>
      <c r="R44" s="24">
        <v>8.9650305233885668</v>
      </c>
    </row>
    <row r="45" spans="1:18" x14ac:dyDescent="0.25">
      <c r="A45" s="5" t="s">
        <v>266</v>
      </c>
      <c r="B45" s="122" t="s">
        <v>1057</v>
      </c>
      <c r="C45" s="24">
        <v>10.686359456681073</v>
      </c>
      <c r="D45" s="24">
        <v>0.23100000000000001</v>
      </c>
      <c r="E45" s="24">
        <v>0.74508392519442335</v>
      </c>
      <c r="F45" s="24">
        <v>4.8106267364041111</v>
      </c>
      <c r="G45" s="24" t="s">
        <v>11</v>
      </c>
      <c r="H45" s="24">
        <f t="shared" si="1"/>
        <v>10.646359456681074</v>
      </c>
      <c r="J45" s="24"/>
      <c r="K45" s="24"/>
      <c r="L45" s="122" t="s">
        <v>1082</v>
      </c>
      <c r="M45" s="5">
        <v>11</v>
      </c>
      <c r="N45" s="5">
        <v>1402</v>
      </c>
      <c r="O45" s="24">
        <v>10.686359456681073</v>
      </c>
      <c r="P45" s="24">
        <v>0.23100000000000001</v>
      </c>
      <c r="Q45" s="24">
        <v>0.74508392519442335</v>
      </c>
      <c r="R45" s="24">
        <v>4.8106267364041111</v>
      </c>
    </row>
    <row r="46" spans="1:18" x14ac:dyDescent="0.25">
      <c r="A46" s="5" t="s">
        <v>267</v>
      </c>
      <c r="B46" s="122" t="s">
        <v>1057</v>
      </c>
      <c r="C46" s="24">
        <v>2.1178015231505052</v>
      </c>
      <c r="D46" s="24">
        <v>0.48750000000000004</v>
      </c>
      <c r="E46" s="24">
        <v>0.22855038691112983</v>
      </c>
      <c r="F46" s="24">
        <v>1.3204853836714019</v>
      </c>
      <c r="G46" s="24">
        <v>6.9086244741174307E-2</v>
      </c>
      <c r="H46" s="24">
        <f t="shared" si="1"/>
        <v>2.0778015231505051</v>
      </c>
      <c r="J46" s="24"/>
      <c r="K46" s="24"/>
      <c r="L46" s="122" t="s">
        <v>1082</v>
      </c>
      <c r="M46" s="5">
        <v>11</v>
      </c>
      <c r="N46" s="5">
        <v>1403</v>
      </c>
      <c r="O46" s="24">
        <v>2.1178015231505052</v>
      </c>
      <c r="P46" s="24">
        <v>0.48750000000000004</v>
      </c>
      <c r="Q46" s="24">
        <v>0.22855038691112983</v>
      </c>
      <c r="R46" s="24">
        <v>1.3204853836714019</v>
      </c>
    </row>
    <row r="47" spans="1:18" x14ac:dyDescent="0.25">
      <c r="A47" s="5" t="s">
        <v>268</v>
      </c>
      <c r="B47" s="122" t="s">
        <v>1057</v>
      </c>
      <c r="C47" s="24">
        <v>1.8927751367418983</v>
      </c>
      <c r="D47" s="24">
        <v>0.28000000000000003</v>
      </c>
      <c r="E47" s="24">
        <v>0.27638651440415701</v>
      </c>
      <c r="F47" s="24">
        <v>1.3667124214559414</v>
      </c>
      <c r="G47" s="24" t="s">
        <v>11</v>
      </c>
      <c r="H47" s="24">
        <f>C47-0.04</f>
        <v>1.8527751367418983</v>
      </c>
      <c r="J47" s="24"/>
      <c r="K47" s="24"/>
      <c r="L47" s="122" t="s">
        <v>1082</v>
      </c>
      <c r="M47" s="5">
        <v>11</v>
      </c>
      <c r="N47" s="5">
        <v>1404</v>
      </c>
      <c r="O47" s="24">
        <v>1.8927751367418983</v>
      </c>
      <c r="P47" s="24">
        <v>0.28000000000000003</v>
      </c>
      <c r="Q47" s="24">
        <v>0.27638651440415701</v>
      </c>
      <c r="R47" s="24">
        <v>1.3667124214559414</v>
      </c>
    </row>
    <row r="48" spans="1:18" x14ac:dyDescent="0.25">
      <c r="A48" s="5" t="s">
        <v>350</v>
      </c>
      <c r="B48" s="122" t="s">
        <v>1057</v>
      </c>
      <c r="C48" s="24">
        <v>7.2593618650871132</v>
      </c>
      <c r="D48" s="24">
        <v>0.17</v>
      </c>
      <c r="E48" s="24">
        <v>0.49382345755428064</v>
      </c>
      <c r="F48" s="24">
        <v>5.5000125607561516</v>
      </c>
      <c r="G48" s="24">
        <v>0.24931123102249858</v>
      </c>
      <c r="H48" s="24">
        <f t="shared" ref="H48:H67" si="2">C48-0.04</f>
        <v>7.2193618650871132</v>
      </c>
      <c r="I48" s="24"/>
      <c r="J48" s="24"/>
      <c r="K48" s="24"/>
      <c r="L48" s="122" t="s">
        <v>1082</v>
      </c>
      <c r="M48" s="5">
        <v>12</v>
      </c>
      <c r="N48" s="5">
        <v>1405</v>
      </c>
      <c r="O48" s="24">
        <v>7.2593618650871132</v>
      </c>
      <c r="P48" s="24">
        <v>0.17</v>
      </c>
      <c r="Q48" s="24">
        <v>0.49382345755428064</v>
      </c>
      <c r="R48" s="24">
        <v>5.5000125607561516</v>
      </c>
    </row>
    <row r="49" spans="1:18" x14ac:dyDescent="0.25">
      <c r="A49" s="5" t="s">
        <v>351</v>
      </c>
      <c r="B49" s="122" t="s">
        <v>1057</v>
      </c>
      <c r="C49" s="24">
        <v>6.2251980466986216</v>
      </c>
      <c r="D49" s="24">
        <v>0.35450000000000004</v>
      </c>
      <c r="E49" s="24">
        <v>0.44405455723325227</v>
      </c>
      <c r="F49" s="24">
        <v>5.7718476416413216</v>
      </c>
      <c r="G49" s="24">
        <v>0.19324123529053097</v>
      </c>
      <c r="H49" s="24">
        <f t="shared" si="2"/>
        <v>6.1851980466986216</v>
      </c>
      <c r="I49" s="24"/>
      <c r="J49" s="24"/>
      <c r="K49" s="24"/>
      <c r="L49" s="122" t="s">
        <v>1082</v>
      </c>
      <c r="M49" s="5">
        <v>12</v>
      </c>
      <c r="N49" s="5">
        <v>1406</v>
      </c>
      <c r="O49" s="24">
        <v>6.2251980466986216</v>
      </c>
      <c r="P49" s="24">
        <v>0.35450000000000004</v>
      </c>
      <c r="Q49" s="24">
        <v>0.44405455723325227</v>
      </c>
      <c r="R49" s="24">
        <v>5.7718476416413216</v>
      </c>
    </row>
    <row r="50" spans="1:18" x14ac:dyDescent="0.25">
      <c r="A50" s="5" t="s">
        <v>352</v>
      </c>
      <c r="B50" s="122" t="s">
        <v>1057</v>
      </c>
      <c r="C50" s="24">
        <v>2.1800428640720351</v>
      </c>
      <c r="D50" s="24">
        <v>0.72799999999999998</v>
      </c>
      <c r="E50" s="24">
        <v>0.32180667586218281</v>
      </c>
      <c r="F50" s="24">
        <v>1.2571744406186636</v>
      </c>
      <c r="G50" s="24">
        <v>4.405499664654592E-2</v>
      </c>
      <c r="H50" s="24">
        <f t="shared" si="2"/>
        <v>2.140042864072035</v>
      </c>
      <c r="I50" s="24"/>
      <c r="J50" s="24"/>
      <c r="K50" s="24"/>
      <c r="L50" s="122" t="s">
        <v>1082</v>
      </c>
      <c r="M50" s="5">
        <v>12</v>
      </c>
      <c r="N50" s="5">
        <v>1407</v>
      </c>
      <c r="O50" s="24">
        <v>2.1800428640720351</v>
      </c>
      <c r="P50" s="24">
        <v>0.72799999999999998</v>
      </c>
      <c r="Q50" s="24">
        <v>0.32180667586218281</v>
      </c>
      <c r="R50" s="24">
        <v>1.2571744406186636</v>
      </c>
    </row>
    <row r="51" spans="1:18" x14ac:dyDescent="0.25">
      <c r="A51" s="5" t="s">
        <v>353</v>
      </c>
      <c r="B51" s="122" t="s">
        <v>1057</v>
      </c>
      <c r="C51" s="24">
        <v>1.5725248184960796</v>
      </c>
      <c r="D51" s="24">
        <v>0.54700000000000004</v>
      </c>
      <c r="E51" s="24">
        <v>0.25512601329614498</v>
      </c>
      <c r="F51" s="24">
        <v>1.2350658573304056</v>
      </c>
      <c r="G51" s="24" t="s">
        <v>11</v>
      </c>
      <c r="H51" s="24">
        <f t="shared" si="2"/>
        <v>1.5325248184960796</v>
      </c>
      <c r="I51" s="24"/>
      <c r="J51" s="24"/>
      <c r="K51" s="24"/>
      <c r="L51" s="122" t="s">
        <v>1082</v>
      </c>
      <c r="M51" s="5">
        <v>12</v>
      </c>
      <c r="N51" s="5">
        <v>1408</v>
      </c>
      <c r="O51" s="24">
        <v>1.5725248184960796</v>
      </c>
      <c r="P51" s="24">
        <v>0.54700000000000004</v>
      </c>
      <c r="Q51" s="24">
        <v>0.25512601329614498</v>
      </c>
      <c r="R51" s="24">
        <v>1.2350658573304056</v>
      </c>
    </row>
    <row r="52" spans="1:18" x14ac:dyDescent="0.25">
      <c r="A52" s="5" t="s">
        <v>354</v>
      </c>
      <c r="B52" s="122" t="s">
        <v>1057</v>
      </c>
      <c r="C52" s="24">
        <v>1.7267982276178195</v>
      </c>
      <c r="D52" s="24">
        <v>0.77500000000000002</v>
      </c>
      <c r="E52" s="24">
        <v>0.28218483288816032</v>
      </c>
      <c r="F52" s="24">
        <v>1.0863353879366711</v>
      </c>
      <c r="G52" s="24" t="s">
        <v>11</v>
      </c>
      <c r="H52" s="24">
        <f t="shared" si="2"/>
        <v>1.6867982276178195</v>
      </c>
      <c r="J52" s="24"/>
      <c r="K52" s="24"/>
      <c r="L52" s="122" t="s">
        <v>1082</v>
      </c>
      <c r="M52" s="5">
        <v>12</v>
      </c>
      <c r="N52" s="5">
        <v>1409</v>
      </c>
      <c r="O52" s="24">
        <v>1.7267982276178195</v>
      </c>
      <c r="P52" s="24">
        <v>0.77500000000000002</v>
      </c>
      <c r="Q52" s="24">
        <v>0.28218483288816032</v>
      </c>
      <c r="R52" s="24">
        <v>1.0863353879366711</v>
      </c>
    </row>
    <row r="53" spans="1:18" x14ac:dyDescent="0.25">
      <c r="A53" s="5" t="s">
        <v>355</v>
      </c>
      <c r="B53" s="122" t="s">
        <v>1057</v>
      </c>
      <c r="C53" s="24">
        <v>0.93947186382411263</v>
      </c>
      <c r="D53" s="24">
        <v>0.94750000000000001</v>
      </c>
      <c r="E53" s="24">
        <v>0.24546214915613945</v>
      </c>
      <c r="F53" s="24">
        <v>0.78887444914920146</v>
      </c>
      <c r="G53" s="24" t="s">
        <v>11</v>
      </c>
      <c r="H53" s="24">
        <f t="shared" si="2"/>
        <v>0.89947186382411259</v>
      </c>
      <c r="J53" s="24"/>
      <c r="K53" s="24"/>
      <c r="L53" s="122" t="s">
        <v>1082</v>
      </c>
      <c r="M53" s="5">
        <v>12</v>
      </c>
      <c r="N53" s="5">
        <v>1410</v>
      </c>
      <c r="O53" s="24">
        <v>0.93947186382411263</v>
      </c>
      <c r="P53" s="24">
        <v>0.94750000000000001</v>
      </c>
      <c r="Q53" s="24">
        <v>0.24546214915613945</v>
      </c>
      <c r="R53" s="24">
        <v>0.78887444914920146</v>
      </c>
    </row>
    <row r="54" spans="1:18" x14ac:dyDescent="0.25">
      <c r="A54" s="5" t="s">
        <v>1058</v>
      </c>
      <c r="B54" s="122" t="s">
        <v>1057</v>
      </c>
      <c r="C54" s="24">
        <v>6.8007974559045623</v>
      </c>
      <c r="D54" s="24">
        <v>0.495</v>
      </c>
      <c r="E54" s="24">
        <v>0.43873943195624926</v>
      </c>
      <c r="F54" s="24">
        <v>3.6449014357505134</v>
      </c>
      <c r="G54" s="24">
        <v>4.5056246570331054E-2</v>
      </c>
      <c r="H54" s="24">
        <f t="shared" si="2"/>
        <v>6.7607974559045623</v>
      </c>
      <c r="J54" s="24"/>
      <c r="K54" s="24"/>
      <c r="L54" s="122" t="s">
        <v>1082</v>
      </c>
      <c r="M54" s="5">
        <v>18</v>
      </c>
      <c r="N54" s="5">
        <v>1411</v>
      </c>
      <c r="O54" s="24">
        <v>6.8007974559045623</v>
      </c>
      <c r="P54" s="24">
        <v>0.495</v>
      </c>
      <c r="Q54" s="24">
        <v>0.43873943195624926</v>
      </c>
      <c r="R54" s="24">
        <v>3.6449014357505134</v>
      </c>
    </row>
    <row r="55" spans="1:18" x14ac:dyDescent="0.25">
      <c r="A55" s="5" t="s">
        <v>1059</v>
      </c>
      <c r="B55" s="122" t="s">
        <v>1057</v>
      </c>
      <c r="C55" s="24">
        <v>6.4156459103730459</v>
      </c>
      <c r="D55" s="24">
        <v>0.19900000000000001</v>
      </c>
      <c r="E55" s="24">
        <v>0.48705875265627674</v>
      </c>
      <c r="F55" s="24">
        <v>2.7665877178442693</v>
      </c>
      <c r="G55" s="24">
        <v>0.11314124138772023</v>
      </c>
      <c r="H55" s="24">
        <f t="shared" si="2"/>
        <v>6.3756459103730458</v>
      </c>
      <c r="J55" s="24"/>
      <c r="K55" s="24"/>
      <c r="L55" s="122" t="s">
        <v>1082</v>
      </c>
      <c r="M55" s="5">
        <v>18</v>
      </c>
      <c r="N55" s="5">
        <v>1412</v>
      </c>
      <c r="O55" s="24">
        <v>6.4156459103730459</v>
      </c>
      <c r="P55" s="24">
        <v>0.19900000000000001</v>
      </c>
      <c r="Q55" s="24">
        <v>0.48705875265627674</v>
      </c>
      <c r="R55" s="24">
        <v>2.7665877178442693</v>
      </c>
    </row>
    <row r="56" spans="1:18" x14ac:dyDescent="0.25">
      <c r="A56" s="5" t="s">
        <v>1060</v>
      </c>
      <c r="B56" s="122" t="s">
        <v>1057</v>
      </c>
      <c r="C56" s="24">
        <v>3.1572851142673319</v>
      </c>
      <c r="D56" s="24">
        <v>0.72550000000000003</v>
      </c>
      <c r="E56" s="24">
        <v>0.36867641694120945</v>
      </c>
      <c r="F56" s="24">
        <v>1.8073766838150811</v>
      </c>
      <c r="G56" s="24">
        <v>8.4104993597951344E-2</v>
      </c>
      <c r="H56" s="24">
        <f t="shared" si="2"/>
        <v>3.1172851142673319</v>
      </c>
      <c r="J56" s="24"/>
      <c r="K56" s="24"/>
      <c r="L56" s="122" t="s">
        <v>1082</v>
      </c>
      <c r="M56" s="5">
        <v>18</v>
      </c>
      <c r="N56" s="5">
        <v>1413</v>
      </c>
      <c r="O56" s="24">
        <v>3.1572851142673319</v>
      </c>
      <c r="P56" s="24">
        <v>0.72550000000000003</v>
      </c>
      <c r="Q56" s="24">
        <v>0.36867641694120945</v>
      </c>
      <c r="R56" s="24">
        <v>1.8073766838150811</v>
      </c>
    </row>
    <row r="57" spans="1:18" x14ac:dyDescent="0.25">
      <c r="A57" s="5" t="s">
        <v>1061</v>
      </c>
      <c r="B57" s="122" t="s">
        <v>1057</v>
      </c>
      <c r="C57" s="24">
        <v>1.3395187729949689</v>
      </c>
      <c r="D57" s="24">
        <v>0.70299999999999996</v>
      </c>
      <c r="E57" s="24">
        <v>0.26768903667815208</v>
      </c>
      <c r="F57" s="24">
        <v>1.2390855997464527</v>
      </c>
      <c r="G57" s="24" t="s">
        <v>11</v>
      </c>
      <c r="H57" s="24">
        <f t="shared" si="2"/>
        <v>1.2995187729949689</v>
      </c>
      <c r="J57" s="24"/>
      <c r="K57" s="24"/>
      <c r="L57" s="122" t="s">
        <v>1082</v>
      </c>
      <c r="M57" s="5">
        <v>18</v>
      </c>
      <c r="N57" s="5">
        <v>1414</v>
      </c>
      <c r="O57" s="24">
        <v>1.3395187729949689</v>
      </c>
      <c r="P57" s="24">
        <v>0.70299999999999996</v>
      </c>
      <c r="Q57" s="24">
        <v>0.26768903667815208</v>
      </c>
      <c r="R57" s="24">
        <v>1.2390855997464527</v>
      </c>
    </row>
    <row r="58" spans="1:18" x14ac:dyDescent="0.25">
      <c r="A58" s="5" t="s">
        <v>1062</v>
      </c>
      <c r="B58" s="122" t="s">
        <v>1057</v>
      </c>
      <c r="C58" s="24">
        <v>1.1448150911378769</v>
      </c>
      <c r="D58" s="24">
        <v>0.55800000000000005</v>
      </c>
      <c r="E58" s="24">
        <v>0.28894953778616411</v>
      </c>
      <c r="F58" s="24">
        <v>1.353648258603789</v>
      </c>
      <c r="G58" s="24" t="s">
        <v>11</v>
      </c>
      <c r="H58" s="24">
        <f t="shared" si="2"/>
        <v>1.1048150911378769</v>
      </c>
      <c r="J58" s="24"/>
      <c r="K58" s="24"/>
      <c r="L58" s="122" t="s">
        <v>1082</v>
      </c>
      <c r="M58" s="5">
        <v>18</v>
      </c>
      <c r="N58" s="5">
        <v>1415</v>
      </c>
      <c r="O58" s="24">
        <v>1.1448150911378769</v>
      </c>
      <c r="P58" s="24">
        <v>0.55800000000000005</v>
      </c>
      <c r="Q58" s="24">
        <v>0.28894953778616411</v>
      </c>
      <c r="R58" s="24">
        <v>1.353648258603789</v>
      </c>
    </row>
    <row r="59" spans="1:18" x14ac:dyDescent="0.25">
      <c r="A59" s="5" t="s">
        <v>1063</v>
      </c>
      <c r="B59" s="122" t="s">
        <v>1057</v>
      </c>
      <c r="C59" s="24">
        <v>19.573571776638957</v>
      </c>
      <c r="D59" s="24">
        <v>0.40100000000000002</v>
      </c>
      <c r="E59" s="24">
        <v>1.1287393315526413</v>
      </c>
      <c r="F59" s="24">
        <v>11.840151286466103</v>
      </c>
      <c r="G59" s="24" t="s">
        <v>11</v>
      </c>
      <c r="H59" s="24">
        <f t="shared" si="2"/>
        <v>19.533571776638958</v>
      </c>
      <c r="J59" s="24"/>
      <c r="K59" s="24"/>
      <c r="L59" s="122" t="s">
        <v>1082</v>
      </c>
      <c r="M59" s="5">
        <v>19</v>
      </c>
      <c r="N59" s="5">
        <v>1416</v>
      </c>
      <c r="O59" s="24">
        <v>19.573571776638957</v>
      </c>
      <c r="P59" s="24">
        <v>0.40100000000000002</v>
      </c>
      <c r="Q59" s="24">
        <v>1.1287393315526413</v>
      </c>
      <c r="R59" s="24">
        <v>11.840151286466103</v>
      </c>
    </row>
    <row r="60" spans="1:18" x14ac:dyDescent="0.25">
      <c r="A60" s="5" t="s">
        <v>1064</v>
      </c>
      <c r="B60" s="122" t="s">
        <v>1057</v>
      </c>
      <c r="C60" s="24">
        <v>20.926389981454765</v>
      </c>
      <c r="D60" s="24">
        <v>0.37</v>
      </c>
      <c r="E60" s="24">
        <v>1.2166804952266912</v>
      </c>
      <c r="F60" s="24">
        <v>10.959827697351836</v>
      </c>
      <c r="G60" s="24" t="s">
        <v>11</v>
      </c>
      <c r="H60" s="24">
        <f t="shared" si="2"/>
        <v>20.886389981454766</v>
      </c>
      <c r="J60" s="24"/>
      <c r="K60" s="24"/>
      <c r="L60" s="122" t="s">
        <v>1082</v>
      </c>
      <c r="M60" s="5">
        <v>19</v>
      </c>
      <c r="N60" s="5">
        <v>1417</v>
      </c>
      <c r="O60" s="24">
        <v>20.926389981454765</v>
      </c>
      <c r="P60" s="24">
        <v>0.37</v>
      </c>
      <c r="Q60" s="24">
        <v>1.2166804952266912</v>
      </c>
      <c r="R60" s="24">
        <v>10.959827697351836</v>
      </c>
    </row>
    <row r="61" spans="1:18" x14ac:dyDescent="0.25">
      <c r="A61" s="5" t="s">
        <v>1065</v>
      </c>
      <c r="B61" s="122" t="s">
        <v>1057</v>
      </c>
      <c r="C61" s="24">
        <v>7.9126299561267563</v>
      </c>
      <c r="D61" s="24">
        <v>0.46300000000000002</v>
      </c>
      <c r="E61" s="24">
        <v>0.44453775044025257</v>
      </c>
      <c r="F61" s="24">
        <v>3.2831246183062941</v>
      </c>
      <c r="G61" s="24" t="s">
        <v>11</v>
      </c>
      <c r="H61" s="24">
        <f t="shared" si="2"/>
        <v>7.8726299561267563</v>
      </c>
      <c r="J61" s="24"/>
      <c r="K61" s="24"/>
      <c r="L61" s="122" t="s">
        <v>1082</v>
      </c>
      <c r="M61" s="5">
        <v>19</v>
      </c>
      <c r="N61" s="5">
        <v>1418</v>
      </c>
      <c r="O61" s="24">
        <v>7.9126299561267563</v>
      </c>
      <c r="P61" s="24">
        <v>0.46300000000000002</v>
      </c>
      <c r="Q61" s="24">
        <v>0.44453775044025257</v>
      </c>
      <c r="R61" s="24">
        <v>3.2831246183062941</v>
      </c>
    </row>
    <row r="62" spans="1:18" x14ac:dyDescent="0.25">
      <c r="A62" s="5" t="s">
        <v>1066</v>
      </c>
      <c r="B62" s="122" t="s">
        <v>1057</v>
      </c>
      <c r="C62" s="24">
        <v>4.0526028644462571</v>
      </c>
      <c r="D62" s="24">
        <v>0.57799999999999996</v>
      </c>
      <c r="E62" s="24">
        <v>0.3111764253081768</v>
      </c>
      <c r="F62" s="24">
        <v>2.1314684161088611</v>
      </c>
      <c r="G62" s="24">
        <v>0.17521873666239865</v>
      </c>
      <c r="H62" s="24">
        <f t="shared" si="2"/>
        <v>4.012602864446257</v>
      </c>
      <c r="J62" s="24"/>
      <c r="K62" s="24"/>
      <c r="L62" s="122" t="s">
        <v>1082</v>
      </c>
      <c r="M62" s="5">
        <v>19</v>
      </c>
      <c r="N62" s="5">
        <v>1419</v>
      </c>
      <c r="O62" s="24">
        <v>4.0526028644462571</v>
      </c>
      <c r="P62" s="24">
        <v>0.57799999999999996</v>
      </c>
      <c r="Q62" s="24">
        <v>0.3111764253081768</v>
      </c>
      <c r="R62" s="24">
        <v>2.1314684161088611</v>
      </c>
    </row>
    <row r="63" spans="1:18" x14ac:dyDescent="0.25">
      <c r="A63" s="5" t="s">
        <v>1067</v>
      </c>
      <c r="B63" s="122" t="s">
        <v>1057</v>
      </c>
      <c r="C63" s="24">
        <v>1.8076587730885247</v>
      </c>
      <c r="D63" s="24">
        <v>0.70500000000000007</v>
      </c>
      <c r="E63" s="24">
        <v>0.33098734679518804</v>
      </c>
      <c r="F63" s="24">
        <v>1.7179374150580378</v>
      </c>
      <c r="G63" s="24">
        <v>4.2052496798975644E-2</v>
      </c>
      <c r="H63" s="24">
        <f t="shared" si="2"/>
        <v>1.7676587730885247</v>
      </c>
      <c r="J63" s="24"/>
      <c r="K63" s="24"/>
      <c r="L63" s="122" t="s">
        <v>1082</v>
      </c>
      <c r="M63" s="5">
        <v>19</v>
      </c>
      <c r="N63" s="5">
        <v>1420</v>
      </c>
      <c r="O63" s="24">
        <v>1.8076587730885247</v>
      </c>
      <c r="P63" s="24">
        <v>0.70500000000000007</v>
      </c>
      <c r="Q63" s="24">
        <v>0.33098734679518804</v>
      </c>
      <c r="R63" s="24">
        <v>1.7179374150580378</v>
      </c>
    </row>
    <row r="64" spans="1:18" x14ac:dyDescent="0.25">
      <c r="A64" s="5" t="s">
        <v>1050</v>
      </c>
      <c r="B64" s="122" t="s">
        <v>1057</v>
      </c>
      <c r="C64" s="24">
        <v>7.974339319775452</v>
      </c>
      <c r="D64" s="24">
        <v>0.65300000000000002</v>
      </c>
      <c r="E64" s="24">
        <v>0.59142848536833603</v>
      </c>
      <c r="F64" s="24">
        <v>5.5181014016283623</v>
      </c>
      <c r="G64" s="24">
        <v>0.23228998231815129</v>
      </c>
      <c r="H64" s="24">
        <f t="shared" si="2"/>
        <v>7.9343393197754519</v>
      </c>
      <c r="J64" s="24"/>
      <c r="K64" s="24"/>
      <c r="L64" s="122" t="s">
        <v>1082</v>
      </c>
      <c r="M64" s="5">
        <v>20</v>
      </c>
      <c r="N64" s="5">
        <v>1421</v>
      </c>
      <c r="O64" s="24">
        <v>7.974339319775452</v>
      </c>
      <c r="P64" s="24">
        <v>0.65300000000000002</v>
      </c>
      <c r="Q64" s="24">
        <v>0.59142848536833603</v>
      </c>
      <c r="R64" s="24">
        <v>5.5181014016283623</v>
      </c>
    </row>
    <row r="65" spans="1:20" x14ac:dyDescent="0.25">
      <c r="A65" s="5" t="s">
        <v>1051</v>
      </c>
      <c r="B65" s="122" t="s">
        <v>1057</v>
      </c>
      <c r="C65" s="24">
        <v>8.2892698652929351</v>
      </c>
      <c r="D65" s="24">
        <v>0.64900000000000002</v>
      </c>
      <c r="E65" s="24">
        <v>0.6088234408203459</v>
      </c>
      <c r="F65" s="24">
        <v>5.5361902425005738</v>
      </c>
      <c r="G65" s="24">
        <v>0.24029998170843236</v>
      </c>
      <c r="H65" s="24">
        <f t="shared" si="2"/>
        <v>8.2492698652929359</v>
      </c>
      <c r="J65" s="24"/>
      <c r="K65" s="24"/>
      <c r="L65" s="122" t="s">
        <v>1082</v>
      </c>
      <c r="M65" s="5">
        <v>20</v>
      </c>
      <c r="N65" s="5">
        <v>1422</v>
      </c>
      <c r="O65" s="24">
        <v>8.2892698652929351</v>
      </c>
      <c r="P65" s="24">
        <v>0.64900000000000002</v>
      </c>
      <c r="Q65" s="24">
        <v>0.6088234408203459</v>
      </c>
      <c r="R65" s="24">
        <v>5.5361902425005738</v>
      </c>
    </row>
    <row r="66" spans="1:20" x14ac:dyDescent="0.25">
      <c r="A66" s="5" t="s">
        <v>1052</v>
      </c>
      <c r="B66" s="122" t="s">
        <v>1057</v>
      </c>
      <c r="C66" s="24">
        <v>2.832247000566011</v>
      </c>
      <c r="D66" s="24">
        <v>0.78700000000000003</v>
      </c>
      <c r="E66" s="24">
        <v>0.37012599656221029</v>
      </c>
      <c r="F66" s="24">
        <v>2.0842364427203099</v>
      </c>
      <c r="G66" s="24">
        <v>6.1076245350893225E-2</v>
      </c>
      <c r="H66" s="24">
        <f t="shared" si="2"/>
        <v>2.7922470005660109</v>
      </c>
      <c r="I66" s="24"/>
      <c r="J66" s="24"/>
      <c r="K66" s="24"/>
      <c r="L66" s="122" t="s">
        <v>1082</v>
      </c>
      <c r="M66" s="5">
        <v>20</v>
      </c>
      <c r="N66" s="5">
        <v>1423</v>
      </c>
      <c r="O66" s="24">
        <v>2.832247000566011</v>
      </c>
      <c r="P66" s="24">
        <v>0.78700000000000003</v>
      </c>
      <c r="Q66" s="24">
        <v>0.37012599656221029</v>
      </c>
      <c r="R66" s="24">
        <v>2.0842364427203099</v>
      </c>
    </row>
    <row r="67" spans="1:20" x14ac:dyDescent="0.25">
      <c r="A67" s="5" t="s">
        <v>1053</v>
      </c>
      <c r="B67" s="122" t="s">
        <v>1057</v>
      </c>
      <c r="C67" s="24">
        <v>2.1608916822500257</v>
      </c>
      <c r="D67" s="24">
        <v>0.41849999999999998</v>
      </c>
      <c r="E67" s="24">
        <v>0.32132348265518257</v>
      </c>
      <c r="F67" s="24">
        <v>2.3053222756028893</v>
      </c>
      <c r="G67" s="24">
        <v>4.0049996951405376E-2</v>
      </c>
      <c r="H67" s="24">
        <f t="shared" si="2"/>
        <v>2.1208916822500257</v>
      </c>
      <c r="I67" s="24"/>
      <c r="J67" s="24"/>
      <c r="K67" s="24"/>
      <c r="L67" s="122" t="s">
        <v>1082</v>
      </c>
      <c r="M67" s="5">
        <v>20</v>
      </c>
      <c r="N67" s="5">
        <v>1424</v>
      </c>
      <c r="O67" s="24">
        <v>2.1608916822500257</v>
      </c>
      <c r="P67" s="24">
        <v>0.41849999999999998</v>
      </c>
      <c r="Q67" s="24">
        <v>0.32132348265518257</v>
      </c>
      <c r="R67" s="24">
        <v>2.3053222756028893</v>
      </c>
    </row>
    <row r="68" spans="1:20" x14ac:dyDescent="0.25">
      <c r="A68" s="5" t="s">
        <v>1054</v>
      </c>
      <c r="B68" s="122" t="s">
        <v>1057</v>
      </c>
      <c r="C68" s="24">
        <v>1.289512909348612</v>
      </c>
      <c r="D68" s="24">
        <v>0.52400000000000002</v>
      </c>
      <c r="E68" s="24">
        <v>0.26189071819414877</v>
      </c>
      <c r="F68" s="24">
        <v>1.7696915986646413</v>
      </c>
      <c r="G68" s="24" t="s">
        <v>11</v>
      </c>
      <c r="H68" s="24">
        <f>C68-0.04</f>
        <v>1.2495129093486119</v>
      </c>
      <c r="I68" s="24"/>
      <c r="J68" s="24"/>
      <c r="K68" s="24"/>
      <c r="L68" s="122" t="s">
        <v>1082</v>
      </c>
      <c r="M68" s="5">
        <v>20</v>
      </c>
      <c r="N68" s="5">
        <v>1425</v>
      </c>
      <c r="O68" s="24">
        <v>1.289512909348612</v>
      </c>
      <c r="P68" s="24">
        <v>0.52400000000000002</v>
      </c>
      <c r="Q68" s="24">
        <v>0.26189071819414877</v>
      </c>
      <c r="R68" s="24">
        <v>1.7696915986646413</v>
      </c>
    </row>
    <row r="69" spans="1:20" x14ac:dyDescent="0.25">
      <c r="A69" s="5" t="s">
        <v>1068</v>
      </c>
      <c r="B69" s="122" t="s">
        <v>1057</v>
      </c>
      <c r="C69" s="24">
        <v>3.9696144098842172</v>
      </c>
      <c r="D69" s="24">
        <v>1.1419999999999999</v>
      </c>
      <c r="E69" s="24">
        <v>0.47352934286026904</v>
      </c>
      <c r="F69" s="24">
        <v>3.5524473601814357</v>
      </c>
      <c r="G69" s="24">
        <v>0.11213999146393509</v>
      </c>
      <c r="H69" s="24">
        <f t="shared" ref="H69:H77" si="3">C69-0.04</f>
        <v>3.9296144098842172</v>
      </c>
      <c r="I69" s="24"/>
      <c r="J69" s="24"/>
      <c r="K69" s="24"/>
      <c r="L69" s="122" t="s">
        <v>1082</v>
      </c>
      <c r="M69" s="5">
        <v>21</v>
      </c>
      <c r="N69" s="5">
        <v>1426</v>
      </c>
      <c r="O69" s="24">
        <v>3.9696144098842172</v>
      </c>
      <c r="P69" s="24">
        <v>1.1419999999999999</v>
      </c>
      <c r="Q69" s="24">
        <v>0.47352934286026904</v>
      </c>
      <c r="R69" s="24">
        <v>3.5524473601814357</v>
      </c>
    </row>
    <row r="70" spans="1:20" x14ac:dyDescent="0.25">
      <c r="A70" s="5" t="s">
        <v>1069</v>
      </c>
      <c r="B70" s="122" t="s">
        <v>1057</v>
      </c>
      <c r="C70" s="24">
        <v>1.6698766594246259</v>
      </c>
      <c r="D70" s="24">
        <v>1.0154999999999998</v>
      </c>
      <c r="E70" s="24">
        <v>0.33871843810719238</v>
      </c>
      <c r="F70" s="24">
        <v>1.2441102777665112</v>
      </c>
      <c r="G70" s="24">
        <v>5.9073745503322957E-2</v>
      </c>
      <c r="H70" s="24">
        <f t="shared" si="3"/>
        <v>1.6298766594246259</v>
      </c>
      <c r="J70" s="24"/>
      <c r="K70" s="24"/>
      <c r="L70" s="122" t="s">
        <v>1082</v>
      </c>
      <c r="M70" s="5">
        <v>21</v>
      </c>
      <c r="N70" s="5">
        <v>1427</v>
      </c>
      <c r="O70" s="24">
        <v>1.6698766594246259</v>
      </c>
      <c r="P70" s="24">
        <v>1.0154999999999998</v>
      </c>
      <c r="Q70" s="24">
        <v>0.33871843810719238</v>
      </c>
      <c r="R70" s="24">
        <v>1.2441102777665112</v>
      </c>
    </row>
    <row r="71" spans="1:20" x14ac:dyDescent="0.25">
      <c r="A71" s="5" t="s">
        <v>1070</v>
      </c>
      <c r="B71" s="122" t="s">
        <v>1057</v>
      </c>
      <c r="C71" s="24">
        <v>0.40004690917085656</v>
      </c>
      <c r="D71" s="24">
        <v>0.80400000000000005</v>
      </c>
      <c r="E71" s="24">
        <v>0.20777307901011804</v>
      </c>
      <c r="F71" s="24">
        <v>0.50849741562993112</v>
      </c>
      <c r="G71" s="24" t="s">
        <v>11</v>
      </c>
      <c r="H71" s="24">
        <f t="shared" si="3"/>
        <v>0.36004690917085658</v>
      </c>
      <c r="J71" s="24"/>
      <c r="K71" s="24"/>
      <c r="L71" s="122" t="s">
        <v>1082</v>
      </c>
      <c r="M71" s="5">
        <v>21</v>
      </c>
      <c r="N71" s="5">
        <v>1428</v>
      </c>
      <c r="O71" s="24">
        <v>0.40004690917085656</v>
      </c>
      <c r="P71" s="24">
        <v>0.80400000000000005</v>
      </c>
      <c r="Q71" s="24">
        <v>0.20777307901011804</v>
      </c>
      <c r="R71" s="24">
        <v>0.50849741562993112</v>
      </c>
    </row>
    <row r="72" spans="1:20" x14ac:dyDescent="0.25">
      <c r="A72" s="5" t="s">
        <v>1071</v>
      </c>
      <c r="B72" s="122" t="s">
        <v>1057</v>
      </c>
      <c r="C72" s="24">
        <v>0.17555250003508333</v>
      </c>
      <c r="D72" s="24">
        <v>0.59399999999999997</v>
      </c>
      <c r="E72" s="24">
        <v>0.15075628058408563</v>
      </c>
      <c r="F72" s="24">
        <v>0.27032767747915309</v>
      </c>
      <c r="G72" s="24" t="s">
        <v>11</v>
      </c>
      <c r="H72" s="24">
        <f t="shared" si="3"/>
        <v>0.13555250003508332</v>
      </c>
      <c r="J72" s="24"/>
      <c r="K72" s="24"/>
      <c r="L72" s="122" t="s">
        <v>1082</v>
      </c>
      <c r="M72" s="5">
        <v>21</v>
      </c>
      <c r="N72" s="5">
        <v>1429</v>
      </c>
      <c r="O72" s="24">
        <v>0.17555250003508333</v>
      </c>
      <c r="P72" s="24">
        <v>0.59399999999999997</v>
      </c>
      <c r="Q72" s="24">
        <v>0.15075628058408563</v>
      </c>
      <c r="R72" s="24">
        <v>0.27032767747915309</v>
      </c>
    </row>
    <row r="73" spans="1:20" x14ac:dyDescent="0.25">
      <c r="A73" s="166" t="s">
        <v>227</v>
      </c>
      <c r="B73" s="122" t="s">
        <v>1072</v>
      </c>
      <c r="C73" s="24">
        <v>3.5089220916103319</v>
      </c>
      <c r="D73" s="24">
        <v>1.2050000000000001</v>
      </c>
      <c r="E73" s="24">
        <v>0.45130245533825641</v>
      </c>
      <c r="F73" s="24">
        <v>2.3264259232871352</v>
      </c>
      <c r="G73" s="24">
        <v>6.4079995122248629E-2</v>
      </c>
      <c r="H73" s="24">
        <f t="shared" si="3"/>
        <v>3.4689220916103318</v>
      </c>
      <c r="J73" s="24"/>
      <c r="K73" s="24"/>
      <c r="L73" s="5" t="s">
        <v>901</v>
      </c>
      <c r="M73" s="5">
        <v>1</v>
      </c>
      <c r="N73" s="5">
        <f>T73+1000</f>
        <v>1308</v>
      </c>
      <c r="O73" s="24">
        <v>3.5089220916103319</v>
      </c>
      <c r="P73" s="24">
        <v>1.2050000000000001</v>
      </c>
      <c r="Q73" s="24">
        <v>0.45130245533825641</v>
      </c>
      <c r="R73" s="24">
        <v>2.3264259232871352</v>
      </c>
      <c r="T73" s="5">
        <v>308</v>
      </c>
    </row>
    <row r="74" spans="1:20" x14ac:dyDescent="0.25">
      <c r="A74" s="5" t="s">
        <v>228</v>
      </c>
      <c r="B74" s="122" t="s">
        <v>1072</v>
      </c>
      <c r="C74" s="24">
        <v>2.835970841475846</v>
      </c>
      <c r="D74" s="24">
        <v>1.4419999999999999</v>
      </c>
      <c r="E74" s="24">
        <v>0.36867641694120945</v>
      </c>
      <c r="F74" s="24">
        <v>1.9797231399030915</v>
      </c>
      <c r="G74" s="24">
        <v>7.108874458874459E-2</v>
      </c>
      <c r="H74" s="24">
        <f t="shared" si="3"/>
        <v>2.795970841475846</v>
      </c>
      <c r="J74" s="24"/>
      <c r="K74" s="24"/>
      <c r="L74" s="5" t="s">
        <v>901</v>
      </c>
      <c r="M74" s="5">
        <v>1</v>
      </c>
      <c r="N74" s="5">
        <f t="shared" ref="N74:N102" si="4">T74+1000</f>
        <v>1279</v>
      </c>
      <c r="O74" s="24">
        <v>2.835970841475846</v>
      </c>
      <c r="P74" s="24">
        <v>1.4419999999999999</v>
      </c>
      <c r="Q74" s="24">
        <v>0.36867641694120945</v>
      </c>
      <c r="R74" s="24">
        <v>1.9797231399030915</v>
      </c>
      <c r="T74" s="5">
        <v>279</v>
      </c>
    </row>
    <row r="75" spans="1:20" x14ac:dyDescent="0.25">
      <c r="A75" s="5" t="s">
        <v>229</v>
      </c>
      <c r="B75" s="122" t="s">
        <v>1072</v>
      </c>
      <c r="C75" s="24">
        <v>3.2014392279125192</v>
      </c>
      <c r="D75" s="24">
        <v>1.899</v>
      </c>
      <c r="E75" s="24">
        <v>0.41941170367623831</v>
      </c>
      <c r="F75" s="24">
        <v>2.2138731356378223</v>
      </c>
      <c r="G75" s="24">
        <v>7.8097494055240538E-2</v>
      </c>
      <c r="H75" s="24">
        <f t="shared" si="3"/>
        <v>3.1614392279125192</v>
      </c>
      <c r="J75" s="24"/>
      <c r="K75" s="24"/>
      <c r="L75" s="5" t="s">
        <v>901</v>
      </c>
      <c r="M75" s="5">
        <v>1</v>
      </c>
      <c r="N75" s="5">
        <f t="shared" si="4"/>
        <v>1280</v>
      </c>
      <c r="O75" s="24">
        <v>3.2014392279125192</v>
      </c>
      <c r="P75" s="24">
        <v>1.899</v>
      </c>
      <c r="Q75" s="24">
        <v>0.41941170367623831</v>
      </c>
      <c r="R75" s="24">
        <v>2.2138731356378223</v>
      </c>
      <c r="T75" s="5">
        <v>280</v>
      </c>
    </row>
    <row r="76" spans="1:20" x14ac:dyDescent="0.25">
      <c r="A76" s="5" t="s">
        <v>230</v>
      </c>
      <c r="B76" s="122" t="s">
        <v>1072</v>
      </c>
      <c r="C76" s="24">
        <v>3.2014392279125192</v>
      </c>
      <c r="D76" s="24">
        <v>1.123</v>
      </c>
      <c r="E76" s="24">
        <v>0.42714279498824265</v>
      </c>
      <c r="F76" s="24">
        <v>2.0118810792314661</v>
      </c>
      <c r="G76" s="24">
        <v>6.508124504603377E-2</v>
      </c>
      <c r="H76" s="24">
        <f t="shared" si="3"/>
        <v>3.1614392279125192</v>
      </c>
      <c r="J76" s="24"/>
      <c r="K76" s="24"/>
      <c r="L76" s="5" t="s">
        <v>901</v>
      </c>
      <c r="M76" s="5">
        <v>1</v>
      </c>
      <c r="N76" s="5">
        <f t="shared" si="4"/>
        <v>1281</v>
      </c>
      <c r="O76" s="24">
        <v>3.2014392279125192</v>
      </c>
      <c r="P76" s="24">
        <v>1.123</v>
      </c>
      <c r="Q76" s="24">
        <v>0.42714279498824265</v>
      </c>
      <c r="R76" s="24">
        <v>2.0118810792314661</v>
      </c>
      <c r="T76" s="5">
        <v>281</v>
      </c>
    </row>
    <row r="77" spans="1:20" x14ac:dyDescent="0.25">
      <c r="A77" s="5" t="s">
        <v>231</v>
      </c>
      <c r="B77" s="122" t="s">
        <v>1072</v>
      </c>
      <c r="C77" s="24">
        <v>3.0721687506139581</v>
      </c>
      <c r="D77" s="24">
        <v>1.8674999999999999</v>
      </c>
      <c r="E77" s="24">
        <v>0.40443271425922978</v>
      </c>
      <c r="F77" s="24">
        <v>1.9641466380409098</v>
      </c>
      <c r="G77" s="24">
        <v>6.808499481738918E-2</v>
      </c>
      <c r="H77" s="24">
        <f t="shared" si="3"/>
        <v>3.0321687506139581</v>
      </c>
      <c r="J77" s="24"/>
      <c r="K77" s="24"/>
      <c r="L77" s="5" t="s">
        <v>901</v>
      </c>
      <c r="M77" s="5">
        <v>1</v>
      </c>
      <c r="N77" s="5">
        <f t="shared" si="4"/>
        <v>1282</v>
      </c>
      <c r="O77" s="24">
        <v>3.0721687506139581</v>
      </c>
      <c r="P77" s="24">
        <v>1.8674999999999999</v>
      </c>
      <c r="Q77" s="24">
        <v>0.40443271425922978</v>
      </c>
      <c r="R77" s="24">
        <v>1.9641466380409098</v>
      </c>
      <c r="T77" s="5">
        <v>282</v>
      </c>
    </row>
    <row r="78" spans="1:20" x14ac:dyDescent="0.25">
      <c r="A78" s="5" t="s">
        <v>232</v>
      </c>
      <c r="B78" s="122" t="s">
        <v>1072</v>
      </c>
      <c r="C78" s="24">
        <v>0.86393109108174349</v>
      </c>
      <c r="D78" s="24">
        <v>1.5660000000000001</v>
      </c>
      <c r="E78" s="24">
        <v>0.26382349102214991</v>
      </c>
      <c r="F78" s="24">
        <v>1.825967992489298</v>
      </c>
      <c r="G78" s="24" t="s">
        <v>11</v>
      </c>
      <c r="H78" s="24">
        <f>C78-0.04</f>
        <v>0.82393109108174345</v>
      </c>
      <c r="J78" s="24"/>
      <c r="K78" s="24"/>
      <c r="L78" s="5" t="s">
        <v>901</v>
      </c>
      <c r="M78" s="5">
        <v>1</v>
      </c>
      <c r="N78" s="5">
        <f t="shared" si="4"/>
        <v>1283</v>
      </c>
      <c r="O78" s="24">
        <v>0.86393109108174349</v>
      </c>
      <c r="P78" s="24">
        <v>1.5660000000000001</v>
      </c>
      <c r="Q78" s="24">
        <v>0.26382349102214991</v>
      </c>
      <c r="R78" s="24">
        <v>1.825967992489298</v>
      </c>
      <c r="T78" s="5">
        <v>283</v>
      </c>
    </row>
    <row r="79" spans="1:20" x14ac:dyDescent="0.25">
      <c r="A79" s="5" t="s">
        <v>251</v>
      </c>
      <c r="B79" s="122" t="s">
        <v>1072</v>
      </c>
      <c r="C79" s="24">
        <v>10.800202593067461</v>
      </c>
      <c r="D79" s="24">
        <v>1.288</v>
      </c>
      <c r="E79" s="24">
        <v>0.63298310117035961</v>
      </c>
      <c r="F79" s="24">
        <v>6.5089679071839202</v>
      </c>
      <c r="G79" s="24">
        <v>0.11314124138772023</v>
      </c>
      <c r="H79" s="24">
        <f t="shared" ref="H79:H102" si="5">C79-0.04</f>
        <v>10.760202593067461</v>
      </c>
      <c r="J79" s="24"/>
      <c r="K79" s="24"/>
      <c r="L79" s="5" t="s">
        <v>901</v>
      </c>
      <c r="M79" s="5">
        <v>6</v>
      </c>
      <c r="N79" s="5">
        <f t="shared" si="4"/>
        <v>1284</v>
      </c>
      <c r="O79" s="24">
        <v>10.800202593067461</v>
      </c>
      <c r="P79" s="24">
        <v>1.288</v>
      </c>
      <c r="Q79" s="24">
        <v>0.63298310117035961</v>
      </c>
      <c r="R79" s="24">
        <v>6.5089679071839202</v>
      </c>
      <c r="T79" s="5">
        <v>284</v>
      </c>
    </row>
    <row r="80" spans="1:20" x14ac:dyDescent="0.25">
      <c r="A80" s="5" t="s">
        <v>252</v>
      </c>
      <c r="B80" s="122" t="s">
        <v>1072</v>
      </c>
      <c r="C80" s="24">
        <v>3.5610558643480235</v>
      </c>
      <c r="D80" s="24">
        <v>1.2330000000000001</v>
      </c>
      <c r="E80" s="24">
        <v>0.32857138076018666</v>
      </c>
      <c r="F80" s="24">
        <v>2.1957842947656117</v>
      </c>
      <c r="G80" s="24">
        <v>0.15519373818669593</v>
      </c>
      <c r="H80" s="24">
        <f t="shared" si="5"/>
        <v>3.5210558643480234</v>
      </c>
      <c r="J80" s="24"/>
      <c r="K80" s="24"/>
      <c r="L80" s="5" t="s">
        <v>901</v>
      </c>
      <c r="M80" s="5">
        <v>6</v>
      </c>
      <c r="N80" s="5">
        <f t="shared" si="4"/>
        <v>1285</v>
      </c>
      <c r="O80" s="24">
        <v>3.5610558643480235</v>
      </c>
      <c r="P80" s="24">
        <v>1.2330000000000001</v>
      </c>
      <c r="Q80" s="24">
        <v>0.32857138076018666</v>
      </c>
      <c r="R80" s="24">
        <v>2.1957842947656117</v>
      </c>
      <c r="T80" s="5">
        <v>285</v>
      </c>
    </row>
    <row r="81" spans="1:20" x14ac:dyDescent="0.25">
      <c r="A81" s="5" t="s">
        <v>253</v>
      </c>
      <c r="B81" s="122" t="s">
        <v>1072</v>
      </c>
      <c r="C81" s="24">
        <v>3.9185445916921933</v>
      </c>
      <c r="D81" s="24">
        <v>0.98150000000000004</v>
      </c>
      <c r="E81" s="24">
        <v>0.31455877775717872</v>
      </c>
      <c r="F81" s="24">
        <v>2.1756855826853769</v>
      </c>
      <c r="G81" s="24">
        <v>0.15519373818669593</v>
      </c>
      <c r="H81" s="24">
        <f t="shared" si="5"/>
        <v>3.8785445916921932</v>
      </c>
      <c r="J81" s="24"/>
      <c r="K81" s="24"/>
      <c r="L81" s="5" t="s">
        <v>901</v>
      </c>
      <c r="M81" s="5">
        <v>6</v>
      </c>
      <c r="N81" s="5">
        <f t="shared" si="4"/>
        <v>1286</v>
      </c>
      <c r="O81" s="24">
        <v>3.9185445916921933</v>
      </c>
      <c r="P81" s="24">
        <v>0.98150000000000004</v>
      </c>
      <c r="Q81" s="24">
        <v>0.31455877775717872</v>
      </c>
      <c r="R81" s="24">
        <v>2.1756855826853769</v>
      </c>
      <c r="T81" s="5">
        <v>286</v>
      </c>
    </row>
    <row r="82" spans="1:20" x14ac:dyDescent="0.25">
      <c r="A82" s="5" t="s">
        <v>254</v>
      </c>
      <c r="B82" s="122" t="s">
        <v>1072</v>
      </c>
      <c r="C82" s="24">
        <v>2.5715781368775534</v>
      </c>
      <c r="D82" s="24">
        <v>1.2490000000000001</v>
      </c>
      <c r="E82" s="24">
        <v>0.32084028944818233</v>
      </c>
      <c r="F82" s="24">
        <v>1.7938100531609227</v>
      </c>
      <c r="G82" s="24">
        <v>4.8059996341686465E-2</v>
      </c>
      <c r="H82" s="24">
        <f t="shared" si="5"/>
        <v>2.5315781368775534</v>
      </c>
      <c r="J82" s="24"/>
      <c r="K82" s="24"/>
      <c r="L82" s="5" t="s">
        <v>901</v>
      </c>
      <c r="M82" s="5">
        <v>6</v>
      </c>
      <c r="N82" s="5">
        <f t="shared" si="4"/>
        <v>1287</v>
      </c>
      <c r="O82" s="24">
        <v>2.5715781368775534</v>
      </c>
      <c r="P82" s="24">
        <v>1.2490000000000001</v>
      </c>
      <c r="Q82" s="24">
        <v>0.32084028944818233</v>
      </c>
      <c r="R82" s="24">
        <v>1.7938100531609227</v>
      </c>
      <c r="T82" s="5">
        <v>287</v>
      </c>
    </row>
    <row r="83" spans="1:20" x14ac:dyDescent="0.25">
      <c r="A83" s="5" t="s">
        <v>255</v>
      </c>
      <c r="B83" s="122" t="s">
        <v>1072</v>
      </c>
      <c r="C83" s="24">
        <v>2.4460315004888278</v>
      </c>
      <c r="D83" s="24">
        <v>1.1000000000000001</v>
      </c>
      <c r="E83" s="24">
        <v>0.32180667586218281</v>
      </c>
      <c r="F83" s="24">
        <v>1.9445503937626811</v>
      </c>
      <c r="G83" s="24">
        <v>4.5056246570331054E-2</v>
      </c>
      <c r="H83" s="24">
        <f t="shared" si="5"/>
        <v>2.4060315004888277</v>
      </c>
      <c r="J83" s="24"/>
      <c r="K83" s="24"/>
      <c r="L83" s="5" t="s">
        <v>901</v>
      </c>
      <c r="M83" s="5">
        <v>6</v>
      </c>
      <c r="N83" s="5">
        <f t="shared" si="4"/>
        <v>1288</v>
      </c>
      <c r="O83" s="24">
        <v>2.4460315004888278</v>
      </c>
      <c r="P83" s="24">
        <v>1.1000000000000001</v>
      </c>
      <c r="Q83" s="24">
        <v>0.32180667586218281</v>
      </c>
      <c r="R83" s="24">
        <v>1.9445503937626811</v>
      </c>
      <c r="T83" s="5">
        <v>288</v>
      </c>
    </row>
    <row r="84" spans="1:20" x14ac:dyDescent="0.25">
      <c r="A84" s="5" t="s">
        <v>256</v>
      </c>
      <c r="B84" s="122" t="s">
        <v>1072</v>
      </c>
      <c r="C84" s="24">
        <v>2.6439270459829212</v>
      </c>
      <c r="D84" s="24">
        <v>1.2269999999999999</v>
      </c>
      <c r="E84" s="24">
        <v>0.34210079055619436</v>
      </c>
      <c r="F84" s="24">
        <v>1.9917823671512322</v>
      </c>
      <c r="G84" s="24">
        <v>4.5056246570331054E-2</v>
      </c>
      <c r="H84" s="24">
        <f t="shared" si="5"/>
        <v>2.6039270459829211</v>
      </c>
      <c r="I84" s="24"/>
      <c r="J84" s="24"/>
      <c r="K84" s="24"/>
      <c r="L84" s="5" t="s">
        <v>901</v>
      </c>
      <c r="M84" s="5">
        <v>6</v>
      </c>
      <c r="N84" s="5">
        <f t="shared" si="4"/>
        <v>1289</v>
      </c>
      <c r="O84" s="24">
        <v>2.6439270459829212</v>
      </c>
      <c r="P84" s="24">
        <v>1.2269999999999999</v>
      </c>
      <c r="Q84" s="24">
        <v>0.34210079055619436</v>
      </c>
      <c r="R84" s="24">
        <v>1.9917823671512322</v>
      </c>
      <c r="T84" s="5">
        <v>289</v>
      </c>
    </row>
    <row r="85" spans="1:20" x14ac:dyDescent="0.25">
      <c r="A85" s="5" t="s">
        <v>1058</v>
      </c>
      <c r="B85" s="122" t="s">
        <v>1072</v>
      </c>
      <c r="C85" s="24">
        <v>17.619859068337668</v>
      </c>
      <c r="D85" s="24">
        <v>4.8839275139168546E-2</v>
      </c>
      <c r="E85" s="24">
        <v>1.0424703087885985</v>
      </c>
      <c r="F85" s="24">
        <v>8.580987809125741</v>
      </c>
      <c r="G85" s="24" t="s">
        <v>11</v>
      </c>
      <c r="H85" s="24">
        <f t="shared" si="5"/>
        <v>17.579859068337669</v>
      </c>
      <c r="I85" s="24"/>
      <c r="J85" s="24"/>
      <c r="K85" s="24"/>
      <c r="L85" s="5" t="s">
        <v>901</v>
      </c>
      <c r="M85" s="5">
        <v>18</v>
      </c>
      <c r="N85" s="5">
        <f t="shared" si="4"/>
        <v>1290</v>
      </c>
      <c r="O85" s="24">
        <v>17.619859068337668</v>
      </c>
      <c r="P85" s="24">
        <v>4.8839275139168546E-2</v>
      </c>
      <c r="Q85" s="24">
        <v>1.0424703087885985</v>
      </c>
      <c r="R85" s="24">
        <v>8.580987809125741</v>
      </c>
      <c r="T85" s="5">
        <v>290</v>
      </c>
    </row>
    <row r="86" spans="1:20" x14ac:dyDescent="0.25">
      <c r="A86" s="5" t="s">
        <v>1059</v>
      </c>
      <c r="B86" s="122" t="s">
        <v>1072</v>
      </c>
      <c r="C86" s="24">
        <v>14.90484275242374</v>
      </c>
      <c r="D86" s="24">
        <v>0.12795890086462158</v>
      </c>
      <c r="E86" s="24">
        <v>0.98318289786223267</v>
      </c>
      <c r="F86" s="24">
        <v>7.4115806339254622</v>
      </c>
      <c r="G86" s="24" t="s">
        <v>11</v>
      </c>
      <c r="H86" s="24">
        <f t="shared" si="5"/>
        <v>14.864842752423741</v>
      </c>
      <c r="I86" s="24"/>
      <c r="J86" s="24"/>
      <c r="K86" s="24"/>
      <c r="L86" s="5" t="s">
        <v>901</v>
      </c>
      <c r="M86" s="5">
        <v>18</v>
      </c>
      <c r="N86" s="5">
        <f t="shared" si="4"/>
        <v>1291</v>
      </c>
      <c r="O86" s="24">
        <v>14.90484275242374</v>
      </c>
      <c r="P86" s="24">
        <v>0.12795890086462158</v>
      </c>
      <c r="Q86" s="24">
        <v>0.98318289786223267</v>
      </c>
      <c r="R86" s="24">
        <v>7.4115806339254622</v>
      </c>
      <c r="T86" s="5">
        <v>291</v>
      </c>
    </row>
    <row r="87" spans="1:20" x14ac:dyDescent="0.25">
      <c r="A87" s="5" t="s">
        <v>1060</v>
      </c>
      <c r="B87" s="122" t="s">
        <v>1072</v>
      </c>
      <c r="C87" s="24">
        <v>4.5023409789548348</v>
      </c>
      <c r="D87" s="24">
        <v>1.6800710647873978</v>
      </c>
      <c r="E87" s="24">
        <v>0.47726365795724462</v>
      </c>
      <c r="F87" s="24">
        <v>3.1540982236154651</v>
      </c>
      <c r="G87" s="24">
        <v>0.10212749222608374</v>
      </c>
      <c r="H87" s="24">
        <f t="shared" si="5"/>
        <v>4.4623409789548347</v>
      </c>
      <c r="I87" s="24"/>
      <c r="J87" s="24"/>
      <c r="K87" s="24"/>
      <c r="L87" s="5" t="s">
        <v>901</v>
      </c>
      <c r="M87" s="5">
        <v>18</v>
      </c>
      <c r="N87" s="5">
        <f t="shared" si="4"/>
        <v>1292</v>
      </c>
      <c r="O87" s="24">
        <v>4.5023409789548348</v>
      </c>
      <c r="P87" s="24">
        <v>1.6800710647873978</v>
      </c>
      <c r="Q87" s="24">
        <v>0.47726365795724462</v>
      </c>
      <c r="R87" s="24">
        <v>3.1540982236154651</v>
      </c>
      <c r="T87" s="5">
        <v>292</v>
      </c>
    </row>
    <row r="88" spans="1:20" x14ac:dyDescent="0.25">
      <c r="A88" s="5" t="s">
        <v>1061</v>
      </c>
      <c r="B88" s="122" t="s">
        <v>1072</v>
      </c>
      <c r="C88" s="24">
        <v>4.2609945613620237</v>
      </c>
      <c r="D88" s="24">
        <v>1.7694469382920763</v>
      </c>
      <c r="E88" s="24">
        <v>0.54396199524940625</v>
      </c>
      <c r="F88" s="24">
        <v>3.1706039707419018</v>
      </c>
      <c r="G88" s="24">
        <v>0.10713374184500941</v>
      </c>
      <c r="H88" s="24">
        <f t="shared" si="5"/>
        <v>4.2209945613620237</v>
      </c>
      <c r="J88" s="24"/>
      <c r="K88" s="24"/>
      <c r="L88" s="5" t="s">
        <v>901</v>
      </c>
      <c r="M88" s="5">
        <v>18</v>
      </c>
      <c r="N88" s="5">
        <f t="shared" si="4"/>
        <v>1293</v>
      </c>
      <c r="O88" s="24">
        <v>4.2609945613620237</v>
      </c>
      <c r="P88" s="24">
        <v>1.7694469382920763</v>
      </c>
      <c r="Q88" s="24">
        <v>0.54396199524940625</v>
      </c>
      <c r="R88" s="24">
        <v>3.1706039707419018</v>
      </c>
      <c r="T88" s="5">
        <v>293</v>
      </c>
    </row>
    <row r="89" spans="1:20" x14ac:dyDescent="0.25">
      <c r="A89" s="5" t="s">
        <v>1062</v>
      </c>
      <c r="B89" s="122" t="s">
        <v>1072</v>
      </c>
      <c r="C89" s="24">
        <v>4.9892220383069281</v>
      </c>
      <c r="D89" s="24">
        <v>1.1154890441786094</v>
      </c>
      <c r="E89" s="24">
        <v>0.62350593824228029</v>
      </c>
      <c r="F89" s="24">
        <v>3.6522716823406478</v>
      </c>
      <c r="G89" s="24">
        <v>0.1151437412352905</v>
      </c>
      <c r="H89" s="24">
        <f t="shared" si="5"/>
        <v>4.9492220383069281</v>
      </c>
      <c r="J89" s="24"/>
      <c r="K89" s="24"/>
      <c r="L89" s="5" t="s">
        <v>901</v>
      </c>
      <c r="M89" s="5">
        <v>18</v>
      </c>
      <c r="N89" s="5">
        <f t="shared" si="4"/>
        <v>1294</v>
      </c>
      <c r="O89" s="24">
        <v>4.9892220383069281</v>
      </c>
      <c r="P89" s="24">
        <v>1.1154890441786094</v>
      </c>
      <c r="Q89" s="24">
        <v>0.62350593824228029</v>
      </c>
      <c r="R89" s="24">
        <v>3.6522716823406478</v>
      </c>
      <c r="T89" s="5">
        <v>294</v>
      </c>
    </row>
    <row r="90" spans="1:20" x14ac:dyDescent="0.25">
      <c r="A90" s="5" t="s">
        <v>1073</v>
      </c>
      <c r="B90" s="122" t="s">
        <v>1072</v>
      </c>
      <c r="C90" s="24">
        <v>0.95491510995507212</v>
      </c>
      <c r="D90" s="24">
        <v>0.64467843183702478</v>
      </c>
      <c r="E90" s="24">
        <v>0.28260332541567695</v>
      </c>
      <c r="F90" s="24">
        <v>1.2864479275513758</v>
      </c>
      <c r="G90" s="24" t="s">
        <v>11</v>
      </c>
      <c r="H90" s="24">
        <f t="shared" si="5"/>
        <v>0.91491510995507208</v>
      </c>
      <c r="J90" s="24"/>
      <c r="K90" s="24"/>
      <c r="L90" s="5" t="s">
        <v>901</v>
      </c>
      <c r="M90" s="5">
        <v>18</v>
      </c>
      <c r="N90" s="5">
        <f t="shared" si="4"/>
        <v>1295</v>
      </c>
      <c r="O90" s="24">
        <v>0.95491510995507212</v>
      </c>
      <c r="P90" s="24">
        <v>0.64467843183702478</v>
      </c>
      <c r="Q90" s="24">
        <v>0.28260332541567695</v>
      </c>
      <c r="R90" s="24">
        <v>1.2864479275513758</v>
      </c>
      <c r="T90" s="5">
        <v>295</v>
      </c>
    </row>
    <row r="91" spans="1:20" x14ac:dyDescent="0.25">
      <c r="A91" s="5" t="s">
        <v>1068</v>
      </c>
      <c r="B91" s="122" t="s">
        <v>1072</v>
      </c>
      <c r="C91" s="24">
        <v>17.875340742492313</v>
      </c>
      <c r="D91" s="24">
        <v>0.58314094516167236</v>
      </c>
      <c r="E91" s="24">
        <v>1.1185558194774345</v>
      </c>
      <c r="F91" s="24">
        <v>10.455640543364682</v>
      </c>
      <c r="G91" s="24" t="s">
        <v>11</v>
      </c>
      <c r="H91" s="24">
        <f t="shared" si="5"/>
        <v>17.835340742492313</v>
      </c>
      <c r="J91" s="24"/>
      <c r="K91" s="24"/>
      <c r="L91" s="5" t="s">
        <v>901</v>
      </c>
      <c r="M91" s="5">
        <v>21</v>
      </c>
      <c r="N91" s="5">
        <f t="shared" si="4"/>
        <v>1296</v>
      </c>
      <c r="O91" s="24">
        <v>17.875340742492313</v>
      </c>
      <c r="P91" s="24">
        <v>0.58314094516167236</v>
      </c>
      <c r="Q91" s="24">
        <v>1.1185558194774345</v>
      </c>
      <c r="R91" s="24">
        <v>10.455640543364682</v>
      </c>
      <c r="T91" s="5">
        <v>296</v>
      </c>
    </row>
    <row r="92" spans="1:20" x14ac:dyDescent="0.25">
      <c r="A92" s="5" t="s">
        <v>1069</v>
      </c>
      <c r="B92" s="122" t="s">
        <v>1072</v>
      </c>
      <c r="C92" s="24">
        <v>20.252157956963821</v>
      </c>
      <c r="D92" s="24">
        <v>0.10842319080895416</v>
      </c>
      <c r="E92" s="24">
        <v>1.1832779097387174</v>
      </c>
      <c r="F92" s="24">
        <v>10.425630094043889</v>
      </c>
      <c r="G92" s="24" t="s">
        <v>11</v>
      </c>
      <c r="H92" s="24">
        <f t="shared" si="5"/>
        <v>20.212157956963821</v>
      </c>
      <c r="J92" s="24"/>
      <c r="K92" s="24"/>
      <c r="L92" s="5" t="s">
        <v>901</v>
      </c>
      <c r="M92" s="5">
        <v>21</v>
      </c>
      <c r="N92" s="5">
        <f t="shared" si="4"/>
        <v>1297</v>
      </c>
      <c r="O92" s="24">
        <v>20.252157956963821</v>
      </c>
      <c r="P92" s="24">
        <v>0.10842319080895416</v>
      </c>
      <c r="Q92" s="24">
        <v>1.1832779097387174</v>
      </c>
      <c r="R92" s="24">
        <v>10.425630094043889</v>
      </c>
      <c r="T92" s="5">
        <v>297</v>
      </c>
    </row>
    <row r="93" spans="1:20" x14ac:dyDescent="0.25">
      <c r="A93" s="5" t="s">
        <v>1070</v>
      </c>
      <c r="B93" s="122" t="s">
        <v>1072</v>
      </c>
      <c r="C93" s="24">
        <v>21.959906360841803</v>
      </c>
      <c r="D93" s="24">
        <v>0.11233033282008766</v>
      </c>
      <c r="E93" s="24">
        <v>1.2657862232779096</v>
      </c>
      <c r="F93" s="24">
        <v>11.032841518634623</v>
      </c>
      <c r="G93" s="24" t="s">
        <v>11</v>
      </c>
      <c r="H93" s="24">
        <f t="shared" si="5"/>
        <v>21.919906360841804</v>
      </c>
      <c r="J93" s="24"/>
      <c r="K93" s="24"/>
      <c r="L93" s="5" t="s">
        <v>901</v>
      </c>
      <c r="M93" s="5">
        <v>21</v>
      </c>
      <c r="N93" s="5">
        <f t="shared" si="4"/>
        <v>1298</v>
      </c>
      <c r="O93" s="24">
        <v>21.959906360841803</v>
      </c>
      <c r="P93" s="24">
        <v>0.11233033282008766</v>
      </c>
      <c r="Q93" s="24">
        <v>1.2657862232779096</v>
      </c>
      <c r="R93" s="24">
        <v>11.032841518634623</v>
      </c>
      <c r="T93" s="5">
        <v>298</v>
      </c>
    </row>
    <row r="94" spans="1:20" x14ac:dyDescent="0.25">
      <c r="A94" s="5" t="s">
        <v>1071</v>
      </c>
      <c r="B94" s="122" t="s">
        <v>1072</v>
      </c>
      <c r="C94" s="24">
        <v>8.4246129108536287</v>
      </c>
      <c r="D94" s="24">
        <v>0.53820881203363735</v>
      </c>
      <c r="E94" s="24">
        <v>0.57508788598574812</v>
      </c>
      <c r="F94" s="24">
        <v>3.9533765238592822</v>
      </c>
      <c r="G94" s="24">
        <v>0.27233997926955672</v>
      </c>
      <c r="H94" s="24">
        <f t="shared" si="5"/>
        <v>8.3846129108536296</v>
      </c>
      <c r="J94" s="24"/>
      <c r="K94" s="24"/>
      <c r="L94" s="5" t="s">
        <v>901</v>
      </c>
      <c r="M94" s="5">
        <v>21</v>
      </c>
      <c r="N94" s="5">
        <f t="shared" si="4"/>
        <v>1299</v>
      </c>
      <c r="O94" s="24">
        <v>8.4246129108536287</v>
      </c>
      <c r="P94" s="24">
        <v>0.53820881203363735</v>
      </c>
      <c r="Q94" s="24">
        <v>0.57508788598574812</v>
      </c>
      <c r="R94" s="24">
        <v>3.9533765238592822</v>
      </c>
      <c r="T94" s="5">
        <v>299</v>
      </c>
    </row>
    <row r="95" spans="1:20" x14ac:dyDescent="0.25">
      <c r="A95" s="5" t="s">
        <v>1074</v>
      </c>
      <c r="B95" s="122" t="s">
        <v>1072</v>
      </c>
      <c r="C95" s="24">
        <v>0.80361551194135727</v>
      </c>
      <c r="D95" s="24">
        <v>0.70475074025820206</v>
      </c>
      <c r="E95" s="24">
        <v>0.27222802850356298</v>
      </c>
      <c r="F95" s="24">
        <v>1.1909146638801813</v>
      </c>
      <c r="G95" s="24" t="s">
        <v>11</v>
      </c>
      <c r="H95" s="24">
        <f t="shared" si="5"/>
        <v>0.76361551194135724</v>
      </c>
      <c r="J95" s="24"/>
      <c r="K95" s="24"/>
      <c r="L95" s="5" t="s">
        <v>901</v>
      </c>
      <c r="M95" s="5">
        <v>21</v>
      </c>
      <c r="N95" s="5">
        <f t="shared" si="4"/>
        <v>1300</v>
      </c>
      <c r="O95" s="24">
        <v>0.80361551194135727</v>
      </c>
      <c r="P95" s="24">
        <v>0.70475074025820206</v>
      </c>
      <c r="Q95" s="24">
        <v>0.27222802850356298</v>
      </c>
      <c r="R95" s="24">
        <v>1.1909146638801813</v>
      </c>
      <c r="T95" s="5">
        <v>300</v>
      </c>
    </row>
    <row r="96" spans="1:20" x14ac:dyDescent="0.25">
      <c r="A96" s="5" t="s">
        <v>1075</v>
      </c>
      <c r="B96" s="122" t="s">
        <v>1072</v>
      </c>
      <c r="C96" s="24">
        <v>1.0386795932844644</v>
      </c>
      <c r="D96" s="24">
        <v>0.13870354139523863</v>
      </c>
      <c r="E96" s="24">
        <v>0.27568646080760101</v>
      </c>
      <c r="F96" s="24">
        <v>1.3114566353187043</v>
      </c>
      <c r="G96" s="24" t="s">
        <v>11</v>
      </c>
      <c r="H96" s="24">
        <f t="shared" si="5"/>
        <v>0.99867959328446432</v>
      </c>
      <c r="J96" s="24"/>
      <c r="K96" s="24"/>
      <c r="L96" s="5" t="s">
        <v>901</v>
      </c>
      <c r="M96" s="5">
        <v>21</v>
      </c>
      <c r="N96" s="5">
        <f t="shared" si="4"/>
        <v>1301</v>
      </c>
      <c r="O96" s="24">
        <v>1.0386795932844644</v>
      </c>
      <c r="P96" s="24">
        <v>0.13870354139523863</v>
      </c>
      <c r="Q96" s="24">
        <v>0.27568646080760101</v>
      </c>
      <c r="R96" s="24">
        <v>1.3114566353187043</v>
      </c>
      <c r="T96" s="5">
        <v>301</v>
      </c>
    </row>
    <row r="97" spans="1:20" x14ac:dyDescent="0.25">
      <c r="A97" s="5" t="s">
        <v>1076</v>
      </c>
      <c r="B97" s="122" t="s">
        <v>1072</v>
      </c>
      <c r="C97" s="24">
        <v>19.496183494916057</v>
      </c>
      <c r="D97" s="24">
        <v>0.14261068340637215</v>
      </c>
      <c r="E97" s="24">
        <v>1.1916769596199523</v>
      </c>
      <c r="F97" s="24">
        <v>11.652057122953673</v>
      </c>
      <c r="G97" s="24" t="s">
        <v>11</v>
      </c>
      <c r="H97" s="24">
        <f t="shared" si="5"/>
        <v>19.456183494916058</v>
      </c>
      <c r="J97" s="24"/>
      <c r="K97" s="24"/>
      <c r="L97" s="5" t="s">
        <v>901</v>
      </c>
      <c r="M97" s="5">
        <v>22</v>
      </c>
      <c r="N97" s="5">
        <f t="shared" si="4"/>
        <v>1302</v>
      </c>
      <c r="O97" s="24">
        <v>19.496183494916057</v>
      </c>
      <c r="P97" s="24">
        <v>0.14261068340637215</v>
      </c>
      <c r="Q97" s="24">
        <v>1.1916769596199523</v>
      </c>
      <c r="R97" s="24">
        <v>11.652057122953673</v>
      </c>
      <c r="T97" s="5">
        <v>302</v>
      </c>
    </row>
    <row r="98" spans="1:20" x14ac:dyDescent="0.25">
      <c r="A98" s="5" t="s">
        <v>1077</v>
      </c>
      <c r="B98" s="122" t="s">
        <v>1072</v>
      </c>
      <c r="C98" s="24">
        <v>18.620844644123903</v>
      </c>
      <c r="D98" s="24">
        <v>0.87226945398555022</v>
      </c>
      <c r="E98" s="24">
        <v>1.1610451306413303</v>
      </c>
      <c r="F98" s="24">
        <v>11.170889585510276</v>
      </c>
      <c r="G98" s="24" t="s">
        <v>11</v>
      </c>
      <c r="H98" s="24">
        <f t="shared" si="5"/>
        <v>18.580844644123903</v>
      </c>
      <c r="J98" s="24"/>
      <c r="K98" s="24"/>
      <c r="L98" s="5" t="s">
        <v>901</v>
      </c>
      <c r="M98" s="5">
        <v>22</v>
      </c>
      <c r="N98" s="5">
        <f t="shared" si="4"/>
        <v>1303</v>
      </c>
      <c r="O98" s="24">
        <v>18.620844644123903</v>
      </c>
      <c r="P98" s="24">
        <v>0.87226945398555022</v>
      </c>
      <c r="Q98" s="24">
        <v>1.1610451306413303</v>
      </c>
      <c r="R98" s="24">
        <v>11.170889585510276</v>
      </c>
      <c r="T98" s="5">
        <v>303</v>
      </c>
    </row>
    <row r="99" spans="1:20" x14ac:dyDescent="0.25">
      <c r="A99" s="5" t="s">
        <v>1078</v>
      </c>
      <c r="B99" s="122" t="s">
        <v>1072</v>
      </c>
      <c r="C99" s="24">
        <v>19.444877748876802</v>
      </c>
      <c r="D99" s="24">
        <v>9.6701764775553714E-2</v>
      </c>
      <c r="E99" s="24">
        <v>1.1274489311163893</v>
      </c>
      <c r="F99" s="24">
        <v>9.1521866945315224</v>
      </c>
      <c r="G99" s="24" t="s">
        <v>11</v>
      </c>
      <c r="H99" s="24">
        <f t="shared" si="5"/>
        <v>19.404877748876803</v>
      </c>
      <c r="J99" s="24"/>
      <c r="K99" s="24"/>
      <c r="L99" s="5" t="s">
        <v>901</v>
      </c>
      <c r="M99" s="5">
        <v>22</v>
      </c>
      <c r="N99" s="5">
        <f t="shared" si="4"/>
        <v>1304</v>
      </c>
      <c r="O99" s="24">
        <v>19.444877748876802</v>
      </c>
      <c r="P99" s="24">
        <v>9.6701764775553714E-2</v>
      </c>
      <c r="Q99" s="24">
        <v>1.1274489311163893</v>
      </c>
      <c r="R99" s="24">
        <v>9.1521866945315224</v>
      </c>
      <c r="T99" s="5">
        <v>304</v>
      </c>
    </row>
    <row r="100" spans="1:20" x14ac:dyDescent="0.25">
      <c r="A100" s="5" t="s">
        <v>1079</v>
      </c>
      <c r="B100" s="122" t="s">
        <v>1072</v>
      </c>
      <c r="C100" s="24">
        <v>5.468773705367699</v>
      </c>
      <c r="D100" s="24">
        <v>0.21586959611512496</v>
      </c>
      <c r="E100" s="24">
        <v>0.41303562945368172</v>
      </c>
      <c r="F100" s="24">
        <v>2.1967648902821315</v>
      </c>
      <c r="G100" s="24" t="s">
        <v>11</v>
      </c>
      <c r="H100" s="24">
        <f t="shared" si="5"/>
        <v>5.428773705367699</v>
      </c>
      <c r="J100" s="24"/>
      <c r="K100" s="24"/>
      <c r="L100" s="5" t="s">
        <v>901</v>
      </c>
      <c r="M100" s="5">
        <v>22</v>
      </c>
      <c r="N100" s="5">
        <f t="shared" si="4"/>
        <v>1305</v>
      </c>
      <c r="O100" s="24">
        <v>5.468773705367699</v>
      </c>
      <c r="P100" s="24">
        <v>0.21586959611512496</v>
      </c>
      <c r="Q100" s="24">
        <v>0.41303562945368172</v>
      </c>
      <c r="R100" s="24">
        <v>2.1967648902821315</v>
      </c>
      <c r="T100" s="5">
        <v>305</v>
      </c>
    </row>
    <row r="101" spans="1:20" x14ac:dyDescent="0.25">
      <c r="A101" s="5" t="s">
        <v>1080</v>
      </c>
      <c r="B101" s="122" t="s">
        <v>1072</v>
      </c>
      <c r="C101" s="24">
        <v>7.1880397257034749</v>
      </c>
      <c r="D101" s="24">
        <v>0.15042496742863912</v>
      </c>
      <c r="E101" s="24">
        <v>0.43773871733966746</v>
      </c>
      <c r="F101" s="24">
        <v>2.7699644723093</v>
      </c>
      <c r="G101" s="24" t="s">
        <v>11</v>
      </c>
      <c r="H101" s="24">
        <f t="shared" si="5"/>
        <v>7.1480397257034749</v>
      </c>
      <c r="J101" s="24"/>
      <c r="K101" s="24"/>
      <c r="L101" s="5" t="s">
        <v>901</v>
      </c>
      <c r="M101" s="5">
        <v>22</v>
      </c>
      <c r="N101" s="5">
        <f t="shared" si="4"/>
        <v>1306</v>
      </c>
      <c r="O101" s="24">
        <v>7.1880397257034749</v>
      </c>
      <c r="P101" s="24">
        <v>0.15042496742863912</v>
      </c>
      <c r="Q101" s="24">
        <v>0.43773871733966746</v>
      </c>
      <c r="R101" s="24">
        <v>2.7699644723093</v>
      </c>
      <c r="T101" s="5">
        <v>306</v>
      </c>
    </row>
    <row r="102" spans="1:20" x14ac:dyDescent="0.25">
      <c r="A102" s="5" t="s">
        <v>1081</v>
      </c>
      <c r="B102" s="122" t="s">
        <v>1072</v>
      </c>
      <c r="C102" s="24">
        <v>0.45337526602033573</v>
      </c>
      <c r="D102" s="24">
        <v>0.18265888902049035</v>
      </c>
      <c r="E102" s="24">
        <v>0.20108313539192396</v>
      </c>
      <c r="F102" s="24">
        <v>1.1994176245210728</v>
      </c>
      <c r="G102" s="24" t="s">
        <v>11</v>
      </c>
      <c r="H102" s="24">
        <f t="shared" si="5"/>
        <v>0.41337526602033575</v>
      </c>
      <c r="I102" s="24"/>
      <c r="J102" s="24"/>
      <c r="K102" s="24"/>
      <c r="L102" s="5" t="s">
        <v>901</v>
      </c>
      <c r="M102" s="5">
        <v>22</v>
      </c>
      <c r="N102" s="5">
        <f t="shared" si="4"/>
        <v>1307</v>
      </c>
      <c r="O102" s="24">
        <v>0.45337526602033573</v>
      </c>
      <c r="P102" s="24">
        <v>0.18265888902049035</v>
      </c>
      <c r="Q102" s="24">
        <v>0.20108313539192396</v>
      </c>
      <c r="R102" s="24">
        <v>1.1994176245210728</v>
      </c>
      <c r="T102" s="5">
        <v>307</v>
      </c>
    </row>
    <row r="103" spans="1:20" x14ac:dyDescent="0.25">
      <c r="I103" s="24"/>
      <c r="J103" s="24"/>
      <c r="K103" s="24"/>
    </row>
    <row r="104" spans="1:20" x14ac:dyDescent="0.25">
      <c r="I104" s="24"/>
      <c r="J104" s="24"/>
      <c r="K104" s="24"/>
    </row>
    <row r="105" spans="1:20" x14ac:dyDescent="0.25">
      <c r="I105" s="24"/>
      <c r="J105" s="24"/>
      <c r="K105" s="24"/>
    </row>
    <row r="106" spans="1:20" x14ac:dyDescent="0.25">
      <c r="J106" s="24"/>
      <c r="K106" s="24"/>
    </row>
    <row r="107" spans="1:20" x14ac:dyDescent="0.25">
      <c r="J107" s="24"/>
      <c r="K107" s="24"/>
    </row>
    <row r="108" spans="1:20" x14ac:dyDescent="0.25">
      <c r="J108" s="24"/>
      <c r="K108" s="24"/>
    </row>
    <row r="109" spans="1:20" x14ac:dyDescent="0.25">
      <c r="J109" s="24"/>
      <c r="K109" s="24"/>
    </row>
    <row r="110" spans="1:20" x14ac:dyDescent="0.25">
      <c r="J110" s="24"/>
      <c r="K110" s="24"/>
    </row>
    <row r="111" spans="1:20" x14ac:dyDescent="0.25">
      <c r="J111" s="24"/>
      <c r="K111" s="24"/>
    </row>
    <row r="112" spans="1:20" x14ac:dyDescent="0.25">
      <c r="J112" s="24"/>
      <c r="K112" s="24"/>
    </row>
    <row r="113" spans="10:11" x14ac:dyDescent="0.25">
      <c r="J113" s="24"/>
      <c r="K113" s="24"/>
    </row>
    <row r="114" spans="10:11" x14ac:dyDescent="0.25">
      <c r="J114" s="24"/>
      <c r="K114" s="24"/>
    </row>
    <row r="115" spans="10:11" x14ac:dyDescent="0.25">
      <c r="J115" s="24"/>
      <c r="K115" s="24"/>
    </row>
    <row r="116" spans="10:11" x14ac:dyDescent="0.25">
      <c r="J116" s="24"/>
      <c r="K116" s="24"/>
    </row>
    <row r="117" spans="10:11" x14ac:dyDescent="0.25">
      <c r="J117" s="24"/>
      <c r="K117" s="24"/>
    </row>
    <row r="118" spans="10:11" x14ac:dyDescent="0.25">
      <c r="J118" s="24"/>
      <c r="K118" s="24"/>
    </row>
    <row r="119" spans="10:11" x14ac:dyDescent="0.25">
      <c r="J119" s="24"/>
      <c r="K119" s="24"/>
    </row>
    <row r="120" spans="10:11" x14ac:dyDescent="0.25">
      <c r="J120" s="24"/>
      <c r="K120" s="24"/>
    </row>
  </sheetData>
  <conditionalFormatting sqref="P17:R17">
    <cfRule type="containsText" dxfId="5" priority="1" operator="containsText" text="&lt;">
      <formula>NOT(ISERROR(SEARCH("&lt;",P17)))</formula>
    </cfRule>
  </conditionalFormatting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P156"/>
  <sheetViews>
    <sheetView zoomScale="125" zoomScaleNormal="125" workbookViewId="0">
      <selection activeCell="H152" sqref="H152"/>
    </sheetView>
  </sheetViews>
  <sheetFormatPr defaultColWidth="12.5703125" defaultRowHeight="15.75" x14ac:dyDescent="0.25"/>
  <cols>
    <col min="1" max="16384" width="12.5703125" style="5"/>
  </cols>
  <sheetData>
    <row r="1" spans="1:12" x14ac:dyDescent="0.25">
      <c r="A1" s="5" t="s">
        <v>23</v>
      </c>
      <c r="F1" s="109"/>
      <c r="G1" s="110" t="s">
        <v>24</v>
      </c>
      <c r="H1" s="110" t="s">
        <v>25</v>
      </c>
      <c r="I1" s="111" t="s">
        <v>26</v>
      </c>
    </row>
    <row r="2" spans="1:12" x14ac:dyDescent="0.25">
      <c r="A2" s="5" t="s">
        <v>27</v>
      </c>
      <c r="F2" s="112" t="s">
        <v>28</v>
      </c>
      <c r="G2" s="113">
        <f>COUNT(F19:F168)</f>
        <v>138</v>
      </c>
      <c r="H2" s="114">
        <v>26</v>
      </c>
      <c r="I2" s="115">
        <f>G2*H2</f>
        <v>3588</v>
      </c>
    </row>
    <row r="3" spans="1:12" x14ac:dyDescent="0.25">
      <c r="A3" s="5" t="s">
        <v>29</v>
      </c>
      <c r="F3" s="112" t="s">
        <v>30</v>
      </c>
      <c r="G3" s="113">
        <v>0</v>
      </c>
      <c r="H3" s="114">
        <v>8.67</v>
      </c>
      <c r="I3" s="115">
        <f>G3*H3</f>
        <v>0</v>
      </c>
    </row>
    <row r="4" spans="1:12" x14ac:dyDescent="0.25">
      <c r="A4" s="5" t="s">
        <v>475</v>
      </c>
      <c r="F4" s="112" t="s">
        <v>32</v>
      </c>
      <c r="G4" s="113">
        <v>0</v>
      </c>
      <c r="H4" s="114">
        <v>26</v>
      </c>
      <c r="I4" s="115">
        <f>G4*H4</f>
        <v>0</v>
      </c>
    </row>
    <row r="5" spans="1:12" x14ac:dyDescent="0.25">
      <c r="A5" s="5" t="s">
        <v>476</v>
      </c>
      <c r="F5" s="112" t="s">
        <v>34</v>
      </c>
      <c r="G5" s="113">
        <v>0</v>
      </c>
      <c r="H5" s="114">
        <v>16</v>
      </c>
      <c r="I5" s="115">
        <f>G5*H5</f>
        <v>0</v>
      </c>
    </row>
    <row r="6" spans="1:12" x14ac:dyDescent="0.25">
      <c r="A6" s="5" t="s">
        <v>43</v>
      </c>
      <c r="F6" s="112"/>
      <c r="G6" s="113"/>
      <c r="H6" s="113"/>
      <c r="I6" s="116"/>
    </row>
    <row r="7" spans="1:12" ht="16.5" thickBot="1" x14ac:dyDescent="0.3">
      <c r="F7" s="117" t="s">
        <v>36</v>
      </c>
      <c r="G7" s="118"/>
      <c r="H7" s="118"/>
      <c r="I7" s="119">
        <f>SUM(I2:I5)</f>
        <v>3588</v>
      </c>
    </row>
    <row r="8" spans="1:12" x14ac:dyDescent="0.25">
      <c r="I8" s="5" t="s">
        <v>478</v>
      </c>
    </row>
    <row r="10" spans="1:12" x14ac:dyDescent="0.25">
      <c r="A10" s="5" t="s">
        <v>37</v>
      </c>
    </row>
    <row r="11" spans="1:12" x14ac:dyDescent="0.25">
      <c r="A11" s="5" t="s">
        <v>38</v>
      </c>
      <c r="H11" s="120"/>
      <c r="I11" s="120"/>
      <c r="J11" s="120"/>
      <c r="K11" s="120"/>
    </row>
    <row r="12" spans="1:12" x14ac:dyDescent="0.25">
      <c r="A12" s="5" t="s">
        <v>39</v>
      </c>
      <c r="F12" s="120"/>
      <c r="H12" s="120"/>
      <c r="I12" s="120"/>
      <c r="J12" s="120"/>
      <c r="L12" s="120"/>
    </row>
    <row r="13" spans="1:12" x14ac:dyDescent="0.25">
      <c r="A13" s="5" t="s">
        <v>899</v>
      </c>
    </row>
    <row r="14" spans="1:12" x14ac:dyDescent="0.25">
      <c r="A14" s="5" t="s">
        <v>900</v>
      </c>
    </row>
    <row r="15" spans="1:12" x14ac:dyDescent="0.25">
      <c r="G15" s="121"/>
      <c r="H15" s="122"/>
      <c r="I15" s="121"/>
      <c r="J15" s="122"/>
    </row>
    <row r="16" spans="1:12" x14ac:dyDescent="0.25">
      <c r="A16" s="22"/>
      <c r="B16" s="22"/>
      <c r="C16" s="22" t="s">
        <v>0</v>
      </c>
      <c r="D16" s="22" t="s">
        <v>0</v>
      </c>
      <c r="E16" s="22" t="s">
        <v>0</v>
      </c>
      <c r="F16" s="22" t="s">
        <v>0</v>
      </c>
      <c r="G16" s="123"/>
      <c r="H16" s="123"/>
    </row>
    <row r="17" spans="1:16" x14ac:dyDescent="0.25">
      <c r="A17" s="22"/>
      <c r="B17" s="22"/>
      <c r="C17" s="22" t="s">
        <v>1</v>
      </c>
      <c r="D17" s="22" t="s">
        <v>1</v>
      </c>
      <c r="E17" s="22" t="s">
        <v>1</v>
      </c>
      <c r="F17" s="22" t="s">
        <v>1</v>
      </c>
    </row>
    <row r="18" spans="1:16" x14ac:dyDescent="0.25">
      <c r="A18" s="22" t="s">
        <v>2</v>
      </c>
      <c r="B18" s="22" t="s">
        <v>8</v>
      </c>
      <c r="C18" s="22" t="s">
        <v>480</v>
      </c>
      <c r="D18" s="22" t="s">
        <v>4</v>
      </c>
      <c r="E18" s="22" t="s">
        <v>5</v>
      </c>
      <c r="F18" s="22" t="s">
        <v>6</v>
      </c>
      <c r="G18" s="22" t="s">
        <v>41</v>
      </c>
      <c r="I18" s="127" t="s">
        <v>8</v>
      </c>
      <c r="J18" s="127" t="s">
        <v>9</v>
      </c>
      <c r="K18" s="127" t="s">
        <v>375</v>
      </c>
      <c r="L18" s="127" t="s">
        <v>225</v>
      </c>
      <c r="M18" s="127" t="s">
        <v>4</v>
      </c>
      <c r="N18" s="127" t="s">
        <v>5</v>
      </c>
      <c r="O18" s="127" t="s">
        <v>6</v>
      </c>
    </row>
    <row r="19" spans="1:16" x14ac:dyDescent="0.25">
      <c r="A19" s="124">
        <v>149</v>
      </c>
      <c r="B19" s="122" t="s">
        <v>901</v>
      </c>
      <c r="C19" s="24">
        <v>0.65644345168116613</v>
      </c>
      <c r="D19" s="24">
        <v>1.0686883843934605</v>
      </c>
      <c r="E19" s="24">
        <v>0.36239564428312165</v>
      </c>
      <c r="F19" s="24">
        <v>3.0686615418609788</v>
      </c>
      <c r="G19" s="24"/>
      <c r="H19" s="24"/>
      <c r="I19" s="77" t="s">
        <v>901</v>
      </c>
      <c r="J19" s="77">
        <v>2</v>
      </c>
      <c r="K19" s="77">
        <v>1149</v>
      </c>
      <c r="L19" s="24">
        <v>0.65644345168116613</v>
      </c>
      <c r="M19" s="24">
        <v>1.0686883843934605</v>
      </c>
      <c r="N19" s="24">
        <v>0.36239564428312165</v>
      </c>
      <c r="O19" s="24">
        <v>3.0686615418609788</v>
      </c>
      <c r="P19" s="24"/>
    </row>
    <row r="20" spans="1:16" x14ac:dyDescent="0.25">
      <c r="A20" s="5" t="s">
        <v>189</v>
      </c>
      <c r="B20" s="122" t="s">
        <v>901</v>
      </c>
      <c r="C20" s="24">
        <v>0.63405878203620969</v>
      </c>
      <c r="D20" s="24">
        <v>1.0934724378348673</v>
      </c>
      <c r="E20" s="24">
        <v>0.360508166969147</v>
      </c>
      <c r="F20" s="24">
        <v>3.0561363927105258</v>
      </c>
      <c r="G20" s="24"/>
      <c r="H20" s="24"/>
      <c r="I20" s="77" t="s">
        <v>901</v>
      </c>
      <c r="J20" s="77">
        <v>2</v>
      </c>
      <c r="K20" s="77">
        <v>1150</v>
      </c>
      <c r="L20" s="24">
        <v>0.63405878203620969</v>
      </c>
      <c r="M20" s="24">
        <v>1.0934724378348673</v>
      </c>
      <c r="N20" s="24">
        <v>0.360508166969147</v>
      </c>
      <c r="O20" s="24">
        <v>3.0561363927105258</v>
      </c>
      <c r="P20" s="24"/>
    </row>
    <row r="21" spans="1:16" x14ac:dyDescent="0.25">
      <c r="A21" s="5" t="s">
        <v>190</v>
      </c>
      <c r="B21" s="122" t="s">
        <v>901</v>
      </c>
      <c r="C21" s="24">
        <v>0.43936421349635546</v>
      </c>
      <c r="D21" s="24">
        <v>0.93584585794751995</v>
      </c>
      <c r="E21" s="24">
        <v>0.3180399274047187</v>
      </c>
      <c r="F21" s="24">
        <v>2.4879956272459793</v>
      </c>
      <c r="G21" s="24"/>
      <c r="H21" s="24"/>
      <c r="I21" s="77" t="s">
        <v>901</v>
      </c>
      <c r="J21" s="77">
        <v>2</v>
      </c>
      <c r="K21" s="77">
        <v>1151</v>
      </c>
      <c r="L21" s="24">
        <v>0.43936421349635546</v>
      </c>
      <c r="M21" s="24">
        <v>0.93584585794751995</v>
      </c>
      <c r="N21" s="24">
        <v>0.3180399274047187</v>
      </c>
      <c r="O21" s="24">
        <v>2.4879956272459793</v>
      </c>
      <c r="P21" s="24"/>
    </row>
    <row r="22" spans="1:16" x14ac:dyDescent="0.25">
      <c r="A22" s="5" t="s">
        <v>191</v>
      </c>
      <c r="B22" s="122" t="s">
        <v>901</v>
      </c>
      <c r="C22" s="24">
        <v>0.44300822948506935</v>
      </c>
      <c r="D22" s="24">
        <v>0.98789237017447418</v>
      </c>
      <c r="E22" s="24">
        <v>0.32134301270417426</v>
      </c>
      <c r="F22" s="24">
        <v>2.4930056869061601</v>
      </c>
      <c r="G22" s="24"/>
      <c r="H22" s="24"/>
      <c r="I22" s="77" t="s">
        <v>901</v>
      </c>
      <c r="J22" s="77">
        <v>2</v>
      </c>
      <c r="K22" s="77">
        <v>1152</v>
      </c>
      <c r="L22" s="24">
        <v>0.44300822948506935</v>
      </c>
      <c r="M22" s="24">
        <v>0.98789237017447418</v>
      </c>
      <c r="N22" s="24">
        <v>0.32134301270417426</v>
      </c>
      <c r="O22" s="24">
        <v>2.4930056869061601</v>
      </c>
      <c r="P22" s="24"/>
    </row>
    <row r="23" spans="1:16" x14ac:dyDescent="0.25">
      <c r="A23" s="5" t="s">
        <v>192</v>
      </c>
      <c r="B23" s="122" t="s">
        <v>901</v>
      </c>
      <c r="C23" s="24">
        <v>0.12389654361627085</v>
      </c>
      <c r="D23" s="24">
        <v>0.60572226610798174</v>
      </c>
      <c r="E23" s="24">
        <v>0.24820326678765883</v>
      </c>
      <c r="F23" s="24">
        <v>2.0010178282763675</v>
      </c>
      <c r="G23" s="24"/>
      <c r="H23" s="24"/>
      <c r="I23" s="77" t="s">
        <v>901</v>
      </c>
      <c r="J23" s="77">
        <v>2</v>
      </c>
      <c r="K23" s="77">
        <v>1153</v>
      </c>
      <c r="L23" s="24">
        <v>0.12389654361627085</v>
      </c>
      <c r="M23" s="24">
        <v>0.60572226610798174</v>
      </c>
      <c r="N23" s="24">
        <v>0.24820326678765883</v>
      </c>
      <c r="O23" s="24">
        <v>2.0010178282763675</v>
      </c>
      <c r="P23" s="24"/>
    </row>
    <row r="24" spans="1:16" x14ac:dyDescent="0.25">
      <c r="A24" s="5" t="s">
        <v>193</v>
      </c>
      <c r="B24" s="122" t="s">
        <v>901</v>
      </c>
      <c r="C24" s="24">
        <v>0.17907735715965198</v>
      </c>
      <c r="D24" s="24">
        <v>0.73757343041626577</v>
      </c>
      <c r="E24" s="24">
        <v>0.2491470054446461</v>
      </c>
      <c r="F24" s="24">
        <v>1.9439031481503015</v>
      </c>
      <c r="G24" s="24"/>
      <c r="H24" s="24"/>
      <c r="I24" s="77" t="s">
        <v>901</v>
      </c>
      <c r="J24" s="77">
        <v>2</v>
      </c>
      <c r="K24" s="77">
        <v>1154</v>
      </c>
      <c r="L24" s="24">
        <v>0.17907735715965198</v>
      </c>
      <c r="M24" s="24">
        <v>0.73757343041626577</v>
      </c>
      <c r="N24" s="24">
        <v>0.2491470054446461</v>
      </c>
      <c r="O24" s="24">
        <v>1.9439031481503015</v>
      </c>
      <c r="P24" s="24"/>
    </row>
    <row r="25" spans="1:16" x14ac:dyDescent="0.25">
      <c r="A25" s="5" t="s">
        <v>194</v>
      </c>
      <c r="B25" s="122" t="s">
        <v>901</v>
      </c>
      <c r="C25" s="24">
        <v>0.40500634845991063</v>
      </c>
      <c r="D25" s="24">
        <v>1.0756279193570542</v>
      </c>
      <c r="E25" s="24">
        <v>0.32275862068965522</v>
      </c>
      <c r="F25" s="24">
        <v>3.3757781990300861</v>
      </c>
      <c r="G25" s="24"/>
      <c r="H25" s="24"/>
      <c r="I25" s="77" t="s">
        <v>901</v>
      </c>
      <c r="J25" s="77">
        <v>2</v>
      </c>
      <c r="K25" s="77">
        <v>1155</v>
      </c>
      <c r="L25" s="24">
        <v>0.40500634845991063</v>
      </c>
      <c r="M25" s="24">
        <v>1.0756279193570542</v>
      </c>
      <c r="N25" s="24">
        <v>0.32275862068965522</v>
      </c>
      <c r="O25" s="24">
        <v>3.3757781990300861</v>
      </c>
      <c r="P25" s="24"/>
    </row>
    <row r="26" spans="1:16" x14ac:dyDescent="0.25">
      <c r="A26" s="5" t="s">
        <v>195</v>
      </c>
      <c r="B26" s="122" t="s">
        <v>901</v>
      </c>
      <c r="C26" s="24">
        <v>0.40344462732189046</v>
      </c>
      <c r="D26" s="24">
        <v>0.95963854925127057</v>
      </c>
      <c r="E26" s="24">
        <v>0.34257713248638838</v>
      </c>
      <c r="F26" s="24">
        <v>3.4363999209182783</v>
      </c>
      <c r="G26" s="24"/>
      <c r="H26" s="24"/>
      <c r="I26" s="77" t="s">
        <v>901</v>
      </c>
      <c r="J26" s="77">
        <v>2</v>
      </c>
      <c r="K26" s="77">
        <v>1156</v>
      </c>
      <c r="L26" s="24">
        <v>0.40344462732189046</v>
      </c>
      <c r="M26" s="24">
        <v>0.95963854925127057</v>
      </c>
      <c r="N26" s="24">
        <v>0.34257713248638838</v>
      </c>
      <c r="O26" s="24">
        <v>3.4363999209182783</v>
      </c>
      <c r="P26" s="24"/>
    </row>
    <row r="27" spans="1:16" x14ac:dyDescent="0.25">
      <c r="A27" s="5" t="s">
        <v>902</v>
      </c>
      <c r="B27" s="122" t="s">
        <v>901</v>
      </c>
      <c r="C27" s="24">
        <v>0.11660851163884316</v>
      </c>
      <c r="D27" s="24">
        <v>0.44413023767000953</v>
      </c>
      <c r="E27" s="24">
        <v>0.2236660617059891</v>
      </c>
      <c r="F27" s="24">
        <v>1.7274685708304744</v>
      </c>
      <c r="G27" s="24"/>
      <c r="H27" s="24"/>
      <c r="I27" s="77" t="s">
        <v>901</v>
      </c>
      <c r="J27" s="77">
        <v>2</v>
      </c>
      <c r="K27" s="77">
        <v>1157</v>
      </c>
      <c r="L27" s="24">
        <v>0.11660851163884316</v>
      </c>
      <c r="M27" s="24">
        <v>0.44413023767000953</v>
      </c>
      <c r="N27" s="24">
        <v>0.2236660617059891</v>
      </c>
      <c r="O27" s="24">
        <v>1.7274685708304744</v>
      </c>
      <c r="P27" s="24"/>
    </row>
    <row r="28" spans="1:16" x14ac:dyDescent="0.25">
      <c r="A28" s="5" t="s">
        <v>903</v>
      </c>
      <c r="B28" s="122" t="s">
        <v>901</v>
      </c>
      <c r="C28" s="24">
        <v>8.9538678579825989E-2</v>
      </c>
      <c r="D28" s="24">
        <v>0.33210631611485086</v>
      </c>
      <c r="E28" s="24">
        <v>0.21045372050816699</v>
      </c>
      <c r="F28" s="24">
        <v>1.6292714014909231</v>
      </c>
      <c r="G28" s="24"/>
      <c r="H28" s="24"/>
      <c r="I28" s="77" t="s">
        <v>901</v>
      </c>
      <c r="J28" s="77">
        <v>2</v>
      </c>
      <c r="K28" s="77">
        <v>1158</v>
      </c>
      <c r="L28" s="24">
        <v>8.9538678579825989E-2</v>
      </c>
      <c r="M28" s="24">
        <v>0.33210631611485086</v>
      </c>
      <c r="N28" s="24">
        <v>0.21045372050816699</v>
      </c>
      <c r="O28" s="24">
        <v>1.6292714014909231</v>
      </c>
      <c r="P28" s="24"/>
    </row>
    <row r="29" spans="1:16" x14ac:dyDescent="0.25">
      <c r="A29" s="5" t="s">
        <v>904</v>
      </c>
      <c r="B29" s="122" t="s">
        <v>901</v>
      </c>
      <c r="C29" s="24">
        <v>0.47996896308488124</v>
      </c>
      <c r="D29" s="24">
        <v>0.76880133775243831</v>
      </c>
      <c r="E29" s="24">
        <v>0.40816696914700545</v>
      </c>
      <c r="F29" s="24">
        <v>3.8557419144754439</v>
      </c>
      <c r="G29" s="24"/>
      <c r="H29" s="24"/>
      <c r="I29" s="77" t="s">
        <v>901</v>
      </c>
      <c r="J29" s="77">
        <v>3</v>
      </c>
      <c r="K29" s="77">
        <v>1159</v>
      </c>
      <c r="L29" s="24">
        <v>0.47996896308488124</v>
      </c>
      <c r="M29" s="24">
        <v>0.76880133775243831</v>
      </c>
      <c r="N29" s="24">
        <v>0.40816696914700545</v>
      </c>
      <c r="O29" s="24">
        <v>3.8557419144754439</v>
      </c>
      <c r="P29" s="24"/>
    </row>
    <row r="30" spans="1:16" x14ac:dyDescent="0.25">
      <c r="A30" s="5" t="s">
        <v>905</v>
      </c>
      <c r="B30" s="122" t="s">
        <v>901</v>
      </c>
      <c r="C30" s="24">
        <v>0.47996896308488124</v>
      </c>
      <c r="D30" s="24">
        <v>0.77722791592251672</v>
      </c>
      <c r="E30" s="24">
        <v>0.41807622504537206</v>
      </c>
      <c r="F30" s="24">
        <v>3.8807922127763499</v>
      </c>
      <c r="G30" s="24"/>
      <c r="H30" s="24"/>
      <c r="I30" s="77" t="s">
        <v>901</v>
      </c>
      <c r="J30" s="77">
        <v>3</v>
      </c>
      <c r="K30" s="77">
        <v>1160</v>
      </c>
      <c r="L30" s="24">
        <v>0.47996896308488124</v>
      </c>
      <c r="M30" s="24">
        <v>0.77722791592251672</v>
      </c>
      <c r="N30" s="24">
        <v>0.41807622504537206</v>
      </c>
      <c r="O30" s="24">
        <v>3.8807922127763499</v>
      </c>
      <c r="P30" s="24"/>
    </row>
    <row r="31" spans="1:16" x14ac:dyDescent="0.25">
      <c r="A31" s="5" t="s">
        <v>906</v>
      </c>
      <c r="B31" s="122" t="s">
        <v>901</v>
      </c>
      <c r="C31" s="24" t="s">
        <v>11</v>
      </c>
      <c r="D31" s="24">
        <v>0.32714950542656951</v>
      </c>
      <c r="E31" s="24">
        <v>0.24065335753176043</v>
      </c>
      <c r="F31" s="24">
        <v>1.5260641724911905</v>
      </c>
      <c r="G31" s="24"/>
      <c r="H31" s="24"/>
      <c r="I31" s="77" t="s">
        <v>901</v>
      </c>
      <c r="J31" s="77">
        <v>3</v>
      </c>
      <c r="K31" s="77">
        <v>1161</v>
      </c>
      <c r="L31" s="24" t="s">
        <v>11</v>
      </c>
      <c r="M31" s="24">
        <v>0.32714950542656951</v>
      </c>
      <c r="N31" s="24">
        <v>0.24065335753176043</v>
      </c>
      <c r="O31" s="24">
        <v>1.5260641724911905</v>
      </c>
      <c r="P31" s="24"/>
    </row>
    <row r="32" spans="1:16" x14ac:dyDescent="0.25">
      <c r="A32" s="5" t="s">
        <v>907</v>
      </c>
      <c r="B32" s="122" t="s">
        <v>901</v>
      </c>
      <c r="C32" s="24" t="s">
        <v>11</v>
      </c>
      <c r="D32" s="24">
        <v>0.38960532009891463</v>
      </c>
      <c r="E32" s="24">
        <v>0.23027223230490018</v>
      </c>
      <c r="F32" s="24">
        <v>1.463939432704944</v>
      </c>
      <c r="G32" s="24"/>
      <c r="H32" s="24"/>
      <c r="I32" s="77" t="s">
        <v>901</v>
      </c>
      <c r="J32" s="77">
        <v>3</v>
      </c>
      <c r="K32" s="77">
        <v>1162</v>
      </c>
      <c r="L32" s="24" t="s">
        <v>11</v>
      </c>
      <c r="M32" s="24">
        <v>0.38960532009891463</v>
      </c>
      <c r="N32" s="24">
        <v>0.23027223230490018</v>
      </c>
      <c r="O32" s="24">
        <v>1.463939432704944</v>
      </c>
      <c r="P32" s="24"/>
    </row>
    <row r="33" spans="1:16" x14ac:dyDescent="0.25">
      <c r="A33" s="5" t="s">
        <v>908</v>
      </c>
      <c r="B33" s="122" t="s">
        <v>901</v>
      </c>
      <c r="C33" s="24" t="s">
        <v>11</v>
      </c>
      <c r="D33" s="24">
        <v>0.38960532009891458</v>
      </c>
      <c r="E33" s="24">
        <v>0.2500907441016334</v>
      </c>
      <c r="F33" s="24">
        <v>1.4469052298603278</v>
      </c>
      <c r="G33" s="24"/>
      <c r="H33" s="24"/>
      <c r="I33" s="77" t="s">
        <v>901</v>
      </c>
      <c r="J33" s="77">
        <v>3</v>
      </c>
      <c r="K33" s="77">
        <v>1163</v>
      </c>
      <c r="L33" s="24" t="s">
        <v>11</v>
      </c>
      <c r="M33" s="24">
        <v>0.38960532009891458</v>
      </c>
      <c r="N33" s="24">
        <v>0.2500907441016334</v>
      </c>
      <c r="O33" s="24">
        <v>1.4469052298603278</v>
      </c>
      <c r="P33" s="24"/>
    </row>
    <row r="34" spans="1:16" x14ac:dyDescent="0.25">
      <c r="A34" s="5" t="s">
        <v>909</v>
      </c>
      <c r="B34" s="122" t="s">
        <v>901</v>
      </c>
      <c r="C34" s="24" t="s">
        <v>11</v>
      </c>
      <c r="D34" s="24">
        <v>0.21215149745844203</v>
      </c>
      <c r="E34" s="24">
        <v>0.23310344827586207</v>
      </c>
      <c r="F34" s="24">
        <v>1.4769655878214147</v>
      </c>
      <c r="G34" s="24"/>
      <c r="H34" s="24"/>
      <c r="I34" s="77" t="s">
        <v>901</v>
      </c>
      <c r="J34" s="77">
        <v>3</v>
      </c>
      <c r="K34" s="77">
        <v>1164</v>
      </c>
      <c r="L34" s="24" t="s">
        <v>11</v>
      </c>
      <c r="M34" s="24">
        <v>0.21215149745844203</v>
      </c>
      <c r="N34" s="24">
        <v>0.23310344827586207</v>
      </c>
      <c r="O34" s="24">
        <v>1.4769655878214147</v>
      </c>
      <c r="P34" s="24"/>
    </row>
    <row r="35" spans="1:16" x14ac:dyDescent="0.25">
      <c r="A35" s="5" t="s">
        <v>910</v>
      </c>
      <c r="B35" s="122" t="s">
        <v>901</v>
      </c>
      <c r="C35" s="24" t="s">
        <v>11</v>
      </c>
      <c r="D35" s="24">
        <v>0.17646246050281628</v>
      </c>
      <c r="E35" s="24">
        <v>0.23404718693284937</v>
      </c>
      <c r="F35" s="24">
        <v>1.455923337248654</v>
      </c>
      <c r="G35" s="24"/>
      <c r="H35" s="24"/>
      <c r="I35" s="77" t="s">
        <v>901</v>
      </c>
      <c r="J35" s="77">
        <v>3</v>
      </c>
      <c r="K35" s="77">
        <v>1165</v>
      </c>
      <c r="L35" s="24" t="s">
        <v>11</v>
      </c>
      <c r="M35" s="24">
        <v>0.17646246050281628</v>
      </c>
      <c r="N35" s="24">
        <v>0.23404718693284937</v>
      </c>
      <c r="O35" s="24">
        <v>1.455923337248654</v>
      </c>
      <c r="P35" s="24"/>
    </row>
    <row r="36" spans="1:16" x14ac:dyDescent="0.25">
      <c r="A36" s="5" t="s">
        <v>911</v>
      </c>
      <c r="B36" s="122" t="s">
        <v>901</v>
      </c>
      <c r="C36" s="24" t="s">
        <v>11</v>
      </c>
      <c r="D36" s="24">
        <v>0.32516678115125697</v>
      </c>
      <c r="E36" s="24">
        <v>0.2618874773139746</v>
      </c>
      <c r="F36" s="24">
        <v>1.4734585460592879</v>
      </c>
      <c r="G36" s="24"/>
      <c r="H36" s="24"/>
      <c r="I36" s="77" t="s">
        <v>901</v>
      </c>
      <c r="J36" s="77">
        <v>3</v>
      </c>
      <c r="K36" s="77">
        <v>1166</v>
      </c>
      <c r="L36" s="24" t="s">
        <v>11</v>
      </c>
      <c r="M36" s="24">
        <v>0.32516678115125697</v>
      </c>
      <c r="N36" s="24">
        <v>0.2618874773139746</v>
      </c>
      <c r="O36" s="24">
        <v>1.4734585460592879</v>
      </c>
      <c r="P36" s="24"/>
    </row>
    <row r="37" spans="1:16" x14ac:dyDescent="0.25">
      <c r="A37" s="5" t="s">
        <v>912</v>
      </c>
      <c r="B37" s="122" t="s">
        <v>901</v>
      </c>
      <c r="C37" s="24">
        <v>0.42166470726545968</v>
      </c>
      <c r="D37" s="24">
        <v>0.57300731556532469</v>
      </c>
      <c r="E37" s="24">
        <v>0.39637023593466425</v>
      </c>
      <c r="F37" s="24">
        <v>3.4298868433600429</v>
      </c>
      <c r="G37" s="24"/>
      <c r="H37" s="24"/>
      <c r="I37" s="77" t="s">
        <v>901</v>
      </c>
      <c r="J37" s="77">
        <v>4</v>
      </c>
      <c r="K37" s="77">
        <v>1167</v>
      </c>
      <c r="L37" s="24">
        <v>0.42166470726545968</v>
      </c>
      <c r="M37" s="24">
        <v>0.57300731556532469</v>
      </c>
      <c r="N37" s="24">
        <v>0.39637023593466425</v>
      </c>
      <c r="O37" s="24">
        <v>3.4298868433600429</v>
      </c>
      <c r="P37" s="24"/>
    </row>
    <row r="38" spans="1:16" x14ac:dyDescent="0.25">
      <c r="A38" s="5" t="s">
        <v>913</v>
      </c>
      <c r="B38" s="122" t="s">
        <v>901</v>
      </c>
      <c r="C38" s="24">
        <v>0.40812979073595113</v>
      </c>
      <c r="D38" s="24">
        <v>0.54128372716032414</v>
      </c>
      <c r="E38" s="24">
        <v>0.38882032667876587</v>
      </c>
      <c r="F38" s="24">
        <v>3.4429129984765141</v>
      </c>
      <c r="G38" s="24"/>
      <c r="H38" s="24"/>
      <c r="I38" s="77" t="s">
        <v>901</v>
      </c>
      <c r="J38" s="77">
        <v>4</v>
      </c>
      <c r="K38" s="77">
        <v>1168</v>
      </c>
      <c r="L38" s="24">
        <v>0.40812979073595113</v>
      </c>
      <c r="M38" s="24">
        <v>0.54128372716032414</v>
      </c>
      <c r="N38" s="24">
        <v>0.38882032667876587</v>
      </c>
      <c r="O38" s="24">
        <v>3.4429129984765141</v>
      </c>
      <c r="P38" s="24"/>
    </row>
    <row r="39" spans="1:16" x14ac:dyDescent="0.25">
      <c r="A39" s="5" t="s">
        <v>914</v>
      </c>
      <c r="B39" s="122" t="s">
        <v>901</v>
      </c>
      <c r="C39" s="24">
        <v>0.41021208558664474</v>
      </c>
      <c r="D39" s="24">
        <v>0.57598140197829351</v>
      </c>
      <c r="E39" s="24">
        <v>0.38787658802177855</v>
      </c>
      <c r="F39" s="24">
        <v>3.120265156360845</v>
      </c>
      <c r="G39" s="24"/>
      <c r="H39" s="24"/>
      <c r="I39" s="77" t="s">
        <v>901</v>
      </c>
      <c r="J39" s="77">
        <v>4</v>
      </c>
      <c r="K39" s="77">
        <v>1169</v>
      </c>
      <c r="L39" s="24">
        <v>0.41021208558664474</v>
      </c>
      <c r="M39" s="24">
        <v>0.57598140197829351</v>
      </c>
      <c r="N39" s="24">
        <v>0.38787658802177855</v>
      </c>
      <c r="O39" s="24">
        <v>3.120265156360845</v>
      </c>
      <c r="P39" s="24"/>
    </row>
    <row r="40" spans="1:16" x14ac:dyDescent="0.25">
      <c r="A40" s="5" t="s">
        <v>915</v>
      </c>
      <c r="B40" s="122" t="s">
        <v>901</v>
      </c>
      <c r="C40" s="24">
        <v>0.34357865036444862</v>
      </c>
      <c r="D40" s="24">
        <v>0.47585382607501014</v>
      </c>
      <c r="E40" s="24">
        <v>0.40439201451905626</v>
      </c>
      <c r="F40" s="24">
        <v>3.1588426157442404</v>
      </c>
      <c r="G40" s="24"/>
      <c r="H40" s="24"/>
      <c r="I40" s="77" t="s">
        <v>901</v>
      </c>
      <c r="J40" s="77">
        <v>4</v>
      </c>
      <c r="K40" s="77">
        <v>1170</v>
      </c>
      <c r="L40" s="24">
        <v>0.34357865036444862</v>
      </c>
      <c r="M40" s="24">
        <v>0.47585382607501014</v>
      </c>
      <c r="N40" s="24">
        <v>0.40439201451905626</v>
      </c>
      <c r="O40" s="24">
        <v>3.1588426157442404</v>
      </c>
      <c r="P40" s="24"/>
    </row>
    <row r="41" spans="1:16" x14ac:dyDescent="0.25">
      <c r="A41" s="5" t="s">
        <v>916</v>
      </c>
      <c r="B41" s="122" t="s">
        <v>901</v>
      </c>
      <c r="C41" s="24">
        <v>7.2880319774276989E-2</v>
      </c>
      <c r="D41" s="24">
        <v>0.15762657988734713</v>
      </c>
      <c r="E41" s="24">
        <v>0.29916515426497281</v>
      </c>
      <c r="F41" s="24">
        <v>1.6242613418307417</v>
      </c>
      <c r="G41" s="24"/>
      <c r="H41" s="24"/>
      <c r="I41" s="77" t="s">
        <v>901</v>
      </c>
      <c r="J41" s="77">
        <v>4</v>
      </c>
      <c r="K41" s="77">
        <v>1171</v>
      </c>
      <c r="L41" s="24">
        <v>7.2880319774276989E-2</v>
      </c>
      <c r="M41" s="24">
        <v>0.15762657988734713</v>
      </c>
      <c r="N41" s="24">
        <v>0.29916515426497281</v>
      </c>
      <c r="O41" s="24">
        <v>1.6242613418307417</v>
      </c>
      <c r="P41" s="24"/>
    </row>
    <row r="42" spans="1:16" x14ac:dyDescent="0.25">
      <c r="A42" s="5" t="s">
        <v>917</v>
      </c>
      <c r="B42" s="122" t="s">
        <v>901</v>
      </c>
      <c r="C42" s="24">
        <v>0.19781801081589465</v>
      </c>
      <c r="D42" s="24">
        <v>0.38365714727297701</v>
      </c>
      <c r="E42" s="24">
        <v>0.29067150635208711</v>
      </c>
      <c r="F42" s="24">
        <v>1.6783699861606987</v>
      </c>
      <c r="G42" s="24"/>
      <c r="H42" s="24"/>
      <c r="I42" s="77" t="s">
        <v>901</v>
      </c>
      <c r="J42" s="77">
        <v>4</v>
      </c>
      <c r="K42" s="77">
        <v>1172</v>
      </c>
      <c r="L42" s="24">
        <v>0.19781801081589465</v>
      </c>
      <c r="M42" s="24">
        <v>0.38365714727297701</v>
      </c>
      <c r="N42" s="24">
        <v>0.29067150635208711</v>
      </c>
      <c r="O42" s="24">
        <v>1.6783699861606987</v>
      </c>
      <c r="P42" s="24"/>
    </row>
    <row r="43" spans="1:16" x14ac:dyDescent="0.25">
      <c r="A43" s="5" t="s">
        <v>918</v>
      </c>
      <c r="B43" s="122" t="s">
        <v>901</v>
      </c>
      <c r="C43" s="24">
        <v>4.268704443921937E-2</v>
      </c>
      <c r="D43" s="24">
        <v>0.18141927119109763</v>
      </c>
      <c r="E43" s="24">
        <v>0.28500907441016332</v>
      </c>
      <c r="F43" s="24">
        <v>1.8426999430146418</v>
      </c>
      <c r="G43" s="24"/>
      <c r="H43" s="24"/>
      <c r="I43" s="77" t="s">
        <v>901</v>
      </c>
      <c r="J43" s="77">
        <v>4</v>
      </c>
      <c r="K43" s="77">
        <v>1173</v>
      </c>
      <c r="L43" s="24">
        <v>4.268704443921937E-2</v>
      </c>
      <c r="M43" s="24">
        <v>0.18141927119109763</v>
      </c>
      <c r="N43" s="24">
        <v>0.28500907441016332</v>
      </c>
      <c r="O43" s="24">
        <v>1.8426999430146418</v>
      </c>
      <c r="P43" s="24"/>
    </row>
    <row r="44" spans="1:16" x14ac:dyDescent="0.25">
      <c r="A44" s="5" t="s">
        <v>919</v>
      </c>
      <c r="B44" s="122" t="s">
        <v>901</v>
      </c>
      <c r="C44" s="24">
        <v>0.11452621678814953</v>
      </c>
      <c r="D44" s="24">
        <v>0.18340199546641017</v>
      </c>
      <c r="E44" s="24">
        <v>0.26990925589836662</v>
      </c>
      <c r="F44" s="24">
        <v>1.7535208810634164</v>
      </c>
      <c r="G44" s="24"/>
      <c r="H44" s="24"/>
      <c r="I44" s="77" t="s">
        <v>901</v>
      </c>
      <c r="J44" s="77">
        <v>4</v>
      </c>
      <c r="K44" s="77">
        <v>1174</v>
      </c>
      <c r="L44" s="24">
        <v>0.11452621678814953</v>
      </c>
      <c r="M44" s="24">
        <v>0.18340199546641017</v>
      </c>
      <c r="N44" s="24">
        <v>0.26990925589836662</v>
      </c>
      <c r="O44" s="24">
        <v>1.7535208810634164</v>
      </c>
      <c r="P44" s="24"/>
    </row>
    <row r="45" spans="1:16" x14ac:dyDescent="0.25">
      <c r="A45" s="5" t="s">
        <v>920</v>
      </c>
      <c r="B45" s="122" t="s">
        <v>901</v>
      </c>
      <c r="C45" s="24">
        <v>0.15825440865271573</v>
      </c>
      <c r="D45" s="24">
        <v>0.29840000343453765</v>
      </c>
      <c r="E45" s="24">
        <v>0.31426497277676957</v>
      </c>
      <c r="F45" s="24">
        <v>2.0621405561305775</v>
      </c>
      <c r="G45" s="24"/>
      <c r="H45" s="24"/>
      <c r="I45" s="77" t="s">
        <v>901</v>
      </c>
      <c r="J45" s="77">
        <v>5</v>
      </c>
      <c r="K45" s="77">
        <v>1175</v>
      </c>
      <c r="L45" s="24">
        <v>0.15825440865271573</v>
      </c>
      <c r="M45" s="24">
        <v>0.29840000343453765</v>
      </c>
      <c r="N45" s="24">
        <v>0.31426497277676957</v>
      </c>
      <c r="O45" s="24">
        <v>2.0621405561305775</v>
      </c>
      <c r="P45" s="24"/>
    </row>
    <row r="46" spans="1:16" x14ac:dyDescent="0.25">
      <c r="A46" s="5" t="s">
        <v>921</v>
      </c>
      <c r="B46" s="122" t="s">
        <v>901</v>
      </c>
      <c r="C46" s="24">
        <v>0.24362849753115448</v>
      </c>
      <c r="D46" s="24">
        <v>0.29245183060859997</v>
      </c>
      <c r="E46" s="24">
        <v>0.31049001814882038</v>
      </c>
      <c r="F46" s="24">
        <v>2.0611385441985415</v>
      </c>
      <c r="G46" s="24"/>
      <c r="H46" s="24"/>
      <c r="I46" s="77" t="s">
        <v>901</v>
      </c>
      <c r="J46" s="77">
        <v>5</v>
      </c>
      <c r="K46" s="77">
        <v>1176</v>
      </c>
      <c r="L46" s="24">
        <v>0.24362849753115448</v>
      </c>
      <c r="M46" s="24">
        <v>0.29245183060859997</v>
      </c>
      <c r="N46" s="24">
        <v>0.31049001814882038</v>
      </c>
      <c r="O46" s="24">
        <v>2.0611385441985415</v>
      </c>
      <c r="P46" s="24"/>
    </row>
    <row r="47" spans="1:16" x14ac:dyDescent="0.25">
      <c r="A47" s="5" t="s">
        <v>922</v>
      </c>
      <c r="B47" s="122" t="s">
        <v>901</v>
      </c>
      <c r="C47" s="24">
        <v>0.16346014577944978</v>
      </c>
      <c r="D47" s="24">
        <v>0.33012359183953832</v>
      </c>
      <c r="E47" s="24">
        <v>0.31284936479128861</v>
      </c>
      <c r="F47" s="24">
        <v>2.0405972995917985</v>
      </c>
      <c r="G47" s="24"/>
      <c r="H47" s="24"/>
      <c r="I47" s="77" t="s">
        <v>901</v>
      </c>
      <c r="J47" s="77">
        <v>5</v>
      </c>
      <c r="K47" s="77">
        <v>1177</v>
      </c>
      <c r="L47" s="24">
        <v>0.16346014577944978</v>
      </c>
      <c r="M47" s="24">
        <v>0.33012359183953832</v>
      </c>
      <c r="N47" s="24">
        <v>0.31284936479128861</v>
      </c>
      <c r="O47" s="24">
        <v>2.0405972995917985</v>
      </c>
      <c r="P47" s="24"/>
    </row>
    <row r="48" spans="1:16" x14ac:dyDescent="0.25">
      <c r="A48" s="5" t="s">
        <v>923</v>
      </c>
      <c r="B48" s="122" t="s">
        <v>901</v>
      </c>
      <c r="C48" s="24">
        <v>0.16866588290618387</v>
      </c>
      <c r="D48" s="24">
        <v>0.20223787608187932</v>
      </c>
      <c r="E48" s="24">
        <v>0.31049001814882038</v>
      </c>
      <c r="F48" s="24">
        <v>2.0581325084024327</v>
      </c>
      <c r="G48" s="24"/>
      <c r="H48" s="24"/>
      <c r="I48" s="77" t="s">
        <v>901</v>
      </c>
      <c r="J48" s="77">
        <v>5</v>
      </c>
      <c r="K48" s="77">
        <v>1178</v>
      </c>
      <c r="L48" s="24">
        <v>0.16866588290618387</v>
      </c>
      <c r="M48" s="24">
        <v>0.20223787608187932</v>
      </c>
      <c r="N48" s="24">
        <v>0.31049001814882038</v>
      </c>
      <c r="O48" s="24">
        <v>2.0581325084024327</v>
      </c>
      <c r="P48" s="24"/>
    </row>
    <row r="49" spans="1:16" x14ac:dyDescent="0.25">
      <c r="A49" s="5" t="s">
        <v>924</v>
      </c>
      <c r="B49" s="122" t="s">
        <v>901</v>
      </c>
      <c r="C49" s="24">
        <v>11.21211662355984</v>
      </c>
      <c r="D49" s="24">
        <v>9.6162127352658319E-2</v>
      </c>
      <c r="E49" s="24">
        <v>0.62852994555353914</v>
      </c>
      <c r="F49" s="24">
        <v>6.6413350855361859</v>
      </c>
      <c r="G49" s="24"/>
      <c r="H49" s="24"/>
      <c r="I49" s="77" t="s">
        <v>901</v>
      </c>
      <c r="J49" s="77">
        <v>6</v>
      </c>
      <c r="K49" s="77">
        <v>1179</v>
      </c>
      <c r="L49" s="24">
        <v>11.21211662355984</v>
      </c>
      <c r="M49" s="24">
        <v>9.6162127352658319E-2</v>
      </c>
      <c r="N49" s="24">
        <v>0.62852994555353914</v>
      </c>
      <c r="O49" s="24">
        <v>6.6413350855361859</v>
      </c>
      <c r="P49" s="24"/>
    </row>
    <row r="50" spans="1:16" x14ac:dyDescent="0.25">
      <c r="A50" s="5" t="s">
        <v>925</v>
      </c>
      <c r="B50" s="122" t="s">
        <v>901</v>
      </c>
      <c r="C50" s="24">
        <v>9.9637808605690097</v>
      </c>
      <c r="D50" s="24" t="s">
        <v>48</v>
      </c>
      <c r="E50" s="24">
        <v>0.62145190562613439</v>
      </c>
      <c r="F50" s="24">
        <v>5.6583613802086354</v>
      </c>
      <c r="G50" s="24"/>
      <c r="H50" s="24"/>
      <c r="I50" s="77" t="s">
        <v>901</v>
      </c>
      <c r="J50" s="77">
        <v>6</v>
      </c>
      <c r="K50" s="77">
        <v>1180</v>
      </c>
      <c r="L50" s="24">
        <v>9.9637808605690097</v>
      </c>
      <c r="M50" s="24" t="s">
        <v>48</v>
      </c>
      <c r="N50" s="24">
        <v>0.62145190562613439</v>
      </c>
      <c r="O50" s="24">
        <v>5.6583613802086354</v>
      </c>
      <c r="P50" s="24"/>
    </row>
    <row r="51" spans="1:16" x14ac:dyDescent="0.25">
      <c r="A51" s="5" t="s">
        <v>926</v>
      </c>
      <c r="B51" s="122" t="s">
        <v>901</v>
      </c>
      <c r="C51" s="24">
        <v>9.9179703738537501</v>
      </c>
      <c r="D51" s="24">
        <v>5.353355543343865E-2</v>
      </c>
      <c r="E51" s="24">
        <v>0.61531760435571692</v>
      </c>
      <c r="F51" s="24">
        <v>5.6062567597427515</v>
      </c>
      <c r="G51" s="24"/>
      <c r="H51" s="24"/>
      <c r="I51" s="77" t="s">
        <v>901</v>
      </c>
      <c r="J51" s="77">
        <v>6</v>
      </c>
      <c r="K51" s="77">
        <v>1181</v>
      </c>
      <c r="L51" s="24">
        <v>9.9179703738537501</v>
      </c>
      <c r="M51" s="24">
        <v>5.353355543343865E-2</v>
      </c>
      <c r="N51" s="24">
        <v>0.61531760435571692</v>
      </c>
      <c r="O51" s="24">
        <v>5.6062567597427515</v>
      </c>
      <c r="P51" s="24"/>
    </row>
    <row r="52" spans="1:16" x14ac:dyDescent="0.25">
      <c r="A52" s="5" t="s">
        <v>927</v>
      </c>
      <c r="B52" s="122" t="s">
        <v>901</v>
      </c>
      <c r="C52" s="24">
        <v>6.0678071949212322</v>
      </c>
      <c r="D52" s="24">
        <v>0.8148996771534549</v>
      </c>
      <c r="E52" s="24">
        <v>0.58606170598911078</v>
      </c>
      <c r="F52" s="24">
        <v>4.0150618116692049</v>
      </c>
      <c r="G52" s="24"/>
      <c r="H52" s="24"/>
      <c r="I52" s="77" t="s">
        <v>901</v>
      </c>
      <c r="J52" s="77">
        <v>6</v>
      </c>
      <c r="K52" s="77">
        <v>1182</v>
      </c>
      <c r="L52" s="24">
        <v>6.0678071949212322</v>
      </c>
      <c r="M52" s="24">
        <v>0.8148996771534549</v>
      </c>
      <c r="N52" s="24">
        <v>0.58606170598911078</v>
      </c>
      <c r="O52" s="24">
        <v>4.0150618116692049</v>
      </c>
      <c r="P52" s="24"/>
    </row>
    <row r="53" spans="1:16" x14ac:dyDescent="0.25">
      <c r="A53" s="5" t="s">
        <v>928</v>
      </c>
      <c r="B53" s="122" t="s">
        <v>901</v>
      </c>
      <c r="C53" s="24">
        <v>5.9907622854455669</v>
      </c>
      <c r="D53" s="24">
        <v>0.91700997733205092</v>
      </c>
      <c r="E53" s="24">
        <v>0.58700544464609805</v>
      </c>
      <c r="F53" s="24">
        <v>4.0060437042808799</v>
      </c>
      <c r="G53" s="24"/>
      <c r="H53" s="24"/>
      <c r="I53" s="77" t="s">
        <v>901</v>
      </c>
      <c r="J53" s="77">
        <v>6</v>
      </c>
      <c r="K53" s="77">
        <v>1183</v>
      </c>
      <c r="L53" s="24">
        <v>5.9907622854455669</v>
      </c>
      <c r="M53" s="24">
        <v>0.91700997733205092</v>
      </c>
      <c r="N53" s="24">
        <v>0.58700544464609805</v>
      </c>
      <c r="O53" s="24">
        <v>4.0060437042808799</v>
      </c>
      <c r="P53" s="24"/>
    </row>
    <row r="54" spans="1:16" x14ac:dyDescent="0.25">
      <c r="A54" s="5" t="s">
        <v>929</v>
      </c>
      <c r="B54" s="122" t="s">
        <v>901</v>
      </c>
      <c r="C54" s="24">
        <v>5.8444810721843403</v>
      </c>
      <c r="D54" s="24">
        <v>0.90759203702431634</v>
      </c>
      <c r="E54" s="24">
        <v>0.61720508166969146</v>
      </c>
      <c r="F54" s="24">
        <v>3.653335504204124</v>
      </c>
      <c r="G54" s="24"/>
      <c r="H54" s="24"/>
      <c r="I54" s="77" t="s">
        <v>901</v>
      </c>
      <c r="J54" s="77">
        <v>6</v>
      </c>
      <c r="K54" s="77">
        <v>1184</v>
      </c>
      <c r="L54" s="24">
        <v>5.8444810721843403</v>
      </c>
      <c r="M54" s="24">
        <v>0.90759203702431634</v>
      </c>
      <c r="N54" s="24">
        <v>0.61720508166969146</v>
      </c>
      <c r="O54" s="24">
        <v>3.653335504204124</v>
      </c>
      <c r="P54" s="24"/>
    </row>
    <row r="55" spans="1:16" x14ac:dyDescent="0.25">
      <c r="A55" s="5" t="s">
        <v>930</v>
      </c>
      <c r="B55" s="122" t="s">
        <v>901</v>
      </c>
      <c r="C55" s="24">
        <v>5.8220964025393833</v>
      </c>
      <c r="D55" s="24">
        <v>0.93386313367220741</v>
      </c>
      <c r="E55" s="24">
        <v>0.62758620689655176</v>
      </c>
      <c r="F55" s="24">
        <v>3.663355623524486</v>
      </c>
      <c r="G55" s="24"/>
      <c r="H55" s="24"/>
      <c r="I55" s="77" t="s">
        <v>901</v>
      </c>
      <c r="J55" s="77">
        <v>6</v>
      </c>
      <c r="K55" s="77">
        <v>1185</v>
      </c>
      <c r="L55" s="24">
        <v>5.8220964025393833</v>
      </c>
      <c r="M55" s="24">
        <v>0.93386313367220741</v>
      </c>
      <c r="N55" s="24">
        <v>0.62758620689655176</v>
      </c>
      <c r="O55" s="24">
        <v>3.663355623524486</v>
      </c>
      <c r="P55" s="24"/>
    </row>
    <row r="56" spans="1:16" x14ac:dyDescent="0.25">
      <c r="A56" s="5" t="s">
        <v>931</v>
      </c>
      <c r="B56" s="122" t="s">
        <v>901</v>
      </c>
      <c r="C56" s="24">
        <v>3.6023700916999761</v>
      </c>
      <c r="D56" s="24">
        <v>0.85455416265970574</v>
      </c>
      <c r="E56" s="24">
        <v>0.41430127041742287</v>
      </c>
      <c r="F56" s="24">
        <v>2.3296777419842538</v>
      </c>
      <c r="G56" s="24"/>
      <c r="H56" s="24"/>
      <c r="I56" s="77" t="s">
        <v>901</v>
      </c>
      <c r="J56" s="77">
        <v>6</v>
      </c>
      <c r="K56" s="77">
        <v>1186</v>
      </c>
      <c r="L56" s="24">
        <v>3.6023700916999761</v>
      </c>
      <c r="M56" s="24">
        <v>0.85455416265970574</v>
      </c>
      <c r="N56" s="24">
        <v>0.41430127041742287</v>
      </c>
      <c r="O56" s="24">
        <v>2.3296777419842538</v>
      </c>
      <c r="P56" s="24"/>
    </row>
    <row r="57" spans="1:16" x14ac:dyDescent="0.25">
      <c r="A57" s="5" t="s">
        <v>932</v>
      </c>
      <c r="B57" s="122" t="s">
        <v>901</v>
      </c>
      <c r="C57" s="24">
        <v>3.4696237949682578</v>
      </c>
      <c r="D57" s="24">
        <v>1.2570471905481519</v>
      </c>
      <c r="E57" s="24">
        <v>0.51480943738656992</v>
      </c>
      <c r="F57" s="24">
        <v>2.2214604533243398</v>
      </c>
      <c r="G57" s="24"/>
      <c r="H57" s="24"/>
      <c r="I57" s="77" t="s">
        <v>901</v>
      </c>
      <c r="J57" s="77">
        <v>7</v>
      </c>
      <c r="K57" s="77">
        <v>1187</v>
      </c>
      <c r="L57" s="24">
        <v>3.4696237949682578</v>
      </c>
      <c r="M57" s="24">
        <v>1.2570471905481519</v>
      </c>
      <c r="N57" s="24">
        <v>0.51480943738656992</v>
      </c>
      <c r="O57" s="24">
        <v>2.2214604533243398</v>
      </c>
      <c r="P57" s="24"/>
    </row>
    <row r="58" spans="1:16" x14ac:dyDescent="0.25">
      <c r="A58" s="5" t="s">
        <v>933</v>
      </c>
      <c r="B58" s="122" t="s">
        <v>901</v>
      </c>
      <c r="C58" s="24">
        <v>3.4774324006583583</v>
      </c>
      <c r="D58" s="24">
        <v>1.3978206140953424</v>
      </c>
      <c r="E58" s="24">
        <v>0.5275499092558984</v>
      </c>
      <c r="F58" s="24">
        <v>2.2224624652563763</v>
      </c>
      <c r="G58" s="24"/>
      <c r="H58" s="24"/>
      <c r="I58" s="77" t="s">
        <v>901</v>
      </c>
      <c r="J58" s="77">
        <v>7</v>
      </c>
      <c r="K58" s="77">
        <v>1188</v>
      </c>
      <c r="L58" s="24">
        <v>3.4774324006583583</v>
      </c>
      <c r="M58" s="24">
        <v>1.3978206140953424</v>
      </c>
      <c r="N58" s="24">
        <v>0.5275499092558984</v>
      </c>
      <c r="O58" s="24">
        <v>2.2224624652563763</v>
      </c>
      <c r="P58" s="24"/>
    </row>
    <row r="59" spans="1:16" x14ac:dyDescent="0.25">
      <c r="A59" s="5" t="s">
        <v>934</v>
      </c>
      <c r="B59" s="122" t="s">
        <v>901</v>
      </c>
      <c r="C59" s="24">
        <v>1.9386165059957676</v>
      </c>
      <c r="D59" s="24">
        <v>1.6526006834730043</v>
      </c>
      <c r="E59" s="24">
        <v>0.46903811252268601</v>
      </c>
      <c r="F59" s="24">
        <v>1.4869857071417771</v>
      </c>
      <c r="G59" s="24"/>
      <c r="H59" s="24"/>
      <c r="I59" s="77" t="s">
        <v>901</v>
      </c>
      <c r="J59" s="77">
        <v>7</v>
      </c>
      <c r="K59" s="77">
        <v>1189</v>
      </c>
      <c r="L59" s="24">
        <v>1.9386165059957676</v>
      </c>
      <c r="M59" s="24">
        <v>1.6526006834730043</v>
      </c>
      <c r="N59" s="24">
        <v>0.46903811252268601</v>
      </c>
      <c r="O59" s="24">
        <v>1.4869857071417771</v>
      </c>
      <c r="P59" s="24"/>
    </row>
    <row r="60" spans="1:16" x14ac:dyDescent="0.25">
      <c r="A60" s="5" t="s">
        <v>935</v>
      </c>
      <c r="B60" s="122" t="s">
        <v>901</v>
      </c>
      <c r="C60" s="24">
        <v>1.8667773336468374</v>
      </c>
      <c r="D60" s="24">
        <v>1.7190219466959744</v>
      </c>
      <c r="E60" s="24">
        <v>0.46715063520871142</v>
      </c>
      <c r="F60" s="24">
        <v>1.4819756474815962</v>
      </c>
      <c r="G60" s="24"/>
      <c r="H60" s="24"/>
      <c r="I60" s="77" t="s">
        <v>901</v>
      </c>
      <c r="J60" s="77">
        <v>7</v>
      </c>
      <c r="K60" s="77">
        <v>1190</v>
      </c>
      <c r="L60" s="24">
        <v>1.8667773336468374</v>
      </c>
      <c r="M60" s="24">
        <v>1.7190219466959744</v>
      </c>
      <c r="N60" s="24">
        <v>0.46715063520871142</v>
      </c>
      <c r="O60" s="24">
        <v>1.4819756474815962</v>
      </c>
      <c r="P60" s="24"/>
    </row>
    <row r="61" spans="1:16" x14ac:dyDescent="0.25">
      <c r="A61" s="5" t="s">
        <v>936</v>
      </c>
      <c r="B61" s="122" t="s">
        <v>901</v>
      </c>
      <c r="C61" s="24">
        <v>1.6746856336703504</v>
      </c>
      <c r="D61" s="24">
        <v>1.356183404313779</v>
      </c>
      <c r="E61" s="24">
        <v>0.40958257713248641</v>
      </c>
      <c r="F61" s="24">
        <v>1.0025129380022562</v>
      </c>
      <c r="G61" s="24"/>
      <c r="H61" s="24"/>
      <c r="I61" s="77" t="s">
        <v>901</v>
      </c>
      <c r="J61" s="77">
        <v>7</v>
      </c>
      <c r="K61" s="77">
        <v>1191</v>
      </c>
      <c r="L61" s="24">
        <v>1.6746856336703504</v>
      </c>
      <c r="M61" s="24">
        <v>1.356183404313779</v>
      </c>
      <c r="N61" s="24">
        <v>0.40958257713248641</v>
      </c>
      <c r="O61" s="24">
        <v>1.0025129380022562</v>
      </c>
      <c r="P61" s="24"/>
    </row>
    <row r="62" spans="1:16" x14ac:dyDescent="0.25">
      <c r="A62" s="5" t="s">
        <v>937</v>
      </c>
      <c r="B62" s="122" t="s">
        <v>901</v>
      </c>
      <c r="C62" s="24">
        <v>0.19677686339054784</v>
      </c>
      <c r="D62" s="24">
        <v>0.68602259925813969</v>
      </c>
      <c r="E62" s="24">
        <v>0.24820326678765883</v>
      </c>
      <c r="F62" s="24">
        <v>1.4338790747438566</v>
      </c>
      <c r="G62" s="24"/>
      <c r="H62" s="24"/>
      <c r="I62" s="77" t="s">
        <v>901</v>
      </c>
      <c r="J62" s="77">
        <v>7</v>
      </c>
      <c r="K62" s="77">
        <v>1193</v>
      </c>
      <c r="L62" s="24">
        <v>0.19677686339054784</v>
      </c>
      <c r="M62" s="24">
        <v>0.68602259925813969</v>
      </c>
      <c r="N62" s="24">
        <v>0.24820326678765883</v>
      </c>
      <c r="O62" s="24">
        <v>1.4338790747438566</v>
      </c>
      <c r="P62" s="24"/>
    </row>
    <row r="63" spans="1:16" x14ac:dyDescent="0.25">
      <c r="A63" s="5" t="s">
        <v>938</v>
      </c>
      <c r="B63" s="122" t="s">
        <v>901</v>
      </c>
      <c r="C63" s="24">
        <v>0.16866588290618387</v>
      </c>
      <c r="D63" s="24">
        <v>0.60671362824563801</v>
      </c>
      <c r="E63" s="24">
        <v>0.23593466424682397</v>
      </c>
      <c r="F63" s="24">
        <v>1.418848895763313</v>
      </c>
      <c r="G63" s="24"/>
      <c r="H63" s="24"/>
      <c r="I63" s="77" t="s">
        <v>901</v>
      </c>
      <c r="J63" s="77">
        <v>7</v>
      </c>
      <c r="K63" s="77">
        <v>1194</v>
      </c>
      <c r="L63" s="24">
        <v>0.16866588290618387</v>
      </c>
      <c r="M63" s="24">
        <v>0.60671362824563801</v>
      </c>
      <c r="N63" s="24">
        <v>0.23593466424682397</v>
      </c>
      <c r="O63" s="24">
        <v>1.418848895763313</v>
      </c>
      <c r="P63" s="24"/>
    </row>
    <row r="64" spans="1:16" x14ac:dyDescent="0.25">
      <c r="A64" s="5" t="s">
        <v>939</v>
      </c>
      <c r="B64" s="122" t="s">
        <v>901</v>
      </c>
      <c r="C64" s="24">
        <v>0.21031177992005642</v>
      </c>
      <c r="D64" s="24">
        <v>0.71774618766314036</v>
      </c>
      <c r="E64" s="24">
        <v>0.2491470054446461</v>
      </c>
      <c r="F64" s="24">
        <v>1.4318750508797842</v>
      </c>
      <c r="G64" s="24"/>
      <c r="H64" s="24"/>
      <c r="I64" s="77" t="s">
        <v>901</v>
      </c>
      <c r="J64" s="77">
        <v>7</v>
      </c>
      <c r="K64" s="77">
        <v>1195</v>
      </c>
      <c r="L64" s="24">
        <v>0.21031177992005642</v>
      </c>
      <c r="M64" s="24">
        <v>0.71774618766314036</v>
      </c>
      <c r="N64" s="24">
        <v>0.2491470054446461</v>
      </c>
      <c r="O64" s="24">
        <v>1.4318750508797842</v>
      </c>
      <c r="P64" s="24"/>
    </row>
    <row r="65" spans="1:16" x14ac:dyDescent="0.25">
      <c r="A65" s="5" t="s">
        <v>940</v>
      </c>
      <c r="B65" s="122" t="s">
        <v>901</v>
      </c>
      <c r="C65" s="24">
        <v>0.14784293439924756</v>
      </c>
      <c r="D65" s="24">
        <v>0.78615017516142316</v>
      </c>
      <c r="E65" s="24">
        <v>0.23310344827586207</v>
      </c>
      <c r="F65" s="24">
        <v>1.4709535162291973</v>
      </c>
      <c r="G65" s="24"/>
      <c r="H65" s="24"/>
      <c r="I65" s="77" t="s">
        <v>901</v>
      </c>
      <c r="J65" s="77">
        <v>7</v>
      </c>
      <c r="K65" s="77">
        <v>1196</v>
      </c>
      <c r="L65" s="24">
        <v>0.14784293439924756</v>
      </c>
      <c r="M65" s="24">
        <v>0.78615017516142316</v>
      </c>
      <c r="N65" s="24">
        <v>0.23310344827586207</v>
      </c>
      <c r="O65" s="24">
        <v>1.4709535162291973</v>
      </c>
      <c r="P65" s="24"/>
    </row>
    <row r="66" spans="1:16" x14ac:dyDescent="0.25">
      <c r="A66" s="5" t="s">
        <v>941</v>
      </c>
      <c r="B66" s="122" t="s">
        <v>901</v>
      </c>
      <c r="C66" s="24">
        <v>5.7804505055255104</v>
      </c>
      <c r="D66" s="24">
        <v>0.7365820682786095</v>
      </c>
      <c r="E66" s="24">
        <v>0.56718693284936483</v>
      </c>
      <c r="F66" s="24">
        <v>3.7725749241164364</v>
      </c>
      <c r="G66" s="24"/>
      <c r="H66" s="24"/>
      <c r="I66" s="77" t="s">
        <v>901</v>
      </c>
      <c r="J66" s="77">
        <v>8</v>
      </c>
      <c r="K66" s="77">
        <v>1197</v>
      </c>
      <c r="L66" s="24">
        <v>5.7804505055255104</v>
      </c>
      <c r="M66" s="24">
        <v>0.7365820682786095</v>
      </c>
      <c r="N66" s="24">
        <v>0.56718693284936483</v>
      </c>
      <c r="O66" s="24">
        <v>3.7725749241164364</v>
      </c>
      <c r="P66" s="24"/>
    </row>
    <row r="67" spans="1:16" x14ac:dyDescent="0.25">
      <c r="A67" s="5" t="s">
        <v>942</v>
      </c>
      <c r="B67" s="122" t="s">
        <v>901</v>
      </c>
      <c r="C67" s="24">
        <v>5.897059017164354</v>
      </c>
      <c r="D67" s="24">
        <v>0.67957874536337404</v>
      </c>
      <c r="E67" s="24">
        <v>0.56860254083484574</v>
      </c>
      <c r="F67" s="24">
        <v>3.8316936281065743</v>
      </c>
      <c r="G67" s="24"/>
      <c r="H67" s="24"/>
      <c r="I67" s="77" t="s">
        <v>901</v>
      </c>
      <c r="J67" s="77">
        <v>8</v>
      </c>
      <c r="K67" s="77">
        <v>1198</v>
      </c>
      <c r="L67" s="24">
        <v>5.897059017164354</v>
      </c>
      <c r="M67" s="24">
        <v>0.67957874536337404</v>
      </c>
      <c r="N67" s="24">
        <v>0.56860254083484574</v>
      </c>
      <c r="O67" s="24">
        <v>3.8316936281065743</v>
      </c>
      <c r="P67" s="24"/>
    </row>
    <row r="68" spans="1:16" x14ac:dyDescent="0.25">
      <c r="A68" s="5" t="s">
        <v>943</v>
      </c>
      <c r="B68" s="122" t="s">
        <v>901</v>
      </c>
      <c r="C68" s="24">
        <v>3.4482802727486477</v>
      </c>
      <c r="D68" s="24">
        <v>0.83571828204423659</v>
      </c>
      <c r="E68" s="24">
        <v>0.4982940108892922</v>
      </c>
      <c r="F68" s="24">
        <v>2.4388970425762038</v>
      </c>
      <c r="G68" s="24"/>
      <c r="H68" s="24"/>
      <c r="I68" s="77" t="s">
        <v>901</v>
      </c>
      <c r="J68" s="77">
        <v>8</v>
      </c>
      <c r="K68" s="77">
        <v>1199</v>
      </c>
      <c r="L68" s="24">
        <v>3.4482802727486477</v>
      </c>
      <c r="M68" s="24">
        <v>0.83571828204423659</v>
      </c>
      <c r="N68" s="24">
        <v>0.4982940108892922</v>
      </c>
      <c r="O68" s="24">
        <v>2.4388970425762038</v>
      </c>
      <c r="P68" s="24"/>
    </row>
    <row r="69" spans="1:16" x14ac:dyDescent="0.25">
      <c r="A69" s="5" t="s">
        <v>944</v>
      </c>
      <c r="B69" s="122" t="s">
        <v>901</v>
      </c>
      <c r="C69" s="24">
        <v>3.4045520808840819</v>
      </c>
      <c r="D69" s="24">
        <v>0.86446778403626856</v>
      </c>
      <c r="E69" s="24">
        <v>0.49640653357531767</v>
      </c>
      <c r="F69" s="24">
        <v>2.4278749113238045</v>
      </c>
      <c r="G69" s="24"/>
      <c r="H69" s="24"/>
      <c r="I69" s="77" t="s">
        <v>901</v>
      </c>
      <c r="J69" s="77">
        <v>8</v>
      </c>
      <c r="K69" s="77">
        <v>1200</v>
      </c>
      <c r="L69" s="24">
        <v>3.4045520808840819</v>
      </c>
      <c r="M69" s="24">
        <v>0.86446778403626856</v>
      </c>
      <c r="N69" s="24">
        <v>0.49640653357531767</v>
      </c>
      <c r="O69" s="24">
        <v>2.4278749113238045</v>
      </c>
      <c r="P69" s="24"/>
    </row>
    <row r="70" spans="1:16" x14ac:dyDescent="0.25">
      <c r="A70" s="5" t="s">
        <v>945</v>
      </c>
      <c r="B70" s="122" t="s">
        <v>901</v>
      </c>
      <c r="C70" s="24">
        <v>2.7829870679520337</v>
      </c>
      <c r="D70" s="24">
        <v>0.65975150261024851</v>
      </c>
      <c r="E70" s="24">
        <v>0.82388384754990929</v>
      </c>
      <c r="F70" s="24">
        <v>1.9213578796794863</v>
      </c>
      <c r="G70" s="24"/>
      <c r="H70" s="24"/>
      <c r="I70" s="77" t="s">
        <v>901</v>
      </c>
      <c r="J70" s="77">
        <v>8</v>
      </c>
      <c r="K70" s="77">
        <v>1201</v>
      </c>
      <c r="L70" s="24">
        <v>2.7829870679520337</v>
      </c>
      <c r="M70" s="24">
        <v>0.65975150261024851</v>
      </c>
      <c r="N70" s="24">
        <v>0.82388384754990929</v>
      </c>
      <c r="O70" s="24">
        <v>1.9213578796794863</v>
      </c>
      <c r="P70" s="24"/>
    </row>
    <row r="71" spans="1:16" x14ac:dyDescent="0.25">
      <c r="A71" s="5" t="s">
        <v>946</v>
      </c>
      <c r="B71" s="122" t="s">
        <v>901</v>
      </c>
      <c r="C71" s="24">
        <v>2.6757488831413117</v>
      </c>
      <c r="D71" s="24">
        <v>0.68503123712048342</v>
      </c>
      <c r="E71" s="24">
        <v>0.42468239564428317</v>
      </c>
      <c r="F71" s="24">
        <v>1.8787723725679464</v>
      </c>
      <c r="G71" s="24"/>
      <c r="H71" s="24"/>
      <c r="I71" s="77" t="s">
        <v>901</v>
      </c>
      <c r="J71" s="77">
        <v>8</v>
      </c>
      <c r="K71" s="77">
        <v>1202</v>
      </c>
      <c r="L71" s="24">
        <v>2.6757488831413117</v>
      </c>
      <c r="M71" s="24">
        <v>0.68503123712048342</v>
      </c>
      <c r="N71" s="24">
        <v>0.42468239564428317</v>
      </c>
      <c r="O71" s="24">
        <v>1.8787723725679464</v>
      </c>
      <c r="P71" s="24"/>
    </row>
    <row r="72" spans="1:16" x14ac:dyDescent="0.25">
      <c r="A72" s="5" t="s">
        <v>947</v>
      </c>
      <c r="B72" s="122" t="s">
        <v>901</v>
      </c>
      <c r="C72" s="24">
        <v>0.94640300964025392</v>
      </c>
      <c r="D72" s="24">
        <v>0.48378472317626037</v>
      </c>
      <c r="E72" s="24">
        <v>0.24631578947368424</v>
      </c>
      <c r="F72" s="24">
        <v>0.9088248223568679</v>
      </c>
      <c r="G72" s="24"/>
      <c r="H72" s="24"/>
      <c r="I72" s="77" t="s">
        <v>901</v>
      </c>
      <c r="J72" s="77">
        <v>8</v>
      </c>
      <c r="K72" s="77">
        <v>1203</v>
      </c>
      <c r="L72" s="24">
        <v>0.94640300964025392</v>
      </c>
      <c r="M72" s="24">
        <v>0.48378472317626037</v>
      </c>
      <c r="N72" s="24">
        <v>0.24631578947368424</v>
      </c>
      <c r="O72" s="24">
        <v>0.9088248223568679</v>
      </c>
      <c r="P72" s="24"/>
    </row>
    <row r="73" spans="1:16" x14ac:dyDescent="0.25">
      <c r="A73" s="5" t="s">
        <v>948</v>
      </c>
      <c r="B73" s="122" t="s">
        <v>901</v>
      </c>
      <c r="C73" s="24">
        <v>0.79439548553961903</v>
      </c>
      <c r="D73" s="24">
        <v>0.4282684434675092</v>
      </c>
      <c r="E73" s="24">
        <v>0.2236660617059891</v>
      </c>
      <c r="F73" s="24">
        <v>0.81563771267749774</v>
      </c>
      <c r="G73" s="24"/>
      <c r="H73" s="24"/>
      <c r="I73" s="77" t="s">
        <v>901</v>
      </c>
      <c r="J73" s="77">
        <v>8</v>
      </c>
      <c r="K73" s="77">
        <v>1204</v>
      </c>
      <c r="L73" s="24">
        <v>0.79439548553961903</v>
      </c>
      <c r="M73" s="24">
        <v>0.4282684434675092</v>
      </c>
      <c r="N73" s="24">
        <v>0.2236660617059891</v>
      </c>
      <c r="O73" s="24">
        <v>0.81563771267749774</v>
      </c>
      <c r="P73" s="24"/>
    </row>
    <row r="74" spans="1:16" x14ac:dyDescent="0.25">
      <c r="A74" s="5" t="s">
        <v>949</v>
      </c>
      <c r="B74" s="122" t="s">
        <v>901</v>
      </c>
      <c r="C74" s="24">
        <v>0.5190119915353868</v>
      </c>
      <c r="D74" s="24">
        <v>0.44016478911938439</v>
      </c>
      <c r="E74" s="24">
        <v>0.2076225045372051</v>
      </c>
      <c r="F74" s="24">
        <v>0.58166792654703614</v>
      </c>
      <c r="G74" s="24"/>
      <c r="H74" s="24"/>
      <c r="I74" s="77" t="s">
        <v>901</v>
      </c>
      <c r="J74" s="77">
        <v>8</v>
      </c>
      <c r="K74" s="77">
        <v>1205</v>
      </c>
      <c r="L74" s="24">
        <v>0.5190119915353868</v>
      </c>
      <c r="M74" s="24">
        <v>0.44016478911938439</v>
      </c>
      <c r="N74" s="24">
        <v>0.2076225045372051</v>
      </c>
      <c r="O74" s="24">
        <v>0.58166792654703614</v>
      </c>
      <c r="P74" s="24"/>
    </row>
    <row r="75" spans="1:16" x14ac:dyDescent="0.25">
      <c r="A75" s="5" t="s">
        <v>950</v>
      </c>
      <c r="B75" s="122" t="s">
        <v>901</v>
      </c>
      <c r="C75" s="24">
        <v>0.46122830942863857</v>
      </c>
      <c r="D75" s="24">
        <v>0.43818206484407191</v>
      </c>
      <c r="E75" s="24">
        <v>0.20384754990925591</v>
      </c>
      <c r="F75" s="24">
        <v>0.58317094444509054</v>
      </c>
      <c r="G75" s="24"/>
      <c r="H75" s="24"/>
      <c r="I75" s="77" t="s">
        <v>901</v>
      </c>
      <c r="J75" s="77">
        <v>8</v>
      </c>
      <c r="K75" s="77">
        <v>1206</v>
      </c>
      <c r="L75" s="24">
        <v>0.46122830942863857</v>
      </c>
      <c r="M75" s="24">
        <v>0.43818206484407191</v>
      </c>
      <c r="N75" s="24">
        <v>0.20384754990925591</v>
      </c>
      <c r="O75" s="24">
        <v>0.58317094444509054</v>
      </c>
      <c r="P75" s="24"/>
    </row>
    <row r="76" spans="1:16" x14ac:dyDescent="0.25">
      <c r="A76" s="5" t="s">
        <v>951</v>
      </c>
      <c r="B76" s="122" t="s">
        <v>901</v>
      </c>
      <c r="C76" s="24">
        <v>0.45914601457794496</v>
      </c>
      <c r="D76" s="24">
        <v>0.38266578513532068</v>
      </c>
      <c r="E76" s="24">
        <v>0.20667876588021777</v>
      </c>
      <c r="F76" s="24">
        <v>0.55711863421214836</v>
      </c>
      <c r="G76" s="24"/>
      <c r="H76" s="24"/>
      <c r="I76" s="77" t="s">
        <v>901</v>
      </c>
      <c r="J76" s="77">
        <v>8</v>
      </c>
      <c r="K76" s="77">
        <v>1207</v>
      </c>
      <c r="L76" s="24">
        <v>0.45914601457794496</v>
      </c>
      <c r="M76" s="24">
        <v>0.38266578513532068</v>
      </c>
      <c r="N76" s="24">
        <v>0.20667876588021777</v>
      </c>
      <c r="O76" s="24">
        <v>0.55711863421214836</v>
      </c>
      <c r="P76" s="24"/>
    </row>
    <row r="77" spans="1:16" x14ac:dyDescent="0.25">
      <c r="A77" s="5" t="s">
        <v>952</v>
      </c>
      <c r="B77" s="122" t="s">
        <v>901</v>
      </c>
      <c r="C77" s="24">
        <v>0.43676134493298846</v>
      </c>
      <c r="D77" s="24">
        <v>0.41587641674680575</v>
      </c>
      <c r="E77" s="24">
        <v>0.20620689655172414</v>
      </c>
      <c r="F77" s="24">
        <v>0.54810052682382226</v>
      </c>
      <c r="G77" s="24"/>
      <c r="H77" s="24"/>
      <c r="I77" s="77" t="s">
        <v>901</v>
      </c>
      <c r="J77" s="77">
        <v>8</v>
      </c>
      <c r="K77" s="77">
        <v>1208</v>
      </c>
      <c r="L77" s="24">
        <v>0.43676134493298846</v>
      </c>
      <c r="M77" s="24">
        <v>0.41587641674680575</v>
      </c>
      <c r="N77" s="24">
        <v>0.20620689655172414</v>
      </c>
      <c r="O77" s="24">
        <v>0.54810052682382226</v>
      </c>
      <c r="P77" s="24"/>
    </row>
    <row r="78" spans="1:16" x14ac:dyDescent="0.25">
      <c r="A78" s="5" t="s">
        <v>953</v>
      </c>
      <c r="B78" s="122" t="s">
        <v>901</v>
      </c>
      <c r="C78" s="24">
        <v>11.394317422995533</v>
      </c>
      <c r="D78" s="24">
        <v>0.17646246050281628</v>
      </c>
      <c r="E78" s="24">
        <v>0.62758620689655176</v>
      </c>
      <c r="F78" s="24">
        <v>5.1072548175887063</v>
      </c>
      <c r="G78" s="24"/>
      <c r="H78" s="24"/>
      <c r="I78" s="77" t="s">
        <v>901</v>
      </c>
      <c r="J78" s="77">
        <v>9</v>
      </c>
      <c r="K78" s="77">
        <v>1209</v>
      </c>
      <c r="L78" s="24">
        <v>11.394317422995533</v>
      </c>
      <c r="M78" s="24">
        <v>0.17646246050281628</v>
      </c>
      <c r="N78" s="24">
        <v>0.62758620689655176</v>
      </c>
      <c r="O78" s="24">
        <v>5.1072548175887063</v>
      </c>
      <c r="P78" s="24"/>
    </row>
    <row r="79" spans="1:16" x14ac:dyDescent="0.25">
      <c r="A79" s="5" t="s">
        <v>954</v>
      </c>
      <c r="B79" s="122" t="s">
        <v>901</v>
      </c>
      <c r="C79" s="24">
        <v>10.716530449094755</v>
      </c>
      <c r="D79" s="24">
        <v>0.30434817626047528</v>
      </c>
      <c r="E79" s="24">
        <v>0.56624319419237745</v>
      </c>
      <c r="F79" s="24">
        <v>4.8216814169583779</v>
      </c>
      <c r="G79" s="24"/>
      <c r="H79" s="24"/>
      <c r="I79" s="77" t="s">
        <v>901</v>
      </c>
      <c r="J79" s="77">
        <v>9</v>
      </c>
      <c r="K79" s="77">
        <v>1210</v>
      </c>
      <c r="L79" s="24">
        <v>10.716530449094755</v>
      </c>
      <c r="M79" s="24">
        <v>0.30434817626047528</v>
      </c>
      <c r="N79" s="24">
        <v>0.56624319419237745</v>
      </c>
      <c r="O79" s="24">
        <v>4.8216814169583779</v>
      </c>
      <c r="P79" s="24"/>
    </row>
    <row r="80" spans="1:16" x14ac:dyDescent="0.25">
      <c r="A80" s="5" t="s">
        <v>955</v>
      </c>
      <c r="B80" s="122" t="s">
        <v>901</v>
      </c>
      <c r="C80" s="24">
        <v>8.6342355984011263</v>
      </c>
      <c r="D80" s="24">
        <v>0.2131428595960983</v>
      </c>
      <c r="E80" s="24">
        <v>0.46998185117967334</v>
      </c>
      <c r="F80" s="24">
        <v>3.3797862467582314</v>
      </c>
      <c r="G80" s="24"/>
      <c r="H80" s="24"/>
      <c r="I80" s="77" t="s">
        <v>901</v>
      </c>
      <c r="J80" s="77">
        <v>9</v>
      </c>
      <c r="K80" s="77">
        <v>1211</v>
      </c>
      <c r="L80" s="24">
        <v>8.6342355984011263</v>
      </c>
      <c r="M80" s="24">
        <v>0.2131428595960983</v>
      </c>
      <c r="N80" s="24">
        <v>0.46998185117967334</v>
      </c>
      <c r="O80" s="24">
        <v>3.3797862467582314</v>
      </c>
      <c r="P80" s="24"/>
    </row>
    <row r="81" spans="1:16" x14ac:dyDescent="0.25">
      <c r="A81" s="5" t="s">
        <v>956</v>
      </c>
      <c r="B81" s="122" t="s">
        <v>901</v>
      </c>
      <c r="C81" s="24">
        <v>8.594671996237949</v>
      </c>
      <c r="D81" s="24">
        <v>0.26915482037367766</v>
      </c>
      <c r="E81" s="24">
        <v>0.48885662431941929</v>
      </c>
      <c r="F81" s="24">
        <v>3.3356977217486365</v>
      </c>
      <c r="G81" s="24"/>
      <c r="H81" s="24"/>
      <c r="I81" s="77" t="s">
        <v>901</v>
      </c>
      <c r="J81" s="77">
        <v>9</v>
      </c>
      <c r="K81" s="77">
        <v>1212</v>
      </c>
      <c r="L81" s="24">
        <v>8.594671996237949</v>
      </c>
      <c r="M81" s="24">
        <v>0.26915482037367766</v>
      </c>
      <c r="N81" s="24">
        <v>0.48885662431941929</v>
      </c>
      <c r="O81" s="24">
        <v>3.3356977217486365</v>
      </c>
      <c r="P81" s="24"/>
    </row>
    <row r="82" spans="1:16" x14ac:dyDescent="0.25">
      <c r="A82" s="5" t="s">
        <v>957</v>
      </c>
      <c r="B82" s="122" t="s">
        <v>901</v>
      </c>
      <c r="C82" s="24">
        <v>7.7450956971549498</v>
      </c>
      <c r="D82" s="24">
        <v>0.17447973622750373</v>
      </c>
      <c r="E82" s="24">
        <v>0.44355716878402901</v>
      </c>
      <c r="F82" s="24">
        <v>3.0340921302057291</v>
      </c>
      <c r="G82" s="24"/>
      <c r="H82" s="24"/>
      <c r="I82" s="77" t="s">
        <v>901</v>
      </c>
      <c r="J82" s="77">
        <v>9</v>
      </c>
      <c r="K82" s="77">
        <v>1213</v>
      </c>
      <c r="L82" s="24">
        <v>7.7450956971549498</v>
      </c>
      <c r="M82" s="24">
        <v>0.17447973622750373</v>
      </c>
      <c r="N82" s="24">
        <v>0.44355716878402901</v>
      </c>
      <c r="O82" s="24">
        <v>3.0340921302057291</v>
      </c>
      <c r="P82" s="24"/>
    </row>
    <row r="83" spans="1:16" x14ac:dyDescent="0.25">
      <c r="A83" s="5" t="s">
        <v>958</v>
      </c>
      <c r="B83" s="122" t="s">
        <v>901</v>
      </c>
      <c r="C83" s="24">
        <v>7.7378076651775221</v>
      </c>
      <c r="D83" s="24">
        <v>0.12689435362000273</v>
      </c>
      <c r="E83" s="24">
        <v>0.44166969147005447</v>
      </c>
      <c r="F83" s="24">
        <v>3.0381001779338739</v>
      </c>
      <c r="G83" s="24"/>
      <c r="H83" s="24"/>
      <c r="I83" s="77" t="s">
        <v>901</v>
      </c>
      <c r="J83" s="77">
        <v>9</v>
      </c>
      <c r="K83" s="77">
        <v>1214</v>
      </c>
      <c r="L83" s="24">
        <v>7.7378076651775221</v>
      </c>
      <c r="M83" s="24">
        <v>0.12689435362000273</v>
      </c>
      <c r="N83" s="24">
        <v>0.44166969147005447</v>
      </c>
      <c r="O83" s="24">
        <v>3.0381001779338739</v>
      </c>
      <c r="P83" s="24"/>
    </row>
    <row r="84" spans="1:16" x14ac:dyDescent="0.25">
      <c r="A84" s="5" t="s">
        <v>959</v>
      </c>
      <c r="B84" s="122" t="s">
        <v>901</v>
      </c>
      <c r="C84" s="24">
        <v>5.1161984481542433</v>
      </c>
      <c r="D84" s="24">
        <v>0.40992824392086813</v>
      </c>
      <c r="E84" s="24">
        <v>0.35107078039927408</v>
      </c>
      <c r="F84" s="24">
        <v>2.3226636584599998</v>
      </c>
      <c r="G84" s="24"/>
      <c r="H84" s="24"/>
      <c r="I84" s="77" t="s">
        <v>901</v>
      </c>
      <c r="J84" s="77">
        <v>9</v>
      </c>
      <c r="K84" s="77">
        <v>1215</v>
      </c>
      <c r="L84" s="24">
        <v>5.1161984481542433</v>
      </c>
      <c r="M84" s="24">
        <v>0.40992824392086813</v>
      </c>
      <c r="N84" s="24">
        <v>0.35107078039927408</v>
      </c>
      <c r="O84" s="24">
        <v>2.3226636584599998</v>
      </c>
      <c r="P84" s="24"/>
    </row>
    <row r="85" spans="1:16" x14ac:dyDescent="0.25">
      <c r="A85" s="5" t="s">
        <v>960</v>
      </c>
      <c r="B85" s="122" t="s">
        <v>901</v>
      </c>
      <c r="C85" s="24">
        <v>5.1214041852809773</v>
      </c>
      <c r="D85" s="24">
        <v>0.39257940651188344</v>
      </c>
      <c r="E85" s="24">
        <v>0.34918330308529943</v>
      </c>
      <c r="F85" s="24">
        <v>2.3126435391396369</v>
      </c>
      <c r="G85" s="24"/>
      <c r="H85" s="24"/>
      <c r="I85" s="77" t="s">
        <v>901</v>
      </c>
      <c r="J85" s="77">
        <v>9</v>
      </c>
      <c r="K85" s="77">
        <v>1216</v>
      </c>
      <c r="L85" s="24">
        <v>5.1214041852809773</v>
      </c>
      <c r="M85" s="24">
        <v>0.39257940651188344</v>
      </c>
      <c r="N85" s="24">
        <v>0.34918330308529943</v>
      </c>
      <c r="O85" s="24">
        <v>2.3126435391396369</v>
      </c>
      <c r="P85" s="24"/>
    </row>
    <row r="86" spans="1:16" x14ac:dyDescent="0.25">
      <c r="A86" s="5" t="s">
        <v>961</v>
      </c>
      <c r="B86" s="122" t="s">
        <v>901</v>
      </c>
      <c r="C86" s="24">
        <v>3.8126818716200326</v>
      </c>
      <c r="D86" s="24">
        <v>0.8287787470806427</v>
      </c>
      <c r="E86" s="24">
        <v>0.33030852994555354</v>
      </c>
      <c r="F86" s="24">
        <v>2.1954081430913974</v>
      </c>
      <c r="G86" s="24"/>
      <c r="H86" s="24"/>
      <c r="I86" s="77" t="s">
        <v>901</v>
      </c>
      <c r="J86" s="77">
        <v>9</v>
      </c>
      <c r="K86" s="77">
        <v>1217</v>
      </c>
      <c r="L86" s="24">
        <v>3.8126818716200326</v>
      </c>
      <c r="M86" s="24">
        <v>0.8287787470806427</v>
      </c>
      <c r="N86" s="24">
        <v>0.33030852994555354</v>
      </c>
      <c r="O86" s="24">
        <v>2.1954081430913974</v>
      </c>
      <c r="P86" s="24"/>
    </row>
    <row r="87" spans="1:16" x14ac:dyDescent="0.25">
      <c r="A87" s="5" t="s">
        <v>962</v>
      </c>
      <c r="B87" s="122" t="s">
        <v>901</v>
      </c>
      <c r="C87" s="24">
        <v>3.8220521984481541</v>
      </c>
      <c r="D87" s="24">
        <v>0.61266180107157564</v>
      </c>
      <c r="E87" s="24">
        <v>0.33974591651542652</v>
      </c>
      <c r="F87" s="24">
        <v>2.210438322071941</v>
      </c>
      <c r="G87" s="24"/>
      <c r="H87" s="24"/>
      <c r="I87" s="77" t="s">
        <v>901</v>
      </c>
      <c r="J87" s="77">
        <v>9</v>
      </c>
      <c r="K87" s="77">
        <v>1218</v>
      </c>
      <c r="L87" s="24">
        <v>3.8220521984481541</v>
      </c>
      <c r="M87" s="24">
        <v>0.61266180107157564</v>
      </c>
      <c r="N87" s="24">
        <v>0.33974591651542652</v>
      </c>
      <c r="O87" s="24">
        <v>2.210438322071941</v>
      </c>
      <c r="P87" s="24"/>
    </row>
    <row r="88" spans="1:16" x14ac:dyDescent="0.25">
      <c r="A88" s="5" t="s">
        <v>963</v>
      </c>
      <c r="B88" s="122" t="s">
        <v>901</v>
      </c>
      <c r="C88" s="24">
        <v>3.970936280272749</v>
      </c>
      <c r="D88" s="24">
        <v>0.73112957652150001</v>
      </c>
      <c r="E88" s="24">
        <v>0.43364791288566251</v>
      </c>
      <c r="F88" s="24">
        <v>2.2735650737902242</v>
      </c>
      <c r="G88" s="24"/>
      <c r="H88" s="24"/>
      <c r="I88" s="77" t="s">
        <v>901</v>
      </c>
      <c r="J88" s="77">
        <v>9</v>
      </c>
      <c r="K88" s="77">
        <v>1219</v>
      </c>
      <c r="L88" s="24">
        <v>3.970936280272749</v>
      </c>
      <c r="M88" s="24">
        <v>0.73112957652150001</v>
      </c>
      <c r="N88" s="24">
        <v>0.43364791288566251</v>
      </c>
      <c r="O88" s="24">
        <v>2.2735650737902242</v>
      </c>
      <c r="P88" s="24"/>
    </row>
    <row r="89" spans="1:16" x14ac:dyDescent="0.25">
      <c r="A89" s="5" t="s">
        <v>964</v>
      </c>
      <c r="B89" s="122" t="s">
        <v>901</v>
      </c>
      <c r="C89" s="24">
        <v>4.0729687279567361</v>
      </c>
      <c r="D89" s="24">
        <v>0.73162525759032815</v>
      </c>
      <c r="E89" s="24">
        <v>0.43600725952813074</v>
      </c>
      <c r="F89" s="24">
        <v>2.326671706188145</v>
      </c>
      <c r="G89" s="24"/>
      <c r="H89" s="24"/>
      <c r="I89" s="77" t="s">
        <v>901</v>
      </c>
      <c r="J89" s="77">
        <v>9</v>
      </c>
      <c r="K89" s="77">
        <v>1220</v>
      </c>
      <c r="L89" s="24">
        <v>4.0729687279567361</v>
      </c>
      <c r="M89" s="24">
        <v>0.73162525759032815</v>
      </c>
      <c r="N89" s="24">
        <v>0.43600725952813074</v>
      </c>
      <c r="O89" s="24">
        <v>2.326671706188145</v>
      </c>
      <c r="P89" s="24"/>
    </row>
    <row r="90" spans="1:16" x14ac:dyDescent="0.25">
      <c r="A90" s="5" t="s">
        <v>965</v>
      </c>
      <c r="B90" s="122" t="s">
        <v>901</v>
      </c>
      <c r="C90" s="24">
        <v>2.472725135198683</v>
      </c>
      <c r="D90" s="24">
        <v>0.67412625360626444</v>
      </c>
      <c r="E90" s="24">
        <v>0.37843920145190568</v>
      </c>
      <c r="F90" s="24">
        <v>1.4960038145301033</v>
      </c>
      <c r="G90" s="24"/>
      <c r="H90" s="24"/>
      <c r="I90" s="77" t="s">
        <v>901</v>
      </c>
      <c r="J90" s="77">
        <v>9</v>
      </c>
      <c r="K90" s="77">
        <v>1221</v>
      </c>
      <c r="L90" s="24">
        <v>2.472725135198683</v>
      </c>
      <c r="M90" s="24">
        <v>0.67412625360626444</v>
      </c>
      <c r="N90" s="24">
        <v>0.37843920145190568</v>
      </c>
      <c r="O90" s="24">
        <v>1.4960038145301033</v>
      </c>
      <c r="P90" s="24"/>
    </row>
    <row r="91" spans="1:16" x14ac:dyDescent="0.25">
      <c r="A91" s="5" t="s">
        <v>966</v>
      </c>
      <c r="B91" s="122" t="s">
        <v>901</v>
      </c>
      <c r="C91" s="24">
        <v>2.3363348224782508</v>
      </c>
      <c r="D91" s="24">
        <v>0.7673142945459539</v>
      </c>
      <c r="E91" s="24">
        <v>0.3760798548094374</v>
      </c>
      <c r="F91" s="24">
        <v>1.443899194064219</v>
      </c>
      <c r="G91" s="24"/>
      <c r="H91" s="24"/>
      <c r="I91" s="77" t="s">
        <v>901</v>
      </c>
      <c r="J91" s="77">
        <v>9</v>
      </c>
      <c r="K91" s="77">
        <v>1222</v>
      </c>
      <c r="L91" s="24">
        <v>2.3363348224782508</v>
      </c>
      <c r="M91" s="24">
        <v>0.7673142945459539</v>
      </c>
      <c r="N91" s="24">
        <v>0.3760798548094374</v>
      </c>
      <c r="O91" s="24">
        <v>1.443899194064219</v>
      </c>
      <c r="P91" s="24"/>
    </row>
    <row r="92" spans="1:16" x14ac:dyDescent="0.25">
      <c r="A92" s="5" t="s">
        <v>967</v>
      </c>
      <c r="B92" s="122" t="s">
        <v>901</v>
      </c>
      <c r="C92" s="24">
        <v>20.605348695038796</v>
      </c>
      <c r="D92" s="24">
        <v>0.62852359527407597</v>
      </c>
      <c r="E92" s="24">
        <v>1.1787295825771325</v>
      </c>
      <c r="F92" s="24">
        <v>12.041177387279472</v>
      </c>
      <c r="G92" s="24"/>
      <c r="H92" s="24"/>
      <c r="I92" s="77" t="s">
        <v>901</v>
      </c>
      <c r="J92" s="77">
        <v>10</v>
      </c>
      <c r="K92" s="77">
        <v>1223</v>
      </c>
      <c r="L92" s="24">
        <v>20.605348695038796</v>
      </c>
      <c r="M92" s="24">
        <v>0.62852359527407597</v>
      </c>
      <c r="N92" s="24">
        <v>1.1787295825771325</v>
      </c>
      <c r="O92" s="24">
        <v>12.041177387279472</v>
      </c>
      <c r="P92" s="24"/>
    </row>
    <row r="93" spans="1:16" x14ac:dyDescent="0.25">
      <c r="A93" s="5" t="s">
        <v>968</v>
      </c>
      <c r="B93" s="122" t="s">
        <v>901</v>
      </c>
      <c r="C93" s="24">
        <v>20.804207853280037</v>
      </c>
      <c r="D93" s="24">
        <v>0.33607176466547595</v>
      </c>
      <c r="E93" s="24">
        <v>1.2032667876588021</v>
      </c>
      <c r="F93" s="24">
        <v>12.074243781036669</v>
      </c>
      <c r="G93" s="24"/>
      <c r="H93" s="24"/>
      <c r="I93" s="77" t="s">
        <v>901</v>
      </c>
      <c r="J93" s="77">
        <v>10</v>
      </c>
      <c r="K93" s="77">
        <v>1224</v>
      </c>
      <c r="L93" s="24">
        <v>20.804207853280037</v>
      </c>
      <c r="M93" s="24">
        <v>0.33607176466547595</v>
      </c>
      <c r="N93" s="24">
        <v>1.2032667876588021</v>
      </c>
      <c r="O93" s="24">
        <v>12.074243781036669</v>
      </c>
      <c r="P93" s="24"/>
    </row>
    <row r="94" spans="1:16" x14ac:dyDescent="0.25">
      <c r="A94" s="5" t="s">
        <v>969</v>
      </c>
      <c r="B94" s="122" t="s">
        <v>901</v>
      </c>
      <c r="C94" s="24">
        <v>22.997905478485773</v>
      </c>
      <c r="D94" s="24">
        <v>0.30434817626047528</v>
      </c>
      <c r="E94" s="24">
        <v>1.3042468239564426</v>
      </c>
      <c r="F94" s="24">
        <v>12.924951911335432</v>
      </c>
      <c r="G94" s="24"/>
      <c r="H94" s="24"/>
      <c r="I94" s="77" t="s">
        <v>901</v>
      </c>
      <c r="J94" s="77">
        <v>10</v>
      </c>
      <c r="K94" s="77">
        <v>1225</v>
      </c>
      <c r="L94" s="24">
        <v>22.997905478485773</v>
      </c>
      <c r="M94" s="24">
        <v>0.30434817626047528</v>
      </c>
      <c r="N94" s="24">
        <v>1.3042468239564426</v>
      </c>
      <c r="O94" s="24">
        <v>12.924951911335432</v>
      </c>
      <c r="P94" s="24"/>
    </row>
    <row r="95" spans="1:16" x14ac:dyDescent="0.25">
      <c r="A95" s="5" t="s">
        <v>970</v>
      </c>
      <c r="B95" s="122" t="s">
        <v>901</v>
      </c>
      <c r="C95" s="24">
        <v>22.903161062779212</v>
      </c>
      <c r="D95" s="24">
        <v>0.12838139682648714</v>
      </c>
      <c r="E95" s="24">
        <v>1.3202903811252269</v>
      </c>
      <c r="F95" s="24">
        <v>12.980062567597427</v>
      </c>
      <c r="G95" s="24"/>
      <c r="H95" s="24"/>
      <c r="I95" s="77" t="s">
        <v>901</v>
      </c>
      <c r="J95" s="77">
        <v>10</v>
      </c>
      <c r="K95" s="77">
        <v>1226</v>
      </c>
      <c r="L95" s="24">
        <v>22.903161062779212</v>
      </c>
      <c r="M95" s="24">
        <v>0.12838139682648714</v>
      </c>
      <c r="N95" s="24">
        <v>1.3202903811252269</v>
      </c>
      <c r="O95" s="24">
        <v>12.980062567597427</v>
      </c>
      <c r="P95" s="24"/>
    </row>
    <row r="96" spans="1:16" x14ac:dyDescent="0.25">
      <c r="A96" s="5" t="s">
        <v>971</v>
      </c>
      <c r="B96" s="122" t="s">
        <v>901</v>
      </c>
      <c r="C96" s="24">
        <v>24.511733834940042</v>
      </c>
      <c r="D96" s="24">
        <v>0.244866448001099</v>
      </c>
      <c r="E96" s="24">
        <v>1.3750272232304903</v>
      </c>
      <c r="F96" s="24">
        <v>12.9820665914615</v>
      </c>
      <c r="G96" s="24"/>
      <c r="H96" s="24"/>
      <c r="I96" s="77" t="s">
        <v>901</v>
      </c>
      <c r="J96" s="77">
        <v>10</v>
      </c>
      <c r="K96" s="77">
        <v>1227</v>
      </c>
      <c r="L96" s="24">
        <v>24.511733834940042</v>
      </c>
      <c r="M96" s="24">
        <v>0.244866448001099</v>
      </c>
      <c r="N96" s="24">
        <v>1.3750272232304903</v>
      </c>
      <c r="O96" s="24">
        <v>12.9820665914615</v>
      </c>
      <c r="P96" s="24"/>
    </row>
    <row r="97" spans="1:16" x14ac:dyDescent="0.25">
      <c r="A97" s="5" t="s">
        <v>972</v>
      </c>
      <c r="B97" s="122" t="s">
        <v>901</v>
      </c>
      <c r="C97" s="24">
        <v>24.657494474488598</v>
      </c>
      <c r="D97" s="24">
        <v>0.17051428767687865</v>
      </c>
      <c r="E97" s="24">
        <v>1.3901270417422871</v>
      </c>
      <c r="F97" s="24">
        <v>13.039181271587566</v>
      </c>
      <c r="G97" s="24"/>
      <c r="H97" s="24"/>
      <c r="I97" s="77" t="s">
        <v>901</v>
      </c>
      <c r="J97" s="77">
        <v>10</v>
      </c>
      <c r="K97" s="77">
        <v>1228</v>
      </c>
      <c r="L97" s="24">
        <v>24.657494474488598</v>
      </c>
      <c r="M97" s="24">
        <v>0.17051428767687865</v>
      </c>
      <c r="N97" s="24">
        <v>1.3901270417422871</v>
      </c>
      <c r="O97" s="24">
        <v>13.039181271587566</v>
      </c>
      <c r="P97" s="24"/>
    </row>
    <row r="98" spans="1:16" x14ac:dyDescent="0.25">
      <c r="A98" s="5" t="s">
        <v>973</v>
      </c>
      <c r="B98" s="122" t="s">
        <v>901</v>
      </c>
      <c r="C98" s="24">
        <v>14.873832118504586</v>
      </c>
      <c r="D98" s="24">
        <v>0.19034153043000407</v>
      </c>
      <c r="E98" s="24">
        <v>0.77952813067150628</v>
      </c>
      <c r="F98" s="24">
        <v>5.9008482677614058</v>
      </c>
      <c r="G98" s="24"/>
      <c r="H98" s="24"/>
      <c r="I98" s="77" t="s">
        <v>901</v>
      </c>
      <c r="J98" s="77">
        <v>10</v>
      </c>
      <c r="K98" s="77">
        <v>1229</v>
      </c>
      <c r="L98" s="24">
        <v>14.873832118504586</v>
      </c>
      <c r="M98" s="24">
        <v>0.19034153043000407</v>
      </c>
      <c r="N98" s="24">
        <v>0.77952813067150628</v>
      </c>
      <c r="O98" s="24">
        <v>5.9008482677614058</v>
      </c>
      <c r="P98" s="24"/>
    </row>
    <row r="99" spans="1:16" x14ac:dyDescent="0.25">
      <c r="A99" s="5" t="s">
        <v>974</v>
      </c>
      <c r="B99" s="122" t="s">
        <v>901</v>
      </c>
      <c r="C99" s="24">
        <v>13.839972725135196</v>
      </c>
      <c r="D99" s="24">
        <v>0.40447575216375864</v>
      </c>
      <c r="E99" s="24">
        <v>0.72384754990925593</v>
      </c>
      <c r="F99" s="24">
        <v>5.5150736739274535</v>
      </c>
      <c r="G99" s="24"/>
      <c r="H99" s="24"/>
      <c r="I99" s="77" t="s">
        <v>901</v>
      </c>
      <c r="J99" s="77">
        <v>10</v>
      </c>
      <c r="K99" s="77">
        <v>1230</v>
      </c>
      <c r="L99" s="24">
        <v>13.839972725135196</v>
      </c>
      <c r="M99" s="24">
        <v>0.40447575216375864</v>
      </c>
      <c r="N99" s="24">
        <v>0.72384754990925593</v>
      </c>
      <c r="O99" s="24">
        <v>5.5150736739274535</v>
      </c>
      <c r="P99" s="24"/>
    </row>
    <row r="100" spans="1:16" x14ac:dyDescent="0.25">
      <c r="A100" s="5" t="s">
        <v>975</v>
      </c>
      <c r="B100" s="122" t="s">
        <v>901</v>
      </c>
      <c r="C100" s="24">
        <v>10.546823418763227</v>
      </c>
      <c r="D100" s="24">
        <v>0.25676279365297427</v>
      </c>
      <c r="E100" s="24">
        <v>0.57756805807622513</v>
      </c>
      <c r="F100" s="24">
        <v>3.9409129286985238</v>
      </c>
      <c r="G100" s="24"/>
      <c r="H100" s="24"/>
      <c r="I100" s="77" t="s">
        <v>901</v>
      </c>
      <c r="J100" s="77">
        <v>10</v>
      </c>
      <c r="K100" s="77">
        <v>1231</v>
      </c>
      <c r="L100" s="24">
        <v>10.546823418763227</v>
      </c>
      <c r="M100" s="24">
        <v>0.25676279365297427</v>
      </c>
      <c r="N100" s="24">
        <v>0.57756805807622513</v>
      </c>
      <c r="O100" s="24">
        <v>3.9409129286985238</v>
      </c>
      <c r="P100" s="24"/>
    </row>
    <row r="101" spans="1:16" x14ac:dyDescent="0.25">
      <c r="A101" s="5" t="s">
        <v>976</v>
      </c>
      <c r="B101" s="122" t="s">
        <v>901</v>
      </c>
      <c r="C101" s="24">
        <v>10.483313425817069</v>
      </c>
      <c r="D101" s="24">
        <v>0.2696505014425058</v>
      </c>
      <c r="E101" s="24">
        <v>0.55444646098003625</v>
      </c>
      <c r="F101" s="24">
        <v>4.0912147185039593</v>
      </c>
      <c r="G101" s="24"/>
      <c r="H101" s="24"/>
      <c r="I101" s="77" t="s">
        <v>901</v>
      </c>
      <c r="J101" s="77">
        <v>10</v>
      </c>
      <c r="K101" s="77">
        <v>1232</v>
      </c>
      <c r="L101" s="24">
        <v>10.483313425817069</v>
      </c>
      <c r="M101" s="24">
        <v>0.2696505014425058</v>
      </c>
      <c r="N101" s="24">
        <v>0.55444646098003625</v>
      </c>
      <c r="O101" s="24">
        <v>4.0912147185039593</v>
      </c>
      <c r="P101" s="24"/>
    </row>
    <row r="102" spans="1:16" x14ac:dyDescent="0.25">
      <c r="A102" s="5" t="s">
        <v>977</v>
      </c>
      <c r="B102" s="122" t="s">
        <v>901</v>
      </c>
      <c r="C102" s="24">
        <v>10.621786033388195</v>
      </c>
      <c r="D102" s="24">
        <v>0.29443455488391257</v>
      </c>
      <c r="E102" s="24">
        <v>0.56246823956442826</v>
      </c>
      <c r="F102" s="24">
        <v>4.3026392361636061</v>
      </c>
      <c r="G102" s="24"/>
      <c r="H102" s="24"/>
      <c r="I102" s="77" t="s">
        <v>901</v>
      </c>
      <c r="J102" s="77">
        <v>10</v>
      </c>
      <c r="K102" s="77">
        <v>1233</v>
      </c>
      <c r="L102" s="24">
        <v>10.621786033388195</v>
      </c>
      <c r="M102" s="24">
        <v>0.29443455488391257</v>
      </c>
      <c r="N102" s="24">
        <v>0.56246823956442826</v>
      </c>
      <c r="O102" s="24">
        <v>4.3026392361636061</v>
      </c>
      <c r="P102" s="24"/>
    </row>
    <row r="103" spans="1:16" x14ac:dyDescent="0.25">
      <c r="A103" s="5" t="s">
        <v>978</v>
      </c>
      <c r="B103" s="122" t="s">
        <v>901</v>
      </c>
      <c r="C103" s="24">
        <v>9.5743917234893026</v>
      </c>
      <c r="D103" s="24">
        <v>0.45652226439071286</v>
      </c>
      <c r="E103" s="24">
        <v>0.505372050816697</v>
      </c>
      <c r="F103" s="24">
        <v>3.6207701164129462</v>
      </c>
      <c r="G103" s="24"/>
      <c r="H103" s="24"/>
      <c r="I103" s="77" t="s">
        <v>901</v>
      </c>
      <c r="J103" s="77">
        <v>10</v>
      </c>
      <c r="K103" s="77">
        <v>1234</v>
      </c>
      <c r="L103" s="24">
        <v>9.5743917234893026</v>
      </c>
      <c r="M103" s="24">
        <v>0.45652226439071286</v>
      </c>
      <c r="N103" s="24">
        <v>0.505372050816697</v>
      </c>
      <c r="O103" s="24">
        <v>3.6207701164129462</v>
      </c>
      <c r="P103" s="24"/>
    </row>
    <row r="104" spans="1:16" x14ac:dyDescent="0.25">
      <c r="A104" s="5" t="s">
        <v>979</v>
      </c>
      <c r="B104" s="122" t="s">
        <v>901</v>
      </c>
      <c r="C104" s="24">
        <v>8.1469786033388196</v>
      </c>
      <c r="D104" s="24">
        <v>0.17943654691578509</v>
      </c>
      <c r="E104" s="24">
        <v>0.46337568058076228</v>
      </c>
      <c r="F104" s="24">
        <v>2.7835891471966692</v>
      </c>
      <c r="G104" s="24"/>
      <c r="H104" s="24"/>
      <c r="I104" s="77" t="s">
        <v>901</v>
      </c>
      <c r="J104" s="77">
        <v>10</v>
      </c>
      <c r="K104" s="77">
        <v>1235</v>
      </c>
      <c r="L104" s="24">
        <v>8.1469786033388196</v>
      </c>
      <c r="M104" s="24">
        <v>0.17943654691578509</v>
      </c>
      <c r="N104" s="24">
        <v>0.46337568058076228</v>
      </c>
      <c r="O104" s="24">
        <v>2.7835891471966692</v>
      </c>
      <c r="P104" s="24"/>
    </row>
    <row r="105" spans="1:16" x14ac:dyDescent="0.25">
      <c r="A105" s="5" t="s">
        <v>980</v>
      </c>
      <c r="B105" s="122" t="s">
        <v>901</v>
      </c>
      <c r="C105" s="24">
        <v>8.0907566423700921</v>
      </c>
      <c r="D105" s="24">
        <v>0.32219269473828815</v>
      </c>
      <c r="E105" s="24">
        <v>0.45865698729582577</v>
      </c>
      <c r="F105" s="24">
        <v>2.7605428727598356</v>
      </c>
      <c r="G105" s="24"/>
      <c r="H105" s="24"/>
      <c r="I105" s="77" t="s">
        <v>901</v>
      </c>
      <c r="J105" s="77">
        <v>10</v>
      </c>
      <c r="K105" s="77">
        <v>1236</v>
      </c>
      <c r="L105" s="24">
        <v>8.0907566423700921</v>
      </c>
      <c r="M105" s="24">
        <v>0.32219269473828815</v>
      </c>
      <c r="N105" s="24">
        <v>0.45865698729582577</v>
      </c>
      <c r="O105" s="24">
        <v>2.7605428727598356</v>
      </c>
      <c r="P105" s="24"/>
    </row>
    <row r="106" spans="1:16" x14ac:dyDescent="0.25">
      <c r="A106" s="5" t="s">
        <v>981</v>
      </c>
      <c r="B106" s="122" t="s">
        <v>901</v>
      </c>
      <c r="C106" s="24">
        <v>8.4031008699741356</v>
      </c>
      <c r="D106" s="24">
        <v>0.35044651566149188</v>
      </c>
      <c r="E106" s="24">
        <v>0.45676950998185117</v>
      </c>
      <c r="F106" s="24">
        <v>2.9819875097398443</v>
      </c>
      <c r="G106" s="24"/>
      <c r="H106" s="24"/>
      <c r="I106" s="77" t="s">
        <v>901</v>
      </c>
      <c r="J106" s="77">
        <v>10</v>
      </c>
      <c r="K106" s="77">
        <v>1237</v>
      </c>
      <c r="L106" s="24">
        <v>8.4031008699741356</v>
      </c>
      <c r="M106" s="24">
        <v>0.35044651566149188</v>
      </c>
      <c r="N106" s="24">
        <v>0.45676950998185117</v>
      </c>
      <c r="O106" s="24">
        <v>2.9819875097398443</v>
      </c>
      <c r="P106" s="24"/>
    </row>
    <row r="107" spans="1:16" x14ac:dyDescent="0.25">
      <c r="A107" s="5" t="s">
        <v>982</v>
      </c>
      <c r="B107" s="122" t="s">
        <v>901</v>
      </c>
      <c r="C107" s="24">
        <v>7.0027575828826709</v>
      </c>
      <c r="D107" s="24">
        <v>0.45900066973485359</v>
      </c>
      <c r="E107" s="24">
        <v>0.38504537205081674</v>
      </c>
      <c r="F107" s="24">
        <v>2.5631465221486969</v>
      </c>
      <c r="G107" s="24"/>
      <c r="H107" s="24"/>
      <c r="I107" s="77" t="s">
        <v>901</v>
      </c>
      <c r="J107" s="77">
        <v>10</v>
      </c>
      <c r="K107" s="77">
        <v>1238</v>
      </c>
      <c r="L107" s="24">
        <v>7.0027575828826709</v>
      </c>
      <c r="M107" s="24">
        <v>0.45900066973485359</v>
      </c>
      <c r="N107" s="24">
        <v>0.38504537205081674</v>
      </c>
      <c r="O107" s="24">
        <v>2.5631465221486969</v>
      </c>
      <c r="P107" s="24"/>
    </row>
    <row r="108" spans="1:16" x14ac:dyDescent="0.25">
      <c r="A108" s="5" t="s">
        <v>983</v>
      </c>
      <c r="B108" s="122" t="s">
        <v>901</v>
      </c>
      <c r="C108" s="24">
        <v>1.868859628497531</v>
      </c>
      <c r="D108" s="24">
        <v>0.36085581810688272</v>
      </c>
      <c r="E108" s="24">
        <v>0.10286751361161525</v>
      </c>
      <c r="F108" s="24">
        <v>0.83066789165804122</v>
      </c>
      <c r="G108" s="24"/>
      <c r="H108" s="24"/>
      <c r="I108" s="77" t="s">
        <v>901</v>
      </c>
      <c r="J108" s="77">
        <v>10</v>
      </c>
      <c r="K108" s="77">
        <v>1239</v>
      </c>
      <c r="L108" s="24">
        <v>1.868859628497531</v>
      </c>
      <c r="M108" s="24">
        <v>0.36085581810688272</v>
      </c>
      <c r="N108" s="24">
        <v>0.10286751361161525</v>
      </c>
      <c r="O108" s="24">
        <v>0.83066789165804122</v>
      </c>
      <c r="P108" s="24"/>
    </row>
    <row r="109" spans="1:16" x14ac:dyDescent="0.25">
      <c r="A109" s="5" t="s">
        <v>984</v>
      </c>
      <c r="B109" s="122" t="s">
        <v>901</v>
      </c>
      <c r="C109" s="24">
        <v>1.7595391488361154</v>
      </c>
      <c r="D109" s="24">
        <v>0.38861395796125836</v>
      </c>
      <c r="E109" s="24">
        <v>9.3430127041742292E-2</v>
      </c>
      <c r="F109" s="24">
        <v>0.78257131892030196</v>
      </c>
      <c r="G109" s="24"/>
      <c r="H109" s="24"/>
      <c r="I109" s="77" t="s">
        <v>901</v>
      </c>
      <c r="J109" s="77">
        <v>10</v>
      </c>
      <c r="K109" s="77">
        <v>1240</v>
      </c>
      <c r="L109" s="24">
        <v>1.7595391488361154</v>
      </c>
      <c r="M109" s="24">
        <v>0.38861395796125836</v>
      </c>
      <c r="N109" s="24">
        <v>9.3430127041742292E-2</v>
      </c>
      <c r="O109" s="24">
        <v>0.78257131892030196</v>
      </c>
      <c r="P109" s="24"/>
    </row>
    <row r="110" spans="1:16" x14ac:dyDescent="0.25">
      <c r="A110" s="124">
        <v>241</v>
      </c>
      <c r="B110" s="122" t="s">
        <v>901</v>
      </c>
      <c r="C110" s="24">
        <v>1.6398555715201844</v>
      </c>
      <c r="D110" s="24">
        <v>0.12534577621059673</v>
      </c>
      <c r="E110" s="24">
        <v>0.11748229093012788</v>
      </c>
      <c r="F110" s="24">
        <v>0.89597389289205931</v>
      </c>
      <c r="G110" s="24"/>
      <c r="H110" s="24"/>
      <c r="I110" s="77" t="s">
        <v>901</v>
      </c>
      <c r="J110" s="77">
        <v>10</v>
      </c>
      <c r="K110" s="77">
        <v>1241</v>
      </c>
      <c r="L110" s="24">
        <v>1.6398555715201844</v>
      </c>
      <c r="M110" s="24">
        <v>0.12534577621059673</v>
      </c>
      <c r="N110" s="24">
        <v>0.11748229093012788</v>
      </c>
      <c r="O110" s="24">
        <v>0.89597389289205931</v>
      </c>
      <c r="P110" s="24"/>
    </row>
    <row r="111" spans="1:16" x14ac:dyDescent="0.25">
      <c r="A111" s="5" t="s">
        <v>985</v>
      </c>
      <c r="B111" s="122" t="s">
        <v>901</v>
      </c>
      <c r="C111" s="24">
        <v>1.4752154819017931</v>
      </c>
      <c r="D111" s="24">
        <v>0.42818117153539842</v>
      </c>
      <c r="E111" s="24">
        <v>8.3407340746930625E-2</v>
      </c>
      <c r="F111" s="24">
        <v>0.82798261940109352</v>
      </c>
      <c r="G111" s="24"/>
      <c r="H111" s="24"/>
      <c r="I111" s="77" t="s">
        <v>901</v>
      </c>
      <c r="J111" s="77">
        <v>10</v>
      </c>
      <c r="K111" s="77">
        <v>1242</v>
      </c>
      <c r="L111" s="24">
        <v>1.4752154819017931</v>
      </c>
      <c r="M111" s="24">
        <v>0.42818117153539842</v>
      </c>
      <c r="N111" s="24">
        <v>8.3407340746930625E-2</v>
      </c>
      <c r="O111" s="24">
        <v>0.82798261940109352</v>
      </c>
      <c r="P111" s="24"/>
    </row>
    <row r="112" spans="1:16" x14ac:dyDescent="0.25">
      <c r="A112" s="5" t="s">
        <v>986</v>
      </c>
      <c r="B112" s="122" t="s">
        <v>901</v>
      </c>
      <c r="C112" s="24">
        <v>1.5930313258488988</v>
      </c>
      <c r="D112" s="24">
        <v>0.33793221266376877</v>
      </c>
      <c r="E112" s="24">
        <v>8.5441666131002111E-2</v>
      </c>
      <c r="F112" s="24">
        <v>0.86827374443277694</v>
      </c>
      <c r="G112" s="24"/>
      <c r="H112" s="24"/>
      <c r="I112" s="77" t="s">
        <v>901</v>
      </c>
      <c r="J112" s="77">
        <v>10</v>
      </c>
      <c r="K112" s="77">
        <v>1243</v>
      </c>
      <c r="L112" s="24">
        <v>1.5930313258488988</v>
      </c>
      <c r="M112" s="24">
        <v>0.33793221266376877</v>
      </c>
      <c r="N112" s="24">
        <v>8.5441666131002111E-2</v>
      </c>
      <c r="O112" s="24">
        <v>0.86827374443277694</v>
      </c>
      <c r="P112" s="24"/>
    </row>
    <row r="113" spans="1:16" x14ac:dyDescent="0.25">
      <c r="A113" s="5" t="s">
        <v>987</v>
      </c>
      <c r="B113" s="122" t="s">
        <v>901</v>
      </c>
      <c r="C113" s="24">
        <v>1.4112726948022956</v>
      </c>
      <c r="D113" s="24">
        <v>0.36550828343010011</v>
      </c>
      <c r="E113" s="24">
        <v>8.1881596708877014E-2</v>
      </c>
      <c r="F113" s="24">
        <v>0.78064054748886558</v>
      </c>
      <c r="G113" s="24"/>
      <c r="H113" s="24"/>
      <c r="I113" s="77" t="s">
        <v>901</v>
      </c>
      <c r="J113" s="77">
        <v>10</v>
      </c>
      <c r="K113" s="77">
        <v>1244</v>
      </c>
      <c r="L113" s="24">
        <v>1.4112726948022956</v>
      </c>
      <c r="M113" s="24">
        <v>0.36550828343010011</v>
      </c>
      <c r="N113" s="24">
        <v>8.1881596708877014E-2</v>
      </c>
      <c r="O113" s="24">
        <v>0.78064054748886558</v>
      </c>
      <c r="P113" s="24"/>
    </row>
    <row r="114" spans="1:16" x14ac:dyDescent="0.25">
      <c r="A114" s="5" t="s">
        <v>988</v>
      </c>
      <c r="B114" s="122" t="s">
        <v>901</v>
      </c>
      <c r="C114" s="24">
        <v>18.747823782967632</v>
      </c>
      <c r="D114" s="24">
        <v>0.16545642459798768</v>
      </c>
      <c r="E114" s="24">
        <v>1.10057003278267</v>
      </c>
      <c r="F114" s="24">
        <v>9.5520184668863397</v>
      </c>
      <c r="G114" s="24"/>
      <c r="H114" s="24"/>
      <c r="I114" s="77" t="s">
        <v>901</v>
      </c>
      <c r="J114" s="77">
        <v>18</v>
      </c>
      <c r="K114" s="77">
        <v>1245</v>
      </c>
      <c r="L114" s="24">
        <v>18.747823782967632</v>
      </c>
      <c r="M114" s="24">
        <v>0.16545642459798768</v>
      </c>
      <c r="N114" s="24">
        <v>1.10057003278267</v>
      </c>
      <c r="O114" s="24">
        <v>9.5520184668863397</v>
      </c>
      <c r="P114" s="24"/>
    </row>
    <row r="115" spans="1:16" x14ac:dyDescent="0.25">
      <c r="A115" s="5" t="s">
        <v>989</v>
      </c>
      <c r="B115" s="122" t="s">
        <v>901</v>
      </c>
      <c r="C115" s="24">
        <v>18.865639626914739</v>
      </c>
      <c r="D115" s="24">
        <v>8.3229595403836218E-2</v>
      </c>
      <c r="E115" s="24">
        <v>1.1229476120074562</v>
      </c>
      <c r="F115" s="24">
        <v>9.6678554513524286</v>
      </c>
      <c r="G115" s="24"/>
      <c r="H115" s="24"/>
      <c r="I115" s="77" t="s">
        <v>901</v>
      </c>
      <c r="J115" s="77">
        <v>18</v>
      </c>
      <c r="K115" s="77">
        <v>1246</v>
      </c>
      <c r="L115" s="24">
        <v>18.865639626914739</v>
      </c>
      <c r="M115" s="24">
        <v>8.3229595403836218E-2</v>
      </c>
      <c r="N115" s="24">
        <v>1.1229476120074562</v>
      </c>
      <c r="O115" s="24">
        <v>9.6678554513524286</v>
      </c>
      <c r="P115" s="24"/>
    </row>
    <row r="116" spans="1:16" x14ac:dyDescent="0.25">
      <c r="A116" s="5" t="s">
        <v>990</v>
      </c>
      <c r="B116" s="122" t="s">
        <v>901</v>
      </c>
      <c r="C116" s="24">
        <v>12.416984373604786</v>
      </c>
      <c r="D116" s="24">
        <v>0.22562239717907409</v>
      </c>
      <c r="E116" s="24">
        <v>0.76083769364273302</v>
      </c>
      <c r="F116" s="24">
        <v>6.9139570554368692</v>
      </c>
      <c r="G116" s="24"/>
      <c r="H116" s="24"/>
      <c r="I116" s="77" t="s">
        <v>901</v>
      </c>
      <c r="J116" s="77">
        <v>18</v>
      </c>
      <c r="K116" s="77">
        <v>1247</v>
      </c>
      <c r="L116" s="24">
        <v>12.416984373604786</v>
      </c>
      <c r="M116" s="24">
        <v>0.22562239717907409</v>
      </c>
      <c r="N116" s="24">
        <v>0.76083769364273302</v>
      </c>
      <c r="O116" s="24">
        <v>6.9139570554368692</v>
      </c>
      <c r="P116" s="24"/>
    </row>
    <row r="117" spans="1:16" x14ac:dyDescent="0.25">
      <c r="A117" s="5" t="s">
        <v>991</v>
      </c>
      <c r="B117" s="122" t="s">
        <v>901</v>
      </c>
      <c r="C117" s="24">
        <v>12.440144753184132</v>
      </c>
      <c r="D117" s="24">
        <v>0.20005185883211235</v>
      </c>
      <c r="E117" s="24">
        <v>0.76185485633476868</v>
      </c>
      <c r="F117" s="24">
        <v>6.9361171742042949</v>
      </c>
      <c r="G117" s="24"/>
      <c r="H117" s="24"/>
      <c r="I117" s="77" t="s">
        <v>901</v>
      </c>
      <c r="J117" s="77">
        <v>18</v>
      </c>
      <c r="K117" s="77">
        <v>1248</v>
      </c>
      <c r="L117" s="24">
        <v>12.440144753184132</v>
      </c>
      <c r="M117" s="24">
        <v>0.20005185883211235</v>
      </c>
      <c r="N117" s="24">
        <v>0.76185485633476868</v>
      </c>
      <c r="O117" s="24">
        <v>6.9361171742042949</v>
      </c>
      <c r="P117" s="24"/>
    </row>
    <row r="118" spans="1:16" x14ac:dyDescent="0.25">
      <c r="A118" s="5" t="s">
        <v>992</v>
      </c>
      <c r="B118" s="122" t="s">
        <v>901</v>
      </c>
      <c r="C118" s="24">
        <v>9.8492031593729958</v>
      </c>
      <c r="D118" s="24" t="s">
        <v>48</v>
      </c>
      <c r="E118" s="24">
        <v>0.65708709905508755</v>
      </c>
      <c r="F118" s="24">
        <v>5.8371767389651303</v>
      </c>
      <c r="G118" s="24"/>
      <c r="H118" s="24"/>
      <c r="I118" s="77" t="s">
        <v>901</v>
      </c>
      <c r="J118" s="77">
        <v>18</v>
      </c>
      <c r="K118" s="77">
        <v>1249</v>
      </c>
      <c r="L118" s="24">
        <v>9.8492031593729958</v>
      </c>
      <c r="M118" s="24" t="s">
        <v>48</v>
      </c>
      <c r="N118" s="24">
        <v>0.65708709905508755</v>
      </c>
      <c r="O118" s="24">
        <v>5.8371767389651303</v>
      </c>
      <c r="P118" s="24"/>
    </row>
    <row r="119" spans="1:16" x14ac:dyDescent="0.25">
      <c r="A119" s="5" t="s">
        <v>993</v>
      </c>
      <c r="B119" s="122" t="s">
        <v>901</v>
      </c>
      <c r="C119" s="24">
        <v>9.8159730495417605</v>
      </c>
      <c r="D119" s="24" t="s">
        <v>48</v>
      </c>
      <c r="E119" s="24">
        <v>0.66115574982323055</v>
      </c>
      <c r="F119" s="24">
        <v>5.847249520223051</v>
      </c>
      <c r="G119" s="24"/>
      <c r="H119" s="24"/>
      <c r="I119" s="77" t="s">
        <v>901</v>
      </c>
      <c r="J119" s="77">
        <v>18</v>
      </c>
      <c r="K119" s="77">
        <v>1250</v>
      </c>
      <c r="L119" s="24">
        <v>9.8159730495417605</v>
      </c>
      <c r="M119" s="24" t="s">
        <v>48</v>
      </c>
      <c r="N119" s="24">
        <v>0.66115574982323055</v>
      </c>
      <c r="O119" s="24">
        <v>5.847249520223051</v>
      </c>
      <c r="P119" s="24"/>
    </row>
    <row r="120" spans="1:16" x14ac:dyDescent="0.25">
      <c r="A120" s="5" t="s">
        <v>994</v>
      </c>
      <c r="B120" s="122" t="s">
        <v>901</v>
      </c>
      <c r="C120" s="24">
        <v>6.410893764865369</v>
      </c>
      <c r="D120" s="24">
        <v>0.9982537617411924</v>
      </c>
      <c r="E120" s="24">
        <v>0.68760197981615989</v>
      </c>
      <c r="F120" s="24">
        <v>4.5957064489263857</v>
      </c>
      <c r="G120" s="24"/>
      <c r="H120" s="24"/>
      <c r="I120" s="77" t="s">
        <v>901</v>
      </c>
      <c r="J120" s="77">
        <v>18</v>
      </c>
      <c r="K120" s="77">
        <v>1251</v>
      </c>
      <c r="L120" s="24">
        <v>6.410893764865369</v>
      </c>
      <c r="M120" s="24">
        <v>0.9982537617411924</v>
      </c>
      <c r="N120" s="24">
        <v>0.68760197981615989</v>
      </c>
      <c r="O120" s="24">
        <v>4.5957064489263857</v>
      </c>
      <c r="P120" s="24"/>
    </row>
    <row r="121" spans="1:16" x14ac:dyDescent="0.25">
      <c r="A121" s="5" t="s">
        <v>995</v>
      </c>
      <c r="B121" s="122" t="s">
        <v>901</v>
      </c>
      <c r="C121" s="24">
        <v>4.8072892222519865</v>
      </c>
      <c r="D121" s="24">
        <v>1.2614798917834456</v>
      </c>
      <c r="E121" s="24">
        <v>0.64488114675065866</v>
      </c>
      <c r="F121" s="24">
        <v>3.8236277655067532</v>
      </c>
      <c r="G121" s="24"/>
      <c r="H121" s="24"/>
      <c r="I121" s="77" t="s">
        <v>901</v>
      </c>
      <c r="J121" s="77">
        <v>18</v>
      </c>
      <c r="K121" s="77">
        <v>1252</v>
      </c>
      <c r="L121" s="24">
        <v>4.8072892222519865</v>
      </c>
      <c r="M121" s="24">
        <v>1.2614798917834456</v>
      </c>
      <c r="N121" s="24">
        <v>0.64488114675065866</v>
      </c>
      <c r="O121" s="24">
        <v>3.8236277655067532</v>
      </c>
      <c r="P121" s="24"/>
    </row>
    <row r="122" spans="1:16" x14ac:dyDescent="0.25">
      <c r="A122" s="5" t="s">
        <v>996</v>
      </c>
      <c r="B122" s="122" t="s">
        <v>901</v>
      </c>
      <c r="C122" s="24">
        <v>4.7901706808237741</v>
      </c>
      <c r="D122" s="24">
        <v>1.0890041037176645</v>
      </c>
      <c r="E122" s="24">
        <v>0.63776100790640855</v>
      </c>
      <c r="F122" s="24">
        <v>3.8216132092551693</v>
      </c>
      <c r="G122" s="24"/>
      <c r="H122" s="24"/>
      <c r="I122" s="77" t="s">
        <v>901</v>
      </c>
      <c r="J122" s="77">
        <v>18</v>
      </c>
      <c r="K122" s="77">
        <v>1253</v>
      </c>
      <c r="L122" s="24">
        <v>4.7901706808237741</v>
      </c>
      <c r="M122" s="24">
        <v>1.0890041037176645</v>
      </c>
      <c r="N122" s="24">
        <v>0.63776100790640855</v>
      </c>
      <c r="O122" s="24">
        <v>3.8216132092551693</v>
      </c>
      <c r="P122" s="24"/>
    </row>
    <row r="123" spans="1:16" x14ac:dyDescent="0.25">
      <c r="A123" s="5" t="s">
        <v>997</v>
      </c>
      <c r="B123" s="122" t="s">
        <v>901</v>
      </c>
      <c r="C123" s="24">
        <v>2.2163476284408512</v>
      </c>
      <c r="D123" s="24">
        <v>0.45124479435814824</v>
      </c>
      <c r="E123" s="24">
        <v>0.4923067429452978</v>
      </c>
      <c r="F123" s="24">
        <v>1.8624572545895646</v>
      </c>
      <c r="G123" s="24"/>
      <c r="H123" s="24"/>
      <c r="I123" s="77" t="s">
        <v>901</v>
      </c>
      <c r="J123" s="77">
        <v>18</v>
      </c>
      <c r="K123" s="77">
        <v>1254</v>
      </c>
      <c r="L123" s="24">
        <v>2.2163476284408512</v>
      </c>
      <c r="M123" s="24">
        <v>0.45124479435814824</v>
      </c>
      <c r="N123" s="24">
        <v>0.4923067429452978</v>
      </c>
      <c r="O123" s="24">
        <v>1.8624572545895646</v>
      </c>
      <c r="P123" s="24"/>
    </row>
    <row r="124" spans="1:16" x14ac:dyDescent="0.25">
      <c r="A124" s="5" t="s">
        <v>998</v>
      </c>
      <c r="B124" s="122" t="s">
        <v>901</v>
      </c>
      <c r="C124" s="24">
        <v>2.2581370089861919</v>
      </c>
      <c r="D124" s="24">
        <v>0.40862723044654531</v>
      </c>
      <c r="E124" s="24">
        <v>0.38041884682136651</v>
      </c>
      <c r="F124" s="24">
        <v>1.8307279936271139</v>
      </c>
      <c r="G124" s="24"/>
      <c r="H124" s="24"/>
      <c r="I124" s="77" t="s">
        <v>901</v>
      </c>
      <c r="J124" s="77">
        <v>18</v>
      </c>
      <c r="K124" s="77">
        <v>1255</v>
      </c>
      <c r="L124" s="24">
        <v>2.2581370089861919</v>
      </c>
      <c r="M124" s="24">
        <v>0.40862723044654531</v>
      </c>
      <c r="N124" s="24">
        <v>0.38041884682136651</v>
      </c>
      <c r="O124" s="24">
        <v>1.8307279936271139</v>
      </c>
      <c r="P124" s="24"/>
    </row>
    <row r="125" spans="1:16" x14ac:dyDescent="0.25">
      <c r="A125" s="5" t="s">
        <v>999</v>
      </c>
      <c r="B125" s="122" t="s">
        <v>901</v>
      </c>
      <c r="C125" s="24">
        <v>1.0462449731713057</v>
      </c>
      <c r="D125" s="24">
        <v>0.27275240903425851</v>
      </c>
      <c r="E125" s="24">
        <v>0.29090852992222144</v>
      </c>
      <c r="F125" s="24">
        <v>1.5502010355940181</v>
      </c>
      <c r="G125" s="24"/>
      <c r="H125" s="24"/>
      <c r="I125" s="77" t="s">
        <v>901</v>
      </c>
      <c r="J125" s="77">
        <v>18</v>
      </c>
      <c r="K125" s="77">
        <v>1256</v>
      </c>
      <c r="L125" s="24">
        <v>1.0462449731713057</v>
      </c>
      <c r="M125" s="24">
        <v>0.27275240903425851</v>
      </c>
      <c r="N125" s="24">
        <v>0.29090852992222144</v>
      </c>
      <c r="O125" s="24">
        <v>1.5502010355940181</v>
      </c>
      <c r="P125" s="24"/>
    </row>
    <row r="126" spans="1:16" x14ac:dyDescent="0.25">
      <c r="A126" s="5" t="s">
        <v>1000</v>
      </c>
      <c r="B126" s="122" t="s">
        <v>901</v>
      </c>
      <c r="C126" s="24">
        <v>22.227922558020602</v>
      </c>
      <c r="D126" s="24">
        <v>0.16545642459798768</v>
      </c>
      <c r="E126" s="24">
        <v>1.3629980073278907</v>
      </c>
      <c r="F126" s="24">
        <v>13.12281942281928</v>
      </c>
      <c r="G126" s="24"/>
      <c r="H126" s="24"/>
      <c r="I126" s="77" t="s">
        <v>901</v>
      </c>
      <c r="J126" s="77">
        <v>21</v>
      </c>
      <c r="K126" s="77">
        <v>1257</v>
      </c>
      <c r="L126" s="24">
        <v>22.227922558020602</v>
      </c>
      <c r="M126" s="24">
        <v>0.16545642459798768</v>
      </c>
      <c r="N126" s="24">
        <v>1.3629980073278907</v>
      </c>
      <c r="O126" s="24">
        <v>13.12281942281928</v>
      </c>
      <c r="P126" s="24"/>
    </row>
    <row r="127" spans="1:16" x14ac:dyDescent="0.25">
      <c r="A127" s="5" t="s">
        <v>1001</v>
      </c>
      <c r="B127" s="122" t="s">
        <v>901</v>
      </c>
      <c r="C127" s="24">
        <v>19.888220733994107</v>
      </c>
      <c r="D127" s="24">
        <v>0.14339556798492264</v>
      </c>
      <c r="E127" s="24">
        <v>1.2968824323455674</v>
      </c>
      <c r="F127" s="24">
        <v>11.69349176232031</v>
      </c>
      <c r="G127" s="24"/>
      <c r="H127" s="24"/>
      <c r="I127" s="77" t="s">
        <v>901</v>
      </c>
      <c r="J127" s="77">
        <v>21</v>
      </c>
      <c r="K127" s="77">
        <v>1258</v>
      </c>
      <c r="L127" s="24">
        <v>19.888220733994107</v>
      </c>
      <c r="M127" s="24">
        <v>0.14339556798492264</v>
      </c>
      <c r="N127" s="24">
        <v>1.2968824323455674</v>
      </c>
      <c r="O127" s="24">
        <v>11.69349176232031</v>
      </c>
      <c r="P127" s="24"/>
    </row>
    <row r="128" spans="1:16" x14ac:dyDescent="0.25">
      <c r="A128" s="5" t="s">
        <v>1002</v>
      </c>
      <c r="B128" s="122" t="s">
        <v>901</v>
      </c>
      <c r="C128" s="24">
        <v>23.17548417472339</v>
      </c>
      <c r="D128" s="24">
        <v>0.25670814967930211</v>
      </c>
      <c r="E128" s="24">
        <v>1.4535254869190715</v>
      </c>
      <c r="F128" s="24">
        <v>13.487454104356013</v>
      </c>
      <c r="G128" s="24"/>
      <c r="H128" s="24"/>
      <c r="I128" s="77" t="s">
        <v>901</v>
      </c>
      <c r="J128" s="77">
        <v>21</v>
      </c>
      <c r="K128" s="77">
        <v>1259</v>
      </c>
      <c r="L128" s="24">
        <v>23.17548417472339</v>
      </c>
      <c r="M128" s="24">
        <v>0.25670814967930211</v>
      </c>
      <c r="N128" s="24">
        <v>1.4535254869190715</v>
      </c>
      <c r="O128" s="24">
        <v>13.487454104356013</v>
      </c>
      <c r="P128" s="24"/>
    </row>
    <row r="129" spans="1:16" x14ac:dyDescent="0.25">
      <c r="A129" s="5" t="s">
        <v>1003</v>
      </c>
      <c r="B129" s="122" t="s">
        <v>901</v>
      </c>
      <c r="C129" s="24">
        <v>16.879888821242158</v>
      </c>
      <c r="D129" s="24">
        <v>0.14038726935586832</v>
      </c>
      <c r="E129" s="24">
        <v>0.98969929935077428</v>
      </c>
      <c r="F129" s="24">
        <v>7.8154709780207847</v>
      </c>
      <c r="G129" s="24"/>
      <c r="H129" s="24"/>
      <c r="I129" s="77" t="s">
        <v>901</v>
      </c>
      <c r="J129" s="77">
        <v>21</v>
      </c>
      <c r="K129" s="77">
        <v>1261</v>
      </c>
      <c r="L129" s="24">
        <v>16.879888821242158</v>
      </c>
      <c r="M129" s="24">
        <v>0.14038726935586832</v>
      </c>
      <c r="N129" s="24">
        <v>0.98969929935077428</v>
      </c>
      <c r="O129" s="24">
        <v>7.8154709780207847</v>
      </c>
      <c r="P129" s="24"/>
    </row>
    <row r="130" spans="1:16" x14ac:dyDescent="0.25">
      <c r="A130" s="5" t="s">
        <v>1004</v>
      </c>
      <c r="B130" s="122" t="s">
        <v>901</v>
      </c>
      <c r="C130" s="24">
        <v>10.975502488046821</v>
      </c>
      <c r="D130" s="24">
        <v>0.17197440496093869</v>
      </c>
      <c r="E130" s="24">
        <v>0.65250986694092683</v>
      </c>
      <c r="F130" s="24">
        <v>5.2046060759677015</v>
      </c>
      <c r="G130" s="24"/>
      <c r="H130" s="24"/>
      <c r="I130" s="77" t="s">
        <v>901</v>
      </c>
      <c r="J130" s="77">
        <v>21</v>
      </c>
      <c r="K130" s="77">
        <v>1262</v>
      </c>
      <c r="L130" s="24">
        <v>10.975502488046821</v>
      </c>
      <c r="M130" s="24">
        <v>0.17197440496093869</v>
      </c>
      <c r="N130" s="24">
        <v>0.65250986694092683</v>
      </c>
      <c r="O130" s="24">
        <v>5.2046060759677015</v>
      </c>
      <c r="P130" s="24"/>
    </row>
    <row r="131" spans="1:16" x14ac:dyDescent="0.25">
      <c r="A131" s="5" t="s">
        <v>1005</v>
      </c>
      <c r="B131" s="122" t="s">
        <v>901</v>
      </c>
      <c r="C131" s="24">
        <v>10.932706134476291</v>
      </c>
      <c r="D131" s="24">
        <v>0.1754840866948354</v>
      </c>
      <c r="E131" s="24">
        <v>0.64691547213473022</v>
      </c>
      <c r="F131" s="24">
        <v>5.1723731759423544</v>
      </c>
      <c r="G131" s="24"/>
      <c r="H131" s="24"/>
      <c r="I131" s="77" t="s">
        <v>901</v>
      </c>
      <c r="J131" s="77">
        <v>21</v>
      </c>
      <c r="K131" s="77">
        <v>1263</v>
      </c>
      <c r="L131" s="24">
        <v>10.932706134476291</v>
      </c>
      <c r="M131" s="24">
        <v>0.1754840866948354</v>
      </c>
      <c r="N131" s="24">
        <v>0.64691547213473022</v>
      </c>
      <c r="O131" s="24">
        <v>5.1723731759423544</v>
      </c>
      <c r="P131" s="24"/>
    </row>
    <row r="132" spans="1:16" x14ac:dyDescent="0.25">
      <c r="A132" s="5" t="s">
        <v>1006</v>
      </c>
      <c r="B132" s="122" t="s">
        <v>901</v>
      </c>
      <c r="C132" s="24">
        <v>7.2481918353099708</v>
      </c>
      <c r="D132" s="24">
        <v>0.42417010669665933</v>
      </c>
      <c r="E132" s="24">
        <v>0.53706190139487031</v>
      </c>
      <c r="F132" s="24">
        <v>3.7833366404750697</v>
      </c>
      <c r="G132" s="24"/>
      <c r="H132" s="24"/>
      <c r="I132" s="77" t="s">
        <v>901</v>
      </c>
      <c r="J132" s="77">
        <v>21</v>
      </c>
      <c r="K132" s="77">
        <v>1264</v>
      </c>
      <c r="L132" s="24">
        <v>7.2481918353099708</v>
      </c>
      <c r="M132" s="24">
        <v>0.42417010669665933</v>
      </c>
      <c r="N132" s="24">
        <v>0.53706190139487031</v>
      </c>
      <c r="O132" s="24">
        <v>3.7833366404750697</v>
      </c>
      <c r="P132" s="24"/>
    </row>
    <row r="133" spans="1:16" x14ac:dyDescent="0.25">
      <c r="A133" s="5" t="s">
        <v>1007</v>
      </c>
      <c r="B133" s="122" t="s">
        <v>901</v>
      </c>
      <c r="C133" s="24">
        <v>5.4512484718603123</v>
      </c>
      <c r="D133" s="24">
        <v>0.41313967839012677</v>
      </c>
      <c r="E133" s="24">
        <v>0.48671234813910125</v>
      </c>
      <c r="F133" s="24">
        <v>2.8793045225766738</v>
      </c>
      <c r="G133" s="24"/>
      <c r="H133" s="24"/>
      <c r="I133" s="77" t="s">
        <v>901</v>
      </c>
      <c r="J133" s="77">
        <v>21</v>
      </c>
      <c r="K133" s="77">
        <v>1265</v>
      </c>
      <c r="L133" s="24">
        <v>5.4512484718603123</v>
      </c>
      <c r="M133" s="24">
        <v>0.41313967839012677</v>
      </c>
      <c r="N133" s="24">
        <v>0.48671234813910125</v>
      </c>
      <c r="O133" s="24">
        <v>2.8793045225766738</v>
      </c>
      <c r="P133" s="24"/>
    </row>
    <row r="134" spans="1:16" x14ac:dyDescent="0.25">
      <c r="A134" s="5" t="s">
        <v>1008</v>
      </c>
      <c r="B134" s="122" t="s">
        <v>901</v>
      </c>
      <c r="C134" s="24">
        <v>5.4718914188766856</v>
      </c>
      <c r="D134" s="24">
        <v>0.54650758427820167</v>
      </c>
      <c r="E134" s="24">
        <v>0.47806646525679741</v>
      </c>
      <c r="F134" s="24">
        <v>2.8636917116268967</v>
      </c>
      <c r="G134" s="24"/>
      <c r="H134" s="24"/>
      <c r="I134" s="77" t="s">
        <v>901</v>
      </c>
      <c r="J134" s="77">
        <v>21</v>
      </c>
      <c r="K134" s="77">
        <v>1266</v>
      </c>
      <c r="L134" s="24">
        <v>5.4718914188766856</v>
      </c>
      <c r="M134" s="24">
        <v>0.54650758427820167</v>
      </c>
      <c r="N134" s="24">
        <v>0.47806646525679741</v>
      </c>
      <c r="O134" s="24">
        <v>2.8636917116268967</v>
      </c>
      <c r="P134" s="24"/>
    </row>
    <row r="135" spans="1:16" x14ac:dyDescent="0.25">
      <c r="A135" s="5" t="s">
        <v>1009</v>
      </c>
      <c r="B135" s="122" t="s">
        <v>901</v>
      </c>
      <c r="C135" s="24">
        <v>0.86599680166248605</v>
      </c>
      <c r="D135" s="24">
        <v>0.41013137976107245</v>
      </c>
      <c r="E135" s="24">
        <v>0.2787025776177926</v>
      </c>
      <c r="F135" s="24">
        <v>1.4867425136691168</v>
      </c>
      <c r="G135" s="24"/>
      <c r="H135" s="24"/>
      <c r="I135" s="77" t="s">
        <v>901</v>
      </c>
      <c r="J135" s="77">
        <v>21</v>
      </c>
      <c r="K135" s="77">
        <v>1267</v>
      </c>
      <c r="L135" s="24">
        <v>0.86599680166248605</v>
      </c>
      <c r="M135" s="24">
        <v>0.41013137976107245</v>
      </c>
      <c r="N135" s="24">
        <v>0.2787025776177926</v>
      </c>
      <c r="O135" s="24">
        <v>1.4867425136691168</v>
      </c>
      <c r="P135" s="24"/>
    </row>
    <row r="136" spans="1:16" x14ac:dyDescent="0.25">
      <c r="A136" s="5" t="s">
        <v>1010</v>
      </c>
      <c r="B136" s="122" t="s">
        <v>901</v>
      </c>
      <c r="C136" s="24">
        <v>0.83830504346979029</v>
      </c>
      <c r="D136" s="24">
        <v>0.40110648387390951</v>
      </c>
      <c r="E136" s="24">
        <v>0.27971974030982832</v>
      </c>
      <c r="F136" s="24">
        <v>1.5230045261976319</v>
      </c>
      <c r="G136" s="24"/>
      <c r="H136" s="24"/>
      <c r="I136" s="77" t="s">
        <v>901</v>
      </c>
      <c r="J136" s="77">
        <v>21</v>
      </c>
      <c r="K136" s="77">
        <v>1268</v>
      </c>
      <c r="L136" s="24">
        <v>0.83830504346979029</v>
      </c>
      <c r="M136" s="24">
        <v>0.40110648387390951</v>
      </c>
      <c r="N136" s="24">
        <v>0.27971974030982832</v>
      </c>
      <c r="O136" s="24">
        <v>1.5230045261976319</v>
      </c>
      <c r="P136" s="24"/>
    </row>
    <row r="137" spans="1:16" x14ac:dyDescent="0.25">
      <c r="A137" s="5" t="s">
        <v>1011</v>
      </c>
      <c r="B137" s="122" t="s">
        <v>901</v>
      </c>
      <c r="C137" s="24">
        <v>20.622807555869436</v>
      </c>
      <c r="D137" s="24">
        <v>0.1804979177432593</v>
      </c>
      <c r="E137" s="24">
        <v>1.229749694671209</v>
      </c>
      <c r="F137" s="24">
        <v>10.462597892602382</v>
      </c>
      <c r="G137" s="24"/>
      <c r="H137" s="24"/>
      <c r="I137" s="77" t="s">
        <v>901</v>
      </c>
      <c r="J137" s="77">
        <v>26</v>
      </c>
      <c r="K137" s="77">
        <v>1269</v>
      </c>
      <c r="L137" s="24">
        <v>20.622807555869436</v>
      </c>
      <c r="M137" s="24">
        <v>0.1804979177432593</v>
      </c>
      <c r="N137" s="24">
        <v>1.229749694671209</v>
      </c>
      <c r="O137" s="24">
        <v>10.462597892602382</v>
      </c>
      <c r="P137" s="24"/>
    </row>
    <row r="138" spans="1:16" x14ac:dyDescent="0.25">
      <c r="A138" s="5" t="s">
        <v>1012</v>
      </c>
      <c r="B138" s="122" t="s">
        <v>901</v>
      </c>
      <c r="C138" s="24">
        <v>20.716456047212006</v>
      </c>
      <c r="D138" s="24">
        <v>0.56856844089126668</v>
      </c>
      <c r="E138" s="24">
        <v>1.2521272738959952</v>
      </c>
      <c r="F138" s="24">
        <v>12.574860122388385</v>
      </c>
      <c r="G138" s="24"/>
      <c r="H138" s="24"/>
      <c r="I138" s="77" t="s">
        <v>901</v>
      </c>
      <c r="J138" s="77">
        <v>26</v>
      </c>
      <c r="K138" s="77">
        <v>1270</v>
      </c>
      <c r="L138" s="24">
        <v>20.716456047212006</v>
      </c>
      <c r="M138" s="24">
        <v>0.56856844089126668</v>
      </c>
      <c r="N138" s="24">
        <v>1.2521272738959952</v>
      </c>
      <c r="O138" s="24">
        <v>12.574860122388385</v>
      </c>
      <c r="P138" s="24"/>
    </row>
    <row r="139" spans="1:16" x14ac:dyDescent="0.25">
      <c r="A139" s="5" t="s">
        <v>1013</v>
      </c>
      <c r="B139" s="122" t="s">
        <v>901</v>
      </c>
      <c r="C139" s="24">
        <v>10.684990770279814</v>
      </c>
      <c r="D139" s="24">
        <v>0.25670814967930211</v>
      </c>
      <c r="E139" s="24">
        <v>0.65606993636305189</v>
      </c>
      <c r="F139" s="24">
        <v>4.585130028605569</v>
      </c>
      <c r="G139" s="24"/>
      <c r="H139" s="24"/>
      <c r="I139" s="77" t="s">
        <v>901</v>
      </c>
      <c r="J139" s="77">
        <v>26</v>
      </c>
      <c r="K139" s="77">
        <v>1271</v>
      </c>
      <c r="L139" s="24">
        <v>10.684990770279814</v>
      </c>
      <c r="M139" s="24">
        <v>0.25670814967930211</v>
      </c>
      <c r="N139" s="24">
        <v>0.65606993636305189</v>
      </c>
      <c r="O139" s="24">
        <v>4.585130028605569</v>
      </c>
      <c r="P139" s="24"/>
    </row>
    <row r="140" spans="1:16" x14ac:dyDescent="0.25">
      <c r="A140" s="5" t="s">
        <v>1014</v>
      </c>
      <c r="B140" s="122" t="s">
        <v>901</v>
      </c>
      <c r="C140" s="24">
        <v>10.688515175867975</v>
      </c>
      <c r="D140" s="24">
        <v>0.19353387846916134</v>
      </c>
      <c r="E140" s="24">
        <v>0.61538342868162221</v>
      </c>
      <c r="F140" s="24">
        <v>4.579086359850816</v>
      </c>
      <c r="G140" s="24"/>
      <c r="H140" s="24"/>
      <c r="I140" s="77" t="s">
        <v>901</v>
      </c>
      <c r="J140" s="77">
        <v>26</v>
      </c>
      <c r="K140" s="77">
        <v>1272</v>
      </c>
      <c r="L140" s="24">
        <v>10.688515175867975</v>
      </c>
      <c r="M140" s="24">
        <v>0.19353387846916134</v>
      </c>
      <c r="N140" s="24">
        <v>0.61538342868162221</v>
      </c>
      <c r="O140" s="24">
        <v>4.579086359850816</v>
      </c>
      <c r="P140" s="24"/>
    </row>
    <row r="141" spans="1:16" x14ac:dyDescent="0.25">
      <c r="A141" s="5" t="s">
        <v>1015</v>
      </c>
      <c r="B141" s="122" t="s">
        <v>901</v>
      </c>
      <c r="C141" s="24">
        <v>7.119299288085787</v>
      </c>
      <c r="D141" s="24">
        <v>0.26874134419551937</v>
      </c>
      <c r="E141" s="24">
        <v>0.43737995757536791</v>
      </c>
      <c r="F141" s="24">
        <v>2.8757790491364017</v>
      </c>
      <c r="G141" s="24"/>
      <c r="H141" s="24"/>
      <c r="I141" s="77" t="s">
        <v>901</v>
      </c>
      <c r="J141" s="77">
        <v>26</v>
      </c>
      <c r="K141" s="77">
        <v>1273</v>
      </c>
      <c r="L141" s="24">
        <v>7.119299288085787</v>
      </c>
      <c r="M141" s="24">
        <v>0.26874134419551937</v>
      </c>
      <c r="N141" s="24">
        <v>0.43737995757536791</v>
      </c>
      <c r="O141" s="24">
        <v>2.8757790491364017</v>
      </c>
      <c r="P141" s="24"/>
    </row>
    <row r="142" spans="1:16" x14ac:dyDescent="0.25">
      <c r="A142" s="5" t="s">
        <v>1016</v>
      </c>
      <c r="B142" s="122" t="s">
        <v>901</v>
      </c>
      <c r="C142" s="24">
        <v>7.1746828044711783</v>
      </c>
      <c r="D142" s="24">
        <v>0.2165975012919111</v>
      </c>
      <c r="E142" s="24">
        <v>0.45670604872404696</v>
      </c>
      <c r="F142" s="24">
        <v>2.8959246116522435</v>
      </c>
      <c r="G142" s="24"/>
      <c r="H142" s="24"/>
      <c r="I142" s="77" t="s">
        <v>901</v>
      </c>
      <c r="J142" s="77">
        <v>26</v>
      </c>
      <c r="K142" s="77">
        <v>1274</v>
      </c>
      <c r="L142" s="24">
        <v>7.1746828044711783</v>
      </c>
      <c r="M142" s="24">
        <v>0.2165975012919111</v>
      </c>
      <c r="N142" s="24">
        <v>0.45670604872404696</v>
      </c>
      <c r="O142" s="24">
        <v>2.8959246116522435</v>
      </c>
      <c r="P142" s="24"/>
    </row>
    <row r="143" spans="1:16" x14ac:dyDescent="0.25">
      <c r="A143" s="5" t="s">
        <v>1017</v>
      </c>
      <c r="B143" s="122" t="s">
        <v>901</v>
      </c>
      <c r="C143" s="24">
        <v>6.1022565326449598</v>
      </c>
      <c r="D143" s="24">
        <v>0.36099583548651853</v>
      </c>
      <c r="E143" s="24">
        <v>0.38957331104968818</v>
      </c>
      <c r="F143" s="24">
        <v>2.6541778614621427</v>
      </c>
      <c r="G143" s="24"/>
      <c r="H143" s="24"/>
      <c r="I143" s="77" t="s">
        <v>901</v>
      </c>
      <c r="J143" s="77">
        <v>26</v>
      </c>
      <c r="K143" s="77">
        <v>1275</v>
      </c>
      <c r="L143" s="24">
        <v>6.1022565326449598</v>
      </c>
      <c r="M143" s="24">
        <v>0.36099583548651853</v>
      </c>
      <c r="N143" s="24">
        <v>0.38957331104968818</v>
      </c>
      <c r="O143" s="24">
        <v>2.6541778614621427</v>
      </c>
      <c r="P143" s="24"/>
    </row>
    <row r="144" spans="1:16" x14ac:dyDescent="0.25">
      <c r="A144" s="5" t="s">
        <v>1018</v>
      </c>
      <c r="B144" s="122" t="s">
        <v>901</v>
      </c>
      <c r="C144" s="24">
        <v>6.0947042349560432</v>
      </c>
      <c r="D144" s="24">
        <v>0.2025587743563243</v>
      </c>
      <c r="E144" s="24">
        <v>1.0980271260525805</v>
      </c>
      <c r="F144" s="24">
        <v>3.3048795307238299</v>
      </c>
      <c r="G144" s="24"/>
      <c r="H144" s="24"/>
      <c r="I144" s="77" t="s">
        <v>901</v>
      </c>
      <c r="J144" s="77">
        <v>26</v>
      </c>
      <c r="K144" s="77">
        <v>1276</v>
      </c>
      <c r="L144" s="24">
        <v>6.0947042349560432</v>
      </c>
      <c r="M144" s="24">
        <v>0.2025587743563243</v>
      </c>
      <c r="N144" s="24">
        <v>1.0980271260525805</v>
      </c>
      <c r="O144" s="24">
        <v>3.3048795307238299</v>
      </c>
      <c r="P144" s="24"/>
    </row>
    <row r="145" spans="1:16" x14ac:dyDescent="0.25">
      <c r="A145" s="5" t="s">
        <v>1019</v>
      </c>
      <c r="B145" s="122" t="s">
        <v>901</v>
      </c>
      <c r="C145" s="24" t="s">
        <v>11</v>
      </c>
      <c r="D145" s="24">
        <v>0.18250345016262884</v>
      </c>
      <c r="E145" s="24">
        <v>0.19936388763900489</v>
      </c>
      <c r="F145" s="24">
        <v>1.3255780135423834</v>
      </c>
      <c r="G145" s="24"/>
      <c r="H145" s="24"/>
      <c r="I145" s="77" t="s">
        <v>901</v>
      </c>
      <c r="J145" s="77">
        <v>26</v>
      </c>
      <c r="K145" s="77">
        <v>1277</v>
      </c>
      <c r="L145" s="24" t="s">
        <v>11</v>
      </c>
      <c r="M145" s="24">
        <v>0.18250345016262884</v>
      </c>
      <c r="N145" s="24">
        <v>0.19936388763900489</v>
      </c>
      <c r="O145" s="24">
        <v>1.3255780135423834</v>
      </c>
      <c r="P145" s="24"/>
    </row>
    <row r="146" spans="1:16" x14ac:dyDescent="0.25">
      <c r="A146" s="5" t="s">
        <v>1020</v>
      </c>
      <c r="B146" s="122" t="s">
        <v>901</v>
      </c>
      <c r="C146" s="24" t="s">
        <v>11</v>
      </c>
      <c r="D146" s="24">
        <v>0.19754494330790046</v>
      </c>
      <c r="E146" s="24">
        <v>0.20343253840714787</v>
      </c>
      <c r="F146" s="24">
        <v>1.3255780135423834</v>
      </c>
      <c r="G146" s="24"/>
      <c r="H146" s="24"/>
      <c r="I146" s="77" t="s">
        <v>901</v>
      </c>
      <c r="J146" s="77">
        <v>26</v>
      </c>
      <c r="K146" s="77">
        <v>1278</v>
      </c>
      <c r="L146" s="24" t="s">
        <v>11</v>
      </c>
      <c r="M146" s="24">
        <v>0.19754494330790046</v>
      </c>
      <c r="N146" s="24">
        <v>0.20343253840714787</v>
      </c>
      <c r="O146" s="24">
        <v>1.3255780135423834</v>
      </c>
      <c r="P146" s="24"/>
    </row>
    <row r="147" spans="1:16" x14ac:dyDescent="0.25">
      <c r="A147" s="5" t="s">
        <v>1021</v>
      </c>
      <c r="B147" s="122" t="s">
        <v>50</v>
      </c>
      <c r="C147" s="24" t="s">
        <v>11</v>
      </c>
      <c r="D147" s="24">
        <v>0.24216803963887287</v>
      </c>
      <c r="E147" s="24">
        <v>7.6287201902680457E-2</v>
      </c>
      <c r="F147" s="24">
        <v>0.10123145164210451</v>
      </c>
      <c r="G147" s="24"/>
      <c r="H147" s="24"/>
      <c r="I147" s="24"/>
      <c r="J147" s="24"/>
      <c r="K147" s="24"/>
      <c r="L147" s="24"/>
      <c r="M147" s="24"/>
      <c r="N147" s="24"/>
      <c r="O147" s="24"/>
      <c r="P147" s="24"/>
    </row>
    <row r="148" spans="1:16" x14ac:dyDescent="0.25">
      <c r="A148" s="5" t="s">
        <v>1022</v>
      </c>
      <c r="B148" s="122" t="s">
        <v>50</v>
      </c>
      <c r="C148" s="24" t="s">
        <v>11</v>
      </c>
      <c r="D148" s="24">
        <v>0.29080220080858438</v>
      </c>
      <c r="E148" s="24">
        <v>9.2561804975252265E-2</v>
      </c>
      <c r="F148" s="24">
        <v>0.11080059383712931</v>
      </c>
      <c r="G148" s="24"/>
      <c r="H148" s="24"/>
      <c r="I148" s="24"/>
      <c r="J148" s="24"/>
      <c r="K148" s="24"/>
      <c r="L148" s="24"/>
      <c r="M148" s="24"/>
      <c r="N148" s="24"/>
      <c r="O148" s="24"/>
      <c r="P148" s="24"/>
    </row>
    <row r="149" spans="1:16" x14ac:dyDescent="0.25">
      <c r="A149" s="5" t="s">
        <v>1023</v>
      </c>
      <c r="B149" s="122" t="s">
        <v>50</v>
      </c>
      <c r="C149" s="24">
        <v>0.21045736226448788</v>
      </c>
      <c r="D149" s="24">
        <v>0.7460580600054717</v>
      </c>
      <c r="E149" s="24">
        <v>0.3061659703027575</v>
      </c>
      <c r="F149" s="24">
        <v>2.1535606329434769</v>
      </c>
      <c r="G149" s="24"/>
      <c r="H149" s="24"/>
      <c r="I149" s="24"/>
      <c r="J149" s="24"/>
      <c r="K149" s="24"/>
      <c r="L149" s="24"/>
      <c r="M149" s="24"/>
      <c r="N149" s="24"/>
      <c r="O149" s="24"/>
      <c r="P149" s="24"/>
    </row>
    <row r="150" spans="1:16" x14ac:dyDescent="0.25">
      <c r="A150" s="5" t="s">
        <v>1024</v>
      </c>
      <c r="B150" s="122" t="s">
        <v>50</v>
      </c>
      <c r="C150" s="24">
        <v>0.20139460503778747</v>
      </c>
      <c r="D150" s="24">
        <v>0.83530425266741659</v>
      </c>
      <c r="E150" s="24">
        <v>0.30718313299479327</v>
      </c>
      <c r="F150" s="24">
        <v>1.7909405076583265</v>
      </c>
      <c r="G150" s="24"/>
      <c r="H150" s="24"/>
      <c r="I150" s="24"/>
      <c r="J150" s="24"/>
      <c r="K150" s="24"/>
      <c r="L150" s="24"/>
      <c r="M150" s="24"/>
      <c r="N150" s="24"/>
      <c r="O150" s="24"/>
      <c r="P150" s="24"/>
    </row>
    <row r="151" spans="1:16" x14ac:dyDescent="0.25">
      <c r="A151" s="5" t="s">
        <v>1025</v>
      </c>
      <c r="B151" s="122" t="s">
        <v>50</v>
      </c>
      <c r="C151" s="24">
        <v>0.38567066864736299</v>
      </c>
      <c r="D151" s="24">
        <v>0.8002074353284494</v>
      </c>
      <c r="E151" s="24">
        <v>0.29853725011248944</v>
      </c>
      <c r="F151" s="24">
        <v>1.606608610638375</v>
      </c>
      <c r="G151" s="24"/>
      <c r="H151" s="24"/>
      <c r="I151" s="24"/>
      <c r="J151" s="24"/>
      <c r="K151" s="24"/>
      <c r="L151" s="24"/>
      <c r="M151" s="24"/>
      <c r="N151" s="24"/>
      <c r="O151" s="24"/>
      <c r="P151" s="24"/>
    </row>
    <row r="152" spans="1:16" x14ac:dyDescent="0.25">
      <c r="A152" s="5" t="s">
        <v>1026</v>
      </c>
      <c r="B152" s="122" t="s">
        <v>50</v>
      </c>
      <c r="C152" s="24">
        <v>0.3312941252871604</v>
      </c>
      <c r="D152" s="24">
        <v>0.85937064169985111</v>
      </c>
      <c r="E152" s="24">
        <v>0.28378839107797127</v>
      </c>
      <c r="F152" s="24">
        <v>1.5773975449904045</v>
      </c>
      <c r="G152" s="24"/>
      <c r="H152" s="24"/>
      <c r="I152" s="24"/>
      <c r="J152" s="24"/>
      <c r="K152" s="24"/>
      <c r="L152" s="24"/>
      <c r="M152" s="24"/>
      <c r="N152" s="24"/>
      <c r="O152" s="24"/>
      <c r="P152" s="24"/>
    </row>
    <row r="153" spans="1:16" x14ac:dyDescent="0.25">
      <c r="A153" s="5" t="s">
        <v>1027</v>
      </c>
      <c r="B153" s="122" t="s">
        <v>50</v>
      </c>
      <c r="C153" s="24">
        <v>6.74671926876588E-2</v>
      </c>
      <c r="D153" s="24">
        <v>1.2925656442836735</v>
      </c>
      <c r="E153" s="24">
        <v>0.51773581024619131</v>
      </c>
      <c r="F153" s="24">
        <v>2.7528911177897673</v>
      </c>
      <c r="G153" s="24"/>
      <c r="H153" s="24"/>
      <c r="I153" s="24"/>
      <c r="J153" s="24"/>
      <c r="K153" s="24"/>
      <c r="L153" s="24"/>
      <c r="M153" s="24"/>
      <c r="N153" s="24"/>
      <c r="O153" s="24"/>
      <c r="P153" s="24"/>
    </row>
    <row r="154" spans="1:16" x14ac:dyDescent="0.25">
      <c r="A154" s="5" t="s">
        <v>1028</v>
      </c>
      <c r="B154" s="122" t="s">
        <v>50</v>
      </c>
      <c r="C154" s="24">
        <v>6.0418381511336237E-2</v>
      </c>
      <c r="D154" s="24">
        <v>1.1732364653311855</v>
      </c>
      <c r="E154" s="24">
        <v>0.69777360673651723</v>
      </c>
      <c r="F154" s="24">
        <v>2.7710221240540247</v>
      </c>
      <c r="G154" s="24"/>
      <c r="H154" s="24"/>
      <c r="I154" s="24"/>
      <c r="J154" s="24"/>
      <c r="K154" s="24"/>
      <c r="L154" s="24"/>
      <c r="M154" s="24"/>
      <c r="N154" s="24"/>
      <c r="O154" s="24"/>
      <c r="P154" s="24"/>
    </row>
    <row r="155" spans="1:16" x14ac:dyDescent="0.25">
      <c r="A155" s="5" t="s">
        <v>1029</v>
      </c>
      <c r="B155" s="122" t="s">
        <v>50</v>
      </c>
      <c r="C155" s="24" t="s">
        <v>11</v>
      </c>
      <c r="D155" s="24">
        <v>0.61369292032708167</v>
      </c>
      <c r="E155" s="24">
        <v>0.1088364080478241</v>
      </c>
      <c r="F155" s="24">
        <v>2.9906087554766994</v>
      </c>
      <c r="G155" s="24"/>
      <c r="H155" s="24"/>
      <c r="I155" s="24"/>
      <c r="J155" s="24"/>
      <c r="K155" s="24"/>
      <c r="L155" s="24"/>
      <c r="M155" s="24"/>
      <c r="N155" s="24"/>
      <c r="O155" s="24"/>
      <c r="P155" s="24"/>
    </row>
    <row r="156" spans="1:16" x14ac:dyDescent="0.25">
      <c r="A156" s="5" t="s">
        <v>1030</v>
      </c>
      <c r="B156" s="122" t="s">
        <v>50</v>
      </c>
      <c r="C156" s="24" t="s">
        <v>11</v>
      </c>
      <c r="D156" s="24">
        <v>0.62672888105298363</v>
      </c>
      <c r="E156" s="24">
        <v>9.8664781127466711E-2</v>
      </c>
      <c r="F156" s="24">
        <v>3.0732055617916503</v>
      </c>
      <c r="G156" s="24"/>
      <c r="H156" s="24"/>
      <c r="I156" s="24"/>
      <c r="J156" s="24"/>
      <c r="K156" s="24"/>
      <c r="L156" s="24"/>
      <c r="M156" s="24"/>
      <c r="N156" s="24"/>
      <c r="O156" s="24"/>
      <c r="P156" s="24"/>
    </row>
  </sheetData>
  <autoFilter ref="A18:G156" xr:uid="{00000000-0009-0000-0000-000009000000}"/>
  <conditionalFormatting sqref="L18:O146">
    <cfRule type="containsText" dxfId="4" priority="1" operator="containsText" text="&lt;">
      <formula>NOT(ISERROR(SEARCH("&lt;",L18)))</formula>
    </cfRule>
  </conditionalFormatting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R191"/>
  <sheetViews>
    <sheetView topLeftCell="A16" zoomScale="125" zoomScaleNormal="125" workbookViewId="0">
      <selection activeCell="P191" sqref="J18:P191"/>
    </sheetView>
  </sheetViews>
  <sheetFormatPr defaultColWidth="12.5703125" defaultRowHeight="15.75" x14ac:dyDescent="0.25"/>
  <cols>
    <col min="1" max="8" width="12.5703125" style="5"/>
    <col min="9" max="9" width="12.5703125" style="147"/>
    <col min="10" max="16384" width="12.5703125" style="5"/>
  </cols>
  <sheetData>
    <row r="1" spans="1:12" x14ac:dyDescent="0.25">
      <c r="A1" s="5" t="s">
        <v>23</v>
      </c>
      <c r="F1" s="109"/>
      <c r="G1" s="110" t="s">
        <v>24</v>
      </c>
      <c r="H1" s="141" t="s">
        <v>25</v>
      </c>
      <c r="I1" s="145" t="s">
        <v>26</v>
      </c>
    </row>
    <row r="2" spans="1:12" x14ac:dyDescent="0.25">
      <c r="A2" s="5" t="s">
        <v>27</v>
      </c>
      <c r="F2" s="112" t="s">
        <v>28</v>
      </c>
      <c r="G2" s="113">
        <f>COUNT(F18:F267)</f>
        <v>174</v>
      </c>
      <c r="H2" s="142">
        <v>26</v>
      </c>
      <c r="I2" s="145">
        <f>G2*H2</f>
        <v>4524</v>
      </c>
    </row>
    <row r="3" spans="1:12" x14ac:dyDescent="0.25">
      <c r="A3" s="5" t="s">
        <v>29</v>
      </c>
      <c r="F3" s="112" t="s">
        <v>30</v>
      </c>
      <c r="G3" s="113">
        <v>0</v>
      </c>
      <c r="H3" s="142">
        <v>8.67</v>
      </c>
      <c r="I3" s="145">
        <f>G3*H3</f>
        <v>0</v>
      </c>
    </row>
    <row r="4" spans="1:12" x14ac:dyDescent="0.25">
      <c r="A4" s="5" t="s">
        <v>475</v>
      </c>
      <c r="F4" s="112" t="s">
        <v>32</v>
      </c>
      <c r="G4" s="113">
        <v>0</v>
      </c>
      <c r="H4" s="142">
        <v>26</v>
      </c>
      <c r="I4" s="145">
        <f>G4*H4</f>
        <v>0</v>
      </c>
    </row>
    <row r="5" spans="1:12" x14ac:dyDescent="0.25">
      <c r="A5" s="5" t="s">
        <v>476</v>
      </c>
      <c r="F5" s="112" t="s">
        <v>34</v>
      </c>
      <c r="G5" s="113">
        <v>0</v>
      </c>
      <c r="H5" s="142">
        <v>16</v>
      </c>
      <c r="I5" s="145">
        <f>G5*H5</f>
        <v>0</v>
      </c>
    </row>
    <row r="6" spans="1:12" x14ac:dyDescent="0.25">
      <c r="A6" s="5" t="s">
        <v>43</v>
      </c>
      <c r="F6" s="112"/>
      <c r="G6" s="113"/>
      <c r="H6" s="143"/>
      <c r="I6" s="145"/>
    </row>
    <row r="7" spans="1:12" ht="16.5" thickBot="1" x14ac:dyDescent="0.3">
      <c r="F7" s="117" t="s">
        <v>36</v>
      </c>
      <c r="G7" s="118"/>
      <c r="H7" s="144"/>
      <c r="I7" s="146">
        <f>SUM(I2:I5)</f>
        <v>4524</v>
      </c>
    </row>
    <row r="8" spans="1:12" x14ac:dyDescent="0.25">
      <c r="I8" s="147" t="s">
        <v>478</v>
      </c>
    </row>
    <row r="10" spans="1:12" x14ac:dyDescent="0.25">
      <c r="A10" s="5" t="s">
        <v>37</v>
      </c>
    </row>
    <row r="11" spans="1:12" x14ac:dyDescent="0.25">
      <c r="A11" s="5" t="s">
        <v>38</v>
      </c>
      <c r="H11" s="120"/>
      <c r="J11" s="120"/>
      <c r="K11" s="120"/>
    </row>
    <row r="12" spans="1:12" x14ac:dyDescent="0.25">
      <c r="A12" s="5" t="s">
        <v>39</v>
      </c>
      <c r="H12" s="120"/>
      <c r="J12" s="120"/>
      <c r="L12" s="120"/>
    </row>
    <row r="13" spans="1:12" x14ac:dyDescent="0.25">
      <c r="A13" s="5" t="s">
        <v>897</v>
      </c>
    </row>
    <row r="14" spans="1:12" x14ac:dyDescent="0.25">
      <c r="G14" s="121"/>
      <c r="H14" s="122"/>
      <c r="J14" s="122"/>
    </row>
    <row r="15" spans="1:12" x14ac:dyDescent="0.25">
      <c r="A15" s="22"/>
      <c r="B15" s="22"/>
      <c r="C15" s="22" t="s">
        <v>0</v>
      </c>
      <c r="D15" s="22" t="s">
        <v>0</v>
      </c>
      <c r="E15" s="22" t="s">
        <v>0</v>
      </c>
      <c r="F15" s="22" t="s">
        <v>0</v>
      </c>
      <c r="G15" s="123"/>
      <c r="H15" s="123"/>
    </row>
    <row r="16" spans="1:12" x14ac:dyDescent="0.25">
      <c r="A16" s="22"/>
      <c r="B16" s="22"/>
      <c r="C16" s="22" t="s">
        <v>1</v>
      </c>
      <c r="D16" s="22" t="s">
        <v>1</v>
      </c>
      <c r="E16" s="22" t="s">
        <v>1</v>
      </c>
      <c r="F16" s="22" t="s">
        <v>1</v>
      </c>
    </row>
    <row r="17" spans="1:18" ht="31.5" x14ac:dyDescent="0.25">
      <c r="A17" s="22" t="s">
        <v>2</v>
      </c>
      <c r="B17" s="22" t="s">
        <v>8</v>
      </c>
      <c r="C17" s="22" t="s">
        <v>480</v>
      </c>
      <c r="D17" s="22" t="s">
        <v>4</v>
      </c>
      <c r="E17" s="22" t="s">
        <v>5</v>
      </c>
      <c r="F17" s="22" t="s">
        <v>6</v>
      </c>
      <c r="G17" s="22" t="s">
        <v>41</v>
      </c>
      <c r="I17" s="148" t="s">
        <v>376</v>
      </c>
      <c r="J17" s="76" t="s">
        <v>8</v>
      </c>
      <c r="K17" s="76" t="s">
        <v>9</v>
      </c>
      <c r="L17" s="100" t="s">
        <v>375</v>
      </c>
      <c r="M17" s="48" t="s">
        <v>225</v>
      </c>
      <c r="N17" s="76" t="s">
        <v>4</v>
      </c>
      <c r="O17" s="76" t="s">
        <v>5</v>
      </c>
      <c r="P17" s="76" t="s">
        <v>6</v>
      </c>
    </row>
    <row r="18" spans="1:18" x14ac:dyDescent="0.25">
      <c r="A18" s="124">
        <v>975</v>
      </c>
      <c r="C18" s="24">
        <v>1.7150137098100005</v>
      </c>
      <c r="D18" s="24" t="s">
        <v>48</v>
      </c>
      <c r="E18" s="24">
        <v>0.55460776302349346</v>
      </c>
      <c r="F18" s="24">
        <v>2.2444717867306072</v>
      </c>
      <c r="G18" s="24"/>
      <c r="H18" s="24"/>
      <c r="J18" s="126" t="s">
        <v>898</v>
      </c>
      <c r="K18" s="126">
        <v>3</v>
      </c>
      <c r="L18" s="147">
        <v>975</v>
      </c>
      <c r="M18" s="24">
        <v>1.7150137098100005</v>
      </c>
      <c r="N18" s="150" t="s">
        <v>48</v>
      </c>
      <c r="O18" s="24">
        <v>0.55460776302349346</v>
      </c>
      <c r="P18" s="24">
        <v>2.2444717867306072</v>
      </c>
      <c r="Q18" s="24"/>
      <c r="R18" s="24"/>
    </row>
    <row r="19" spans="1:18" x14ac:dyDescent="0.25">
      <c r="A19" s="124">
        <v>976</v>
      </c>
      <c r="C19" s="24">
        <v>1.7095056365814136</v>
      </c>
      <c r="D19" s="24" t="s">
        <v>48</v>
      </c>
      <c r="E19" s="24">
        <v>0.55460776302349346</v>
      </c>
      <c r="F19" s="24">
        <v>2.0842243623524452</v>
      </c>
      <c r="G19" s="24"/>
      <c r="H19" s="24"/>
      <c r="J19" s="126" t="s">
        <v>898</v>
      </c>
      <c r="K19" s="126">
        <v>3</v>
      </c>
      <c r="L19" s="147">
        <v>976</v>
      </c>
      <c r="M19" s="24">
        <v>1.7095056365814136</v>
      </c>
      <c r="N19" s="150" t="s">
        <v>48</v>
      </c>
      <c r="O19" s="24">
        <v>0.55460776302349346</v>
      </c>
      <c r="P19" s="24">
        <v>2.0842243623524452</v>
      </c>
      <c r="Q19" s="24"/>
      <c r="R19" s="24"/>
    </row>
    <row r="20" spans="1:18" x14ac:dyDescent="0.25">
      <c r="A20" s="124">
        <v>977</v>
      </c>
      <c r="C20" s="24">
        <v>1.7455584795321641</v>
      </c>
      <c r="D20" s="24" t="s">
        <v>48</v>
      </c>
      <c r="E20" s="24">
        <v>0.55965883554647611</v>
      </c>
      <c r="F20" s="24">
        <v>2.1245381798060712</v>
      </c>
      <c r="G20" s="24"/>
      <c r="H20" s="24"/>
      <c r="J20" s="126" t="s">
        <v>898</v>
      </c>
      <c r="K20" s="126">
        <v>3</v>
      </c>
      <c r="L20" s="147">
        <v>977</v>
      </c>
      <c r="M20" s="24">
        <v>1.7455584795321641</v>
      </c>
      <c r="N20" s="150" t="s">
        <v>48</v>
      </c>
      <c r="O20" s="24">
        <v>0.55965883554647611</v>
      </c>
      <c r="P20" s="24">
        <v>2.1245381798060712</v>
      </c>
      <c r="Q20" s="24"/>
      <c r="R20" s="24"/>
    </row>
    <row r="21" spans="1:18" x14ac:dyDescent="0.25">
      <c r="A21" s="124">
        <v>978</v>
      </c>
      <c r="C21" s="24">
        <v>1.7095056365814136</v>
      </c>
      <c r="D21" s="24" t="s">
        <v>48</v>
      </c>
      <c r="E21" s="24">
        <v>0.55056690500510741</v>
      </c>
      <c r="F21" s="24">
        <v>2.049453694798693</v>
      </c>
      <c r="G21" s="24"/>
      <c r="H21" s="24"/>
      <c r="J21" s="126" t="s">
        <v>898</v>
      </c>
      <c r="K21" s="126">
        <v>3</v>
      </c>
      <c r="L21" s="147">
        <v>978</v>
      </c>
      <c r="M21" s="24">
        <v>1.7095056365814136</v>
      </c>
      <c r="N21" s="150" t="s">
        <v>48</v>
      </c>
      <c r="O21" s="24">
        <v>0.55056690500510741</v>
      </c>
      <c r="P21" s="24">
        <v>2.049453694798693</v>
      </c>
      <c r="Q21" s="24"/>
      <c r="R21" s="24"/>
    </row>
    <row r="22" spans="1:18" x14ac:dyDescent="0.25">
      <c r="A22" s="124">
        <v>979</v>
      </c>
      <c r="C22" s="24">
        <v>1.743555543812678</v>
      </c>
      <c r="D22" s="24" t="s">
        <v>48</v>
      </c>
      <c r="E22" s="24">
        <v>0.55157711950970389</v>
      </c>
      <c r="F22" s="24">
        <v>2.0822086714797639</v>
      </c>
      <c r="G22" s="24"/>
      <c r="H22" s="24"/>
      <c r="J22" s="126" t="s">
        <v>898</v>
      </c>
      <c r="K22" s="126">
        <v>3</v>
      </c>
      <c r="L22" s="147">
        <v>979</v>
      </c>
      <c r="M22" s="24">
        <v>1.743555543812678</v>
      </c>
      <c r="N22" s="150" t="s">
        <v>48</v>
      </c>
      <c r="O22" s="24">
        <v>0.55157711950970389</v>
      </c>
      <c r="P22" s="24">
        <v>2.0822086714797639</v>
      </c>
      <c r="Q22" s="24"/>
      <c r="R22" s="24"/>
    </row>
    <row r="23" spans="1:18" x14ac:dyDescent="0.25">
      <c r="A23" s="124">
        <v>980</v>
      </c>
      <c r="C23" s="24">
        <v>1.7305364616360179</v>
      </c>
      <c r="D23" s="24" t="s">
        <v>48</v>
      </c>
      <c r="E23" s="24">
        <v>0.55359754851889698</v>
      </c>
      <c r="F23" s="24">
        <v>2.079185135170742</v>
      </c>
      <c r="G23" s="24"/>
      <c r="H23" s="24"/>
      <c r="J23" s="126" t="s">
        <v>898</v>
      </c>
      <c r="K23" s="126">
        <v>3</v>
      </c>
      <c r="L23" s="147">
        <v>980</v>
      </c>
      <c r="M23" s="24">
        <v>1.7305364616360179</v>
      </c>
      <c r="N23" s="150" t="s">
        <v>48</v>
      </c>
      <c r="O23" s="24">
        <v>0.55359754851889698</v>
      </c>
      <c r="P23" s="24">
        <v>2.079185135170742</v>
      </c>
      <c r="Q23" s="24"/>
      <c r="R23" s="24"/>
    </row>
    <row r="24" spans="1:18" x14ac:dyDescent="0.25">
      <c r="A24" s="124">
        <v>981</v>
      </c>
      <c r="C24" s="24">
        <v>2.5267034101317556</v>
      </c>
      <c r="D24" s="24">
        <v>0.16446745601862214</v>
      </c>
      <c r="E24" s="24">
        <v>0.56066905005107259</v>
      </c>
      <c r="F24" s="24">
        <v>2.0328242450990723</v>
      </c>
      <c r="G24" s="24"/>
      <c r="H24" s="24"/>
      <c r="J24" s="126" t="s">
        <v>898</v>
      </c>
      <c r="K24" s="126">
        <v>3</v>
      </c>
      <c r="L24" s="147">
        <v>981</v>
      </c>
      <c r="M24" s="24">
        <v>2.5267034101317556</v>
      </c>
      <c r="N24" s="24">
        <v>0.16446745601862214</v>
      </c>
      <c r="O24" s="24">
        <v>0.56066905005107259</v>
      </c>
      <c r="P24" s="24">
        <v>2.0328242450990723</v>
      </c>
      <c r="Q24" s="24"/>
      <c r="R24" s="24"/>
    </row>
    <row r="25" spans="1:18" x14ac:dyDescent="0.25">
      <c r="A25" s="124">
        <v>982</v>
      </c>
      <c r="C25" s="24">
        <v>1.8637316869818457</v>
      </c>
      <c r="D25" s="24" t="s">
        <v>48</v>
      </c>
      <c r="E25" s="24">
        <v>0.55662819203268654</v>
      </c>
      <c r="F25" s="24">
        <v>2.0741459079890388</v>
      </c>
      <c r="G25" s="24"/>
      <c r="H25" s="24"/>
      <c r="J25" s="126" t="s">
        <v>898</v>
      </c>
      <c r="K25" s="126">
        <v>3</v>
      </c>
      <c r="L25" s="147">
        <v>982</v>
      </c>
      <c r="M25" s="24">
        <v>1.8637316869818457</v>
      </c>
      <c r="N25" s="150" t="s">
        <v>48</v>
      </c>
      <c r="O25" s="24">
        <v>0.55662819203268654</v>
      </c>
      <c r="P25" s="24">
        <v>2.0741459079890388</v>
      </c>
      <c r="Q25" s="24"/>
      <c r="R25" s="24"/>
    </row>
    <row r="26" spans="1:18" x14ac:dyDescent="0.25">
      <c r="A26" s="124">
        <v>983</v>
      </c>
      <c r="C26" s="24">
        <v>1.5612883933394397</v>
      </c>
      <c r="D26" s="24" t="s">
        <v>48</v>
      </c>
      <c r="E26" s="24">
        <v>0.47884167517875387</v>
      </c>
      <c r="F26" s="24">
        <v>1.6306939159991569</v>
      </c>
      <c r="G26" s="24"/>
      <c r="H26" s="24"/>
      <c r="J26" s="126" t="s">
        <v>898</v>
      </c>
      <c r="K26" s="126">
        <v>7</v>
      </c>
      <c r="L26" s="147">
        <v>983</v>
      </c>
      <c r="M26" s="24">
        <v>1.5612883933394397</v>
      </c>
      <c r="N26" s="150" t="s">
        <v>48</v>
      </c>
      <c r="O26" s="24">
        <v>0.47884167517875387</v>
      </c>
      <c r="P26" s="24">
        <v>1.6306939159991569</v>
      </c>
      <c r="Q26" s="24"/>
      <c r="R26" s="24"/>
    </row>
    <row r="27" spans="1:18" x14ac:dyDescent="0.25">
      <c r="A27" s="124">
        <v>984</v>
      </c>
      <c r="C27" s="24">
        <v>1.5582839897602108</v>
      </c>
      <c r="D27" s="24" t="s">
        <v>48</v>
      </c>
      <c r="E27" s="24">
        <v>0.47379060265577122</v>
      </c>
      <c r="F27" s="24">
        <v>1.9975496548271501</v>
      </c>
      <c r="G27" s="24"/>
      <c r="H27" s="24"/>
      <c r="J27" s="126" t="s">
        <v>898</v>
      </c>
      <c r="K27" s="126">
        <v>7</v>
      </c>
      <c r="L27" s="147">
        <v>984</v>
      </c>
      <c r="M27" s="24">
        <v>1.5582839897602108</v>
      </c>
      <c r="N27" s="150" t="s">
        <v>48</v>
      </c>
      <c r="O27" s="24">
        <v>0.47379060265577122</v>
      </c>
      <c r="P27" s="24">
        <v>1.9975496548271501</v>
      </c>
      <c r="Q27" s="24"/>
      <c r="R27" s="24"/>
    </row>
    <row r="28" spans="1:18" x14ac:dyDescent="0.25">
      <c r="A28" s="124">
        <v>985</v>
      </c>
      <c r="C28" s="24">
        <v>1.405560141149393</v>
      </c>
      <c r="D28" s="24" t="s">
        <v>48</v>
      </c>
      <c r="E28" s="24">
        <v>0.46116292134831471</v>
      </c>
      <c r="F28" s="24">
        <v>1.5505702038100759</v>
      </c>
      <c r="G28" s="24"/>
      <c r="H28" s="24"/>
      <c r="J28" s="126" t="s">
        <v>898</v>
      </c>
      <c r="K28" s="126">
        <v>7</v>
      </c>
      <c r="L28" s="147">
        <v>985</v>
      </c>
      <c r="M28" s="24">
        <v>1.405560141149393</v>
      </c>
      <c r="N28" s="150" t="s">
        <v>48</v>
      </c>
      <c r="O28" s="24">
        <v>0.46116292134831471</v>
      </c>
      <c r="P28" s="24">
        <v>1.5505702038100759</v>
      </c>
      <c r="Q28" s="24"/>
      <c r="R28" s="24"/>
    </row>
    <row r="29" spans="1:18" x14ac:dyDescent="0.25">
      <c r="A29" s="124">
        <v>986</v>
      </c>
      <c r="C29" s="24">
        <v>1.4020550036402923</v>
      </c>
      <c r="D29" s="24" t="s">
        <v>48</v>
      </c>
      <c r="E29" s="24">
        <v>0.46267824310520944</v>
      </c>
      <c r="F29" s="24">
        <v>1.5359564449831367</v>
      </c>
      <c r="G29" s="24"/>
      <c r="H29" s="24"/>
      <c r="J29" s="126" t="s">
        <v>898</v>
      </c>
      <c r="K29" s="126">
        <v>7</v>
      </c>
      <c r="L29" s="147">
        <v>986</v>
      </c>
      <c r="M29" s="24">
        <v>1.4020550036402923</v>
      </c>
      <c r="N29" s="150" t="s">
        <v>48</v>
      </c>
      <c r="O29" s="24">
        <v>0.46267824310520944</v>
      </c>
      <c r="P29" s="24">
        <v>1.5359564449831367</v>
      </c>
      <c r="Q29" s="24"/>
      <c r="R29" s="24"/>
    </row>
    <row r="30" spans="1:18" x14ac:dyDescent="0.25">
      <c r="A30" s="124">
        <v>987</v>
      </c>
      <c r="C30" s="24">
        <v>1.3720109678480004</v>
      </c>
      <c r="D30" s="24" t="s">
        <v>48</v>
      </c>
      <c r="E30" s="24">
        <v>0.46873953013278863</v>
      </c>
      <c r="F30" s="24">
        <v>1.523862299747049</v>
      </c>
      <c r="G30" s="24"/>
      <c r="H30" s="24"/>
      <c r="J30" s="126" t="s">
        <v>898</v>
      </c>
      <c r="K30" s="126">
        <v>7</v>
      </c>
      <c r="L30" s="147">
        <v>987</v>
      </c>
      <c r="M30" s="24">
        <v>1.3720109678480004</v>
      </c>
      <c r="N30" s="150" t="s">
        <v>48</v>
      </c>
      <c r="O30" s="24">
        <v>0.46873953013278863</v>
      </c>
      <c r="P30" s="24">
        <v>1.523862299747049</v>
      </c>
      <c r="Q30" s="24"/>
      <c r="R30" s="24"/>
    </row>
    <row r="31" spans="1:18" x14ac:dyDescent="0.25">
      <c r="A31" s="124">
        <v>988</v>
      </c>
      <c r="C31" s="24">
        <v>1.367003628549285</v>
      </c>
      <c r="D31" s="24" t="s">
        <v>48</v>
      </c>
      <c r="E31" s="24">
        <v>0.46873953013278863</v>
      </c>
      <c r="F31" s="24">
        <v>1.5329329086741146</v>
      </c>
      <c r="G31" s="24"/>
      <c r="H31" s="24"/>
      <c r="J31" s="126" t="s">
        <v>898</v>
      </c>
      <c r="K31" s="126">
        <v>7</v>
      </c>
      <c r="L31" s="147">
        <v>988</v>
      </c>
      <c r="M31" s="24">
        <v>1.367003628549285</v>
      </c>
      <c r="N31" s="150" t="s">
        <v>48</v>
      </c>
      <c r="O31" s="24">
        <v>0.46873953013278863</v>
      </c>
      <c r="P31" s="24">
        <v>1.5329329086741146</v>
      </c>
      <c r="Q31" s="24"/>
      <c r="R31" s="24"/>
    </row>
    <row r="32" spans="1:18" x14ac:dyDescent="0.25">
      <c r="A32" s="124">
        <v>989</v>
      </c>
      <c r="C32" s="24">
        <v>1.3890359214636323</v>
      </c>
      <c r="D32" s="24" t="s">
        <v>48</v>
      </c>
      <c r="E32" s="24">
        <v>0.47682124616956079</v>
      </c>
      <c r="F32" s="24">
        <v>1.5425074403193508</v>
      </c>
      <c r="G32" s="24"/>
      <c r="H32" s="24"/>
      <c r="J32" s="126" t="s">
        <v>898</v>
      </c>
      <c r="K32" s="126">
        <v>7</v>
      </c>
      <c r="L32" s="147">
        <v>989</v>
      </c>
      <c r="M32" s="24">
        <v>1.3890359214636323</v>
      </c>
      <c r="N32" s="150" t="s">
        <v>48</v>
      </c>
      <c r="O32" s="24">
        <v>0.47682124616956079</v>
      </c>
      <c r="P32" s="24">
        <v>1.5425074403193508</v>
      </c>
      <c r="Q32" s="24"/>
      <c r="R32" s="24"/>
    </row>
    <row r="33" spans="1:18" x14ac:dyDescent="0.25">
      <c r="A33" s="124">
        <v>990</v>
      </c>
      <c r="C33" s="24">
        <v>1.3690065642687712</v>
      </c>
      <c r="D33" s="24" t="s">
        <v>48</v>
      </c>
      <c r="E33" s="24">
        <v>0.46570888661899906</v>
      </c>
      <c r="F33" s="24">
        <v>1.5309172178014334</v>
      </c>
      <c r="G33" s="24"/>
      <c r="H33" s="24"/>
      <c r="J33" s="126" t="s">
        <v>898</v>
      </c>
      <c r="K33" s="126">
        <v>7</v>
      </c>
      <c r="L33" s="147">
        <v>990</v>
      </c>
      <c r="M33" s="24">
        <v>1.3690065642687712</v>
      </c>
      <c r="N33" s="150" t="s">
        <v>48</v>
      </c>
      <c r="O33" s="24">
        <v>0.46570888661899906</v>
      </c>
      <c r="P33" s="24">
        <v>1.5309172178014334</v>
      </c>
      <c r="Q33" s="24"/>
      <c r="R33" s="24"/>
    </row>
    <row r="34" spans="1:18" x14ac:dyDescent="0.25">
      <c r="A34" s="124">
        <v>991</v>
      </c>
      <c r="C34" s="24">
        <v>1.5312443575471477</v>
      </c>
      <c r="D34" s="24" t="s">
        <v>48</v>
      </c>
      <c r="E34" s="24">
        <v>0.50611746680286007</v>
      </c>
      <c r="F34" s="24">
        <v>1.6548822064713322</v>
      </c>
      <c r="G34" s="24"/>
      <c r="H34" s="24"/>
      <c r="J34" s="126" t="s">
        <v>898</v>
      </c>
      <c r="K34" s="126">
        <v>8</v>
      </c>
      <c r="L34" s="147">
        <v>991</v>
      </c>
      <c r="M34" s="24">
        <v>1.5312443575471477</v>
      </c>
      <c r="N34" s="150" t="s">
        <v>48</v>
      </c>
      <c r="O34" s="24">
        <v>0.50611746680286007</v>
      </c>
      <c r="P34" s="24">
        <v>1.6548822064713322</v>
      </c>
      <c r="Q34" s="24"/>
      <c r="R34" s="24"/>
    </row>
    <row r="35" spans="1:18" x14ac:dyDescent="0.25">
      <c r="A35" s="124">
        <v>992</v>
      </c>
      <c r="C35" s="24">
        <v>1.5267377521783041</v>
      </c>
      <c r="D35" s="24" t="s">
        <v>48</v>
      </c>
      <c r="E35" s="24">
        <v>0.50157150153217578</v>
      </c>
      <c r="F35" s="24">
        <v>1.6402684476443929</v>
      </c>
      <c r="G35" s="24"/>
      <c r="H35" s="24"/>
      <c r="J35" s="126" t="s">
        <v>898</v>
      </c>
      <c r="K35" s="126">
        <v>8</v>
      </c>
      <c r="L35" s="147">
        <v>992</v>
      </c>
      <c r="M35" s="24">
        <v>1.5267377521783041</v>
      </c>
      <c r="N35" s="150" t="s">
        <v>48</v>
      </c>
      <c r="O35" s="24">
        <v>0.50157150153217578</v>
      </c>
      <c r="P35" s="24">
        <v>1.6402684476443929</v>
      </c>
      <c r="Q35" s="24"/>
      <c r="R35" s="24"/>
    </row>
    <row r="36" spans="1:18" x14ac:dyDescent="0.25">
      <c r="A36" s="124">
        <v>993</v>
      </c>
      <c r="C36" s="24">
        <v>1.4991973860353698</v>
      </c>
      <c r="D36" s="24" t="s">
        <v>48</v>
      </c>
      <c r="E36" s="24">
        <v>0.51419918283963229</v>
      </c>
      <c r="F36" s="24">
        <v>1.6478272884169478</v>
      </c>
      <c r="G36" s="24"/>
      <c r="H36" s="24"/>
      <c r="J36" s="126" t="s">
        <v>898</v>
      </c>
      <c r="K36" s="126">
        <v>8</v>
      </c>
      <c r="L36" s="147">
        <v>993</v>
      </c>
      <c r="M36" s="24">
        <v>1.4991973860353698</v>
      </c>
      <c r="N36" s="150" t="s">
        <v>48</v>
      </c>
      <c r="O36" s="24">
        <v>0.51419918283963229</v>
      </c>
      <c r="P36" s="24">
        <v>1.6478272884169478</v>
      </c>
      <c r="Q36" s="24"/>
      <c r="R36" s="24"/>
    </row>
    <row r="37" spans="1:18" x14ac:dyDescent="0.25">
      <c r="A37" s="124">
        <v>994</v>
      </c>
      <c r="C37" s="24">
        <v>1.5172238075107449</v>
      </c>
      <c r="D37" s="24" t="s">
        <v>48</v>
      </c>
      <c r="E37" s="24">
        <v>0.51824004085801845</v>
      </c>
      <c r="F37" s="24">
        <v>1.6468194429806071</v>
      </c>
      <c r="G37" s="24"/>
      <c r="H37" s="24"/>
      <c r="J37" s="126" t="s">
        <v>898</v>
      </c>
      <c r="K37" s="126">
        <v>8</v>
      </c>
      <c r="L37" s="147">
        <v>994</v>
      </c>
      <c r="M37" s="24">
        <v>1.5172238075107449</v>
      </c>
      <c r="N37" s="150" t="s">
        <v>48</v>
      </c>
      <c r="O37" s="24">
        <v>0.51824004085801845</v>
      </c>
      <c r="P37" s="24">
        <v>1.6468194429806071</v>
      </c>
      <c r="Q37" s="24"/>
      <c r="R37" s="24"/>
    </row>
    <row r="38" spans="1:18" x14ac:dyDescent="0.25">
      <c r="A38" s="124">
        <v>995</v>
      </c>
      <c r="C38" s="24">
        <v>1.5492707790225229</v>
      </c>
      <c r="D38" s="24" t="s">
        <v>48</v>
      </c>
      <c r="E38" s="24">
        <v>0.51925025536261493</v>
      </c>
      <c r="F38" s="24">
        <v>1.7506275229236932</v>
      </c>
      <c r="G38" s="24"/>
      <c r="H38" s="24"/>
      <c r="J38" s="126" t="s">
        <v>898</v>
      </c>
      <c r="K38" s="126">
        <v>8</v>
      </c>
      <c r="L38" s="147">
        <v>995</v>
      </c>
      <c r="M38" s="24">
        <v>1.5492707790225229</v>
      </c>
      <c r="N38" s="150" t="s">
        <v>48</v>
      </c>
      <c r="O38" s="24">
        <v>0.51925025536261493</v>
      </c>
      <c r="P38" s="24">
        <v>1.7506275229236932</v>
      </c>
      <c r="Q38" s="24"/>
      <c r="R38" s="24"/>
    </row>
    <row r="39" spans="1:18" x14ac:dyDescent="0.25">
      <c r="A39" s="124">
        <v>996</v>
      </c>
      <c r="C39" s="24">
        <v>1.5487700450926516</v>
      </c>
      <c r="D39" s="24" t="s">
        <v>48</v>
      </c>
      <c r="E39" s="24">
        <v>0.51268386108273756</v>
      </c>
      <c r="F39" s="24">
        <v>1.7521392910782041</v>
      </c>
      <c r="G39" s="24"/>
      <c r="H39" s="24"/>
      <c r="J39" s="126" t="s">
        <v>898</v>
      </c>
      <c r="K39" s="126">
        <v>8</v>
      </c>
      <c r="L39" s="147">
        <v>996</v>
      </c>
      <c r="M39" s="24">
        <v>1.5487700450926516</v>
      </c>
      <c r="N39" s="150" t="s">
        <v>48</v>
      </c>
      <c r="O39" s="24">
        <v>0.51268386108273756</v>
      </c>
      <c r="P39" s="24">
        <v>1.7521392910782041</v>
      </c>
      <c r="Q39" s="24"/>
      <c r="R39" s="24"/>
    </row>
    <row r="40" spans="1:18" x14ac:dyDescent="0.25">
      <c r="A40" s="124">
        <v>997</v>
      </c>
      <c r="C40" s="24">
        <v>1.551273714742009</v>
      </c>
      <c r="D40" s="24" t="s">
        <v>48</v>
      </c>
      <c r="E40" s="24">
        <v>0.50005617977528094</v>
      </c>
      <c r="F40" s="24">
        <v>1.7869099586319561</v>
      </c>
      <c r="G40" s="24"/>
      <c r="H40" s="24"/>
      <c r="J40" s="126" t="s">
        <v>898</v>
      </c>
      <c r="K40" s="126">
        <v>8</v>
      </c>
      <c r="L40" s="147">
        <v>997</v>
      </c>
      <c r="M40" s="24">
        <v>1.551273714742009</v>
      </c>
      <c r="N40" s="150" t="s">
        <v>48</v>
      </c>
      <c r="O40" s="24">
        <v>0.50005617977528094</v>
      </c>
      <c r="P40" s="24">
        <v>1.7869099586319561</v>
      </c>
      <c r="Q40" s="24"/>
      <c r="R40" s="24"/>
    </row>
    <row r="41" spans="1:18" x14ac:dyDescent="0.25">
      <c r="A41" s="124">
        <v>998</v>
      </c>
      <c r="C41" s="24">
        <v>1.5262370182484326</v>
      </c>
      <c r="D41" s="24" t="s">
        <v>48</v>
      </c>
      <c r="E41" s="24">
        <v>0.50712768130745667</v>
      </c>
      <c r="F41" s="24">
        <v>1.7405490685602869</v>
      </c>
      <c r="G41" s="24"/>
      <c r="H41" s="24"/>
      <c r="J41" s="126" t="s">
        <v>898</v>
      </c>
      <c r="K41" s="126">
        <v>8</v>
      </c>
      <c r="L41" s="147">
        <v>998</v>
      </c>
      <c r="M41" s="24">
        <v>1.5262370182484326</v>
      </c>
      <c r="N41" s="150" t="s">
        <v>48</v>
      </c>
      <c r="O41" s="24">
        <v>0.50712768130745667</v>
      </c>
      <c r="P41" s="24">
        <v>1.7405490685602869</v>
      </c>
      <c r="Q41" s="24"/>
      <c r="R41" s="24"/>
    </row>
    <row r="42" spans="1:18" x14ac:dyDescent="0.25">
      <c r="A42" s="124">
        <v>999</v>
      </c>
      <c r="C42" s="24">
        <v>1.5657949987082835</v>
      </c>
      <c r="D42" s="24" t="s">
        <v>48</v>
      </c>
      <c r="E42" s="24">
        <v>0.50763278855975491</v>
      </c>
      <c r="F42" s="24">
        <v>1.7622177454416106</v>
      </c>
      <c r="G42" s="24"/>
      <c r="H42" s="24"/>
      <c r="J42" s="126" t="s">
        <v>898</v>
      </c>
      <c r="K42" s="126">
        <v>8</v>
      </c>
      <c r="L42" s="147">
        <v>999</v>
      </c>
      <c r="M42" s="24">
        <v>1.5657949987082835</v>
      </c>
      <c r="N42" s="150" t="s">
        <v>48</v>
      </c>
      <c r="O42" s="24">
        <v>0.50763278855975491</v>
      </c>
      <c r="P42" s="24">
        <v>1.7622177454416106</v>
      </c>
      <c r="Q42" s="24"/>
      <c r="R42" s="24"/>
    </row>
    <row r="43" spans="1:18" x14ac:dyDescent="0.25">
      <c r="A43" s="124">
        <v>1000</v>
      </c>
      <c r="C43" s="24">
        <v>1.5582839897602108</v>
      </c>
      <c r="D43" s="24" t="s">
        <v>48</v>
      </c>
      <c r="E43" s="24">
        <v>0.50207660878447402</v>
      </c>
      <c r="F43" s="24">
        <v>1.7385333776876055</v>
      </c>
      <c r="G43" s="24"/>
      <c r="H43" s="24"/>
      <c r="J43" s="126" t="s">
        <v>898</v>
      </c>
      <c r="K43" s="126">
        <v>8</v>
      </c>
      <c r="L43" s="147">
        <v>1000</v>
      </c>
      <c r="M43" s="24">
        <v>1.5582839897602108</v>
      </c>
      <c r="N43" s="150" t="s">
        <v>48</v>
      </c>
      <c r="O43" s="24">
        <v>0.50207660878447402</v>
      </c>
      <c r="P43" s="24">
        <v>1.7385333776876055</v>
      </c>
      <c r="Q43" s="24"/>
      <c r="R43" s="24"/>
    </row>
    <row r="44" spans="1:18" x14ac:dyDescent="0.25">
      <c r="A44" s="124">
        <v>1</v>
      </c>
      <c r="C44" s="24">
        <v>1.699490957983983</v>
      </c>
      <c r="D44" s="24" t="s">
        <v>48</v>
      </c>
      <c r="E44" s="24">
        <v>0.55359754851889698</v>
      </c>
      <c r="F44" s="24">
        <v>2.2817620678752109</v>
      </c>
      <c r="G44" s="24"/>
      <c r="H44" s="24"/>
      <c r="J44" s="126" t="s">
        <v>898</v>
      </c>
      <c r="K44" s="126">
        <v>12</v>
      </c>
      <c r="L44" s="149">
        <v>1001</v>
      </c>
      <c r="M44" s="24">
        <v>1.699490957983983</v>
      </c>
      <c r="N44" s="150" t="s">
        <v>48</v>
      </c>
      <c r="O44" s="24">
        <v>0.55359754851889698</v>
      </c>
      <c r="P44" s="24">
        <v>2.2817620678752109</v>
      </c>
      <c r="Q44" s="24"/>
      <c r="R44" s="24"/>
    </row>
    <row r="45" spans="1:18" x14ac:dyDescent="0.25">
      <c r="A45" s="124">
        <v>2</v>
      </c>
      <c r="C45" s="24">
        <v>1.7175173794593581</v>
      </c>
      <c r="D45" s="24" t="s">
        <v>48</v>
      </c>
      <c r="E45" s="24">
        <v>0.55965883554647611</v>
      </c>
      <c r="F45" s="24">
        <v>2.2837777587478922</v>
      </c>
      <c r="G45" s="24"/>
      <c r="H45" s="24"/>
      <c r="J45" s="126" t="s">
        <v>898</v>
      </c>
      <c r="K45" s="126">
        <v>12</v>
      </c>
      <c r="L45" s="149">
        <v>1002</v>
      </c>
      <c r="M45" s="24">
        <v>1.7175173794593581</v>
      </c>
      <c r="N45" s="150" t="s">
        <v>48</v>
      </c>
      <c r="O45" s="24">
        <v>0.55965883554647611</v>
      </c>
      <c r="P45" s="24">
        <v>2.2837777587478922</v>
      </c>
      <c r="Q45" s="24"/>
      <c r="R45" s="24"/>
    </row>
    <row r="46" spans="1:18" x14ac:dyDescent="0.25">
      <c r="A46" s="124">
        <v>3</v>
      </c>
      <c r="C46" s="24">
        <v>1.6674439864722048</v>
      </c>
      <c r="D46" s="24" t="s">
        <v>48</v>
      </c>
      <c r="E46" s="24">
        <v>0.54501072522982641</v>
      </c>
      <c r="F46" s="24">
        <v>2.2122207327677064</v>
      </c>
      <c r="G46" s="24"/>
      <c r="H46" s="24"/>
      <c r="J46" s="126" t="s">
        <v>898</v>
      </c>
      <c r="K46" s="126">
        <v>12</v>
      </c>
      <c r="L46" s="147">
        <v>1003</v>
      </c>
      <c r="M46" s="24">
        <v>1.6674439864722048</v>
      </c>
      <c r="N46" s="150" t="s">
        <v>48</v>
      </c>
      <c r="O46" s="24">
        <v>0.54501072522982641</v>
      </c>
      <c r="P46" s="24">
        <v>2.2122207327677064</v>
      </c>
      <c r="Q46" s="24"/>
      <c r="R46" s="24"/>
    </row>
    <row r="47" spans="1:18" x14ac:dyDescent="0.25">
      <c r="A47" s="124">
        <v>4</v>
      </c>
      <c r="C47" s="24">
        <v>1.6484160971370865</v>
      </c>
      <c r="D47" s="24" t="s">
        <v>48</v>
      </c>
      <c r="E47" s="24">
        <v>0.55157711950970389</v>
      </c>
      <c r="F47" s="24">
        <v>2.219275650822091</v>
      </c>
      <c r="G47" s="24"/>
      <c r="H47" s="24"/>
      <c r="J47" s="126" t="s">
        <v>898</v>
      </c>
      <c r="K47" s="126">
        <v>12</v>
      </c>
      <c r="L47" s="147">
        <v>1004</v>
      </c>
      <c r="M47" s="24">
        <v>1.6484160971370865</v>
      </c>
      <c r="N47" s="150" t="s">
        <v>48</v>
      </c>
      <c r="O47" s="24">
        <v>0.55157711950970389</v>
      </c>
      <c r="P47" s="24">
        <v>2.219275650822091</v>
      </c>
      <c r="Q47" s="24"/>
      <c r="R47" s="24"/>
    </row>
    <row r="48" spans="1:18" x14ac:dyDescent="0.25">
      <c r="A48" s="124">
        <v>5</v>
      </c>
      <c r="C48" s="24">
        <v>1.6143661899058224</v>
      </c>
      <c r="D48" s="24" t="s">
        <v>48</v>
      </c>
      <c r="E48" s="24">
        <v>0.54854647599591433</v>
      </c>
      <c r="F48" s="24">
        <v>2.1285695615514335</v>
      </c>
      <c r="G48" s="24"/>
      <c r="H48" s="24"/>
      <c r="J48" s="126" t="s">
        <v>898</v>
      </c>
      <c r="K48" s="126">
        <v>12</v>
      </c>
      <c r="L48" s="147">
        <v>1005</v>
      </c>
      <c r="M48" s="24">
        <v>1.6143661899058224</v>
      </c>
      <c r="N48" s="150" t="s">
        <v>48</v>
      </c>
      <c r="O48" s="24">
        <v>0.54854647599591433</v>
      </c>
      <c r="P48" s="24">
        <v>2.1285695615514335</v>
      </c>
      <c r="Q48" s="24"/>
      <c r="R48" s="24"/>
    </row>
    <row r="49" spans="1:18" x14ac:dyDescent="0.25">
      <c r="A49" s="124">
        <v>6</v>
      </c>
      <c r="C49" s="24">
        <v>1.6128639881162079</v>
      </c>
      <c r="D49" s="24" t="s">
        <v>48</v>
      </c>
      <c r="E49" s="24">
        <v>0.54299029622063344</v>
      </c>
      <c r="F49" s="24">
        <v>2.1250421025242412</v>
      </c>
      <c r="G49" s="24"/>
      <c r="H49" s="24"/>
      <c r="J49" s="126" t="s">
        <v>898</v>
      </c>
      <c r="K49" s="126">
        <v>12</v>
      </c>
      <c r="L49" s="147">
        <v>1006</v>
      </c>
      <c r="M49" s="24">
        <v>1.6128639881162079</v>
      </c>
      <c r="N49" s="150" t="s">
        <v>48</v>
      </c>
      <c r="O49" s="24">
        <v>0.54299029622063344</v>
      </c>
      <c r="P49" s="24">
        <v>2.1250421025242412</v>
      </c>
      <c r="Q49" s="24"/>
      <c r="R49" s="24"/>
    </row>
    <row r="50" spans="1:18" x14ac:dyDescent="0.25">
      <c r="A50" s="124">
        <v>7</v>
      </c>
      <c r="C50" s="24">
        <v>1.6073559148876209</v>
      </c>
      <c r="D50" s="24" t="s">
        <v>48</v>
      </c>
      <c r="E50" s="24">
        <v>0.54349540347293168</v>
      </c>
      <c r="F50" s="24">
        <v>2.2333854869308603</v>
      </c>
      <c r="G50" s="24"/>
      <c r="H50" s="24"/>
      <c r="J50" s="126" t="s">
        <v>898</v>
      </c>
      <c r="K50" s="126">
        <v>12</v>
      </c>
      <c r="L50" s="149">
        <v>1007</v>
      </c>
      <c r="M50" s="24">
        <v>1.6073559148876209</v>
      </c>
      <c r="N50" s="150" t="s">
        <v>48</v>
      </c>
      <c r="O50" s="24">
        <v>0.54349540347293168</v>
      </c>
      <c r="P50" s="24">
        <v>2.2333854869308603</v>
      </c>
      <c r="Q50" s="24"/>
      <c r="R50" s="24"/>
    </row>
    <row r="51" spans="1:18" x14ac:dyDescent="0.25">
      <c r="A51" s="124">
        <v>8</v>
      </c>
      <c r="C51" s="24">
        <v>1.5933353648512179</v>
      </c>
      <c r="D51" s="24" t="s">
        <v>48</v>
      </c>
      <c r="E51" s="24">
        <v>0.5414749744637386</v>
      </c>
      <c r="F51" s="24">
        <v>2.1114361891336428</v>
      </c>
      <c r="G51" s="24"/>
      <c r="H51" s="24"/>
      <c r="J51" s="126" t="s">
        <v>898</v>
      </c>
      <c r="K51" s="126">
        <v>12</v>
      </c>
      <c r="L51" s="149">
        <v>1008</v>
      </c>
      <c r="M51" s="24">
        <v>1.5933353648512179</v>
      </c>
      <c r="N51" s="150" t="s">
        <v>48</v>
      </c>
      <c r="O51" s="24">
        <v>0.5414749744637386</v>
      </c>
      <c r="P51" s="24">
        <v>2.1114361891336428</v>
      </c>
      <c r="Q51" s="24"/>
      <c r="R51" s="24"/>
    </row>
    <row r="52" spans="1:18" x14ac:dyDescent="0.25">
      <c r="A52" s="124">
        <v>9</v>
      </c>
      <c r="C52" s="24">
        <v>1.6143661899058224</v>
      </c>
      <c r="D52" s="24" t="s">
        <v>48</v>
      </c>
      <c r="E52" s="24">
        <v>0.54450561797752817</v>
      </c>
      <c r="F52" s="24">
        <v>2.1225224889333894</v>
      </c>
      <c r="G52" s="24"/>
      <c r="H52" s="24"/>
      <c r="J52" s="126" t="s">
        <v>898</v>
      </c>
      <c r="K52" s="126">
        <v>12</v>
      </c>
      <c r="L52" s="147">
        <v>1009</v>
      </c>
      <c r="M52" s="24">
        <v>1.6143661899058224</v>
      </c>
      <c r="N52" s="150" t="s">
        <v>48</v>
      </c>
      <c r="O52" s="24">
        <v>0.54450561797752817</v>
      </c>
      <c r="P52" s="24">
        <v>2.1225224889333894</v>
      </c>
      <c r="Q52" s="24"/>
      <c r="R52" s="24"/>
    </row>
    <row r="53" spans="1:18" x14ac:dyDescent="0.25">
      <c r="A53" s="124">
        <v>10</v>
      </c>
      <c r="C53" s="24">
        <v>1.6499182989267012</v>
      </c>
      <c r="D53" s="24" t="s">
        <v>48</v>
      </c>
      <c r="E53" s="24">
        <v>0.55006179775280906</v>
      </c>
      <c r="F53" s="24">
        <v>2.1104283436973019</v>
      </c>
      <c r="G53" s="24"/>
      <c r="H53" s="24"/>
      <c r="J53" s="126" t="s">
        <v>898</v>
      </c>
      <c r="K53" s="126">
        <v>12</v>
      </c>
      <c r="L53" s="147">
        <v>1010</v>
      </c>
      <c r="M53" s="24">
        <v>1.6499182989267012</v>
      </c>
      <c r="N53" s="150" t="s">
        <v>48</v>
      </c>
      <c r="O53" s="24">
        <v>0.55006179775280906</v>
      </c>
      <c r="P53" s="24">
        <v>2.1104283436973019</v>
      </c>
      <c r="Q53" s="24"/>
      <c r="R53" s="24"/>
    </row>
    <row r="54" spans="1:18" x14ac:dyDescent="0.25">
      <c r="A54" s="124">
        <v>11</v>
      </c>
      <c r="C54" s="24">
        <v>7.6892702271072606</v>
      </c>
      <c r="D54" s="24" t="s">
        <v>48</v>
      </c>
      <c r="E54" s="24">
        <v>0.68694586312563855</v>
      </c>
      <c r="F54" s="24">
        <v>9.2187622062078418</v>
      </c>
      <c r="G54" s="24"/>
      <c r="H54" s="24"/>
      <c r="J54" s="126" t="s">
        <v>898</v>
      </c>
      <c r="K54" s="126">
        <v>13</v>
      </c>
      <c r="L54" s="147">
        <v>1011</v>
      </c>
      <c r="M54" s="24">
        <v>7.6892702271072606</v>
      </c>
      <c r="N54" s="150" t="s">
        <v>48</v>
      </c>
      <c r="O54" s="24">
        <v>0.68694586312563855</v>
      </c>
      <c r="P54" s="24">
        <v>9.2187622062078418</v>
      </c>
      <c r="Q54" s="24"/>
      <c r="R54" s="24"/>
    </row>
    <row r="55" spans="1:18" x14ac:dyDescent="0.25">
      <c r="A55" s="124">
        <v>12</v>
      </c>
      <c r="C55" s="24">
        <v>7.7103010521618645</v>
      </c>
      <c r="D55" s="24" t="s">
        <v>48</v>
      </c>
      <c r="E55" s="24">
        <v>0.68391521961184898</v>
      </c>
      <c r="F55" s="24">
        <v>9.2479897238617212</v>
      </c>
      <c r="G55" s="24"/>
      <c r="H55" s="24"/>
      <c r="J55" s="126" t="s">
        <v>898</v>
      </c>
      <c r="K55" s="126">
        <v>13</v>
      </c>
      <c r="L55" s="147">
        <v>1012</v>
      </c>
      <c r="M55" s="24">
        <v>7.7103010521618645</v>
      </c>
      <c r="N55" s="150" t="s">
        <v>48</v>
      </c>
      <c r="O55" s="24">
        <v>0.68391521961184898</v>
      </c>
      <c r="P55" s="24">
        <v>9.2479897238617212</v>
      </c>
      <c r="Q55" s="24"/>
      <c r="R55" s="24"/>
    </row>
    <row r="56" spans="1:18" x14ac:dyDescent="0.25">
      <c r="A56" s="124">
        <v>13</v>
      </c>
      <c r="C56" s="24">
        <v>3.3358894408041531</v>
      </c>
      <c r="D56" s="24" t="s">
        <v>48</v>
      </c>
      <c r="E56" s="24">
        <v>0.57986312563840658</v>
      </c>
      <c r="F56" s="24">
        <v>3.4352411697670746</v>
      </c>
      <c r="G56" s="24"/>
      <c r="H56" s="24"/>
      <c r="J56" s="126" t="s">
        <v>898</v>
      </c>
      <c r="K56" s="126">
        <v>13</v>
      </c>
      <c r="L56" s="149">
        <v>1013</v>
      </c>
      <c r="M56" s="24">
        <v>3.3358894408041531</v>
      </c>
      <c r="N56" s="150" t="s">
        <v>48</v>
      </c>
      <c r="O56" s="24">
        <v>0.57986312563840658</v>
      </c>
      <c r="P56" s="24">
        <v>3.4352411697670746</v>
      </c>
      <c r="Q56" s="24"/>
      <c r="R56" s="24"/>
    </row>
    <row r="57" spans="1:18" x14ac:dyDescent="0.25">
      <c r="A57" s="124">
        <v>14</v>
      </c>
      <c r="C57" s="24">
        <v>3.3509114587002986</v>
      </c>
      <c r="D57" s="24" t="s">
        <v>48</v>
      </c>
      <c r="E57" s="24">
        <v>0.58895505617977528</v>
      </c>
      <c r="F57" s="24">
        <v>3.4367529379215855</v>
      </c>
      <c r="G57" s="24"/>
      <c r="H57" s="24"/>
      <c r="J57" s="126" t="s">
        <v>898</v>
      </c>
      <c r="K57" s="126">
        <v>13</v>
      </c>
      <c r="L57" s="149">
        <v>1014</v>
      </c>
      <c r="M57" s="24">
        <v>3.3509114587002986</v>
      </c>
      <c r="N57" s="150" t="s">
        <v>48</v>
      </c>
      <c r="O57" s="24">
        <v>0.58895505617977528</v>
      </c>
      <c r="P57" s="24">
        <v>3.4367529379215855</v>
      </c>
      <c r="Q57" s="24"/>
      <c r="R57" s="24"/>
    </row>
    <row r="58" spans="1:18" x14ac:dyDescent="0.25">
      <c r="A58" s="124">
        <v>15</v>
      </c>
      <c r="C58" s="24">
        <v>3.3068468728716041</v>
      </c>
      <c r="D58" s="24" t="s">
        <v>48</v>
      </c>
      <c r="E58" s="24">
        <v>0.59198569969356485</v>
      </c>
      <c r="F58" s="24">
        <v>3.4004705022133224</v>
      </c>
      <c r="G58" s="24"/>
      <c r="H58" s="24"/>
      <c r="J58" s="126" t="s">
        <v>898</v>
      </c>
      <c r="K58" s="126">
        <v>13</v>
      </c>
      <c r="L58" s="147">
        <v>1015</v>
      </c>
      <c r="M58" s="24">
        <v>3.3068468728716041</v>
      </c>
      <c r="N58" s="150" t="s">
        <v>48</v>
      </c>
      <c r="O58" s="24">
        <v>0.59198569969356485</v>
      </c>
      <c r="P58" s="24">
        <v>3.4004705022133224</v>
      </c>
      <c r="Q58" s="24"/>
      <c r="R58" s="24"/>
    </row>
    <row r="59" spans="1:18" x14ac:dyDescent="0.25">
      <c r="A59" s="124">
        <v>16</v>
      </c>
      <c r="C59" s="24">
        <v>3.3208674229080066</v>
      </c>
      <c r="D59" s="24" t="s">
        <v>48</v>
      </c>
      <c r="E59" s="24">
        <v>0.59602655771195101</v>
      </c>
      <c r="F59" s="24">
        <v>3.4024861930860033</v>
      </c>
      <c r="G59" s="24"/>
      <c r="H59" s="24"/>
      <c r="J59" s="126" t="s">
        <v>898</v>
      </c>
      <c r="K59" s="126">
        <v>13</v>
      </c>
      <c r="L59" s="147">
        <v>1016</v>
      </c>
      <c r="M59" s="24">
        <v>3.3208674229080066</v>
      </c>
      <c r="N59" s="150" t="s">
        <v>48</v>
      </c>
      <c r="O59" s="24">
        <v>0.59602655771195101</v>
      </c>
      <c r="P59" s="24">
        <v>3.4024861930860033</v>
      </c>
      <c r="Q59" s="24"/>
      <c r="R59" s="24"/>
    </row>
    <row r="60" spans="1:18" x14ac:dyDescent="0.25">
      <c r="A60" s="124">
        <v>17</v>
      </c>
      <c r="C60" s="24">
        <v>3.3539158622795275</v>
      </c>
      <c r="D60" s="24" t="s">
        <v>48</v>
      </c>
      <c r="E60" s="24">
        <v>0.5869346271705822</v>
      </c>
      <c r="F60" s="24">
        <v>3.3858567433863827</v>
      </c>
      <c r="G60" s="24"/>
      <c r="H60" s="24"/>
      <c r="J60" s="126" t="s">
        <v>898</v>
      </c>
      <c r="K60" s="126">
        <v>13</v>
      </c>
      <c r="L60" s="147">
        <v>1017</v>
      </c>
      <c r="M60" s="24">
        <v>3.3539158622795275</v>
      </c>
      <c r="N60" s="150" t="s">
        <v>48</v>
      </c>
      <c r="O60" s="24">
        <v>0.5869346271705822</v>
      </c>
      <c r="P60" s="24">
        <v>3.3858567433863827</v>
      </c>
      <c r="Q60" s="24"/>
      <c r="R60" s="24"/>
    </row>
    <row r="61" spans="1:18" x14ac:dyDescent="0.25">
      <c r="A61" s="124">
        <v>18</v>
      </c>
      <c r="C61" s="24">
        <v>3.3208674229080066</v>
      </c>
      <c r="D61" s="24" t="s">
        <v>48</v>
      </c>
      <c r="E61" s="24">
        <v>0.58289376915219615</v>
      </c>
      <c r="F61" s="24">
        <v>3.4145803383220912</v>
      </c>
      <c r="G61" s="24"/>
      <c r="H61" s="24"/>
      <c r="J61" s="126" t="s">
        <v>898</v>
      </c>
      <c r="K61" s="126">
        <v>13</v>
      </c>
      <c r="L61" s="147">
        <v>1018</v>
      </c>
      <c r="M61" s="24">
        <v>3.3208674229080066</v>
      </c>
      <c r="N61" s="150" t="s">
        <v>48</v>
      </c>
      <c r="O61" s="24">
        <v>0.58289376915219615</v>
      </c>
      <c r="P61" s="24">
        <v>3.4145803383220912</v>
      </c>
      <c r="Q61" s="24"/>
      <c r="R61" s="24"/>
    </row>
    <row r="62" spans="1:18" x14ac:dyDescent="0.25">
      <c r="A62" s="124">
        <v>19</v>
      </c>
      <c r="C62" s="24">
        <v>3.279807240658541</v>
      </c>
      <c r="D62" s="24" t="s">
        <v>48</v>
      </c>
      <c r="E62" s="24">
        <v>0.58289376915219615</v>
      </c>
      <c r="F62" s="24">
        <v>3.4085332657040475</v>
      </c>
      <c r="G62" s="24"/>
      <c r="H62" s="24"/>
      <c r="J62" s="126" t="s">
        <v>898</v>
      </c>
      <c r="K62" s="126">
        <v>13</v>
      </c>
      <c r="L62" s="149">
        <v>1019</v>
      </c>
      <c r="M62" s="24">
        <v>3.279807240658541</v>
      </c>
      <c r="N62" s="150" t="s">
        <v>48</v>
      </c>
      <c r="O62" s="24">
        <v>0.58289376915219615</v>
      </c>
      <c r="P62" s="24">
        <v>3.4085332657040475</v>
      </c>
      <c r="Q62" s="24"/>
      <c r="R62" s="24"/>
    </row>
    <row r="63" spans="1:18" x14ac:dyDescent="0.25">
      <c r="A63" s="124">
        <v>20</v>
      </c>
      <c r="C63" s="24">
        <v>3.3489085229808122</v>
      </c>
      <c r="D63" s="24" t="s">
        <v>48</v>
      </c>
      <c r="E63" s="24">
        <v>0.57986312563840658</v>
      </c>
      <c r="F63" s="24">
        <v>3.4070214975495361</v>
      </c>
      <c r="G63" s="24"/>
      <c r="H63" s="24"/>
      <c r="J63" s="126" t="s">
        <v>898</v>
      </c>
      <c r="K63" s="126">
        <v>13</v>
      </c>
      <c r="L63" s="149">
        <v>1020</v>
      </c>
      <c r="M63" s="24">
        <v>3.3489085229808122</v>
      </c>
      <c r="N63" s="150" t="s">
        <v>48</v>
      </c>
      <c r="O63" s="24">
        <v>0.57986312563840658</v>
      </c>
      <c r="P63" s="24">
        <v>3.4070214975495361</v>
      </c>
      <c r="Q63" s="24"/>
      <c r="R63" s="24"/>
    </row>
    <row r="64" spans="1:18" x14ac:dyDescent="0.25">
      <c r="A64" s="124">
        <v>21</v>
      </c>
      <c r="C64" s="24">
        <v>8.2450848892646622</v>
      </c>
      <c r="D64" s="24" t="s">
        <v>48</v>
      </c>
      <c r="E64" s="24">
        <v>0.61421041879468852</v>
      </c>
      <c r="F64" s="24">
        <v>8.0597399544161039</v>
      </c>
      <c r="G64" s="24"/>
      <c r="H64" s="24"/>
      <c r="J64" s="126" t="s">
        <v>898</v>
      </c>
      <c r="K64" s="126">
        <v>16</v>
      </c>
      <c r="L64" s="147">
        <v>1021</v>
      </c>
      <c r="M64" s="24">
        <v>8.2450848892646622</v>
      </c>
      <c r="N64" s="150" t="s">
        <v>48</v>
      </c>
      <c r="O64" s="24">
        <v>0.61421041879468852</v>
      </c>
      <c r="P64" s="24">
        <v>8.0597399544161039</v>
      </c>
      <c r="Q64" s="24"/>
      <c r="R64" s="24"/>
    </row>
    <row r="65" spans="1:18" x14ac:dyDescent="0.25">
      <c r="A65" s="124">
        <v>22</v>
      </c>
      <c r="C65" s="24">
        <v>8.2711230536179823</v>
      </c>
      <c r="D65" s="24" t="s">
        <v>48</v>
      </c>
      <c r="E65" s="24">
        <v>0.6253227783452503</v>
      </c>
      <c r="F65" s="24">
        <v>8.0637713361614676</v>
      </c>
      <c r="G65" s="24"/>
      <c r="H65" s="24"/>
      <c r="J65" s="126" t="s">
        <v>898</v>
      </c>
      <c r="K65" s="126">
        <v>16</v>
      </c>
      <c r="L65" s="147">
        <v>1022</v>
      </c>
      <c r="M65" s="24">
        <v>8.2711230536179823</v>
      </c>
      <c r="N65" s="150" t="s">
        <v>48</v>
      </c>
      <c r="O65" s="24">
        <v>0.6253227783452503</v>
      </c>
      <c r="P65" s="24">
        <v>8.0637713361614676</v>
      </c>
      <c r="Q65" s="24"/>
      <c r="R65" s="24"/>
    </row>
    <row r="66" spans="1:18" x14ac:dyDescent="0.25">
      <c r="A66" s="124">
        <v>23</v>
      </c>
      <c r="C66" s="24">
        <v>6.7278610817539173</v>
      </c>
      <c r="D66" s="24" t="s">
        <v>48</v>
      </c>
      <c r="E66" s="24">
        <v>0.53642390194075595</v>
      </c>
      <c r="F66" s="24">
        <v>4.736873550801012</v>
      </c>
      <c r="G66" s="24"/>
      <c r="H66" s="24"/>
      <c r="J66" s="126" t="s">
        <v>898</v>
      </c>
      <c r="K66" s="126">
        <v>16</v>
      </c>
      <c r="L66" s="147">
        <v>1023</v>
      </c>
      <c r="M66" s="24">
        <v>6.7278610817539173</v>
      </c>
      <c r="N66" s="150" t="s">
        <v>48</v>
      </c>
      <c r="O66" s="24">
        <v>0.53642390194075595</v>
      </c>
      <c r="P66" s="24">
        <v>4.736873550801012</v>
      </c>
      <c r="Q66" s="24"/>
      <c r="R66" s="24"/>
    </row>
    <row r="67" spans="1:18" x14ac:dyDescent="0.25">
      <c r="A67" s="124">
        <v>24</v>
      </c>
      <c r="C67" s="24">
        <v>6.7243559442448166</v>
      </c>
      <c r="D67" s="24" t="s">
        <v>48</v>
      </c>
      <c r="E67" s="24">
        <v>0.51116853932584272</v>
      </c>
      <c r="F67" s="24">
        <v>4.7373774735191816</v>
      </c>
      <c r="G67" s="24"/>
      <c r="H67" s="24"/>
      <c r="J67" s="126" t="s">
        <v>898</v>
      </c>
      <c r="K67" s="126">
        <v>16</v>
      </c>
      <c r="L67" s="147">
        <v>1024</v>
      </c>
      <c r="M67" s="24">
        <v>6.7243559442448166</v>
      </c>
      <c r="N67" s="150" t="s">
        <v>48</v>
      </c>
      <c r="O67" s="24">
        <v>0.51116853932584272</v>
      </c>
      <c r="P67" s="24">
        <v>4.7373774735191816</v>
      </c>
      <c r="Q67" s="24"/>
      <c r="R67" s="24"/>
    </row>
    <row r="68" spans="1:18" x14ac:dyDescent="0.25">
      <c r="A68" s="124">
        <v>25</v>
      </c>
      <c r="C68" s="24">
        <v>4.1070196928063138</v>
      </c>
      <c r="D68" s="24" t="s">
        <v>48</v>
      </c>
      <c r="E68" s="24">
        <v>0.46873953013278863</v>
      </c>
      <c r="F68" s="24">
        <v>1.91893771079258</v>
      </c>
      <c r="G68" s="24"/>
      <c r="H68" s="24"/>
      <c r="J68" s="126" t="s">
        <v>898</v>
      </c>
      <c r="K68" s="126">
        <v>16</v>
      </c>
      <c r="L68" s="149">
        <v>1025</v>
      </c>
      <c r="M68" s="24">
        <v>4.1070196928063138</v>
      </c>
      <c r="N68" s="150" t="s">
        <v>48</v>
      </c>
      <c r="O68" s="24">
        <v>0.46873953013278863</v>
      </c>
      <c r="P68" s="24">
        <v>1.91893771079258</v>
      </c>
      <c r="Q68" s="24"/>
      <c r="R68" s="24"/>
    </row>
    <row r="69" spans="1:18" x14ac:dyDescent="0.25">
      <c r="A69" s="124">
        <v>26</v>
      </c>
      <c r="C69" s="24">
        <v>4.0990079499283691</v>
      </c>
      <c r="D69" s="24" t="s">
        <v>48</v>
      </c>
      <c r="E69" s="24">
        <v>0.47075995914198171</v>
      </c>
      <c r="F69" s="24">
        <v>1.9451416921374367</v>
      </c>
      <c r="G69" s="24"/>
      <c r="H69" s="24"/>
      <c r="J69" s="126" t="s">
        <v>898</v>
      </c>
      <c r="K69" s="126">
        <v>16</v>
      </c>
      <c r="L69" s="149">
        <v>1026</v>
      </c>
      <c r="M69" s="24">
        <v>4.0990079499283691</v>
      </c>
      <c r="N69" s="150" t="s">
        <v>48</v>
      </c>
      <c r="O69" s="24">
        <v>0.47075995914198171</v>
      </c>
      <c r="P69" s="24">
        <v>1.9451416921374367</v>
      </c>
      <c r="Q69" s="24"/>
      <c r="R69" s="24"/>
    </row>
    <row r="70" spans="1:18" x14ac:dyDescent="0.25">
      <c r="A70" s="124">
        <v>27</v>
      </c>
      <c r="C70" s="24">
        <v>2.382492038328754</v>
      </c>
      <c r="D70" s="24">
        <v>9.4416502529208995E-2</v>
      </c>
      <c r="E70" s="24">
        <v>0.42833094994892751</v>
      </c>
      <c r="F70" s="24">
        <v>1.5283976042105818</v>
      </c>
      <c r="G70" s="24"/>
      <c r="H70" s="24"/>
      <c r="J70" s="126" t="s">
        <v>898</v>
      </c>
      <c r="K70" s="126">
        <v>16</v>
      </c>
      <c r="L70" s="147">
        <v>1027</v>
      </c>
      <c r="M70" s="24">
        <v>2.382492038328754</v>
      </c>
      <c r="N70" s="24">
        <v>9.4416502529208995E-2</v>
      </c>
      <c r="O70" s="24">
        <v>0.42833094994892751</v>
      </c>
      <c r="P70" s="24">
        <v>1.5283976042105818</v>
      </c>
      <c r="Q70" s="24"/>
      <c r="R70" s="24"/>
    </row>
    <row r="71" spans="1:18" x14ac:dyDescent="0.25">
      <c r="A71" s="124">
        <v>28</v>
      </c>
      <c r="C71" s="24">
        <v>2.352448002536462</v>
      </c>
      <c r="D71" s="24">
        <v>9.1370808899234518E-2</v>
      </c>
      <c r="E71" s="24">
        <v>0.42327987742594486</v>
      </c>
      <c r="F71" s="24">
        <v>1.5218466088743676</v>
      </c>
      <c r="G71" s="24"/>
      <c r="H71" s="24"/>
      <c r="J71" s="126" t="s">
        <v>898</v>
      </c>
      <c r="K71" s="126">
        <v>16</v>
      </c>
      <c r="L71" s="147">
        <v>1028</v>
      </c>
      <c r="M71" s="24">
        <v>2.352448002536462</v>
      </c>
      <c r="N71" s="24">
        <v>9.1370808899234518E-2</v>
      </c>
      <c r="O71" s="24">
        <v>0.42327987742594486</v>
      </c>
      <c r="P71" s="24">
        <v>1.5218466088743676</v>
      </c>
      <c r="Q71" s="24"/>
      <c r="R71" s="24"/>
    </row>
    <row r="72" spans="1:18" x14ac:dyDescent="0.25">
      <c r="A72" s="124">
        <v>29</v>
      </c>
      <c r="C72" s="24">
        <v>1.7665893045867684</v>
      </c>
      <c r="D72" s="24">
        <v>9.4416502529208995E-2</v>
      </c>
      <c r="E72" s="24">
        <v>0.40408580183861087</v>
      </c>
      <c r="F72" s="24">
        <v>1.4855641731661047</v>
      </c>
      <c r="G72" s="24"/>
      <c r="H72" s="24"/>
      <c r="J72" s="126" t="s">
        <v>898</v>
      </c>
      <c r="K72" s="126">
        <v>16</v>
      </c>
      <c r="L72" s="147">
        <v>1029</v>
      </c>
      <c r="M72" s="24">
        <v>1.7665893045867684</v>
      </c>
      <c r="N72" s="24">
        <v>9.4416502529208995E-2</v>
      </c>
      <c r="O72" s="24">
        <v>0.40408580183861087</v>
      </c>
      <c r="P72" s="24">
        <v>1.4855641731661047</v>
      </c>
      <c r="Q72" s="24"/>
      <c r="R72" s="24"/>
    </row>
    <row r="73" spans="1:18" x14ac:dyDescent="0.25">
      <c r="A73" s="124">
        <v>30</v>
      </c>
      <c r="C73" s="24">
        <v>1.7665893045867684</v>
      </c>
      <c r="D73" s="24">
        <v>4.6700635659608754E-2</v>
      </c>
      <c r="E73" s="24">
        <v>0.40812665985699703</v>
      </c>
      <c r="F73" s="24">
        <v>1.504713236456577</v>
      </c>
      <c r="G73" s="24"/>
      <c r="H73" s="24"/>
      <c r="J73" s="126" t="s">
        <v>898</v>
      </c>
      <c r="K73" s="126">
        <v>16</v>
      </c>
      <c r="L73" s="147">
        <v>1030</v>
      </c>
      <c r="M73" s="24">
        <v>1.7665893045867684</v>
      </c>
      <c r="N73" s="24">
        <v>4.6700635659608754E-2</v>
      </c>
      <c r="O73" s="24">
        <v>0.40812665985699703</v>
      </c>
      <c r="P73" s="24">
        <v>1.504713236456577</v>
      </c>
      <c r="Q73" s="24"/>
      <c r="R73" s="24"/>
    </row>
    <row r="74" spans="1:18" x14ac:dyDescent="0.25">
      <c r="A74" s="124">
        <v>31</v>
      </c>
      <c r="C74" s="24">
        <v>1.7811105885530427</v>
      </c>
      <c r="D74" s="24">
        <v>8.324895921930256E-2</v>
      </c>
      <c r="E74" s="24">
        <v>0.40509601634320741</v>
      </c>
      <c r="F74" s="24">
        <v>1.5092485409201095</v>
      </c>
      <c r="G74" s="24"/>
      <c r="H74" s="24"/>
      <c r="J74" s="126" t="s">
        <v>898</v>
      </c>
      <c r="K74" s="126">
        <v>16</v>
      </c>
      <c r="L74" s="149">
        <v>1031</v>
      </c>
      <c r="M74" s="24">
        <v>1.7811105885530427</v>
      </c>
      <c r="N74" s="24">
        <v>8.324895921930256E-2</v>
      </c>
      <c r="O74" s="24">
        <v>0.40509601634320741</v>
      </c>
      <c r="P74" s="24">
        <v>1.5092485409201095</v>
      </c>
      <c r="Q74" s="24"/>
      <c r="R74" s="24"/>
    </row>
    <row r="75" spans="1:18" x14ac:dyDescent="0.25">
      <c r="A75" s="124">
        <v>32</v>
      </c>
      <c r="C75" s="24">
        <v>1.7665893045867684</v>
      </c>
      <c r="D75" s="24">
        <v>0.16446745601862214</v>
      </c>
      <c r="E75" s="24">
        <v>0.40711644535240049</v>
      </c>
      <c r="F75" s="24">
        <v>1.5309172178014334</v>
      </c>
      <c r="G75" s="24"/>
      <c r="H75" s="24"/>
      <c r="J75" s="126" t="s">
        <v>898</v>
      </c>
      <c r="K75" s="126">
        <v>16</v>
      </c>
      <c r="L75" s="149">
        <v>1032</v>
      </c>
      <c r="M75" s="24">
        <v>1.7665893045867684</v>
      </c>
      <c r="N75" s="24">
        <v>0.16446745601862214</v>
      </c>
      <c r="O75" s="24">
        <v>0.40711644535240049</v>
      </c>
      <c r="P75" s="24">
        <v>1.5309172178014334</v>
      </c>
      <c r="Q75" s="24"/>
      <c r="R75" s="24"/>
    </row>
    <row r="76" spans="1:18" x14ac:dyDescent="0.25">
      <c r="A76" s="124">
        <v>33</v>
      </c>
      <c r="C76" s="24">
        <v>12.516345311068838</v>
      </c>
      <c r="D76" s="24" t="s">
        <v>48</v>
      </c>
      <c r="E76" s="24">
        <v>0.78998774259448423</v>
      </c>
      <c r="F76" s="24">
        <v>7.5013935826833897</v>
      </c>
      <c r="G76" s="24"/>
      <c r="H76" s="24"/>
      <c r="J76" s="126" t="s">
        <v>898</v>
      </c>
      <c r="K76" s="126">
        <v>17</v>
      </c>
      <c r="L76" s="147">
        <v>1033</v>
      </c>
      <c r="M76" s="24">
        <v>12.516345311068838</v>
      </c>
      <c r="N76" s="150" t="s">
        <v>48</v>
      </c>
      <c r="O76" s="24">
        <v>0.78998774259448423</v>
      </c>
      <c r="P76" s="24">
        <v>7.5013935826833897</v>
      </c>
      <c r="Q76" s="24"/>
      <c r="R76" s="24"/>
    </row>
    <row r="77" spans="1:18" x14ac:dyDescent="0.25">
      <c r="A77" s="124">
        <v>34</v>
      </c>
      <c r="C77" s="24">
        <v>12.472781459170015</v>
      </c>
      <c r="D77" s="24" t="s">
        <v>48</v>
      </c>
      <c r="E77" s="24">
        <v>0.87484576098059252</v>
      </c>
      <c r="F77" s="24">
        <v>7.5104641916104562</v>
      </c>
      <c r="G77" s="24"/>
      <c r="H77" s="24"/>
      <c r="J77" s="126" t="s">
        <v>898</v>
      </c>
      <c r="K77" s="126">
        <v>17</v>
      </c>
      <c r="L77" s="147">
        <v>1034</v>
      </c>
      <c r="M77" s="24">
        <v>12.472781459170015</v>
      </c>
      <c r="N77" s="150" t="s">
        <v>48</v>
      </c>
      <c r="O77" s="24">
        <v>0.87484576098059252</v>
      </c>
      <c r="P77" s="24">
        <v>7.5104641916104562</v>
      </c>
      <c r="Q77" s="24"/>
      <c r="R77" s="24"/>
    </row>
    <row r="78" spans="1:18" x14ac:dyDescent="0.25">
      <c r="A78" s="124">
        <v>35</v>
      </c>
      <c r="C78" s="24">
        <v>4.5025994974048249</v>
      </c>
      <c r="D78" s="24" t="s">
        <v>48</v>
      </c>
      <c r="E78" s="24">
        <v>0.40812665985699703</v>
      </c>
      <c r="F78" s="24">
        <v>1.9511887647554806</v>
      </c>
      <c r="G78" s="24"/>
      <c r="H78" s="24"/>
      <c r="J78" s="126" t="s">
        <v>898</v>
      </c>
      <c r="K78" s="126">
        <v>17</v>
      </c>
      <c r="L78" s="147">
        <v>1035</v>
      </c>
      <c r="M78" s="24">
        <v>4.5025994974048249</v>
      </c>
      <c r="N78" s="150" t="s">
        <v>48</v>
      </c>
      <c r="O78" s="24">
        <v>0.40812665985699703</v>
      </c>
      <c r="P78" s="24">
        <v>1.9511887647554806</v>
      </c>
      <c r="Q78" s="24"/>
      <c r="R78" s="24"/>
    </row>
    <row r="79" spans="1:18" x14ac:dyDescent="0.25">
      <c r="A79" s="124">
        <v>36</v>
      </c>
      <c r="C79" s="24">
        <v>4.5526728903919782</v>
      </c>
      <c r="D79" s="24" t="s">
        <v>48</v>
      </c>
      <c r="E79" s="24">
        <v>0.40307558733401438</v>
      </c>
      <c r="F79" s="24">
        <v>1.9481652284464588</v>
      </c>
      <c r="G79" s="24"/>
      <c r="H79" s="24"/>
      <c r="J79" s="126" t="s">
        <v>898</v>
      </c>
      <c r="K79" s="126">
        <v>17</v>
      </c>
      <c r="L79" s="147">
        <v>1036</v>
      </c>
      <c r="M79" s="24">
        <v>4.5526728903919782</v>
      </c>
      <c r="N79" s="150" t="s">
        <v>48</v>
      </c>
      <c r="O79" s="24">
        <v>0.40307558733401438</v>
      </c>
      <c r="P79" s="24">
        <v>1.9481652284464588</v>
      </c>
      <c r="Q79" s="24"/>
      <c r="R79" s="24"/>
    </row>
    <row r="80" spans="1:18" x14ac:dyDescent="0.25">
      <c r="A80" s="124">
        <v>37</v>
      </c>
      <c r="C80" s="24">
        <v>4.3083147326146696</v>
      </c>
      <c r="D80" s="24" t="s">
        <v>48</v>
      </c>
      <c r="E80" s="24">
        <v>0.43237180796731361</v>
      </c>
      <c r="F80" s="24">
        <v>1.8685454389755483</v>
      </c>
      <c r="G80" s="24"/>
      <c r="H80" s="24"/>
      <c r="J80" s="126" t="s">
        <v>898</v>
      </c>
      <c r="K80" s="126">
        <v>17</v>
      </c>
      <c r="L80" s="149">
        <v>1037</v>
      </c>
      <c r="M80" s="24">
        <v>4.3083147326146696</v>
      </c>
      <c r="N80" s="150" t="s">
        <v>48</v>
      </c>
      <c r="O80" s="24">
        <v>0.43237180796731361</v>
      </c>
      <c r="P80" s="24">
        <v>1.8685454389755483</v>
      </c>
      <c r="Q80" s="24"/>
      <c r="R80" s="24"/>
    </row>
    <row r="81" spans="1:18" x14ac:dyDescent="0.25">
      <c r="A81" s="124">
        <v>38</v>
      </c>
      <c r="C81" s="24">
        <v>4.3103176683341564</v>
      </c>
      <c r="D81" s="24" t="s">
        <v>48</v>
      </c>
      <c r="E81" s="24">
        <v>0.44095863125638413</v>
      </c>
      <c r="F81" s="24">
        <v>1.8771121251844436</v>
      </c>
      <c r="G81" s="24"/>
      <c r="H81" s="24"/>
      <c r="J81" s="126" t="s">
        <v>898</v>
      </c>
      <c r="K81" s="126">
        <v>17</v>
      </c>
      <c r="L81" s="149">
        <v>1038</v>
      </c>
      <c r="M81" s="24">
        <v>4.3103176683341564</v>
      </c>
      <c r="N81" s="150" t="s">
        <v>48</v>
      </c>
      <c r="O81" s="24">
        <v>0.44095863125638413</v>
      </c>
      <c r="P81" s="24">
        <v>1.8771121251844436</v>
      </c>
      <c r="Q81" s="24"/>
      <c r="R81" s="24"/>
    </row>
    <row r="82" spans="1:18" x14ac:dyDescent="0.25">
      <c r="A82" s="124">
        <v>39</v>
      </c>
      <c r="C82" s="24">
        <v>4.0259007961671252</v>
      </c>
      <c r="D82" s="24" t="s">
        <v>48</v>
      </c>
      <c r="E82" s="24">
        <v>0.43540245148110318</v>
      </c>
      <c r="F82" s="24">
        <v>1.6276703796901348</v>
      </c>
      <c r="G82" s="24"/>
      <c r="H82" s="24"/>
      <c r="J82" s="126" t="s">
        <v>898</v>
      </c>
      <c r="K82" s="126">
        <v>17</v>
      </c>
      <c r="L82" s="147">
        <v>1039</v>
      </c>
      <c r="M82" s="24">
        <v>4.0259007961671252</v>
      </c>
      <c r="N82" s="150" t="s">
        <v>48</v>
      </c>
      <c r="O82" s="24">
        <v>0.43540245148110318</v>
      </c>
      <c r="P82" s="24">
        <v>1.6276703796901348</v>
      </c>
      <c r="Q82" s="24"/>
      <c r="R82" s="24"/>
    </row>
    <row r="83" spans="1:18" x14ac:dyDescent="0.25">
      <c r="A83" s="124">
        <v>40</v>
      </c>
      <c r="C83" s="24">
        <v>4.0218949247281532</v>
      </c>
      <c r="D83" s="24" t="s">
        <v>48</v>
      </c>
      <c r="E83" s="24">
        <v>0.43641266598569972</v>
      </c>
      <c r="F83" s="24">
        <v>1.6317017614354976</v>
      </c>
      <c r="G83" s="24"/>
      <c r="H83" s="24"/>
      <c r="J83" s="126" t="s">
        <v>898</v>
      </c>
      <c r="K83" s="126">
        <v>17</v>
      </c>
      <c r="L83" s="147">
        <v>1040</v>
      </c>
      <c r="M83" s="24">
        <v>4.0218949247281532</v>
      </c>
      <c r="N83" s="150" t="s">
        <v>48</v>
      </c>
      <c r="O83" s="24">
        <v>0.43641266598569972</v>
      </c>
      <c r="P83" s="24">
        <v>1.6317017614354976</v>
      </c>
      <c r="Q83" s="24"/>
      <c r="R83" s="24"/>
    </row>
    <row r="84" spans="1:18" x14ac:dyDescent="0.25">
      <c r="A84" s="124">
        <v>41</v>
      </c>
      <c r="C84" s="24">
        <v>4.0279037318866111</v>
      </c>
      <c r="D84" s="24" t="s">
        <v>48</v>
      </c>
      <c r="E84" s="24">
        <v>0.44348416751787545</v>
      </c>
      <c r="F84" s="24">
        <v>1.6206154616357504</v>
      </c>
      <c r="G84" s="24"/>
      <c r="H84" s="24"/>
      <c r="J84" s="126" t="s">
        <v>898</v>
      </c>
      <c r="K84" s="126">
        <v>17</v>
      </c>
      <c r="L84" s="147">
        <v>1041</v>
      </c>
      <c r="M84" s="24">
        <v>4.0279037318866111</v>
      </c>
      <c r="N84" s="150" t="s">
        <v>48</v>
      </c>
      <c r="O84" s="24">
        <v>0.44348416751787545</v>
      </c>
      <c r="P84" s="24">
        <v>1.6206154616357504</v>
      </c>
      <c r="Q84" s="24"/>
      <c r="R84" s="24"/>
    </row>
    <row r="85" spans="1:18" x14ac:dyDescent="0.25">
      <c r="A85" s="124">
        <v>42</v>
      </c>
      <c r="C85" s="24">
        <v>4.0108787782709792</v>
      </c>
      <c r="D85" s="24" t="s">
        <v>48</v>
      </c>
      <c r="E85" s="24">
        <v>0.44146373850868237</v>
      </c>
      <c r="F85" s="24">
        <v>1.6599214336530355</v>
      </c>
      <c r="G85" s="24"/>
      <c r="H85" s="24"/>
      <c r="J85" s="126" t="s">
        <v>898</v>
      </c>
      <c r="K85" s="126">
        <v>17</v>
      </c>
      <c r="L85" s="147">
        <v>1042</v>
      </c>
      <c r="M85" s="24">
        <v>4.0108787782709792</v>
      </c>
      <c r="N85" s="150" t="s">
        <v>48</v>
      </c>
      <c r="O85" s="24">
        <v>0.44146373850868237</v>
      </c>
      <c r="P85" s="24">
        <v>1.6599214336530355</v>
      </c>
      <c r="Q85" s="24"/>
      <c r="R85" s="24"/>
    </row>
    <row r="86" spans="1:18" x14ac:dyDescent="0.25">
      <c r="A86" s="124">
        <v>43</v>
      </c>
      <c r="C86" s="24">
        <v>4.0128817139904651</v>
      </c>
      <c r="D86" s="24">
        <v>5.7868178969515197E-2</v>
      </c>
      <c r="E86" s="24">
        <v>0.45661695607763031</v>
      </c>
      <c r="F86" s="24">
        <v>1.6246468433811132</v>
      </c>
      <c r="G86" s="24"/>
      <c r="H86" s="24"/>
      <c r="J86" s="126" t="s">
        <v>898</v>
      </c>
      <c r="K86" s="126">
        <v>17</v>
      </c>
      <c r="L86" s="149">
        <v>1043</v>
      </c>
      <c r="M86" s="24">
        <v>4.0128817139904651</v>
      </c>
      <c r="N86" s="24">
        <v>5.7868178969515197E-2</v>
      </c>
      <c r="O86" s="24">
        <v>0.45661695607763031</v>
      </c>
      <c r="P86" s="24">
        <v>1.6246468433811132</v>
      </c>
      <c r="Q86" s="24"/>
      <c r="R86" s="24"/>
    </row>
    <row r="87" spans="1:18" x14ac:dyDescent="0.25">
      <c r="A87" s="124">
        <v>44</v>
      </c>
      <c r="C87" s="24">
        <v>4.0168875854294379</v>
      </c>
      <c r="D87" s="24">
        <v>8.5279421639285549E-2</v>
      </c>
      <c r="E87" s="24">
        <v>0.4485352400408581</v>
      </c>
      <c r="F87" s="24">
        <v>1.6216233070720911</v>
      </c>
      <c r="G87" s="24"/>
      <c r="H87" s="24"/>
      <c r="J87" s="126" t="s">
        <v>898</v>
      </c>
      <c r="K87" s="126">
        <v>17</v>
      </c>
      <c r="L87" s="149">
        <v>1044</v>
      </c>
      <c r="M87" s="24">
        <v>4.0168875854294379</v>
      </c>
      <c r="N87" s="24">
        <v>8.5279421639285549E-2</v>
      </c>
      <c r="O87" s="24">
        <v>0.4485352400408581</v>
      </c>
      <c r="P87" s="24">
        <v>1.6216233070720911</v>
      </c>
      <c r="Q87" s="24"/>
      <c r="R87" s="24"/>
    </row>
    <row r="88" spans="1:18" x14ac:dyDescent="0.25">
      <c r="A88" s="124">
        <v>45</v>
      </c>
      <c r="C88" s="24">
        <v>14.646968182672211</v>
      </c>
      <c r="D88" s="24" t="s">
        <v>48</v>
      </c>
      <c r="E88" s="24">
        <v>0.8723202247191012</v>
      </c>
      <c r="F88" s="24">
        <v>6.9027333934970496</v>
      </c>
      <c r="G88" s="24"/>
      <c r="H88" s="24"/>
      <c r="J88" s="126" t="s">
        <v>898</v>
      </c>
      <c r="K88" s="126">
        <v>19</v>
      </c>
      <c r="L88" s="147">
        <v>1045</v>
      </c>
      <c r="M88" s="24">
        <v>14.646968182672211</v>
      </c>
      <c r="N88" s="150" t="s">
        <v>48</v>
      </c>
      <c r="O88" s="24">
        <v>0.8723202247191012</v>
      </c>
      <c r="P88" s="24">
        <v>6.9027333934970496</v>
      </c>
      <c r="Q88" s="24"/>
      <c r="R88" s="24"/>
    </row>
    <row r="89" spans="1:18" x14ac:dyDescent="0.25">
      <c r="A89" s="124">
        <v>46</v>
      </c>
      <c r="C89" s="24">
        <v>14.845759552831209</v>
      </c>
      <c r="D89" s="24" t="s">
        <v>48</v>
      </c>
      <c r="E89" s="24">
        <v>0.87989683350357517</v>
      </c>
      <c r="F89" s="24">
        <v>7.2484243781618893</v>
      </c>
      <c r="G89" s="24"/>
      <c r="H89" s="24"/>
      <c r="J89" s="126" t="s">
        <v>898</v>
      </c>
      <c r="K89" s="126">
        <v>19</v>
      </c>
      <c r="L89" s="147">
        <v>1046</v>
      </c>
      <c r="M89" s="24">
        <v>14.845759552831209</v>
      </c>
      <c r="N89" s="150" t="s">
        <v>48</v>
      </c>
      <c r="O89" s="24">
        <v>0.87989683350357517</v>
      </c>
      <c r="P89" s="24">
        <v>7.2484243781618893</v>
      </c>
      <c r="Q89" s="24"/>
      <c r="R89" s="24"/>
    </row>
    <row r="90" spans="1:18" x14ac:dyDescent="0.25">
      <c r="A90" s="124">
        <v>47</v>
      </c>
      <c r="C90" s="24">
        <v>6.9822339181286566</v>
      </c>
      <c r="D90" s="24" t="s">
        <v>48</v>
      </c>
      <c r="E90" s="24">
        <v>0.48692339121552608</v>
      </c>
      <c r="F90" s="24">
        <v>3.077959962584317</v>
      </c>
      <c r="G90" s="24"/>
      <c r="H90" s="24"/>
      <c r="J90" s="126" t="s">
        <v>898</v>
      </c>
      <c r="K90" s="126">
        <v>19</v>
      </c>
      <c r="L90" s="147">
        <v>1047</v>
      </c>
      <c r="M90" s="24">
        <v>6.9822339181286566</v>
      </c>
      <c r="N90" s="150" t="s">
        <v>48</v>
      </c>
      <c r="O90" s="24">
        <v>0.48692339121552608</v>
      </c>
      <c r="P90" s="24">
        <v>3.077959962584317</v>
      </c>
      <c r="Q90" s="24"/>
      <c r="R90" s="24"/>
    </row>
    <row r="91" spans="1:18" x14ac:dyDescent="0.25">
      <c r="A91" s="124">
        <v>48</v>
      </c>
      <c r="C91" s="24">
        <v>6.9807317163390419</v>
      </c>
      <c r="D91" s="24" t="s">
        <v>48</v>
      </c>
      <c r="E91" s="24">
        <v>0.48692339121552608</v>
      </c>
      <c r="F91" s="24">
        <v>3.1122267074198988</v>
      </c>
      <c r="G91" s="24"/>
      <c r="H91" s="24"/>
      <c r="J91" s="126" t="s">
        <v>898</v>
      </c>
      <c r="K91" s="126">
        <v>19</v>
      </c>
      <c r="L91" s="147">
        <v>1048</v>
      </c>
      <c r="M91" s="24">
        <v>6.9807317163390419</v>
      </c>
      <c r="N91" s="150" t="s">
        <v>48</v>
      </c>
      <c r="O91" s="24">
        <v>0.48692339121552608</v>
      </c>
      <c r="P91" s="24">
        <v>3.1122267074198988</v>
      </c>
      <c r="Q91" s="24"/>
      <c r="R91" s="24"/>
    </row>
    <row r="92" spans="1:18" x14ac:dyDescent="0.25">
      <c r="A92" s="124">
        <v>49</v>
      </c>
      <c r="C92" s="24">
        <v>4.2712604218041763</v>
      </c>
      <c r="D92" s="24">
        <v>0.3177673687273378</v>
      </c>
      <c r="E92" s="24">
        <v>0.35357507660878451</v>
      </c>
      <c r="F92" s="24">
        <v>2.1406637067875214</v>
      </c>
      <c r="G92" s="24"/>
      <c r="H92" s="24"/>
      <c r="J92" s="126" t="s">
        <v>898</v>
      </c>
      <c r="K92" s="126">
        <v>19</v>
      </c>
      <c r="L92" s="149">
        <v>1049</v>
      </c>
      <c r="M92" s="24">
        <v>4.2712604218041763</v>
      </c>
      <c r="N92" s="24">
        <v>0.3177673687273378</v>
      </c>
      <c r="O92" s="24">
        <v>0.35357507660878451</v>
      </c>
      <c r="P92" s="24">
        <v>2.1406637067875214</v>
      </c>
      <c r="Q92" s="24"/>
      <c r="R92" s="24"/>
    </row>
    <row r="93" spans="1:18" x14ac:dyDescent="0.25">
      <c r="A93" s="124">
        <v>50</v>
      </c>
      <c r="C93" s="24">
        <v>5.0534068202635112</v>
      </c>
      <c r="D93" s="24" t="s">
        <v>48</v>
      </c>
      <c r="E93" s="24">
        <v>0.40004494382022476</v>
      </c>
      <c r="F93" s="24">
        <v>2.4853468460160206</v>
      </c>
      <c r="G93" s="24"/>
      <c r="H93" s="24"/>
      <c r="J93" s="126" t="s">
        <v>898</v>
      </c>
      <c r="K93" s="126">
        <v>19</v>
      </c>
      <c r="L93" s="149">
        <v>1050</v>
      </c>
      <c r="M93" s="24">
        <v>5.0534068202635112</v>
      </c>
      <c r="N93" s="150" t="s">
        <v>48</v>
      </c>
      <c r="O93" s="24">
        <v>0.40004494382022476</v>
      </c>
      <c r="P93" s="24">
        <v>2.4853468460160206</v>
      </c>
      <c r="Q93" s="24"/>
      <c r="R93" s="24"/>
    </row>
    <row r="94" spans="1:18" x14ac:dyDescent="0.25">
      <c r="A94" s="124">
        <v>51</v>
      </c>
      <c r="C94" s="24">
        <v>4.4184761971864068</v>
      </c>
      <c r="D94" s="24" t="s">
        <v>48</v>
      </c>
      <c r="E94" s="24">
        <v>0.41014708886619006</v>
      </c>
      <c r="F94" s="24">
        <v>1.9925104276454471</v>
      </c>
      <c r="G94" s="24"/>
      <c r="H94" s="24"/>
      <c r="J94" s="126" t="s">
        <v>898</v>
      </c>
      <c r="K94" s="126">
        <v>19</v>
      </c>
      <c r="L94" s="147">
        <v>1051</v>
      </c>
      <c r="M94" s="24">
        <v>4.4184761971864068</v>
      </c>
      <c r="N94" s="150" t="s">
        <v>48</v>
      </c>
      <c r="O94" s="24">
        <v>0.41014708886619006</v>
      </c>
      <c r="P94" s="24">
        <v>1.9925104276454471</v>
      </c>
      <c r="Q94" s="24"/>
      <c r="R94" s="24"/>
    </row>
    <row r="95" spans="1:18" x14ac:dyDescent="0.25">
      <c r="A95" s="124">
        <v>52</v>
      </c>
      <c r="C95" s="24">
        <v>4.4009505096409036</v>
      </c>
      <c r="D95" s="24" t="s">
        <v>48</v>
      </c>
      <c r="E95" s="24">
        <v>0.41974412665985705</v>
      </c>
      <c r="F95" s="24">
        <v>2.0308085542263914</v>
      </c>
      <c r="G95" s="24"/>
      <c r="H95" s="24"/>
      <c r="J95" s="126" t="s">
        <v>898</v>
      </c>
      <c r="K95" s="126">
        <v>19</v>
      </c>
      <c r="L95" s="147">
        <v>1052</v>
      </c>
      <c r="M95" s="24">
        <v>4.4009505096409036</v>
      </c>
      <c r="N95" s="150" t="s">
        <v>48</v>
      </c>
      <c r="O95" s="24">
        <v>0.41974412665985705</v>
      </c>
      <c r="P95" s="24">
        <v>2.0308085542263914</v>
      </c>
      <c r="Q95" s="24"/>
      <c r="R95" s="24"/>
    </row>
    <row r="96" spans="1:18" x14ac:dyDescent="0.25">
      <c r="A96" s="124">
        <v>53</v>
      </c>
      <c r="C96" s="24">
        <v>4.1110255642452858</v>
      </c>
      <c r="D96" s="24">
        <v>0.16243699359863914</v>
      </c>
      <c r="E96" s="24">
        <v>0.46570888661899906</v>
      </c>
      <c r="F96" s="24">
        <v>1.888702347702361</v>
      </c>
      <c r="G96" s="24"/>
      <c r="H96" s="24"/>
      <c r="J96" s="126" t="s">
        <v>898</v>
      </c>
      <c r="K96" s="126">
        <v>19</v>
      </c>
      <c r="L96" s="147">
        <v>1053</v>
      </c>
      <c r="M96" s="24">
        <v>4.1110255642452858</v>
      </c>
      <c r="N96" s="24">
        <v>0.16243699359863914</v>
      </c>
      <c r="O96" s="24">
        <v>0.46570888661899906</v>
      </c>
      <c r="P96" s="24">
        <v>1.888702347702361</v>
      </c>
      <c r="Q96" s="24"/>
      <c r="R96" s="24"/>
    </row>
    <row r="97" spans="1:18" x14ac:dyDescent="0.25">
      <c r="A97" s="124">
        <v>54</v>
      </c>
      <c r="C97" s="24">
        <v>4.1430725357570637</v>
      </c>
      <c r="D97" s="24">
        <v>0.1705588432785711</v>
      </c>
      <c r="E97" s="24">
        <v>0.4667191011235956</v>
      </c>
      <c r="F97" s="24">
        <v>1.8362943850126476</v>
      </c>
      <c r="G97" s="24"/>
      <c r="H97" s="24"/>
      <c r="J97" s="126" t="s">
        <v>898</v>
      </c>
      <c r="K97" s="126">
        <v>19</v>
      </c>
      <c r="L97" s="147">
        <v>1054</v>
      </c>
      <c r="M97" s="24">
        <v>4.1430725357570637</v>
      </c>
      <c r="N97" s="24">
        <v>0.1705588432785711</v>
      </c>
      <c r="O97" s="24">
        <v>0.4667191011235956</v>
      </c>
      <c r="P97" s="24">
        <v>1.8362943850126476</v>
      </c>
      <c r="Q97" s="24"/>
      <c r="R97" s="24"/>
    </row>
    <row r="98" spans="1:18" x14ac:dyDescent="0.25">
      <c r="A98" s="124">
        <v>55</v>
      </c>
      <c r="C98" s="24">
        <v>3.8892004333121966</v>
      </c>
      <c r="D98" s="24">
        <v>2.081223980482564E-2</v>
      </c>
      <c r="E98" s="24">
        <v>0.46166802860061296</v>
      </c>
      <c r="F98" s="24">
        <v>1.7027548646975128</v>
      </c>
      <c r="G98" s="24"/>
      <c r="H98" s="24"/>
      <c r="J98" s="126" t="s">
        <v>898</v>
      </c>
      <c r="K98" s="126">
        <v>19</v>
      </c>
      <c r="L98" s="149">
        <v>1055</v>
      </c>
      <c r="M98" s="24">
        <v>3.8892004333121966</v>
      </c>
      <c r="N98" s="24">
        <v>2.081223980482564E-2</v>
      </c>
      <c r="O98" s="24">
        <v>0.46166802860061296</v>
      </c>
      <c r="P98" s="24">
        <v>1.7027548646975128</v>
      </c>
      <c r="Q98" s="24"/>
      <c r="R98" s="24"/>
    </row>
    <row r="99" spans="1:18" x14ac:dyDescent="0.25">
      <c r="A99" s="124">
        <v>56</v>
      </c>
      <c r="C99" s="24">
        <v>3.7995690598651923</v>
      </c>
      <c r="D99" s="24">
        <v>5.3301009445364998E-2</v>
      </c>
      <c r="E99" s="24">
        <v>0.44752502553626156</v>
      </c>
      <c r="F99" s="24">
        <v>1.6548822064713322</v>
      </c>
      <c r="G99" s="24"/>
      <c r="H99" s="24"/>
      <c r="J99" s="126" t="s">
        <v>898</v>
      </c>
      <c r="K99" s="126">
        <v>19</v>
      </c>
      <c r="L99" s="149">
        <v>1056</v>
      </c>
      <c r="M99" s="24">
        <v>3.7995690598651923</v>
      </c>
      <c r="N99" s="24">
        <v>5.3301009445364998E-2</v>
      </c>
      <c r="O99" s="24">
        <v>0.44752502553626156</v>
      </c>
      <c r="P99" s="24">
        <v>1.6548822064713322</v>
      </c>
      <c r="Q99" s="24"/>
      <c r="R99" s="24"/>
    </row>
    <row r="100" spans="1:18" x14ac:dyDescent="0.25">
      <c r="A100" s="124">
        <v>57</v>
      </c>
      <c r="C100" s="24">
        <v>3.692411998872684</v>
      </c>
      <c r="D100" s="24">
        <v>6.7005259859438643E-2</v>
      </c>
      <c r="E100" s="24">
        <v>0.45661695607763031</v>
      </c>
      <c r="F100" s="24">
        <v>1.6790704969435075</v>
      </c>
      <c r="G100" s="24"/>
      <c r="H100" s="24"/>
      <c r="J100" s="126" t="s">
        <v>898</v>
      </c>
      <c r="K100" s="126">
        <v>19</v>
      </c>
      <c r="L100" s="147">
        <v>1057</v>
      </c>
      <c r="M100" s="24">
        <v>3.692411998872684</v>
      </c>
      <c r="N100" s="24">
        <v>6.7005259859438643E-2</v>
      </c>
      <c r="O100" s="24">
        <v>0.45661695607763031</v>
      </c>
      <c r="P100" s="24">
        <v>1.6790704969435075</v>
      </c>
      <c r="Q100" s="24"/>
      <c r="R100" s="24"/>
    </row>
    <row r="101" spans="1:18" x14ac:dyDescent="0.25">
      <c r="A101" s="124">
        <v>58</v>
      </c>
      <c r="C101" s="24">
        <v>3.5732373235632595</v>
      </c>
      <c r="D101" s="24">
        <v>6.9035722279421646E-2</v>
      </c>
      <c r="E101" s="24">
        <v>0.43338202247191016</v>
      </c>
      <c r="F101" s="24">
        <v>1.574254571564081</v>
      </c>
      <c r="G101" s="24"/>
      <c r="H101" s="24"/>
      <c r="J101" s="126" t="s">
        <v>898</v>
      </c>
      <c r="K101" s="126">
        <v>19</v>
      </c>
      <c r="L101" s="147">
        <v>1058</v>
      </c>
      <c r="M101" s="24">
        <v>3.5732373235632595</v>
      </c>
      <c r="N101" s="24">
        <v>6.9035722279421646E-2</v>
      </c>
      <c r="O101" s="24">
        <v>0.43338202247191016</v>
      </c>
      <c r="P101" s="24">
        <v>1.574254571564081</v>
      </c>
      <c r="Q101" s="24"/>
      <c r="R101" s="24"/>
    </row>
    <row r="102" spans="1:18" x14ac:dyDescent="0.25">
      <c r="A102" s="124">
        <v>59</v>
      </c>
      <c r="C102" s="24">
        <v>14.668499741656685</v>
      </c>
      <c r="D102" s="24" t="s">
        <v>48</v>
      </c>
      <c r="E102" s="24">
        <v>0.89505005107252311</v>
      </c>
      <c r="F102" s="24">
        <v>8.0899753175063243</v>
      </c>
      <c r="G102" s="24"/>
      <c r="H102" s="24"/>
      <c r="J102" s="126" t="s">
        <v>898</v>
      </c>
      <c r="K102" s="126">
        <v>22</v>
      </c>
      <c r="L102" s="147">
        <v>1059</v>
      </c>
      <c r="M102" s="24">
        <v>14.668499741656685</v>
      </c>
      <c r="N102" s="150" t="s">
        <v>48</v>
      </c>
      <c r="O102" s="24">
        <v>0.89505005107252311</v>
      </c>
      <c r="P102" s="24">
        <v>8.0899753175063243</v>
      </c>
      <c r="Q102" s="24"/>
      <c r="R102" s="24"/>
    </row>
    <row r="103" spans="1:18" x14ac:dyDescent="0.25">
      <c r="A103" s="124">
        <v>60</v>
      </c>
      <c r="C103" s="24">
        <v>14.631445430846194</v>
      </c>
      <c r="D103" s="24" t="s">
        <v>48</v>
      </c>
      <c r="E103" s="24">
        <v>0.89505005107252311</v>
      </c>
      <c r="F103" s="24">
        <v>8.055708572670742</v>
      </c>
      <c r="G103" s="24"/>
      <c r="H103" s="24"/>
      <c r="J103" s="126" t="s">
        <v>898</v>
      </c>
      <c r="K103" s="126">
        <v>22</v>
      </c>
      <c r="L103" s="147">
        <v>1060</v>
      </c>
      <c r="M103" s="24">
        <v>14.631445430846194</v>
      </c>
      <c r="N103" s="150" t="s">
        <v>48</v>
      </c>
      <c r="O103" s="24">
        <v>0.89505005107252311</v>
      </c>
      <c r="P103" s="24">
        <v>8.055708572670742</v>
      </c>
      <c r="Q103" s="24"/>
      <c r="R103" s="24"/>
    </row>
    <row r="104" spans="1:18" x14ac:dyDescent="0.25">
      <c r="A104" s="124">
        <v>61</v>
      </c>
      <c r="C104" s="24">
        <v>9.0001916555109336</v>
      </c>
      <c r="D104" s="24">
        <v>9.1370808899234518E-2</v>
      </c>
      <c r="E104" s="24">
        <v>0.57683248212461702</v>
      </c>
      <c r="F104" s="24">
        <v>4.1422447433600338</v>
      </c>
      <c r="G104" s="24"/>
      <c r="H104" s="24"/>
      <c r="J104" s="126" t="s">
        <v>898</v>
      </c>
      <c r="K104" s="126">
        <v>22</v>
      </c>
      <c r="L104" s="149">
        <v>1061</v>
      </c>
      <c r="M104" s="24">
        <v>9.0001916555109336</v>
      </c>
      <c r="N104" s="24">
        <v>9.1370808899234518E-2</v>
      </c>
      <c r="O104" s="24">
        <v>0.57683248212461702</v>
      </c>
      <c r="P104" s="24">
        <v>4.1422447433600338</v>
      </c>
      <c r="Q104" s="24"/>
      <c r="R104" s="24"/>
    </row>
    <row r="105" spans="1:18" x14ac:dyDescent="0.25">
      <c r="A105" s="124">
        <v>62</v>
      </c>
      <c r="C105" s="24">
        <v>8.967143216139414</v>
      </c>
      <c r="D105" s="24">
        <v>4.5685404449617259E-2</v>
      </c>
      <c r="E105" s="24">
        <v>0.57077119509703778</v>
      </c>
      <c r="F105" s="24">
        <v>4.1694565701412305</v>
      </c>
      <c r="G105" s="24"/>
      <c r="H105" s="24"/>
      <c r="J105" s="126" t="s">
        <v>898</v>
      </c>
      <c r="K105" s="126">
        <v>22</v>
      </c>
      <c r="L105" s="149">
        <v>1062</v>
      </c>
      <c r="M105" s="24">
        <v>8.967143216139414</v>
      </c>
      <c r="N105" s="24">
        <v>4.5685404449617259E-2</v>
      </c>
      <c r="O105" s="24">
        <v>0.57077119509703778</v>
      </c>
      <c r="P105" s="24">
        <v>4.1694565701412305</v>
      </c>
      <c r="Q105" s="24"/>
      <c r="R105" s="24"/>
    </row>
    <row r="106" spans="1:18" x14ac:dyDescent="0.25">
      <c r="A106" s="124">
        <v>63</v>
      </c>
      <c r="C106" s="24">
        <v>4.7018916014936947</v>
      </c>
      <c r="D106" s="24">
        <v>0.20000054836832445</v>
      </c>
      <c r="E106" s="24">
        <v>0.39600408580183866</v>
      </c>
      <c r="F106" s="24">
        <v>2.0721302171163578</v>
      </c>
      <c r="G106" s="24"/>
      <c r="H106" s="24"/>
      <c r="J106" s="126" t="s">
        <v>898</v>
      </c>
      <c r="K106" s="126">
        <v>22</v>
      </c>
      <c r="L106" s="147">
        <v>1063</v>
      </c>
      <c r="M106" s="24">
        <v>4.7018916014936947</v>
      </c>
      <c r="N106" s="24">
        <v>0.20000054836832445</v>
      </c>
      <c r="O106" s="24">
        <v>0.39600408580183866</v>
      </c>
      <c r="P106" s="24">
        <v>2.0721302171163578</v>
      </c>
      <c r="Q106" s="24"/>
      <c r="R106" s="24"/>
    </row>
    <row r="107" spans="1:18" x14ac:dyDescent="0.25">
      <c r="A107" s="124">
        <v>64</v>
      </c>
      <c r="C107" s="24">
        <v>4.6898739871767781</v>
      </c>
      <c r="D107" s="24">
        <v>0.1492389878687497</v>
      </c>
      <c r="E107" s="24">
        <v>0.39297344228804909</v>
      </c>
      <c r="F107" s="24">
        <v>2.0781772897344011</v>
      </c>
      <c r="G107" s="24"/>
      <c r="H107" s="24"/>
      <c r="J107" s="126" t="s">
        <v>898</v>
      </c>
      <c r="K107" s="126">
        <v>22</v>
      </c>
      <c r="L107" s="147">
        <v>1064</v>
      </c>
      <c r="M107" s="24">
        <v>4.6898739871767781</v>
      </c>
      <c r="N107" s="24">
        <v>0.1492389878687497</v>
      </c>
      <c r="O107" s="24">
        <v>0.39297344228804909</v>
      </c>
      <c r="P107" s="24">
        <v>2.0781772897344011</v>
      </c>
      <c r="Q107" s="24"/>
      <c r="R107" s="24"/>
    </row>
    <row r="108" spans="1:18" x14ac:dyDescent="0.25">
      <c r="A108" s="124">
        <v>65</v>
      </c>
      <c r="C108" s="24">
        <v>4.3003029897367249</v>
      </c>
      <c r="D108" s="24">
        <v>0.15837606875867316</v>
      </c>
      <c r="E108" s="24">
        <v>0.40812665985699703</v>
      </c>
      <c r="F108" s="24">
        <v>1.9481652284464588</v>
      </c>
      <c r="G108" s="24"/>
      <c r="H108" s="24"/>
      <c r="J108" s="126" t="s">
        <v>898</v>
      </c>
      <c r="K108" s="126">
        <v>22</v>
      </c>
      <c r="L108" s="147">
        <v>1065</v>
      </c>
      <c r="M108" s="24">
        <v>4.3003029897367249</v>
      </c>
      <c r="N108" s="24">
        <v>0.15837606875867316</v>
      </c>
      <c r="O108" s="24">
        <v>0.40812665985699703</v>
      </c>
      <c r="P108" s="24">
        <v>1.9481652284464588</v>
      </c>
      <c r="Q108" s="24"/>
      <c r="R108" s="24"/>
    </row>
    <row r="109" spans="1:18" x14ac:dyDescent="0.25">
      <c r="A109" s="124">
        <v>66</v>
      </c>
      <c r="C109" s="24">
        <v>4.309316200474413</v>
      </c>
      <c r="D109" s="24">
        <v>0.22335086619812883</v>
      </c>
      <c r="E109" s="24">
        <v>0.41620837589376919</v>
      </c>
      <c r="F109" s="24">
        <v>1.9270004742833051</v>
      </c>
      <c r="G109" s="24"/>
      <c r="H109" s="24"/>
      <c r="J109" s="126" t="s">
        <v>898</v>
      </c>
      <c r="K109" s="126">
        <v>22</v>
      </c>
      <c r="L109" s="147">
        <v>1066</v>
      </c>
      <c r="M109" s="24">
        <v>4.309316200474413</v>
      </c>
      <c r="N109" s="24">
        <v>0.22335086619812883</v>
      </c>
      <c r="O109" s="24">
        <v>0.41620837589376919</v>
      </c>
      <c r="P109" s="24">
        <v>1.9270004742833051</v>
      </c>
      <c r="Q109" s="24"/>
      <c r="R109" s="24"/>
    </row>
    <row r="110" spans="1:18" x14ac:dyDescent="0.25">
      <c r="A110" s="124">
        <v>67</v>
      </c>
      <c r="C110" s="24">
        <v>3.9005353065489881</v>
      </c>
      <c r="D110" s="24" t="s">
        <v>48</v>
      </c>
      <c r="E110" s="24">
        <v>0.40022059029234852</v>
      </c>
      <c r="F110" s="24">
        <v>1.7320603794045022</v>
      </c>
      <c r="G110" s="24"/>
      <c r="H110" s="24"/>
      <c r="J110" s="126" t="s">
        <v>898</v>
      </c>
      <c r="K110" s="126">
        <v>22</v>
      </c>
      <c r="L110" s="149">
        <v>1067</v>
      </c>
      <c r="M110" s="24">
        <v>3.9005353065489881</v>
      </c>
      <c r="N110" s="150" t="s">
        <v>48</v>
      </c>
      <c r="O110" s="24">
        <v>0.40022059029234852</v>
      </c>
      <c r="P110" s="24">
        <v>1.7320603794045022</v>
      </c>
      <c r="Q110" s="24"/>
      <c r="R110" s="24"/>
    </row>
    <row r="111" spans="1:18" x14ac:dyDescent="0.25">
      <c r="A111" s="124">
        <v>68</v>
      </c>
      <c r="C111" s="24">
        <v>3.858828971804829</v>
      </c>
      <c r="D111" s="24" t="s">
        <v>48</v>
      </c>
      <c r="E111" s="24">
        <v>0.40072784072364426</v>
      </c>
      <c r="F111" s="24">
        <v>1.7280625481767944</v>
      </c>
      <c r="G111" s="24"/>
      <c r="H111" s="24"/>
      <c r="J111" s="126" t="s">
        <v>898</v>
      </c>
      <c r="K111" s="126">
        <v>22</v>
      </c>
      <c r="L111" s="149">
        <v>1068</v>
      </c>
      <c r="M111" s="24">
        <v>3.858828971804829</v>
      </c>
      <c r="N111" s="150" t="s">
        <v>48</v>
      </c>
      <c r="O111" s="24">
        <v>0.40072784072364426</v>
      </c>
      <c r="P111" s="24">
        <v>1.7280625481767944</v>
      </c>
      <c r="Q111" s="24"/>
      <c r="R111" s="24"/>
    </row>
    <row r="112" spans="1:18" x14ac:dyDescent="0.25">
      <c r="A112" s="124">
        <v>69</v>
      </c>
      <c r="C112" s="24">
        <v>3.758535166824827</v>
      </c>
      <c r="D112" s="24" t="s">
        <v>48</v>
      </c>
      <c r="E112" s="24">
        <v>0.40580034503660178</v>
      </c>
      <c r="F112" s="24">
        <v>1.6870847780927869</v>
      </c>
      <c r="G112" s="24"/>
      <c r="H112" s="24"/>
      <c r="J112" s="126" t="s">
        <v>898</v>
      </c>
      <c r="K112" s="126">
        <v>22</v>
      </c>
      <c r="L112" s="147">
        <v>1069</v>
      </c>
      <c r="M112" s="24">
        <v>3.758535166824827</v>
      </c>
      <c r="N112" s="150" t="s">
        <v>48</v>
      </c>
      <c r="O112" s="24">
        <v>0.40580034503660178</v>
      </c>
      <c r="P112" s="24">
        <v>1.6870847780927869</v>
      </c>
      <c r="Q112" s="24"/>
      <c r="R112" s="24"/>
    </row>
    <row r="113" spans="1:18" x14ac:dyDescent="0.25">
      <c r="A113" s="124">
        <v>70</v>
      </c>
      <c r="C113" s="24">
        <v>3.7575421588547275</v>
      </c>
      <c r="D113" s="24" t="s">
        <v>48</v>
      </c>
      <c r="E113" s="24">
        <v>0.44587312910896615</v>
      </c>
      <c r="F113" s="24">
        <v>1.6825872179616153</v>
      </c>
      <c r="G113" s="24"/>
      <c r="H113" s="24"/>
      <c r="J113" s="126" t="s">
        <v>898</v>
      </c>
      <c r="K113" s="126">
        <v>22</v>
      </c>
      <c r="L113" s="147">
        <v>1070</v>
      </c>
      <c r="M113" s="24">
        <v>3.7575421588547275</v>
      </c>
      <c r="N113" s="150" t="s">
        <v>48</v>
      </c>
      <c r="O113" s="24">
        <v>0.44587312910896615</v>
      </c>
      <c r="P113" s="24">
        <v>1.6825872179616153</v>
      </c>
      <c r="Q113" s="24"/>
      <c r="R113" s="24"/>
    </row>
    <row r="114" spans="1:18" x14ac:dyDescent="0.25">
      <c r="A114" s="124">
        <v>71</v>
      </c>
      <c r="C114" s="24">
        <v>3.6979616806487861</v>
      </c>
      <c r="D114" s="24" t="s">
        <v>48</v>
      </c>
      <c r="E114" s="24">
        <v>0.40782934676178478</v>
      </c>
      <c r="F114" s="24">
        <v>1.6221200206425315</v>
      </c>
      <c r="G114" s="24"/>
      <c r="H114" s="24"/>
      <c r="J114" s="126" t="s">
        <v>898</v>
      </c>
      <c r="K114" s="126">
        <v>22</v>
      </c>
      <c r="L114" s="147">
        <v>1071</v>
      </c>
      <c r="M114" s="24">
        <v>3.6979616806487861</v>
      </c>
      <c r="N114" s="150" t="s">
        <v>48</v>
      </c>
      <c r="O114" s="24">
        <v>0.40782934676178478</v>
      </c>
      <c r="P114" s="24">
        <v>1.6221200206425315</v>
      </c>
      <c r="Q114" s="24"/>
      <c r="R114" s="24"/>
    </row>
    <row r="115" spans="1:18" x14ac:dyDescent="0.25">
      <c r="A115" s="124">
        <v>72</v>
      </c>
      <c r="C115" s="24">
        <v>3.7029267204992813</v>
      </c>
      <c r="D115" s="24" t="s">
        <v>48</v>
      </c>
      <c r="E115" s="24">
        <v>0.41493085279992525</v>
      </c>
      <c r="F115" s="24">
        <v>1.6311151409048745</v>
      </c>
      <c r="G115" s="24"/>
      <c r="H115" s="24"/>
      <c r="J115" s="126" t="s">
        <v>898</v>
      </c>
      <c r="K115" s="126">
        <v>22</v>
      </c>
      <c r="L115" s="147">
        <v>1072</v>
      </c>
      <c r="M115" s="24">
        <v>3.7029267204992813</v>
      </c>
      <c r="N115" s="150" t="s">
        <v>48</v>
      </c>
      <c r="O115" s="24">
        <v>0.41493085279992525</v>
      </c>
      <c r="P115" s="24">
        <v>1.6311151409048745</v>
      </c>
      <c r="Q115" s="24"/>
      <c r="R115" s="24"/>
    </row>
    <row r="116" spans="1:18" x14ac:dyDescent="0.25">
      <c r="A116" s="124">
        <v>73</v>
      </c>
      <c r="C116" s="24">
        <v>3.7704512624660151</v>
      </c>
      <c r="D116" s="24" t="s">
        <v>48</v>
      </c>
      <c r="E116" s="24">
        <v>0.42406136056324883</v>
      </c>
      <c r="F116" s="24">
        <v>1.5341677336329549</v>
      </c>
      <c r="G116" s="24"/>
      <c r="H116" s="24"/>
      <c r="J116" s="126" t="s">
        <v>898</v>
      </c>
      <c r="K116" s="126">
        <v>22</v>
      </c>
      <c r="L116" s="149">
        <v>1073</v>
      </c>
      <c r="M116" s="24">
        <v>3.7704512624660151</v>
      </c>
      <c r="N116" s="150" t="s">
        <v>48</v>
      </c>
      <c r="O116" s="24">
        <v>0.42406136056324883</v>
      </c>
      <c r="P116" s="24">
        <v>1.5341677336329549</v>
      </c>
      <c r="Q116" s="24"/>
      <c r="R116" s="24"/>
    </row>
    <row r="117" spans="1:18" x14ac:dyDescent="0.25">
      <c r="A117" s="124">
        <v>74</v>
      </c>
      <c r="C117" s="24">
        <v>3.7436400472733413</v>
      </c>
      <c r="D117" s="24">
        <v>0.13853142117318989</v>
      </c>
      <c r="E117" s="24">
        <v>0.42609036228843183</v>
      </c>
      <c r="F117" s="24">
        <v>1.5336680047294915</v>
      </c>
      <c r="G117" s="24"/>
      <c r="H117" s="24"/>
      <c r="J117" s="126" t="s">
        <v>898</v>
      </c>
      <c r="K117" s="126">
        <v>22</v>
      </c>
      <c r="L117" s="149">
        <v>1074</v>
      </c>
      <c r="M117" s="24">
        <v>3.7436400472733413</v>
      </c>
      <c r="N117" s="24">
        <v>0.13853142117318989</v>
      </c>
      <c r="O117" s="24">
        <v>0.42609036228843183</v>
      </c>
      <c r="P117" s="24">
        <v>1.5336680047294915</v>
      </c>
      <c r="Q117" s="24"/>
      <c r="R117" s="24"/>
    </row>
    <row r="118" spans="1:18" x14ac:dyDescent="0.25">
      <c r="A118" s="124">
        <v>75</v>
      </c>
      <c r="C118" s="24">
        <v>21.445993130228743</v>
      </c>
      <c r="D118" s="24" t="s">
        <v>48</v>
      </c>
      <c r="E118" s="24">
        <v>1.3787066722618544</v>
      </c>
      <c r="F118" s="24">
        <v>13.278796422832208</v>
      </c>
      <c r="G118" s="24"/>
      <c r="H118" s="24"/>
      <c r="J118" s="126" t="s">
        <v>898</v>
      </c>
      <c r="K118" s="126">
        <v>24</v>
      </c>
      <c r="L118" s="147">
        <v>1075</v>
      </c>
      <c r="M118" s="24">
        <v>21.445993130228743</v>
      </c>
      <c r="N118" s="150" t="s">
        <v>48</v>
      </c>
      <c r="O118" s="24">
        <v>1.3787066722618544</v>
      </c>
      <c r="P118" s="24">
        <v>13.278796422832208</v>
      </c>
      <c r="Q118" s="24"/>
      <c r="R118" s="24"/>
    </row>
    <row r="119" spans="1:18" x14ac:dyDescent="0.25">
      <c r="A119" s="124">
        <v>76</v>
      </c>
      <c r="C119" s="24">
        <v>21.472804345421412</v>
      </c>
      <c r="D119" s="24" t="s">
        <v>48</v>
      </c>
      <c r="E119" s="24">
        <v>1.37566316967408</v>
      </c>
      <c r="F119" s="24">
        <v>13.330768228792412</v>
      </c>
      <c r="G119" s="24"/>
      <c r="H119" s="24"/>
      <c r="J119" s="126" t="s">
        <v>898</v>
      </c>
      <c r="K119" s="126">
        <v>24</v>
      </c>
      <c r="L119" s="147">
        <v>1076</v>
      </c>
      <c r="M119" s="24">
        <v>21.472804345421412</v>
      </c>
      <c r="N119" s="150" t="s">
        <v>48</v>
      </c>
      <c r="O119" s="24">
        <v>1.37566316967408</v>
      </c>
      <c r="P119" s="24">
        <v>13.330768228792412</v>
      </c>
      <c r="Q119" s="24"/>
      <c r="R119" s="24"/>
    </row>
    <row r="120" spans="1:18" x14ac:dyDescent="0.25">
      <c r="A120" s="124">
        <v>77</v>
      </c>
      <c r="C120" s="24">
        <v>23.291001938672736</v>
      </c>
      <c r="D120" s="24" t="s">
        <v>48</v>
      </c>
      <c r="E120" s="24">
        <v>1.4710262507576815</v>
      </c>
      <c r="F120" s="24">
        <v>13.344260909185927</v>
      </c>
      <c r="G120" s="24"/>
      <c r="H120" s="24"/>
      <c r="J120" s="126" t="s">
        <v>898</v>
      </c>
      <c r="K120" s="126">
        <v>24</v>
      </c>
      <c r="L120" s="147">
        <v>1077</v>
      </c>
      <c r="M120" s="24">
        <v>23.291001938672736</v>
      </c>
      <c r="N120" s="150" t="s">
        <v>48</v>
      </c>
      <c r="O120" s="24">
        <v>1.4710262507576815</v>
      </c>
      <c r="P120" s="24">
        <v>13.344260909185927</v>
      </c>
      <c r="Q120" s="24"/>
      <c r="R120" s="24"/>
    </row>
    <row r="121" spans="1:18" x14ac:dyDescent="0.25">
      <c r="A121" s="124">
        <v>78</v>
      </c>
      <c r="C121" s="24">
        <v>23.326750225596303</v>
      </c>
      <c r="D121" s="24">
        <v>9.0346579025993412E-2</v>
      </c>
      <c r="E121" s="24">
        <v>1.4720407516202729</v>
      </c>
      <c r="F121" s="24">
        <v>13.505673345004638</v>
      </c>
      <c r="G121" s="24"/>
      <c r="H121" s="24"/>
      <c r="J121" s="126" t="s">
        <v>898</v>
      </c>
      <c r="K121" s="126">
        <v>24</v>
      </c>
      <c r="L121" s="147">
        <v>1078</v>
      </c>
      <c r="M121" s="24">
        <v>23.326750225596303</v>
      </c>
      <c r="N121" s="24">
        <v>9.0346579025993412E-2</v>
      </c>
      <c r="O121" s="24">
        <v>1.4720407516202729</v>
      </c>
      <c r="P121" s="24">
        <v>13.505673345004638</v>
      </c>
      <c r="Q121" s="24"/>
      <c r="R121" s="24"/>
    </row>
    <row r="122" spans="1:18" x14ac:dyDescent="0.25">
      <c r="A122" s="124">
        <v>79</v>
      </c>
      <c r="C122" s="24">
        <v>13.809761840167203</v>
      </c>
      <c r="D122" s="24" t="s">
        <v>48</v>
      </c>
      <c r="E122" s="24">
        <v>0.81768769524875262</v>
      </c>
      <c r="F122" s="24">
        <v>5.8478276283299149</v>
      </c>
      <c r="G122" s="24"/>
      <c r="H122" s="24"/>
      <c r="J122" s="126" t="s">
        <v>898</v>
      </c>
      <c r="K122" s="126">
        <v>24</v>
      </c>
      <c r="L122" s="149">
        <v>1079</v>
      </c>
      <c r="M122" s="24">
        <v>13.809761840167203</v>
      </c>
      <c r="N122" s="150" t="s">
        <v>48</v>
      </c>
      <c r="O122" s="24">
        <v>0.81768769524875262</v>
      </c>
      <c r="P122" s="24">
        <v>5.8478276283299149</v>
      </c>
      <c r="Q122" s="24"/>
      <c r="R122" s="24"/>
    </row>
    <row r="123" spans="1:18" x14ac:dyDescent="0.25">
      <c r="A123" s="124">
        <v>80</v>
      </c>
      <c r="C123" s="24">
        <v>13.824656959718689</v>
      </c>
      <c r="D123" s="24">
        <v>4.2161736878796929E-2</v>
      </c>
      <c r="E123" s="24">
        <v>0.84000671422576556</v>
      </c>
      <c r="F123" s="24">
        <v>5.9887511791066226</v>
      </c>
      <c r="G123" s="24"/>
      <c r="H123" s="24"/>
      <c r="J123" s="126" t="s">
        <v>898</v>
      </c>
      <c r="K123" s="126">
        <v>24</v>
      </c>
      <c r="L123" s="149">
        <v>1080</v>
      </c>
      <c r="M123" s="24">
        <v>13.824656959718689</v>
      </c>
      <c r="N123" s="24">
        <v>4.2161736878796929E-2</v>
      </c>
      <c r="O123" s="24">
        <v>0.84000671422576556</v>
      </c>
      <c r="P123" s="24">
        <v>5.9887511791066226</v>
      </c>
      <c r="Q123" s="24"/>
      <c r="R123" s="24"/>
    </row>
    <row r="124" spans="1:18" x14ac:dyDescent="0.25">
      <c r="A124" s="124">
        <v>81</v>
      </c>
      <c r="C124" s="24">
        <v>8.1327352751110524</v>
      </c>
      <c r="D124" s="24" t="s">
        <v>48</v>
      </c>
      <c r="E124" s="24">
        <v>0.52754044854758231</v>
      </c>
      <c r="F124" s="24">
        <v>3.6030453939718585</v>
      </c>
      <c r="G124" s="24"/>
      <c r="H124" s="24"/>
      <c r="J124" s="126" t="s">
        <v>898</v>
      </c>
      <c r="K124" s="126">
        <v>24</v>
      </c>
      <c r="L124" s="147">
        <v>1081</v>
      </c>
      <c r="M124" s="24">
        <v>8.1327352751110524</v>
      </c>
      <c r="N124" s="150" t="s">
        <v>48</v>
      </c>
      <c r="O124" s="24">
        <v>0.52754044854758231</v>
      </c>
      <c r="P124" s="24">
        <v>3.6030453939718585</v>
      </c>
      <c r="Q124" s="24"/>
      <c r="R124" s="24"/>
    </row>
    <row r="125" spans="1:18" x14ac:dyDescent="0.25">
      <c r="A125" s="124">
        <v>82</v>
      </c>
      <c r="C125" s="24">
        <v>8.1118821077389729</v>
      </c>
      <c r="D125" s="24">
        <v>3.5134780732330777E-2</v>
      </c>
      <c r="E125" s="24">
        <v>0.53667095631090589</v>
      </c>
      <c r="F125" s="24">
        <v>3.6000470205510773</v>
      </c>
      <c r="G125" s="24"/>
      <c r="H125" s="24"/>
      <c r="J125" s="126" t="s">
        <v>898</v>
      </c>
      <c r="K125" s="126">
        <v>24</v>
      </c>
      <c r="L125" s="147">
        <v>1082</v>
      </c>
      <c r="M125" s="24">
        <v>8.1118821077389729</v>
      </c>
      <c r="N125" s="24">
        <v>3.5134780732330777E-2</v>
      </c>
      <c r="O125" s="24">
        <v>0.53667095631090589</v>
      </c>
      <c r="P125" s="24">
        <v>3.6000470205510773</v>
      </c>
      <c r="Q125" s="24"/>
      <c r="R125" s="24"/>
    </row>
    <row r="126" spans="1:18" x14ac:dyDescent="0.25">
      <c r="A126" s="124">
        <v>83</v>
      </c>
      <c r="C126" s="24">
        <v>5.2132918430199053</v>
      </c>
      <c r="D126" s="24">
        <v>3.6138631610397369E-2</v>
      </c>
      <c r="E126" s="24">
        <v>0.40985834848696778</v>
      </c>
      <c r="F126" s="24">
        <v>2.6435658993219322</v>
      </c>
      <c r="G126" s="24"/>
      <c r="H126" s="24"/>
      <c r="J126" s="126" t="s">
        <v>898</v>
      </c>
      <c r="K126" s="126">
        <v>24</v>
      </c>
      <c r="L126" s="147">
        <v>1083</v>
      </c>
      <c r="M126" s="24">
        <v>5.2132918430199053</v>
      </c>
      <c r="N126" s="24">
        <v>3.6138631610397369E-2</v>
      </c>
      <c r="O126" s="24">
        <v>0.40985834848696778</v>
      </c>
      <c r="P126" s="24">
        <v>2.6435658993219322</v>
      </c>
      <c r="Q126" s="24"/>
      <c r="R126" s="24"/>
    </row>
    <row r="127" spans="1:18" x14ac:dyDescent="0.25">
      <c r="A127" s="124">
        <v>84</v>
      </c>
      <c r="C127" s="24">
        <v>5.2237184267059451</v>
      </c>
      <c r="D127" s="24" t="s">
        <v>48</v>
      </c>
      <c r="E127" s="24">
        <v>0.42000335711288284</v>
      </c>
      <c r="F127" s="24">
        <v>2.2902575645732357</v>
      </c>
      <c r="G127" s="24"/>
      <c r="H127" s="24"/>
      <c r="J127" s="126" t="s">
        <v>898</v>
      </c>
      <c r="K127" s="126">
        <v>24</v>
      </c>
      <c r="L127" s="147">
        <v>1084</v>
      </c>
      <c r="M127" s="24">
        <v>5.2237184267059451</v>
      </c>
      <c r="N127" s="150" t="s">
        <v>48</v>
      </c>
      <c r="O127" s="24">
        <v>0.42000335711288284</v>
      </c>
      <c r="P127" s="24">
        <v>2.2902575645732357</v>
      </c>
      <c r="Q127" s="24"/>
      <c r="R127" s="24"/>
    </row>
    <row r="128" spans="1:18" x14ac:dyDescent="0.25">
      <c r="A128" s="124">
        <v>85</v>
      </c>
      <c r="C128" s="24">
        <v>2.8658210017057995</v>
      </c>
      <c r="D128" s="24">
        <v>1.8069315805198684E-2</v>
      </c>
      <c r="E128" s="24">
        <v>0.3946408355480952</v>
      </c>
      <c r="F128" s="24">
        <v>1.7570468245776774</v>
      </c>
      <c r="G128" s="24"/>
      <c r="H128" s="24"/>
      <c r="J128" s="126" t="s">
        <v>898</v>
      </c>
      <c r="K128" s="126">
        <v>24</v>
      </c>
      <c r="L128" s="149">
        <v>1085</v>
      </c>
      <c r="M128" s="24">
        <v>2.8658210017057995</v>
      </c>
      <c r="N128" s="24">
        <v>1.8069315805198684E-2</v>
      </c>
      <c r="O128" s="24">
        <v>0.3946408355480952</v>
      </c>
      <c r="P128" s="24">
        <v>1.7570468245776774</v>
      </c>
      <c r="Q128" s="24"/>
      <c r="R128" s="24"/>
    </row>
    <row r="129" spans="1:18" x14ac:dyDescent="0.25">
      <c r="A129" s="124">
        <v>86</v>
      </c>
      <c r="C129" s="24">
        <v>2.8717790495263933</v>
      </c>
      <c r="D129" s="24">
        <v>0.23891650897984926</v>
      </c>
      <c r="E129" s="24">
        <v>0.39159733296032073</v>
      </c>
      <c r="F129" s="24">
        <v>1.8020224258893927</v>
      </c>
      <c r="G129" s="24"/>
      <c r="H129" s="24"/>
      <c r="J129" s="126" t="s">
        <v>898</v>
      </c>
      <c r="K129" s="126">
        <v>24</v>
      </c>
      <c r="L129" s="149">
        <v>1086</v>
      </c>
      <c r="M129" s="24">
        <v>2.8717790495263933</v>
      </c>
      <c r="N129" s="24">
        <v>0.23891650897984926</v>
      </c>
      <c r="O129" s="24">
        <v>0.39159733296032073</v>
      </c>
      <c r="P129" s="24">
        <v>1.8020224258893927</v>
      </c>
      <c r="Q129" s="24"/>
      <c r="R129" s="24"/>
    </row>
    <row r="130" spans="1:18" x14ac:dyDescent="0.25">
      <c r="A130" s="124">
        <v>87</v>
      </c>
      <c r="C130" s="24">
        <v>2.8509258821543138</v>
      </c>
      <c r="D130" s="24">
        <v>0.20679328088171825</v>
      </c>
      <c r="E130" s="24">
        <v>0.39869883899846126</v>
      </c>
      <c r="F130" s="24">
        <v>1.7220658013352323</v>
      </c>
      <c r="G130" s="24"/>
      <c r="H130" s="24"/>
      <c r="J130" s="126" t="s">
        <v>898</v>
      </c>
      <c r="K130" s="126">
        <v>24</v>
      </c>
      <c r="L130" s="147">
        <v>1087</v>
      </c>
      <c r="M130" s="24">
        <v>2.8509258821543138</v>
      </c>
      <c r="N130" s="24">
        <v>0.20679328088171825</v>
      </c>
      <c r="O130" s="24">
        <v>0.39869883899846126</v>
      </c>
      <c r="P130" s="24">
        <v>1.7220658013352323</v>
      </c>
      <c r="Q130" s="24"/>
      <c r="R130" s="24"/>
    </row>
    <row r="131" spans="1:18" x14ac:dyDescent="0.25">
      <c r="A131" s="124">
        <v>88</v>
      </c>
      <c r="C131" s="24">
        <v>2.8409958024533237</v>
      </c>
      <c r="D131" s="24">
        <v>2.2586644756498353E-2</v>
      </c>
      <c r="E131" s="24">
        <v>0.39717708770457399</v>
      </c>
      <c r="F131" s="24">
        <v>1.7150695966867431</v>
      </c>
      <c r="G131" s="24"/>
      <c r="H131" s="24"/>
      <c r="J131" s="126" t="s">
        <v>898</v>
      </c>
      <c r="K131" s="126">
        <v>24</v>
      </c>
      <c r="L131" s="147">
        <v>1088</v>
      </c>
      <c r="M131" s="24">
        <v>2.8409958024533237</v>
      </c>
      <c r="N131" s="24">
        <v>2.2586644756498353E-2</v>
      </c>
      <c r="O131" s="24">
        <v>0.39717708770457399</v>
      </c>
      <c r="P131" s="24">
        <v>1.7150695966867431</v>
      </c>
      <c r="Q131" s="24"/>
      <c r="R131" s="24"/>
    </row>
    <row r="132" spans="1:18" x14ac:dyDescent="0.25">
      <c r="A132" s="124">
        <v>89</v>
      </c>
      <c r="C132" s="24">
        <v>2.8598629538852047</v>
      </c>
      <c r="D132" s="24">
        <v>7.0269561464661554E-2</v>
      </c>
      <c r="E132" s="24">
        <v>0.38551032778477168</v>
      </c>
      <c r="F132" s="24">
        <v>1.6840864046720059</v>
      </c>
      <c r="G132" s="24"/>
      <c r="H132" s="24"/>
      <c r="J132" s="126" t="s">
        <v>898</v>
      </c>
      <c r="K132" s="126">
        <v>24</v>
      </c>
      <c r="L132" s="147">
        <v>1089</v>
      </c>
      <c r="M132" s="24">
        <v>2.8598629538852047</v>
      </c>
      <c r="N132" s="24">
        <v>7.0269561464661554E-2</v>
      </c>
      <c r="O132" s="24">
        <v>0.38551032778477168</v>
      </c>
      <c r="P132" s="24">
        <v>1.6840864046720059</v>
      </c>
      <c r="Q132" s="24"/>
      <c r="R132" s="24"/>
    </row>
    <row r="133" spans="1:18" x14ac:dyDescent="0.25">
      <c r="A133" s="124">
        <v>90</v>
      </c>
      <c r="C133" s="24">
        <v>2.8509258821543138</v>
      </c>
      <c r="D133" s="24">
        <v>8.8338877269860228E-2</v>
      </c>
      <c r="E133" s="24">
        <v>0.3926118338229122</v>
      </c>
      <c r="F133" s="24">
        <v>1.704075560810546</v>
      </c>
      <c r="G133" s="24"/>
      <c r="H133" s="24"/>
      <c r="J133" s="126" t="s">
        <v>898</v>
      </c>
      <c r="K133" s="126">
        <v>24</v>
      </c>
      <c r="L133" s="147">
        <v>1090</v>
      </c>
      <c r="M133" s="24">
        <v>2.8509258821543138</v>
      </c>
      <c r="N133" s="24">
        <v>8.8338877269860228E-2</v>
      </c>
      <c r="O133" s="24">
        <v>0.3926118338229122</v>
      </c>
      <c r="P133" s="24">
        <v>1.704075560810546</v>
      </c>
      <c r="Q133" s="24"/>
      <c r="R133" s="24"/>
    </row>
    <row r="134" spans="1:18" x14ac:dyDescent="0.25">
      <c r="A134" s="124">
        <v>91</v>
      </c>
      <c r="C134" s="24">
        <v>4.0286333346917633</v>
      </c>
      <c r="D134" s="24">
        <v>0.17667775453972046</v>
      </c>
      <c r="E134" s="24">
        <v>0.38753932950995468</v>
      </c>
      <c r="F134" s="24">
        <v>2.1353416044995495</v>
      </c>
      <c r="G134" s="24"/>
      <c r="H134" s="24"/>
      <c r="J134" s="126" t="s">
        <v>898</v>
      </c>
      <c r="K134" s="126">
        <v>25</v>
      </c>
      <c r="L134" s="149">
        <v>1091</v>
      </c>
      <c r="M134" s="24">
        <v>4.0286333346917633</v>
      </c>
      <c r="N134" s="24">
        <v>0.17667775453972046</v>
      </c>
      <c r="O134" s="24">
        <v>0.38753932950995468</v>
      </c>
      <c r="P134" s="24">
        <v>2.1353416044995495</v>
      </c>
      <c r="Q134" s="24"/>
      <c r="R134" s="24"/>
    </row>
    <row r="135" spans="1:18" x14ac:dyDescent="0.25">
      <c r="A135" s="124">
        <v>92</v>
      </c>
      <c r="C135" s="24">
        <v>4.0326053665721586</v>
      </c>
      <c r="D135" s="24">
        <v>5.8223350927862433E-2</v>
      </c>
      <c r="E135" s="24">
        <v>0.3926118338229122</v>
      </c>
      <c r="F135" s="24">
        <v>1.7550479089638233</v>
      </c>
      <c r="G135" s="24"/>
      <c r="H135" s="24"/>
      <c r="J135" s="126" t="s">
        <v>898</v>
      </c>
      <c r="K135" s="126">
        <v>25</v>
      </c>
      <c r="L135" s="149">
        <v>1092</v>
      </c>
      <c r="M135" s="24">
        <v>4.0326053665721586</v>
      </c>
      <c r="N135" s="24">
        <v>5.8223350927862433E-2</v>
      </c>
      <c r="O135" s="24">
        <v>0.3926118338229122</v>
      </c>
      <c r="P135" s="24">
        <v>1.7550479089638233</v>
      </c>
      <c r="Q135" s="24"/>
      <c r="R135" s="24"/>
    </row>
    <row r="136" spans="1:18" x14ac:dyDescent="0.25">
      <c r="A136" s="124">
        <v>93</v>
      </c>
      <c r="C136" s="24">
        <v>3.3662970186357102</v>
      </c>
      <c r="D136" s="24">
        <v>0.12046210536799122</v>
      </c>
      <c r="E136" s="24">
        <v>0.38348132605958868</v>
      </c>
      <c r="F136" s="24">
        <v>1.5281709867913928</v>
      </c>
      <c r="G136" s="24"/>
      <c r="H136" s="24"/>
      <c r="J136" s="126" t="s">
        <v>898</v>
      </c>
      <c r="K136" s="126">
        <v>25</v>
      </c>
      <c r="L136" s="147">
        <v>1093</v>
      </c>
      <c r="M136" s="24">
        <v>3.3662970186357102</v>
      </c>
      <c r="N136" s="24">
        <v>0.12046210536799122</v>
      </c>
      <c r="O136" s="24">
        <v>0.38348132605958868</v>
      </c>
      <c r="P136" s="24">
        <v>1.5281709867913928</v>
      </c>
      <c r="Q136" s="24"/>
      <c r="R136" s="24"/>
    </row>
    <row r="137" spans="1:18" x14ac:dyDescent="0.25">
      <c r="A137" s="124">
        <v>94</v>
      </c>
      <c r="C137" s="24">
        <v>3.3712620584862054</v>
      </c>
      <c r="D137" s="24" t="s">
        <v>48</v>
      </c>
      <c r="E137" s="24">
        <v>0.37942332260922262</v>
      </c>
      <c r="F137" s="24">
        <v>1.5281709867913928</v>
      </c>
      <c r="G137" s="24"/>
      <c r="H137" s="24"/>
      <c r="J137" s="126" t="s">
        <v>898</v>
      </c>
      <c r="K137" s="126">
        <v>25</v>
      </c>
      <c r="L137" s="147">
        <v>1094</v>
      </c>
      <c r="M137" s="24">
        <v>3.3712620584862054</v>
      </c>
      <c r="N137" s="150" t="s">
        <v>48</v>
      </c>
      <c r="O137" s="24">
        <v>0.37942332260922262</v>
      </c>
      <c r="P137" s="24">
        <v>1.5281709867913928</v>
      </c>
      <c r="Q137" s="24"/>
      <c r="R137" s="24"/>
    </row>
    <row r="138" spans="1:18" x14ac:dyDescent="0.25">
      <c r="A138" s="124">
        <v>95</v>
      </c>
      <c r="C138" s="24">
        <v>3.6344091705624479</v>
      </c>
      <c r="D138" s="24" t="s">
        <v>48</v>
      </c>
      <c r="E138" s="24">
        <v>0.40275684244882726</v>
      </c>
      <c r="F138" s="24">
        <v>1.5266718000810022</v>
      </c>
      <c r="G138" s="24"/>
      <c r="H138" s="24"/>
      <c r="J138" s="126" t="s">
        <v>898</v>
      </c>
      <c r="K138" s="126">
        <v>25</v>
      </c>
      <c r="L138" s="147">
        <v>1095</v>
      </c>
      <c r="M138" s="24">
        <v>3.6344091705624479</v>
      </c>
      <c r="N138" s="150" t="s">
        <v>48</v>
      </c>
      <c r="O138" s="24">
        <v>0.40275684244882726</v>
      </c>
      <c r="P138" s="24">
        <v>1.5266718000810022</v>
      </c>
      <c r="Q138" s="24"/>
      <c r="R138" s="24"/>
    </row>
    <row r="139" spans="1:18" x14ac:dyDescent="0.25">
      <c r="A139" s="124">
        <v>96</v>
      </c>
      <c r="C139" s="24">
        <v>3.6274581147717551</v>
      </c>
      <c r="D139" s="24">
        <v>0.25999737741924772</v>
      </c>
      <c r="E139" s="24">
        <v>0.40174234158623578</v>
      </c>
      <c r="F139" s="24">
        <v>1.5721471302961811</v>
      </c>
      <c r="G139" s="24"/>
      <c r="H139" s="24"/>
      <c r="J139" s="126" t="s">
        <v>898</v>
      </c>
      <c r="K139" s="126">
        <v>25</v>
      </c>
      <c r="L139" s="147">
        <v>1096</v>
      </c>
      <c r="M139" s="24">
        <v>3.6274581147717551</v>
      </c>
      <c r="N139" s="24">
        <v>0.25999737741924772</v>
      </c>
      <c r="O139" s="24">
        <v>0.40174234158623578</v>
      </c>
      <c r="P139" s="24">
        <v>1.5721471302961811</v>
      </c>
      <c r="Q139" s="24"/>
      <c r="R139" s="24"/>
    </row>
    <row r="140" spans="1:18" x14ac:dyDescent="0.25">
      <c r="A140" s="124">
        <v>97</v>
      </c>
      <c r="C140" s="24">
        <v>20.31793607619624</v>
      </c>
      <c r="D140" s="24">
        <v>0.22887800019918333</v>
      </c>
      <c r="E140" s="24">
        <v>1.3076916118804491</v>
      </c>
      <c r="F140" s="24">
        <v>12.482228550711385</v>
      </c>
      <c r="G140" s="24"/>
      <c r="H140" s="24"/>
      <c r="J140" s="126" t="s">
        <v>898</v>
      </c>
      <c r="K140" s="126">
        <v>26</v>
      </c>
      <c r="L140" s="149">
        <v>1097</v>
      </c>
      <c r="M140" s="24">
        <v>20.31793607619624</v>
      </c>
      <c r="N140" s="24">
        <v>0.22887800019918333</v>
      </c>
      <c r="O140" s="24">
        <v>1.3076916118804491</v>
      </c>
      <c r="P140" s="24">
        <v>12.482228550711385</v>
      </c>
      <c r="Q140" s="24"/>
      <c r="R140" s="24"/>
    </row>
    <row r="141" spans="1:18" x14ac:dyDescent="0.25">
      <c r="A141" s="124">
        <v>98</v>
      </c>
      <c r="C141" s="24">
        <v>20.301551444689608</v>
      </c>
      <c r="D141" s="24" t="s">
        <v>48</v>
      </c>
      <c r="E141" s="24">
        <v>1.2970393528232385</v>
      </c>
      <c r="F141" s="24">
        <v>12.366791174011315</v>
      </c>
      <c r="G141" s="24"/>
      <c r="H141" s="24"/>
      <c r="J141" s="126" t="s">
        <v>898</v>
      </c>
      <c r="K141" s="126">
        <v>26</v>
      </c>
      <c r="L141" s="149">
        <v>1098</v>
      </c>
      <c r="M141" s="24">
        <v>20.301551444689608</v>
      </c>
      <c r="N141" s="150" t="s">
        <v>48</v>
      </c>
      <c r="O141" s="24">
        <v>1.2970393528232385</v>
      </c>
      <c r="P141" s="24">
        <v>12.366791174011315</v>
      </c>
      <c r="Q141" s="24"/>
      <c r="R141" s="24"/>
    </row>
    <row r="142" spans="1:18" x14ac:dyDescent="0.25">
      <c r="A142" s="124">
        <v>99</v>
      </c>
      <c r="C142" s="24">
        <v>18.803598921795224</v>
      </c>
      <c r="D142" s="24">
        <v>7.7296517611127699E-2</v>
      </c>
      <c r="E142" s="24">
        <v>1.1230524548887955</v>
      </c>
      <c r="F142" s="24">
        <v>8.6133273800969423</v>
      </c>
      <c r="G142" s="24"/>
      <c r="H142" s="24"/>
      <c r="J142" s="126" t="s">
        <v>898</v>
      </c>
      <c r="K142" s="126">
        <v>26</v>
      </c>
      <c r="L142" s="147">
        <v>1099</v>
      </c>
      <c r="M142" s="24">
        <v>18.803598921795224</v>
      </c>
      <c r="N142" s="24">
        <v>7.7296517611127699E-2</v>
      </c>
      <c r="O142" s="24">
        <v>1.1230524548887955</v>
      </c>
      <c r="P142" s="24">
        <v>8.6133273800969423</v>
      </c>
      <c r="Q142" s="24"/>
      <c r="R142" s="24"/>
    </row>
    <row r="143" spans="1:18" x14ac:dyDescent="0.25">
      <c r="A143" s="124">
        <v>100</v>
      </c>
      <c r="C143" s="24">
        <v>18.865165415941362</v>
      </c>
      <c r="D143" s="24">
        <v>0.1545930352222554</v>
      </c>
      <c r="E143" s="24">
        <v>1.1271104583391613</v>
      </c>
      <c r="F143" s="24">
        <v>8.6233219581662119</v>
      </c>
      <c r="G143" s="24"/>
      <c r="H143" s="24"/>
      <c r="J143" s="126" t="s">
        <v>898</v>
      </c>
      <c r="K143" s="126">
        <v>26</v>
      </c>
      <c r="L143" s="147">
        <v>1100</v>
      </c>
      <c r="M143" s="24">
        <v>18.865165415941362</v>
      </c>
      <c r="N143" s="24">
        <v>0.1545930352222554</v>
      </c>
      <c r="O143" s="24">
        <v>1.1271104583391613</v>
      </c>
      <c r="P143" s="24">
        <v>8.6233219581662119</v>
      </c>
      <c r="Q143" s="24"/>
      <c r="R143" s="24"/>
    </row>
    <row r="144" spans="1:18" x14ac:dyDescent="0.25">
      <c r="A144" s="124">
        <v>101</v>
      </c>
      <c r="C144" s="24">
        <v>11.812822812298055</v>
      </c>
      <c r="D144" s="24">
        <v>0.14455452644158948</v>
      </c>
      <c r="E144" s="24">
        <v>0.72638261761551715</v>
      </c>
      <c r="F144" s="24">
        <v>5.5170070942370755</v>
      </c>
      <c r="G144" s="24"/>
      <c r="H144" s="24"/>
      <c r="J144" s="126" t="s">
        <v>898</v>
      </c>
      <c r="K144" s="126">
        <v>26</v>
      </c>
      <c r="L144" s="147">
        <v>1101</v>
      </c>
      <c r="M144" s="24">
        <v>11.812822812298055</v>
      </c>
      <c r="N144" s="24">
        <v>0.14455452644158948</v>
      </c>
      <c r="O144" s="24">
        <v>0.72638261761551715</v>
      </c>
      <c r="P144" s="24">
        <v>5.5170070942370755</v>
      </c>
      <c r="Q144" s="24"/>
      <c r="R144" s="24"/>
    </row>
    <row r="145" spans="1:18" x14ac:dyDescent="0.25">
      <c r="A145" s="124">
        <v>102</v>
      </c>
      <c r="C145" s="24">
        <v>11.770123469583798</v>
      </c>
      <c r="D145" s="24">
        <v>7.328111409886133E-2</v>
      </c>
      <c r="E145" s="24">
        <v>0.71928111157737662</v>
      </c>
      <c r="F145" s="24">
        <v>5.5319989613409808</v>
      </c>
      <c r="G145" s="24"/>
      <c r="H145" s="24"/>
      <c r="J145" s="126" t="s">
        <v>898</v>
      </c>
      <c r="K145" s="126">
        <v>26</v>
      </c>
      <c r="L145" s="147">
        <v>1102</v>
      </c>
      <c r="M145" s="24">
        <v>11.770123469583798</v>
      </c>
      <c r="N145" s="24">
        <v>7.328111409886133E-2</v>
      </c>
      <c r="O145" s="24">
        <v>0.71928111157737662</v>
      </c>
      <c r="P145" s="24">
        <v>5.5319989613409808</v>
      </c>
      <c r="Q145" s="24"/>
      <c r="R145" s="24"/>
    </row>
    <row r="146" spans="1:18" x14ac:dyDescent="0.25">
      <c r="A146" s="124">
        <v>103</v>
      </c>
      <c r="C146" s="24">
        <v>8.4792950566756122</v>
      </c>
      <c r="D146" s="24">
        <v>7.328111409886133E-2</v>
      </c>
      <c r="E146" s="24">
        <v>0.54681596493682094</v>
      </c>
      <c r="F146" s="24">
        <v>3.7189824995753913</v>
      </c>
      <c r="G146" s="24"/>
      <c r="H146" s="24"/>
      <c r="J146" s="126" t="s">
        <v>898</v>
      </c>
      <c r="K146" s="126">
        <v>26</v>
      </c>
      <c r="L146" s="149">
        <v>1103</v>
      </c>
      <c r="M146" s="24">
        <v>8.4792950566756122</v>
      </c>
      <c r="N146" s="24">
        <v>7.328111409886133E-2</v>
      </c>
      <c r="O146" s="24">
        <v>0.54681596493682094</v>
      </c>
      <c r="P146" s="24">
        <v>3.7189824995753913</v>
      </c>
      <c r="Q146" s="24"/>
      <c r="R146" s="24"/>
    </row>
    <row r="147" spans="1:18" x14ac:dyDescent="0.25">
      <c r="A147" s="124">
        <v>104</v>
      </c>
      <c r="C147" s="24">
        <v>8.4783020487055136</v>
      </c>
      <c r="D147" s="24" t="s">
        <v>48</v>
      </c>
      <c r="E147" s="24">
        <v>0.54783046579941241</v>
      </c>
      <c r="F147" s="24">
        <v>3.6830020185260191</v>
      </c>
      <c r="G147" s="24"/>
      <c r="H147" s="24"/>
      <c r="J147" s="126" t="s">
        <v>898</v>
      </c>
      <c r="K147" s="126">
        <v>26</v>
      </c>
      <c r="L147" s="149">
        <v>1104</v>
      </c>
      <c r="M147" s="24">
        <v>8.4783020487055136</v>
      </c>
      <c r="N147" s="150" t="s">
        <v>48</v>
      </c>
      <c r="O147" s="24">
        <v>0.54783046579941241</v>
      </c>
      <c r="P147" s="24">
        <v>3.6830020185260191</v>
      </c>
      <c r="Q147" s="24"/>
      <c r="R147" s="24"/>
    </row>
    <row r="148" spans="1:18" x14ac:dyDescent="0.25">
      <c r="A148" s="124">
        <v>105</v>
      </c>
      <c r="C148" s="24">
        <v>4.1105564922249327</v>
      </c>
      <c r="D148" s="24">
        <v>0.19022974139361948</v>
      </c>
      <c r="E148" s="24">
        <v>0.38094507390310989</v>
      </c>
      <c r="F148" s="24">
        <v>1.7765362518127539</v>
      </c>
      <c r="G148" s="24"/>
      <c r="H148" s="24"/>
      <c r="J148" s="126" t="s">
        <v>898</v>
      </c>
      <c r="K148" s="126">
        <v>26</v>
      </c>
      <c r="L148" s="147">
        <v>1105</v>
      </c>
      <c r="M148" s="24">
        <v>4.1105564922249327</v>
      </c>
      <c r="N148" s="24">
        <v>0.19022974139361948</v>
      </c>
      <c r="O148" s="24">
        <v>0.38094507390310989</v>
      </c>
      <c r="P148" s="24">
        <v>1.7765362518127539</v>
      </c>
      <c r="Q148" s="24"/>
      <c r="R148" s="24"/>
    </row>
    <row r="149" spans="1:18" x14ac:dyDescent="0.25">
      <c r="A149" s="124">
        <v>106</v>
      </c>
      <c r="C149" s="24">
        <v>4.1150250280903782</v>
      </c>
      <c r="D149" s="24">
        <v>0.15258533346612221</v>
      </c>
      <c r="E149" s="24">
        <v>0.39768433813586973</v>
      </c>
      <c r="F149" s="24">
        <v>1.7660419448400204</v>
      </c>
      <c r="G149" s="24"/>
      <c r="H149" s="24"/>
      <c r="J149" s="126" t="s">
        <v>898</v>
      </c>
      <c r="K149" s="126">
        <v>26</v>
      </c>
      <c r="L149" s="147">
        <v>1106</v>
      </c>
      <c r="M149" s="24">
        <v>4.1150250280903782</v>
      </c>
      <c r="N149" s="24">
        <v>0.15258533346612221</v>
      </c>
      <c r="O149" s="24">
        <v>0.39768433813586973</v>
      </c>
      <c r="P149" s="24">
        <v>1.7660419448400204</v>
      </c>
      <c r="Q149" s="24"/>
      <c r="R149" s="24"/>
    </row>
    <row r="150" spans="1:18" x14ac:dyDescent="0.25">
      <c r="A150" s="124">
        <v>107</v>
      </c>
      <c r="C150" s="24">
        <v>3.3444508432935312</v>
      </c>
      <c r="D150" s="24">
        <v>8.934272814792682E-2</v>
      </c>
      <c r="E150" s="24">
        <v>0.37130731570849063</v>
      </c>
      <c r="F150" s="24">
        <v>1.707073934231327</v>
      </c>
      <c r="G150" s="24"/>
      <c r="H150" s="24"/>
      <c r="J150" s="126" t="s">
        <v>898</v>
      </c>
      <c r="K150" s="126">
        <v>26</v>
      </c>
      <c r="L150" s="147">
        <v>1107</v>
      </c>
      <c r="M150" s="24">
        <v>3.3444508432935312</v>
      </c>
      <c r="N150" s="24">
        <v>8.934272814792682E-2</v>
      </c>
      <c r="O150" s="24">
        <v>0.37130731570849063</v>
      </c>
      <c r="P150" s="24">
        <v>1.707073934231327</v>
      </c>
      <c r="Q150" s="24"/>
      <c r="R150" s="24"/>
    </row>
    <row r="151" spans="1:18" x14ac:dyDescent="0.25">
      <c r="A151" s="124">
        <v>108</v>
      </c>
      <c r="C151" s="24">
        <v>3.3335277556224425</v>
      </c>
      <c r="D151" s="24" t="s">
        <v>48</v>
      </c>
      <c r="E151" s="24">
        <v>0.36217680794516705</v>
      </c>
      <c r="F151" s="24">
        <v>1.5021850838112907</v>
      </c>
      <c r="G151" s="24"/>
      <c r="H151" s="24"/>
      <c r="J151" s="126" t="s">
        <v>898</v>
      </c>
      <c r="K151" s="126">
        <v>26</v>
      </c>
      <c r="L151" s="147">
        <v>1108</v>
      </c>
      <c r="M151" s="24">
        <v>3.3335277556224425</v>
      </c>
      <c r="N151" s="150" t="s">
        <v>48</v>
      </c>
      <c r="O151" s="24">
        <v>0.36217680794516705</v>
      </c>
      <c r="P151" s="24">
        <v>1.5021850838112907</v>
      </c>
      <c r="Q151" s="24"/>
      <c r="R151" s="24"/>
    </row>
    <row r="152" spans="1:18" x14ac:dyDescent="0.25">
      <c r="A152" s="124">
        <v>109</v>
      </c>
      <c r="C152" s="24">
        <v>3.494395046778485</v>
      </c>
      <c r="D152" s="24">
        <v>5.3204096537529458E-2</v>
      </c>
      <c r="E152" s="24">
        <v>0.37840882174663115</v>
      </c>
      <c r="F152" s="24">
        <v>1.5181764087221228</v>
      </c>
      <c r="G152" s="24"/>
      <c r="H152" s="24"/>
      <c r="J152" s="126" t="s">
        <v>898</v>
      </c>
      <c r="K152" s="126">
        <v>26</v>
      </c>
      <c r="L152" s="149">
        <v>1109</v>
      </c>
      <c r="M152" s="24">
        <v>3.494395046778485</v>
      </c>
      <c r="N152" s="24">
        <v>5.3204096537529458E-2</v>
      </c>
      <c r="O152" s="24">
        <v>0.37840882174663115</v>
      </c>
      <c r="P152" s="24">
        <v>1.5181764087221228</v>
      </c>
      <c r="Q152" s="24"/>
      <c r="R152" s="24"/>
    </row>
    <row r="153" spans="1:18" x14ac:dyDescent="0.25">
      <c r="A153" s="124">
        <v>110</v>
      </c>
      <c r="C153" s="24">
        <v>3.5142552061804655</v>
      </c>
      <c r="D153" s="24">
        <v>2.3088570195531653E-2</v>
      </c>
      <c r="E153" s="24">
        <v>0.38043782347181415</v>
      </c>
      <c r="F153" s="24">
        <v>1.5141785774944148</v>
      </c>
      <c r="G153" s="24"/>
      <c r="H153" s="24"/>
      <c r="J153" s="126" t="s">
        <v>898</v>
      </c>
      <c r="K153" s="126">
        <v>26</v>
      </c>
      <c r="L153" s="149">
        <v>1110</v>
      </c>
      <c r="M153" s="24">
        <v>3.5142552061804655</v>
      </c>
      <c r="N153" s="24">
        <v>2.3088570195531653E-2</v>
      </c>
      <c r="O153" s="24">
        <v>0.38043782347181415</v>
      </c>
      <c r="P153" s="24">
        <v>1.5141785774944148</v>
      </c>
      <c r="Q153" s="24"/>
      <c r="R153" s="24"/>
    </row>
    <row r="154" spans="1:18" x14ac:dyDescent="0.25">
      <c r="A154" s="124">
        <v>111</v>
      </c>
      <c r="C154" s="24">
        <v>3.5559615409246246</v>
      </c>
      <c r="D154" s="24" t="s">
        <v>48</v>
      </c>
      <c r="E154" s="24">
        <v>0.38753932950995468</v>
      </c>
      <c r="F154" s="24">
        <v>1.5181764087221228</v>
      </c>
      <c r="G154" s="24"/>
      <c r="H154" s="24"/>
      <c r="J154" s="126" t="s">
        <v>898</v>
      </c>
      <c r="K154" s="126">
        <v>26</v>
      </c>
      <c r="L154" s="147">
        <v>1111</v>
      </c>
      <c r="M154" s="24">
        <v>3.5559615409246246</v>
      </c>
      <c r="N154" s="150" t="s">
        <v>48</v>
      </c>
      <c r="O154" s="24">
        <v>0.38753932950995468</v>
      </c>
      <c r="P154" s="24">
        <v>1.5181764087221228</v>
      </c>
      <c r="Q154" s="24"/>
      <c r="R154" s="24"/>
    </row>
    <row r="155" spans="1:18" x14ac:dyDescent="0.25">
      <c r="A155" s="124">
        <v>112</v>
      </c>
      <c r="C155" s="24">
        <v>2.9214294480313452</v>
      </c>
      <c r="D155" s="24">
        <v>1.4144258871958302</v>
      </c>
      <c r="E155" s="24">
        <v>0.35608980276961799</v>
      </c>
      <c r="F155" s="24">
        <v>1.2977959622947179</v>
      </c>
      <c r="G155" s="24"/>
      <c r="H155" s="24"/>
      <c r="J155" s="126" t="s">
        <v>898</v>
      </c>
      <c r="K155" s="126">
        <v>26</v>
      </c>
      <c r="L155" s="147">
        <v>1112</v>
      </c>
      <c r="M155" s="24">
        <v>2.9214294480313452</v>
      </c>
      <c r="N155" s="24">
        <v>1.4144258871958302</v>
      </c>
      <c r="O155" s="24">
        <v>0.35608980276961799</v>
      </c>
      <c r="P155" s="24">
        <v>1.2977959622947179</v>
      </c>
      <c r="Q155" s="24"/>
      <c r="R155" s="24"/>
    </row>
    <row r="156" spans="1:18" x14ac:dyDescent="0.25">
      <c r="A156" s="124">
        <v>113</v>
      </c>
      <c r="C156" s="24">
        <v>20.090537251043564</v>
      </c>
      <c r="D156" s="24" t="s">
        <v>48</v>
      </c>
      <c r="E156" s="24">
        <v>1.3005901058423086</v>
      </c>
      <c r="F156" s="24">
        <v>12.516210116146901</v>
      </c>
      <c r="G156" s="24"/>
      <c r="H156" s="24"/>
      <c r="J156" s="126" t="s">
        <v>898</v>
      </c>
      <c r="K156" s="126">
        <v>29</v>
      </c>
      <c r="L156" s="147">
        <v>1113</v>
      </c>
      <c r="M156" s="24">
        <v>20.090537251043564</v>
      </c>
      <c r="N156" s="150" t="s">
        <v>48</v>
      </c>
      <c r="O156" s="24">
        <v>1.3005901058423086</v>
      </c>
      <c r="P156" s="24">
        <v>12.516210116146901</v>
      </c>
      <c r="Q156" s="24"/>
      <c r="R156" s="24"/>
    </row>
    <row r="157" spans="1:18" x14ac:dyDescent="0.25">
      <c r="A157" s="124">
        <v>114</v>
      </c>
      <c r="C157" s="24">
        <v>20.154089761129903</v>
      </c>
      <c r="D157" s="24" t="s">
        <v>48</v>
      </c>
      <c r="E157" s="24">
        <v>1.2914595980789849</v>
      </c>
      <c r="F157" s="24">
        <v>12.452244816503573</v>
      </c>
      <c r="G157" s="24"/>
      <c r="H157" s="24"/>
      <c r="J157" s="126" t="s">
        <v>898</v>
      </c>
      <c r="K157" s="126">
        <v>29</v>
      </c>
      <c r="L157" s="147">
        <v>1114</v>
      </c>
      <c r="M157" s="24">
        <v>20.154089761129903</v>
      </c>
      <c r="N157" s="150" t="s">
        <v>48</v>
      </c>
      <c r="O157" s="24">
        <v>1.2914595980789849</v>
      </c>
      <c r="P157" s="24">
        <v>12.452244816503573</v>
      </c>
      <c r="Q157" s="24"/>
      <c r="R157" s="24"/>
    </row>
    <row r="158" spans="1:18" x14ac:dyDescent="0.25">
      <c r="A158" s="124">
        <v>115</v>
      </c>
      <c r="C158" s="24">
        <v>22.324805183766379</v>
      </c>
      <c r="D158" s="24">
        <v>4.2161736878796929E-2</v>
      </c>
      <c r="E158" s="24">
        <v>1.3726196670863053</v>
      </c>
      <c r="F158" s="24">
        <v>11.636687246051137</v>
      </c>
      <c r="G158" s="24"/>
      <c r="H158" s="24"/>
      <c r="J158" s="126" t="s">
        <v>898</v>
      </c>
      <c r="K158" s="126">
        <v>29</v>
      </c>
      <c r="L158" s="149">
        <v>1115</v>
      </c>
      <c r="M158" s="24">
        <v>22.324805183766379</v>
      </c>
      <c r="N158" s="24">
        <v>4.2161736878796929E-2</v>
      </c>
      <c r="O158" s="24">
        <v>1.3726196670863053</v>
      </c>
      <c r="P158" s="24">
        <v>11.636687246051137</v>
      </c>
      <c r="Q158" s="24"/>
      <c r="R158" s="24"/>
    </row>
    <row r="159" spans="1:18" x14ac:dyDescent="0.25">
      <c r="A159" s="124">
        <v>116</v>
      </c>
      <c r="C159" s="24">
        <v>22.326294695721533</v>
      </c>
      <c r="D159" s="24" t="s">
        <v>48</v>
      </c>
      <c r="E159" s="24">
        <v>1.3847936774374037</v>
      </c>
      <c r="F159" s="24">
        <v>11.636187517147672</v>
      </c>
      <c r="G159" s="24"/>
      <c r="H159" s="24"/>
      <c r="J159" s="126" t="s">
        <v>898</v>
      </c>
      <c r="K159" s="126">
        <v>29</v>
      </c>
      <c r="L159" s="149">
        <v>1116</v>
      </c>
      <c r="M159" s="24">
        <v>22.326294695721533</v>
      </c>
      <c r="N159" s="150" t="s">
        <v>48</v>
      </c>
      <c r="O159" s="24">
        <v>1.3847936774374037</v>
      </c>
      <c r="P159" s="24">
        <v>11.636187517147672</v>
      </c>
      <c r="Q159" s="24"/>
      <c r="R159" s="24"/>
    </row>
    <row r="160" spans="1:18" x14ac:dyDescent="0.25">
      <c r="A160" s="124">
        <v>117</v>
      </c>
      <c r="C160" s="24">
        <v>15.208910070036737</v>
      </c>
      <c r="D160" s="24">
        <v>5.0192543903329681E-2</v>
      </c>
      <c r="E160" s="24">
        <v>0.88971725649274935</v>
      </c>
      <c r="F160" s="24">
        <v>6.3515543630211262</v>
      </c>
      <c r="G160" s="24"/>
      <c r="H160" s="24"/>
      <c r="J160" s="126" t="s">
        <v>898</v>
      </c>
      <c r="K160" s="126">
        <v>29</v>
      </c>
      <c r="L160" s="147">
        <v>1117</v>
      </c>
      <c r="M160" s="24">
        <v>15.208910070036737</v>
      </c>
      <c r="N160" s="24">
        <v>5.0192543903329681E-2</v>
      </c>
      <c r="O160" s="24">
        <v>0.88971725649274935</v>
      </c>
      <c r="P160" s="24">
        <v>6.3515543630211262</v>
      </c>
      <c r="Q160" s="24"/>
      <c r="R160" s="24"/>
    </row>
    <row r="161" spans="1:18" x14ac:dyDescent="0.25">
      <c r="A161" s="124">
        <v>118</v>
      </c>
      <c r="C161" s="24">
        <v>15.213875109887232</v>
      </c>
      <c r="D161" s="24">
        <v>2.8107824585864621E-2</v>
      </c>
      <c r="E161" s="24">
        <v>0.89377525994311535</v>
      </c>
      <c r="F161" s="24">
        <v>6.3735424347735199</v>
      </c>
      <c r="G161" s="24"/>
      <c r="H161" s="24"/>
      <c r="J161" s="126" t="s">
        <v>898</v>
      </c>
      <c r="K161" s="126">
        <v>29</v>
      </c>
      <c r="L161" s="147">
        <v>1118</v>
      </c>
      <c r="M161" s="24">
        <v>15.213875109887232</v>
      </c>
      <c r="N161" s="24">
        <v>2.8107824585864621E-2</v>
      </c>
      <c r="O161" s="24">
        <v>0.89377525994311535</v>
      </c>
      <c r="P161" s="24">
        <v>6.3735424347735199</v>
      </c>
      <c r="Q161" s="24"/>
      <c r="R161" s="24"/>
    </row>
    <row r="162" spans="1:18" x14ac:dyDescent="0.25">
      <c r="A162" s="124">
        <v>119</v>
      </c>
      <c r="C162" s="24">
        <v>5.5067256981841686</v>
      </c>
      <c r="D162" s="24">
        <v>4.7682916708163194E-2</v>
      </c>
      <c r="E162" s="24">
        <v>0.35101729845666052</v>
      </c>
      <c r="F162" s="24">
        <v>2.3222402143948995</v>
      </c>
      <c r="G162" s="24"/>
      <c r="H162" s="24"/>
      <c r="J162" s="126" t="s">
        <v>898</v>
      </c>
      <c r="K162" s="126">
        <v>29</v>
      </c>
      <c r="L162" s="147">
        <v>1119</v>
      </c>
      <c r="M162" s="24">
        <v>5.5067256981841686</v>
      </c>
      <c r="N162" s="24">
        <v>4.7682916708163194E-2</v>
      </c>
      <c r="O162" s="24">
        <v>0.35101729845666052</v>
      </c>
      <c r="P162" s="24">
        <v>2.3222402143948995</v>
      </c>
      <c r="Q162" s="24"/>
      <c r="R162" s="24"/>
    </row>
    <row r="163" spans="1:18" x14ac:dyDescent="0.25">
      <c r="A163" s="124">
        <v>120</v>
      </c>
      <c r="C163" s="24">
        <v>5.5221173217207031</v>
      </c>
      <c r="D163" s="24">
        <v>0.10038508780665936</v>
      </c>
      <c r="E163" s="24">
        <v>0.35304630018184352</v>
      </c>
      <c r="F163" s="24">
        <v>2.346726930664611</v>
      </c>
      <c r="G163" s="24"/>
      <c r="H163" s="24"/>
      <c r="J163" s="126" t="s">
        <v>898</v>
      </c>
      <c r="K163" s="126">
        <v>29</v>
      </c>
      <c r="L163" s="147">
        <v>1120</v>
      </c>
      <c r="M163" s="24">
        <v>5.5221173217207031</v>
      </c>
      <c r="N163" s="24">
        <v>0.10038508780665936</v>
      </c>
      <c r="O163" s="24">
        <v>0.35304630018184352</v>
      </c>
      <c r="P163" s="24">
        <v>2.346726930664611</v>
      </c>
      <c r="Q163" s="24"/>
      <c r="R163" s="24"/>
    </row>
    <row r="164" spans="1:18" x14ac:dyDescent="0.25">
      <c r="A164" s="124">
        <v>121</v>
      </c>
      <c r="C164" s="24">
        <v>5.2609562255846587</v>
      </c>
      <c r="D164" s="24">
        <v>5.1196394781396266E-2</v>
      </c>
      <c r="E164" s="24">
        <v>0.32464027602928142</v>
      </c>
      <c r="F164" s="24">
        <v>2.2637719326896697</v>
      </c>
      <c r="G164" s="24"/>
      <c r="H164" s="24"/>
      <c r="J164" s="126" t="s">
        <v>898</v>
      </c>
      <c r="K164" s="126">
        <v>29</v>
      </c>
      <c r="L164" s="149">
        <v>1121</v>
      </c>
      <c r="M164" s="24">
        <v>5.2609562255846587</v>
      </c>
      <c r="N164" s="24">
        <v>5.1196394781396266E-2</v>
      </c>
      <c r="O164" s="24">
        <v>0.32464027602928142</v>
      </c>
      <c r="P164" s="24">
        <v>2.2637719326896697</v>
      </c>
      <c r="Q164" s="24"/>
      <c r="R164" s="24"/>
    </row>
    <row r="165" spans="1:18" x14ac:dyDescent="0.25">
      <c r="A165" s="124">
        <v>122</v>
      </c>
      <c r="C165" s="24">
        <v>5.2818093929567382</v>
      </c>
      <c r="D165" s="24">
        <v>3.3127078976197592E-2</v>
      </c>
      <c r="E165" s="24">
        <v>0.32666927775446442</v>
      </c>
      <c r="F165" s="24">
        <v>2.2747659685658665</v>
      </c>
      <c r="G165" s="24"/>
      <c r="H165" s="24"/>
      <c r="J165" s="126" t="s">
        <v>898</v>
      </c>
      <c r="K165" s="126">
        <v>29</v>
      </c>
      <c r="L165" s="149">
        <v>1122</v>
      </c>
      <c r="M165" s="24">
        <v>5.2818093929567382</v>
      </c>
      <c r="N165" s="24">
        <v>3.3127078976197592E-2</v>
      </c>
      <c r="O165" s="24">
        <v>0.32666927775446442</v>
      </c>
      <c r="P165" s="24">
        <v>2.2747659685658665</v>
      </c>
      <c r="Q165" s="24"/>
      <c r="R165" s="24"/>
    </row>
    <row r="166" spans="1:18" x14ac:dyDescent="0.25">
      <c r="A166" s="124">
        <v>123</v>
      </c>
      <c r="C166" s="24">
        <v>5.3786276700413929</v>
      </c>
      <c r="D166" s="24" t="s">
        <v>48</v>
      </c>
      <c r="E166" s="24">
        <v>0.33326353336130921</v>
      </c>
      <c r="F166" s="24">
        <v>2.433180030963797</v>
      </c>
      <c r="G166" s="24"/>
      <c r="H166" s="24"/>
      <c r="J166" s="126" t="s">
        <v>898</v>
      </c>
      <c r="K166" s="126">
        <v>29</v>
      </c>
      <c r="L166" s="147">
        <v>1123</v>
      </c>
      <c r="M166" s="24">
        <v>5.3786276700413929</v>
      </c>
      <c r="N166" s="150" t="s">
        <v>48</v>
      </c>
      <c r="O166" s="24">
        <v>0.33326353336130921</v>
      </c>
      <c r="P166" s="24">
        <v>2.433180030963797</v>
      </c>
      <c r="Q166" s="24"/>
      <c r="R166" s="24"/>
    </row>
    <row r="167" spans="1:18" x14ac:dyDescent="0.25">
      <c r="A167" s="124">
        <v>124</v>
      </c>
      <c r="C167" s="24">
        <v>5.3642290544749578</v>
      </c>
      <c r="D167" s="24" t="s">
        <v>48</v>
      </c>
      <c r="E167" s="24">
        <v>0.33884328810556247</v>
      </c>
      <c r="F167" s="24">
        <v>2.4116916881148662</v>
      </c>
      <c r="G167" s="24"/>
      <c r="H167" s="24"/>
      <c r="J167" s="126" t="s">
        <v>898</v>
      </c>
      <c r="K167" s="126">
        <v>29</v>
      </c>
      <c r="L167" s="147">
        <v>1124</v>
      </c>
      <c r="M167" s="24">
        <v>5.3642290544749578</v>
      </c>
      <c r="N167" s="150" t="s">
        <v>48</v>
      </c>
      <c r="O167" s="24">
        <v>0.33884328810556247</v>
      </c>
      <c r="P167" s="24">
        <v>2.4116916881148662</v>
      </c>
      <c r="Q167" s="24"/>
      <c r="R167" s="24"/>
    </row>
    <row r="168" spans="1:18" x14ac:dyDescent="0.25">
      <c r="A168" s="124">
        <v>125</v>
      </c>
      <c r="C168" s="24">
        <v>5.3225227197307987</v>
      </c>
      <c r="D168" s="24" t="s">
        <v>48</v>
      </c>
      <c r="E168" s="24">
        <v>0.33377078379260494</v>
      </c>
      <c r="F168" s="24">
        <v>2.5845978887132386</v>
      </c>
      <c r="G168" s="24"/>
      <c r="H168" s="24"/>
      <c r="J168" s="126" t="s">
        <v>898</v>
      </c>
      <c r="K168" s="126">
        <v>29</v>
      </c>
      <c r="L168" s="147">
        <v>1125</v>
      </c>
      <c r="M168" s="24">
        <v>5.3225227197307987</v>
      </c>
      <c r="N168" s="150" t="s">
        <v>48</v>
      </c>
      <c r="O168" s="24">
        <v>0.33377078379260494</v>
      </c>
      <c r="P168" s="24">
        <v>2.5845978887132386</v>
      </c>
      <c r="Q168" s="24"/>
      <c r="R168" s="24"/>
    </row>
    <row r="169" spans="1:18" x14ac:dyDescent="0.25">
      <c r="A169" s="124">
        <v>126</v>
      </c>
      <c r="C169" s="24">
        <v>5.3145786559700063</v>
      </c>
      <c r="D169" s="24" t="s">
        <v>48</v>
      </c>
      <c r="E169" s="24">
        <v>0.33529253508649226</v>
      </c>
      <c r="F169" s="24">
        <v>2.521632046876837</v>
      </c>
      <c r="G169" s="24"/>
      <c r="H169" s="24"/>
      <c r="J169" s="126" t="s">
        <v>898</v>
      </c>
      <c r="K169" s="126">
        <v>29</v>
      </c>
      <c r="L169" s="147">
        <v>1126</v>
      </c>
      <c r="M169" s="24">
        <v>5.3145786559700063</v>
      </c>
      <c r="N169" s="150" t="s">
        <v>48</v>
      </c>
      <c r="O169" s="24">
        <v>0.33529253508649226</v>
      </c>
      <c r="P169" s="24">
        <v>2.521632046876837</v>
      </c>
      <c r="Q169" s="24"/>
      <c r="R169" s="24"/>
    </row>
    <row r="170" spans="1:18" x14ac:dyDescent="0.25">
      <c r="A170" s="124">
        <v>127</v>
      </c>
      <c r="C170" s="24">
        <v>5.2907464646876292</v>
      </c>
      <c r="D170" s="24">
        <v>6.8261859708528369E-2</v>
      </c>
      <c r="E170" s="24">
        <v>0.32464027602928142</v>
      </c>
      <c r="F170" s="24">
        <v>2.3927019897832538</v>
      </c>
      <c r="G170" s="24"/>
      <c r="H170" s="24"/>
      <c r="J170" s="126" t="s">
        <v>898</v>
      </c>
      <c r="K170" s="126">
        <v>29</v>
      </c>
      <c r="L170" s="149">
        <v>1127</v>
      </c>
      <c r="M170" s="24">
        <v>5.2907464646876292</v>
      </c>
      <c r="N170" s="24">
        <v>6.8261859708528369E-2</v>
      </c>
      <c r="O170" s="24">
        <v>0.32464027602928142</v>
      </c>
      <c r="P170" s="24">
        <v>2.3927019897832538</v>
      </c>
      <c r="Q170" s="24"/>
      <c r="R170" s="24"/>
    </row>
    <row r="171" spans="1:18" x14ac:dyDescent="0.25">
      <c r="A171" s="124">
        <v>128</v>
      </c>
      <c r="C171" s="24">
        <v>5.3006765443886197</v>
      </c>
      <c r="D171" s="24">
        <v>3.1119377220064401E-2</v>
      </c>
      <c r="E171" s="24">
        <v>0.33377078379260494</v>
      </c>
      <c r="F171" s="24">
        <v>2.4106922303079394</v>
      </c>
      <c r="G171" s="24"/>
      <c r="H171" s="24"/>
      <c r="J171" s="126" t="s">
        <v>898</v>
      </c>
      <c r="K171" s="126">
        <v>29</v>
      </c>
      <c r="L171" s="149">
        <v>1128</v>
      </c>
      <c r="M171" s="24">
        <v>5.3006765443886197</v>
      </c>
      <c r="N171" s="24">
        <v>3.1119377220064401E-2</v>
      </c>
      <c r="O171" s="24">
        <v>0.33377078379260494</v>
      </c>
      <c r="P171" s="24">
        <v>2.4106922303079394</v>
      </c>
      <c r="Q171" s="24"/>
      <c r="R171" s="24"/>
    </row>
    <row r="172" spans="1:18" x14ac:dyDescent="0.25">
      <c r="A172" s="124">
        <v>129</v>
      </c>
      <c r="C172" s="24">
        <v>3.6125629952202694</v>
      </c>
      <c r="D172" s="24">
        <v>0.10239278956279253</v>
      </c>
      <c r="E172" s="24">
        <v>0.43826437263952989</v>
      </c>
      <c r="F172" s="24">
        <v>1.401239845311663</v>
      </c>
      <c r="G172" s="24"/>
      <c r="H172" s="24"/>
      <c r="J172" s="126" t="s">
        <v>898</v>
      </c>
      <c r="K172" s="126">
        <v>30</v>
      </c>
      <c r="L172" s="147">
        <v>1129</v>
      </c>
      <c r="M172" s="24">
        <v>3.6125629952202694</v>
      </c>
      <c r="N172" s="24">
        <v>0.10239278956279253</v>
      </c>
      <c r="O172" s="24">
        <v>0.43826437263952989</v>
      </c>
      <c r="P172" s="24">
        <v>1.401239845311663</v>
      </c>
      <c r="Q172" s="24"/>
      <c r="R172" s="24"/>
    </row>
    <row r="173" spans="1:18" x14ac:dyDescent="0.25">
      <c r="A173" s="124">
        <v>130</v>
      </c>
      <c r="C173" s="24">
        <v>3.595681859728586</v>
      </c>
      <c r="D173" s="24">
        <v>8.6833100952760339E-2</v>
      </c>
      <c r="E173" s="24">
        <v>0.43623537091434689</v>
      </c>
      <c r="F173" s="24">
        <v>1.3937439117597106</v>
      </c>
      <c r="G173" s="24"/>
      <c r="H173" s="24"/>
      <c r="J173" s="126" t="s">
        <v>898</v>
      </c>
      <c r="K173" s="126">
        <v>30</v>
      </c>
      <c r="L173" s="147">
        <v>1130</v>
      </c>
      <c r="M173" s="24">
        <v>3.595681859728586</v>
      </c>
      <c r="N173" s="24">
        <v>8.6833100952760339E-2</v>
      </c>
      <c r="O173" s="24">
        <v>0.43623537091434689</v>
      </c>
      <c r="P173" s="24">
        <v>1.3937439117597106</v>
      </c>
      <c r="Q173" s="24"/>
      <c r="R173" s="24"/>
    </row>
    <row r="174" spans="1:18" x14ac:dyDescent="0.25">
      <c r="A174" s="124">
        <v>131</v>
      </c>
      <c r="C174" s="24">
        <v>8.4892251363766036</v>
      </c>
      <c r="D174" s="24" t="s">
        <v>48</v>
      </c>
      <c r="E174" s="24">
        <v>0.62899053480673273</v>
      </c>
      <c r="F174" s="24">
        <v>8.6892861734233957</v>
      </c>
      <c r="G174" s="24"/>
      <c r="H174" s="24"/>
      <c r="J174" s="126" t="s">
        <v>898</v>
      </c>
      <c r="K174" s="126">
        <v>39</v>
      </c>
      <c r="L174" s="147">
        <v>1131</v>
      </c>
      <c r="M174" s="24">
        <v>8.4892251363766036</v>
      </c>
      <c r="N174" s="150" t="s">
        <v>48</v>
      </c>
      <c r="O174" s="24">
        <v>0.62899053480673273</v>
      </c>
      <c r="P174" s="24">
        <v>8.6892861734233957</v>
      </c>
      <c r="Q174" s="24"/>
      <c r="R174" s="24"/>
    </row>
    <row r="175" spans="1:18" x14ac:dyDescent="0.25">
      <c r="A175" s="124">
        <v>132</v>
      </c>
      <c r="C175" s="24">
        <v>8.497169200137396</v>
      </c>
      <c r="D175" s="24">
        <v>3.5134780732330777E-2</v>
      </c>
      <c r="E175" s="24">
        <v>0.64420804774560536</v>
      </c>
      <c r="F175" s="24">
        <v>8.7002802092995921</v>
      </c>
      <c r="G175" s="24"/>
      <c r="H175" s="24"/>
      <c r="J175" s="126" t="s">
        <v>898</v>
      </c>
      <c r="K175" s="126">
        <v>39</v>
      </c>
      <c r="L175" s="147">
        <v>1132</v>
      </c>
      <c r="M175" s="24">
        <v>8.497169200137396</v>
      </c>
      <c r="N175" s="24">
        <v>3.5134780732330777E-2</v>
      </c>
      <c r="O175" s="24">
        <v>0.64420804774560536</v>
      </c>
      <c r="P175" s="24">
        <v>8.7002802092995921</v>
      </c>
      <c r="Q175" s="24"/>
      <c r="R175" s="24"/>
    </row>
    <row r="176" spans="1:18" x14ac:dyDescent="0.25">
      <c r="A176" s="124">
        <v>133</v>
      </c>
      <c r="C176" s="24">
        <v>4.0991369005687934</v>
      </c>
      <c r="D176" s="24">
        <v>0.35084588188427446</v>
      </c>
      <c r="E176" s="24">
        <v>0.48746766447521783</v>
      </c>
      <c r="F176" s="24">
        <v>1.7880300165924146</v>
      </c>
      <c r="G176" s="24"/>
      <c r="H176" s="24"/>
      <c r="J176" s="126" t="s">
        <v>898</v>
      </c>
      <c r="K176" s="126">
        <v>39</v>
      </c>
      <c r="L176" s="149">
        <v>1133</v>
      </c>
      <c r="M176" s="24">
        <v>4.0991369005687934</v>
      </c>
      <c r="N176" s="24">
        <v>0.35084588188427446</v>
      </c>
      <c r="O176" s="24">
        <v>0.48746766447521783</v>
      </c>
      <c r="P176" s="24">
        <v>1.7880300165924146</v>
      </c>
      <c r="Q176" s="24"/>
      <c r="R176" s="24"/>
    </row>
    <row r="177" spans="1:18" x14ac:dyDescent="0.25">
      <c r="A177" s="124">
        <v>134</v>
      </c>
      <c r="C177" s="24">
        <v>4.2212768808909749</v>
      </c>
      <c r="D177" s="24">
        <v>0.32223613185937655</v>
      </c>
      <c r="E177" s="24">
        <v>0.49913442439502015</v>
      </c>
      <c r="F177" s="24">
        <v>1.8420007381664729</v>
      </c>
      <c r="G177" s="24"/>
      <c r="H177" s="24"/>
      <c r="J177" s="126" t="s">
        <v>898</v>
      </c>
      <c r="K177" s="126">
        <v>39</v>
      </c>
      <c r="L177" s="149">
        <v>1134</v>
      </c>
      <c r="M177" s="24">
        <v>4.2212768808909749</v>
      </c>
      <c r="N177" s="24">
        <v>0.32223613185937655</v>
      </c>
      <c r="O177" s="24">
        <v>0.49913442439502015</v>
      </c>
      <c r="P177" s="24">
        <v>1.8420007381664729</v>
      </c>
      <c r="Q177" s="24"/>
      <c r="R177" s="24"/>
    </row>
    <row r="178" spans="1:18" x14ac:dyDescent="0.25">
      <c r="A178" s="124">
        <v>135</v>
      </c>
      <c r="C178" s="24">
        <v>0.34556677359446225</v>
      </c>
      <c r="D178" s="24">
        <v>0.25798967566311454</v>
      </c>
      <c r="E178" s="24">
        <v>0.36724931225812457</v>
      </c>
      <c r="F178" s="24">
        <v>1.5281709867913928</v>
      </c>
      <c r="G178" s="24"/>
      <c r="H178" s="24"/>
      <c r="J178" s="126" t="s">
        <v>898</v>
      </c>
      <c r="K178" s="126">
        <v>39</v>
      </c>
      <c r="L178" s="147">
        <v>1135</v>
      </c>
      <c r="M178" s="24">
        <v>0.34556677359446225</v>
      </c>
      <c r="N178" s="24">
        <v>0.25798967566311454</v>
      </c>
      <c r="O178" s="24">
        <v>0.36724931225812457</v>
      </c>
      <c r="P178" s="24">
        <v>1.5281709867913928</v>
      </c>
      <c r="Q178" s="24"/>
      <c r="R178" s="24"/>
    </row>
    <row r="179" spans="1:18" x14ac:dyDescent="0.25">
      <c r="A179" s="124">
        <v>136</v>
      </c>
      <c r="C179" s="24">
        <v>0.32074157434198652</v>
      </c>
      <c r="D179" s="24">
        <v>0.2630089300534475</v>
      </c>
      <c r="E179" s="24">
        <v>0.37130731570849063</v>
      </c>
      <c r="F179" s="24">
        <v>1.5331682758260279</v>
      </c>
      <c r="G179" s="24"/>
      <c r="H179" s="24"/>
      <c r="J179" s="126" t="s">
        <v>898</v>
      </c>
      <c r="K179" s="126">
        <v>39</v>
      </c>
      <c r="L179" s="147">
        <v>1136</v>
      </c>
      <c r="M179" s="24">
        <v>0.32074157434198652</v>
      </c>
      <c r="N179" s="24">
        <v>0.2630089300534475</v>
      </c>
      <c r="O179" s="24">
        <v>0.37130731570849063</v>
      </c>
      <c r="P179" s="24">
        <v>1.5331682758260279</v>
      </c>
      <c r="Q179" s="24"/>
      <c r="R179" s="24"/>
    </row>
    <row r="180" spans="1:18" x14ac:dyDescent="0.25">
      <c r="A180" s="124">
        <v>137</v>
      </c>
      <c r="C180" s="24">
        <v>3.0688911315910508</v>
      </c>
      <c r="D180" s="24">
        <v>8.6833100952760339E-2</v>
      </c>
      <c r="E180" s="24">
        <v>0.54985946752459536</v>
      </c>
      <c r="F180" s="24">
        <v>2.5890954488444105</v>
      </c>
      <c r="G180" s="24"/>
      <c r="H180" s="24"/>
      <c r="J180" s="126" t="s">
        <v>898</v>
      </c>
      <c r="K180" s="126">
        <v>40</v>
      </c>
      <c r="L180" s="147">
        <v>1137</v>
      </c>
      <c r="M180" s="24">
        <v>3.0688911315910508</v>
      </c>
      <c r="N180" s="24">
        <v>8.6833100952760339E-2</v>
      </c>
      <c r="O180" s="24">
        <v>0.54985946752459536</v>
      </c>
      <c r="P180" s="24">
        <v>2.5890954488444105</v>
      </c>
      <c r="Q180" s="24"/>
      <c r="R180" s="24"/>
    </row>
    <row r="181" spans="1:18" x14ac:dyDescent="0.25">
      <c r="A181" s="124">
        <v>138</v>
      </c>
      <c r="C181" s="24">
        <v>3.0455554442937238</v>
      </c>
      <c r="D181" s="24">
        <v>0.11343514922152508</v>
      </c>
      <c r="E181" s="24">
        <v>0.54580146407422936</v>
      </c>
      <c r="F181" s="24">
        <v>2.5796005996786038</v>
      </c>
      <c r="G181" s="24"/>
      <c r="H181" s="24"/>
      <c r="J181" s="126" t="s">
        <v>898</v>
      </c>
      <c r="K181" s="126">
        <v>40</v>
      </c>
      <c r="L181" s="147">
        <v>1138</v>
      </c>
      <c r="M181" s="24">
        <v>3.0455554442937238</v>
      </c>
      <c r="N181" s="24">
        <v>0.11343514922152508</v>
      </c>
      <c r="O181" s="24">
        <v>0.54580146407422936</v>
      </c>
      <c r="P181" s="24">
        <v>2.5796005996786038</v>
      </c>
      <c r="Q181" s="24"/>
      <c r="R181" s="24"/>
    </row>
    <row r="182" spans="1:18" x14ac:dyDescent="0.25">
      <c r="A182" s="124">
        <v>139</v>
      </c>
      <c r="C182" s="24">
        <v>3.0832897471574867</v>
      </c>
      <c r="D182" s="24">
        <v>0.13953527205125651</v>
      </c>
      <c r="E182" s="24">
        <v>0.54884496666200389</v>
      </c>
      <c r="F182" s="24">
        <v>2.8814368573705598</v>
      </c>
      <c r="G182" s="24"/>
      <c r="H182" s="24"/>
      <c r="J182" s="126" t="s">
        <v>898</v>
      </c>
      <c r="K182" s="126">
        <v>40</v>
      </c>
      <c r="L182" s="149">
        <v>1139</v>
      </c>
      <c r="M182" s="24">
        <v>3.0832897471574867</v>
      </c>
      <c r="N182" s="24">
        <v>0.13953527205125651</v>
      </c>
      <c r="O182" s="24">
        <v>0.54884496666200389</v>
      </c>
      <c r="P182" s="24">
        <v>2.8814368573705598</v>
      </c>
      <c r="Q182" s="24"/>
      <c r="R182" s="24"/>
    </row>
    <row r="183" spans="1:18" x14ac:dyDescent="0.25">
      <c r="A183" s="124">
        <v>140</v>
      </c>
      <c r="C183" s="24">
        <v>3.0952058427986753</v>
      </c>
      <c r="D183" s="24">
        <v>0.13200639046575707</v>
      </c>
      <c r="E183" s="24">
        <v>0.55290297011237</v>
      </c>
      <c r="F183" s="24">
        <v>2.8434574607073335</v>
      </c>
      <c r="G183" s="24"/>
      <c r="H183" s="24"/>
      <c r="J183" s="126" t="s">
        <v>898</v>
      </c>
      <c r="K183" s="126">
        <v>40</v>
      </c>
      <c r="L183" s="149">
        <v>1140</v>
      </c>
      <c r="M183" s="24">
        <v>3.0952058427986753</v>
      </c>
      <c r="N183" s="24">
        <v>0.13200639046575707</v>
      </c>
      <c r="O183" s="24">
        <v>0.55290297011237</v>
      </c>
      <c r="P183" s="24">
        <v>2.8434574607073335</v>
      </c>
      <c r="Q183" s="24"/>
      <c r="R183" s="24"/>
    </row>
    <row r="184" spans="1:18" x14ac:dyDescent="0.25">
      <c r="A184" s="124">
        <v>141</v>
      </c>
      <c r="C184" s="24">
        <v>2.8985902647190671</v>
      </c>
      <c r="D184" s="24">
        <v>0.11544285097765826</v>
      </c>
      <c r="E184" s="24">
        <v>0.54275796148645494</v>
      </c>
      <c r="F184" s="24">
        <v>2.7465100534354141</v>
      </c>
      <c r="G184" s="24"/>
      <c r="H184" s="24"/>
      <c r="J184" s="126" t="s">
        <v>898</v>
      </c>
      <c r="K184" s="126">
        <v>40</v>
      </c>
      <c r="L184" s="147">
        <v>1141</v>
      </c>
      <c r="M184" s="24">
        <v>2.8985902647190671</v>
      </c>
      <c r="N184" s="24">
        <v>0.11544285097765826</v>
      </c>
      <c r="O184" s="24">
        <v>0.54275796148645494</v>
      </c>
      <c r="P184" s="24">
        <v>2.7465100534354141</v>
      </c>
      <c r="Q184" s="24"/>
      <c r="R184" s="24"/>
    </row>
    <row r="185" spans="1:18" x14ac:dyDescent="0.25">
      <c r="A185" s="124">
        <v>142</v>
      </c>
      <c r="C185" s="24">
        <v>2.9144783922406519</v>
      </c>
      <c r="D185" s="24">
        <v>0.15961228961258839</v>
      </c>
      <c r="E185" s="24">
        <v>0.52551144682239925</v>
      </c>
      <c r="F185" s="24">
        <v>2.7904861969402019</v>
      </c>
      <c r="G185" s="24"/>
      <c r="H185" s="24"/>
      <c r="J185" s="126" t="s">
        <v>898</v>
      </c>
      <c r="K185" s="126">
        <v>40</v>
      </c>
      <c r="L185" s="147">
        <v>1142</v>
      </c>
      <c r="M185" s="24">
        <v>2.9144783922406519</v>
      </c>
      <c r="N185" s="24">
        <v>0.15961228961258839</v>
      </c>
      <c r="O185" s="24">
        <v>0.52551144682239925</v>
      </c>
      <c r="P185" s="24">
        <v>2.7904861969402019</v>
      </c>
      <c r="Q185" s="24"/>
      <c r="R185" s="24"/>
    </row>
    <row r="186" spans="1:18" x14ac:dyDescent="0.25">
      <c r="A186" s="124">
        <v>143</v>
      </c>
      <c r="C186" s="24">
        <v>1.1141549424511112</v>
      </c>
      <c r="D186" s="24">
        <v>0.24694731600438202</v>
      </c>
      <c r="E186" s="24">
        <v>0.49304741921947115</v>
      </c>
      <c r="F186" s="24">
        <v>1.1083987078820501</v>
      </c>
      <c r="G186" s="24"/>
      <c r="H186" s="24"/>
      <c r="J186" s="126" t="s">
        <v>898</v>
      </c>
      <c r="K186" s="126">
        <v>45</v>
      </c>
      <c r="L186" s="147">
        <v>1143</v>
      </c>
      <c r="M186" s="24">
        <v>1.1141549424511112</v>
      </c>
      <c r="N186" s="24">
        <v>0.24694731600438202</v>
      </c>
      <c r="O186" s="24">
        <v>0.49304741921947115</v>
      </c>
      <c r="P186" s="24">
        <v>1.1083987078820501</v>
      </c>
      <c r="Q186" s="24"/>
      <c r="R186" s="24"/>
    </row>
    <row r="187" spans="1:18" x14ac:dyDescent="0.25">
      <c r="A187" s="124">
        <v>144</v>
      </c>
      <c r="C187" s="24">
        <v>1.160329813060716</v>
      </c>
      <c r="D187" s="24">
        <v>0.34632855293297476</v>
      </c>
      <c r="E187" s="24">
        <v>0.49000391663169662</v>
      </c>
      <c r="F187" s="24">
        <v>1.089409009550437</v>
      </c>
      <c r="G187" s="24"/>
      <c r="H187" s="24"/>
      <c r="J187" s="126" t="s">
        <v>898</v>
      </c>
      <c r="K187" s="126">
        <v>45</v>
      </c>
      <c r="L187" s="147">
        <v>1144</v>
      </c>
      <c r="M187" s="24">
        <v>1.160329813060716</v>
      </c>
      <c r="N187" s="24">
        <v>0.34632855293297476</v>
      </c>
      <c r="O187" s="24">
        <v>0.49000391663169662</v>
      </c>
      <c r="P187" s="24">
        <v>1.089409009550437</v>
      </c>
      <c r="Q187" s="24"/>
      <c r="R187" s="24"/>
    </row>
    <row r="188" spans="1:18" x14ac:dyDescent="0.25">
      <c r="A188" s="124">
        <v>145</v>
      </c>
      <c r="C188" s="24">
        <v>1.1151479504212101</v>
      </c>
      <c r="D188" s="24">
        <v>0.32323998273744314</v>
      </c>
      <c r="E188" s="24">
        <v>0.49406192008206262</v>
      </c>
      <c r="F188" s="24">
        <v>1.1253894905998092</v>
      </c>
      <c r="G188" s="24"/>
      <c r="H188" s="24"/>
      <c r="J188" s="126" t="s">
        <v>898</v>
      </c>
      <c r="K188" s="126">
        <v>45</v>
      </c>
      <c r="L188" s="149">
        <v>1145</v>
      </c>
      <c r="M188" s="24">
        <v>1.1151479504212101</v>
      </c>
      <c r="N188" s="24">
        <v>0.32323998273744314</v>
      </c>
      <c r="O188" s="24">
        <v>0.49406192008206262</v>
      </c>
      <c r="P188" s="24">
        <v>1.1253894905998092</v>
      </c>
      <c r="Q188" s="24"/>
      <c r="R188" s="24"/>
    </row>
    <row r="189" spans="1:18" x14ac:dyDescent="0.25">
      <c r="A189" s="124">
        <v>146</v>
      </c>
      <c r="C189" s="24">
        <v>1.0784066555275462</v>
      </c>
      <c r="D189" s="24">
        <v>0.29212060551737873</v>
      </c>
      <c r="E189" s="24">
        <v>0.49406192008206262</v>
      </c>
      <c r="F189" s="24">
        <v>1.0754166002534591</v>
      </c>
      <c r="G189" s="24"/>
      <c r="H189" s="24"/>
      <c r="J189" s="126" t="s">
        <v>898</v>
      </c>
      <c r="K189" s="126">
        <v>45</v>
      </c>
      <c r="L189" s="149">
        <v>1146</v>
      </c>
      <c r="M189" s="24">
        <v>1.0784066555275462</v>
      </c>
      <c r="N189" s="24">
        <v>0.29212060551737873</v>
      </c>
      <c r="O189" s="24">
        <v>0.49406192008206262</v>
      </c>
      <c r="P189" s="24">
        <v>1.0754166002534591</v>
      </c>
      <c r="Q189" s="24"/>
      <c r="R189" s="24"/>
    </row>
    <row r="190" spans="1:18" x14ac:dyDescent="0.25">
      <c r="A190" s="124">
        <v>147</v>
      </c>
      <c r="C190" s="24">
        <v>0.96023870708576153</v>
      </c>
      <c r="D190" s="24">
        <v>1.7512178567871723</v>
      </c>
      <c r="E190" s="24">
        <v>0.45551088730358547</v>
      </c>
      <c r="F190" s="24">
        <v>0.97147298833305029</v>
      </c>
      <c r="G190" s="24"/>
      <c r="H190" s="24"/>
      <c r="J190" s="126" t="s">
        <v>898</v>
      </c>
      <c r="K190" s="126">
        <v>45</v>
      </c>
      <c r="L190" s="147">
        <v>1147</v>
      </c>
      <c r="M190" s="24">
        <v>0.96023870708576153</v>
      </c>
      <c r="N190" s="24">
        <v>1.7512178567871723</v>
      </c>
      <c r="O190" s="24">
        <v>0.45551088730358547</v>
      </c>
      <c r="P190" s="24">
        <v>0.97147298833305029</v>
      </c>
      <c r="Q190" s="24"/>
      <c r="R190" s="24"/>
    </row>
    <row r="191" spans="1:18" x14ac:dyDescent="0.25">
      <c r="A191" s="124">
        <v>148</v>
      </c>
      <c r="C191" s="24">
        <v>1.0684765758265558</v>
      </c>
      <c r="D191" s="24">
        <v>0.89945038674766786</v>
      </c>
      <c r="E191" s="24">
        <v>0.48797491490651362</v>
      </c>
      <c r="F191" s="24">
        <v>1.0194469630655467</v>
      </c>
      <c r="G191" s="24"/>
      <c r="H191" s="24"/>
      <c r="J191" s="126" t="s">
        <v>898</v>
      </c>
      <c r="K191" s="126">
        <v>45</v>
      </c>
      <c r="L191" s="147">
        <v>1148</v>
      </c>
      <c r="M191" s="24">
        <v>1.0684765758265558</v>
      </c>
      <c r="N191" s="24">
        <v>0.89945038674766786</v>
      </c>
      <c r="O191" s="24">
        <v>0.48797491490651362</v>
      </c>
      <c r="P191" s="24">
        <v>1.0194469630655467</v>
      </c>
      <c r="Q191" s="24"/>
      <c r="R191" s="24"/>
    </row>
  </sheetData>
  <autoFilter ref="A1:R209" xr:uid="{00000000-0009-0000-0000-00000A000000}"/>
  <conditionalFormatting sqref="N17:P17">
    <cfRule type="containsText" dxfId="3" priority="1" operator="containsText" text="&lt;">
      <formula>NOT(ISERROR(SEARCH("&lt;",N17)))</formula>
    </cfRule>
  </conditionalFormatting>
  <pageMargins left="0.7" right="0.7" top="0.75" bottom="0.75" header="0.3" footer="0.3"/>
  <pageSetup paperSize="0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S88"/>
  <sheetViews>
    <sheetView topLeftCell="J47" zoomScale="110" zoomScaleNormal="110" zoomScalePageLayoutView="125" workbookViewId="0">
      <selection activeCell="L18" sqref="L18:R83"/>
    </sheetView>
  </sheetViews>
  <sheetFormatPr defaultColWidth="12.5703125" defaultRowHeight="15.75" x14ac:dyDescent="0.25"/>
  <cols>
    <col min="1" max="1" width="12.5703125" style="5"/>
    <col min="2" max="2" width="15.5703125" style="5" bestFit="1" customWidth="1"/>
    <col min="3" max="3" width="15.42578125" style="5" bestFit="1" customWidth="1"/>
    <col min="4" max="4" width="12.5703125" style="5" bestFit="1" customWidth="1"/>
    <col min="5" max="5" width="13.5703125" style="5" bestFit="1" customWidth="1"/>
    <col min="6" max="16384" width="12.5703125" style="5"/>
  </cols>
  <sheetData>
    <row r="1" spans="1:19" x14ac:dyDescent="0.25">
      <c r="A1" s="5" t="s">
        <v>23</v>
      </c>
      <c r="G1" s="5" t="s">
        <v>24</v>
      </c>
      <c r="H1" s="5" t="s">
        <v>25</v>
      </c>
      <c r="I1" s="5" t="s">
        <v>26</v>
      </c>
      <c r="K1" s="151"/>
      <c r="L1" s="152"/>
      <c r="M1" s="152"/>
      <c r="N1" s="152"/>
      <c r="O1" s="152"/>
      <c r="S1" s="152"/>
    </row>
    <row r="2" spans="1:19" x14ac:dyDescent="0.25">
      <c r="A2" s="5" t="s">
        <v>27</v>
      </c>
      <c r="F2" s="5" t="s">
        <v>28</v>
      </c>
      <c r="G2" s="5">
        <f>COUNT(E18:E83)</f>
        <v>66</v>
      </c>
      <c r="H2" s="153">
        <v>26</v>
      </c>
      <c r="I2" s="154">
        <f>G2*H2</f>
        <v>1716</v>
      </c>
      <c r="K2" s="151"/>
      <c r="L2" s="152"/>
      <c r="M2" s="152"/>
      <c r="N2" s="152"/>
      <c r="O2" s="152"/>
      <c r="S2" s="152"/>
    </row>
    <row r="3" spans="1:19" x14ac:dyDescent="0.25">
      <c r="A3" s="5" t="s">
        <v>29</v>
      </c>
      <c r="F3" s="5" t="s">
        <v>30</v>
      </c>
      <c r="G3" s="5">
        <v>66</v>
      </c>
      <c r="H3" s="153">
        <v>8.67</v>
      </c>
      <c r="I3" s="154">
        <f>G3*H3</f>
        <v>572.22</v>
      </c>
      <c r="K3" s="152"/>
      <c r="L3" s="152"/>
      <c r="M3" s="152"/>
      <c r="N3" s="152"/>
      <c r="O3" s="152"/>
      <c r="S3" s="152"/>
    </row>
    <row r="4" spans="1:19" x14ac:dyDescent="0.25">
      <c r="A4" s="5" t="s">
        <v>1031</v>
      </c>
      <c r="F4" s="5" t="s">
        <v>32</v>
      </c>
      <c r="G4" s="5">
        <v>0</v>
      </c>
      <c r="H4" s="153">
        <v>26</v>
      </c>
      <c r="I4" s="154">
        <f>G4*H4</f>
        <v>0</v>
      </c>
      <c r="K4" s="155"/>
      <c r="L4" s="156"/>
      <c r="M4" s="156"/>
      <c r="N4" s="156"/>
      <c r="O4" s="156"/>
      <c r="S4" s="156"/>
    </row>
    <row r="5" spans="1:19" x14ac:dyDescent="0.25">
      <c r="A5" s="5" t="s">
        <v>1032</v>
      </c>
      <c r="F5" s="5" t="s">
        <v>34</v>
      </c>
      <c r="G5" s="5">
        <v>0</v>
      </c>
      <c r="H5" s="153">
        <v>16</v>
      </c>
      <c r="I5" s="154">
        <f>G5*H5</f>
        <v>0</v>
      </c>
    </row>
    <row r="6" spans="1:19" x14ac:dyDescent="0.25">
      <c r="A6" s="5" t="s">
        <v>477</v>
      </c>
    </row>
    <row r="7" spans="1:19" x14ac:dyDescent="0.25">
      <c r="F7" s="5" t="s">
        <v>36</v>
      </c>
      <c r="I7" s="154">
        <f>SUM(I2:I5)</f>
        <v>2288.2200000000003</v>
      </c>
    </row>
    <row r="8" spans="1:19" x14ac:dyDescent="0.25">
      <c r="I8" s="5" t="s">
        <v>478</v>
      </c>
    </row>
    <row r="10" spans="1:19" x14ac:dyDescent="0.25">
      <c r="A10" s="5" t="s">
        <v>37</v>
      </c>
    </row>
    <row r="11" spans="1:19" x14ac:dyDescent="0.25">
      <c r="A11" s="5" t="s">
        <v>38</v>
      </c>
    </row>
    <row r="12" spans="1:19" x14ac:dyDescent="0.25">
      <c r="A12" s="5" t="s">
        <v>39</v>
      </c>
    </row>
    <row r="13" spans="1:19" x14ac:dyDescent="0.25">
      <c r="A13" s="5" t="s">
        <v>1033</v>
      </c>
    </row>
    <row r="14" spans="1:19" x14ac:dyDescent="0.25">
      <c r="G14" s="121"/>
      <c r="H14" s="122"/>
      <c r="I14" s="121"/>
      <c r="J14" s="122"/>
      <c r="K14" s="121"/>
      <c r="L14" s="122"/>
    </row>
    <row r="15" spans="1:19" x14ac:dyDescent="0.25">
      <c r="A15" s="157"/>
      <c r="B15" s="157"/>
      <c r="C15" s="157" t="s">
        <v>0</v>
      </c>
      <c r="D15" s="157" t="s">
        <v>0</v>
      </c>
      <c r="E15" s="157" t="s">
        <v>0</v>
      </c>
      <c r="F15" s="157" t="s">
        <v>0</v>
      </c>
      <c r="G15" s="157" t="s">
        <v>0</v>
      </c>
      <c r="H15" s="157" t="s">
        <v>0</v>
      </c>
      <c r="I15" s="123"/>
      <c r="J15" s="123"/>
      <c r="K15" s="123"/>
    </row>
    <row r="16" spans="1:19" x14ac:dyDescent="0.25">
      <c r="A16" s="157"/>
      <c r="B16" s="157"/>
      <c r="C16" s="157" t="s">
        <v>1</v>
      </c>
      <c r="D16" s="157" t="s">
        <v>1</v>
      </c>
      <c r="E16" s="157" t="s">
        <v>1</v>
      </c>
      <c r="F16" s="157" t="s">
        <v>1</v>
      </c>
      <c r="G16" s="157" t="s">
        <v>1</v>
      </c>
      <c r="H16" s="157" t="s">
        <v>1</v>
      </c>
    </row>
    <row r="17" spans="1:19" ht="31.5" x14ac:dyDescent="0.25">
      <c r="A17" s="157" t="s">
        <v>2</v>
      </c>
      <c r="B17" s="157" t="s">
        <v>8</v>
      </c>
      <c r="C17" s="157" t="s">
        <v>480</v>
      </c>
      <c r="D17" s="157" t="s">
        <v>4</v>
      </c>
      <c r="E17" s="157" t="s">
        <v>5</v>
      </c>
      <c r="F17" s="157" t="s">
        <v>6</v>
      </c>
      <c r="G17" s="157" t="s">
        <v>30</v>
      </c>
      <c r="H17" s="157" t="s">
        <v>3</v>
      </c>
      <c r="I17" s="157" t="s">
        <v>41</v>
      </c>
      <c r="K17" s="100" t="s">
        <v>376</v>
      </c>
      <c r="L17" s="76" t="s">
        <v>8</v>
      </c>
      <c r="M17" s="76" t="s">
        <v>9</v>
      </c>
      <c r="N17" s="100" t="s">
        <v>375</v>
      </c>
      <c r="O17" s="48" t="s">
        <v>225</v>
      </c>
      <c r="P17" s="76" t="s">
        <v>4</v>
      </c>
      <c r="Q17" s="76" t="s">
        <v>5</v>
      </c>
      <c r="R17" s="76" t="s">
        <v>6</v>
      </c>
      <c r="S17" s="100" t="s">
        <v>375</v>
      </c>
    </row>
    <row r="18" spans="1:19" x14ac:dyDescent="0.25">
      <c r="A18" s="5" t="s">
        <v>1034</v>
      </c>
      <c r="B18" s="122" t="s">
        <v>1035</v>
      </c>
      <c r="C18" s="24">
        <v>0.64274206874860129</v>
      </c>
      <c r="D18" s="24" t="s">
        <v>48</v>
      </c>
      <c r="E18" s="24">
        <v>0.28914455734311784</v>
      </c>
      <c r="F18" s="24">
        <v>1.525168302486446</v>
      </c>
      <c r="G18" s="24">
        <v>0.11899999999999994</v>
      </c>
      <c r="H18" s="24">
        <f>C18-G18</f>
        <v>0.52374206874860141</v>
      </c>
      <c r="I18" s="24"/>
      <c r="J18" s="24"/>
      <c r="L18" s="24" t="s">
        <v>1083</v>
      </c>
      <c r="M18" s="24">
        <v>1</v>
      </c>
      <c r="N18" s="122">
        <f>S18+1000</f>
        <v>1309</v>
      </c>
      <c r="O18" s="24">
        <v>0.64274206874860129</v>
      </c>
      <c r="P18" s="24" t="s">
        <v>48</v>
      </c>
      <c r="Q18" s="24">
        <v>0.28914455734311784</v>
      </c>
      <c r="R18" s="24">
        <v>1.525168302486446</v>
      </c>
      <c r="S18" s="122">
        <v>309</v>
      </c>
    </row>
    <row r="19" spans="1:19" x14ac:dyDescent="0.25">
      <c r="A19" s="5" t="s">
        <v>228</v>
      </c>
      <c r="B19" s="122" t="s">
        <v>1035</v>
      </c>
      <c r="C19" s="24">
        <v>14.17849799488287</v>
      </c>
      <c r="D19" s="24">
        <v>7.9199051818453103E-2</v>
      </c>
      <c r="E19" s="24">
        <v>1.003050145827453</v>
      </c>
      <c r="F19" s="24">
        <v>9.4186548887642552</v>
      </c>
      <c r="G19" s="24" t="s">
        <v>11</v>
      </c>
      <c r="H19" s="24">
        <f>C19-0.04</f>
        <v>14.13849799488287</v>
      </c>
      <c r="I19" s="24"/>
      <c r="J19" s="24"/>
      <c r="L19" s="24" t="s">
        <v>1083</v>
      </c>
      <c r="M19" s="24">
        <v>1</v>
      </c>
      <c r="N19" s="122">
        <f t="shared" ref="N19:N82" si="0">S19+1000</f>
        <v>1310</v>
      </c>
      <c r="O19" s="24">
        <v>14.17849799488287</v>
      </c>
      <c r="P19" s="24">
        <v>7.9199051818453103E-2</v>
      </c>
      <c r="Q19" s="24">
        <v>1.003050145827453</v>
      </c>
      <c r="R19" s="24">
        <v>9.4186548887642552</v>
      </c>
      <c r="S19" s="122">
        <v>310</v>
      </c>
    </row>
    <row r="20" spans="1:19" x14ac:dyDescent="0.25">
      <c r="A20" s="5" t="s">
        <v>229</v>
      </c>
      <c r="B20" s="122" t="s">
        <v>1035</v>
      </c>
      <c r="C20" s="24">
        <v>18.279460632564554</v>
      </c>
      <c r="D20" s="24">
        <v>3.0075589298146743E-2</v>
      </c>
      <c r="E20" s="24">
        <v>1.1903544077523756</v>
      </c>
      <c r="F20" s="24">
        <v>9.7465711815292568</v>
      </c>
      <c r="G20" s="24" t="s">
        <v>11</v>
      </c>
      <c r="H20" s="24">
        <f>C20-0.04</f>
        <v>18.239460632564555</v>
      </c>
      <c r="I20" s="24"/>
      <c r="J20" s="24"/>
      <c r="L20" s="24" t="s">
        <v>1083</v>
      </c>
      <c r="M20" s="24">
        <v>1</v>
      </c>
      <c r="N20" s="122">
        <f t="shared" si="0"/>
        <v>1311</v>
      </c>
      <c r="O20" s="24">
        <v>18.279460632564554</v>
      </c>
      <c r="P20" s="24">
        <v>3.0075589298146743E-2</v>
      </c>
      <c r="Q20" s="24">
        <v>1.1903544077523756</v>
      </c>
      <c r="R20" s="24">
        <v>9.7465711815292568</v>
      </c>
      <c r="S20" s="122">
        <v>311</v>
      </c>
    </row>
    <row r="21" spans="1:19" x14ac:dyDescent="0.25">
      <c r="A21" s="5" t="s">
        <v>230</v>
      </c>
      <c r="B21" s="122" t="s">
        <v>1035</v>
      </c>
      <c r="C21" s="24">
        <v>8.4701643409727403</v>
      </c>
      <c r="D21" s="24">
        <v>5.6141100023207255E-2</v>
      </c>
      <c r="E21" s="24">
        <v>0.56037750493931693</v>
      </c>
      <c r="F21" s="24">
        <v>3.3292186857356509</v>
      </c>
      <c r="G21" s="24" t="s">
        <v>11</v>
      </c>
      <c r="H21" s="24">
        <f>C21-0.04</f>
        <v>8.4301643409727411</v>
      </c>
      <c r="I21" s="24"/>
      <c r="J21" s="24"/>
      <c r="L21" s="24" t="s">
        <v>1083</v>
      </c>
      <c r="M21" s="24">
        <v>1</v>
      </c>
      <c r="N21" s="122">
        <f t="shared" si="0"/>
        <v>1312</v>
      </c>
      <c r="O21" s="24">
        <v>8.4701643409727403</v>
      </c>
      <c r="P21" s="24">
        <v>5.6141100023207255E-2</v>
      </c>
      <c r="Q21" s="24">
        <v>0.56037750493931693</v>
      </c>
      <c r="R21" s="24">
        <v>3.3292186857356509</v>
      </c>
      <c r="S21" s="122">
        <v>312</v>
      </c>
    </row>
    <row r="22" spans="1:19" x14ac:dyDescent="0.25">
      <c r="A22" s="5" t="s">
        <v>231</v>
      </c>
      <c r="B22" s="122" t="s">
        <v>1035</v>
      </c>
      <c r="C22" s="24">
        <v>8.4061996407120443</v>
      </c>
      <c r="D22" s="24">
        <v>0.1894762125783245</v>
      </c>
      <c r="E22" s="24">
        <v>0.54860701853419891</v>
      </c>
      <c r="F22" s="24">
        <v>3.1473834828939986</v>
      </c>
      <c r="G22" s="24" t="s">
        <v>11</v>
      </c>
      <c r="H22" s="24">
        <f>C22-0.04</f>
        <v>8.3661996407120451</v>
      </c>
      <c r="I22" s="24"/>
      <c r="J22" s="24"/>
      <c r="L22" s="24" t="s">
        <v>1083</v>
      </c>
      <c r="M22" s="24">
        <v>1</v>
      </c>
      <c r="N22" s="122">
        <f t="shared" si="0"/>
        <v>1313</v>
      </c>
      <c r="O22" s="24">
        <v>8.4061996407120443</v>
      </c>
      <c r="P22" s="24">
        <v>0.1894762125783245</v>
      </c>
      <c r="Q22" s="24">
        <v>0.54860701853419891</v>
      </c>
      <c r="R22" s="24">
        <v>3.1473834828939986</v>
      </c>
      <c r="S22" s="122">
        <v>313</v>
      </c>
    </row>
    <row r="23" spans="1:19" x14ac:dyDescent="0.25">
      <c r="A23" s="5" t="s">
        <v>232</v>
      </c>
      <c r="B23" s="122" t="s">
        <v>1035</v>
      </c>
      <c r="C23" s="24">
        <v>0.60972802990437136</v>
      </c>
      <c r="D23" s="24">
        <v>1.6040314292344933E-2</v>
      </c>
      <c r="E23" s="24">
        <v>0.27225646815316584</v>
      </c>
      <c r="F23" s="24">
        <v>1.3893026733968965</v>
      </c>
      <c r="G23" s="24">
        <v>8.7999999999999912E-2</v>
      </c>
      <c r="H23" s="24">
        <f>C23-G23</f>
        <v>0.52172802990437139</v>
      </c>
      <c r="I23" s="24"/>
      <c r="J23" s="24"/>
      <c r="L23" s="24" t="s">
        <v>1083</v>
      </c>
      <c r="M23" s="24">
        <v>1</v>
      </c>
      <c r="N23" s="122">
        <f t="shared" si="0"/>
        <v>1314</v>
      </c>
      <c r="O23" s="24">
        <v>0.60972802990437136</v>
      </c>
      <c r="P23" s="24">
        <v>1.6040314292344933E-2</v>
      </c>
      <c r="Q23" s="24">
        <v>0.27225646815316584</v>
      </c>
      <c r="R23" s="24">
        <v>1.3893026733968965</v>
      </c>
      <c r="S23" s="122">
        <v>314</v>
      </c>
    </row>
    <row r="24" spans="1:19" x14ac:dyDescent="0.25">
      <c r="A24" s="5" t="s">
        <v>245</v>
      </c>
      <c r="B24" s="122" t="s">
        <v>1035</v>
      </c>
      <c r="C24" s="24">
        <v>7.3703841719743304</v>
      </c>
      <c r="D24" s="24" t="s">
        <v>48</v>
      </c>
      <c r="E24" s="24">
        <v>0.67142948537021352</v>
      </c>
      <c r="F24" s="24">
        <v>9.9692682277061131</v>
      </c>
      <c r="G24" s="24" t="s">
        <v>11</v>
      </c>
      <c r="H24" s="24">
        <f>C24-0.04</f>
        <v>7.3303841719743303</v>
      </c>
      <c r="I24" s="24"/>
      <c r="J24" s="24"/>
      <c r="L24" s="24" t="s">
        <v>1083</v>
      </c>
      <c r="M24" s="24">
        <v>4</v>
      </c>
      <c r="N24" s="122">
        <f t="shared" si="0"/>
        <v>1315</v>
      </c>
      <c r="O24" s="24">
        <v>7.3703841719743304</v>
      </c>
      <c r="P24" s="24" t="s">
        <v>48</v>
      </c>
      <c r="Q24" s="24">
        <v>0.67142948537021352</v>
      </c>
      <c r="R24" s="24">
        <v>9.9692682277061131</v>
      </c>
      <c r="S24" s="122">
        <v>315</v>
      </c>
    </row>
    <row r="25" spans="1:19" x14ac:dyDescent="0.25">
      <c r="A25" s="5" t="s">
        <v>246</v>
      </c>
      <c r="B25" s="122" t="s">
        <v>1035</v>
      </c>
      <c r="C25" s="24">
        <v>3.0300697526719778</v>
      </c>
      <c r="D25" s="24" t="s">
        <v>48</v>
      </c>
      <c r="E25" s="24">
        <v>0.55065405964813241</v>
      </c>
      <c r="F25" s="24">
        <v>5.163404678444568</v>
      </c>
      <c r="G25" s="24">
        <v>0.35099999999999992</v>
      </c>
      <c r="H25" s="24">
        <f>C25-G25</f>
        <v>2.6790697526719778</v>
      </c>
      <c r="I25" s="24"/>
      <c r="J25" s="24"/>
      <c r="K25" s="24"/>
      <c r="L25" s="24" t="s">
        <v>1083</v>
      </c>
      <c r="M25" s="24">
        <v>4</v>
      </c>
      <c r="N25" s="122">
        <f t="shared" si="0"/>
        <v>1316</v>
      </c>
      <c r="O25" s="24">
        <v>3.0300697526719778</v>
      </c>
      <c r="P25" s="24" t="s">
        <v>48</v>
      </c>
      <c r="Q25" s="24">
        <v>0.55065405964813241</v>
      </c>
      <c r="R25" s="24">
        <v>5.163404678444568</v>
      </c>
      <c r="S25" s="122">
        <v>316</v>
      </c>
    </row>
    <row r="26" spans="1:19" x14ac:dyDescent="0.25">
      <c r="A26" s="5" t="s">
        <v>247</v>
      </c>
      <c r="B26" s="122" t="s">
        <v>1035</v>
      </c>
      <c r="C26" s="24">
        <v>2.2728102366824534</v>
      </c>
      <c r="D26" s="24">
        <v>6.4161257169379732E-2</v>
      </c>
      <c r="E26" s="24">
        <v>0.46570185341988896</v>
      </c>
      <c r="F26" s="24">
        <v>4.1127445316881657</v>
      </c>
      <c r="G26" s="24">
        <v>0.29199999999999993</v>
      </c>
      <c r="H26" s="24">
        <f>C26-G26</f>
        <v>1.9808102366824536</v>
      </c>
      <c r="I26" s="24"/>
      <c r="J26" s="24"/>
      <c r="K26" s="24"/>
      <c r="L26" s="24" t="s">
        <v>1083</v>
      </c>
      <c r="M26" s="24">
        <v>4</v>
      </c>
      <c r="N26" s="122">
        <f t="shared" si="0"/>
        <v>1317</v>
      </c>
      <c r="O26" s="24">
        <v>2.2728102366824534</v>
      </c>
      <c r="P26" s="24">
        <v>6.4161257169379732E-2</v>
      </c>
      <c r="Q26" s="24">
        <v>0.46570185341988896</v>
      </c>
      <c r="R26" s="24">
        <v>4.1127445316881657</v>
      </c>
      <c r="S26" s="122">
        <v>317</v>
      </c>
    </row>
    <row r="27" spans="1:19" x14ac:dyDescent="0.25">
      <c r="A27" s="5" t="s">
        <v>248</v>
      </c>
      <c r="B27" s="122" t="s">
        <v>1035</v>
      </c>
      <c r="C27" s="24">
        <v>1.928226206245804</v>
      </c>
      <c r="D27" s="24">
        <v>0.14235778934456125</v>
      </c>
      <c r="E27" s="24">
        <v>0.4523960861793207</v>
      </c>
      <c r="F27" s="24">
        <v>3.9830081790988965</v>
      </c>
      <c r="G27" s="24">
        <v>0.39599999999999991</v>
      </c>
      <c r="H27" s="24">
        <f>C27-G27</f>
        <v>1.5322262062458041</v>
      </c>
      <c r="I27" s="24"/>
      <c r="J27" s="24"/>
      <c r="K27" s="24"/>
      <c r="L27" s="24" t="s">
        <v>1083</v>
      </c>
      <c r="M27" s="24">
        <v>4</v>
      </c>
      <c r="N27" s="122">
        <f t="shared" si="0"/>
        <v>1318</v>
      </c>
      <c r="O27" s="24">
        <v>1.928226206245804</v>
      </c>
      <c r="P27" s="24">
        <v>0.14235778934456125</v>
      </c>
      <c r="Q27" s="24">
        <v>0.4523960861793207</v>
      </c>
      <c r="R27" s="24">
        <v>3.9830081790988965</v>
      </c>
      <c r="S27" s="122">
        <v>318</v>
      </c>
    </row>
    <row r="28" spans="1:19" x14ac:dyDescent="0.25">
      <c r="A28" s="5" t="s">
        <v>249</v>
      </c>
      <c r="B28" s="122" t="s">
        <v>1035</v>
      </c>
      <c r="C28" s="24">
        <v>2.7324275587169673</v>
      </c>
      <c r="D28" s="24">
        <v>0.44762502072075072</v>
      </c>
      <c r="E28" s="24">
        <v>0.35772043465989267</v>
      </c>
      <c r="F28" s="24">
        <v>2.6166902925780517</v>
      </c>
      <c r="G28" s="24">
        <v>0.24599999999999994</v>
      </c>
      <c r="H28" s="24">
        <f>C28-G28</f>
        <v>2.4864275587169673</v>
      </c>
      <c r="I28" s="24"/>
      <c r="J28" s="24"/>
      <c r="K28" s="24"/>
      <c r="L28" s="24" t="s">
        <v>1083</v>
      </c>
      <c r="M28" s="24">
        <v>4</v>
      </c>
      <c r="N28" s="122">
        <f t="shared" si="0"/>
        <v>1319</v>
      </c>
      <c r="O28" s="24">
        <v>2.7324275587169673</v>
      </c>
      <c r="P28" s="24">
        <v>0.44762502072075072</v>
      </c>
      <c r="Q28" s="24">
        <v>0.35772043465989267</v>
      </c>
      <c r="R28" s="24">
        <v>2.6166902925780517</v>
      </c>
      <c r="S28" s="122">
        <v>319</v>
      </c>
    </row>
    <row r="29" spans="1:19" x14ac:dyDescent="0.25">
      <c r="A29" s="5" t="s">
        <v>250</v>
      </c>
      <c r="B29" s="122" t="s">
        <v>1035</v>
      </c>
      <c r="C29" s="24">
        <v>1.621814658222795</v>
      </c>
      <c r="D29" s="24">
        <v>9.022676789444023E-2</v>
      </c>
      <c r="E29" s="24">
        <v>0.45444312729325426</v>
      </c>
      <c r="F29" s="24">
        <v>3.4180931949897175</v>
      </c>
      <c r="G29" s="24">
        <v>0.34999999999999992</v>
      </c>
      <c r="H29" s="24">
        <f>C29-G29</f>
        <v>1.2718146582227952</v>
      </c>
      <c r="I29" s="24"/>
      <c r="J29" s="24"/>
      <c r="L29" s="24" t="s">
        <v>1083</v>
      </c>
      <c r="M29" s="24">
        <v>4</v>
      </c>
      <c r="N29" s="122">
        <f t="shared" si="0"/>
        <v>1320</v>
      </c>
      <c r="O29" s="24">
        <v>1.621814658222795</v>
      </c>
      <c r="P29" s="24">
        <v>9.022676789444023E-2</v>
      </c>
      <c r="Q29" s="24">
        <v>0.45444312729325426</v>
      </c>
      <c r="R29" s="24">
        <v>3.4180931949897175</v>
      </c>
      <c r="S29" s="122">
        <v>320</v>
      </c>
    </row>
    <row r="30" spans="1:19" x14ac:dyDescent="0.25">
      <c r="A30" s="5" t="s">
        <v>1036</v>
      </c>
      <c r="B30" s="122" t="s">
        <v>1035</v>
      </c>
      <c r="C30" s="24">
        <v>8.5640480139360182</v>
      </c>
      <c r="D30" s="24">
        <v>0.10726960183005672</v>
      </c>
      <c r="E30" s="24">
        <v>0.78913434942139427</v>
      </c>
      <c r="F30" s="24">
        <v>11.928593615629088</v>
      </c>
      <c r="G30" s="24" t="s">
        <v>11</v>
      </c>
      <c r="H30" s="24">
        <f>C30-0.04</f>
        <v>8.5240480139360191</v>
      </c>
      <c r="I30" s="24"/>
      <c r="J30" s="24"/>
      <c r="L30" s="24" t="s">
        <v>1083</v>
      </c>
      <c r="M30" s="24">
        <v>5</v>
      </c>
      <c r="N30" s="122">
        <f t="shared" si="0"/>
        <v>1321</v>
      </c>
      <c r="O30" s="24">
        <v>8.5640480139360182</v>
      </c>
      <c r="P30" s="24">
        <v>0.10726960183005672</v>
      </c>
      <c r="Q30" s="24">
        <v>0.78913434942139427</v>
      </c>
      <c r="R30" s="24">
        <v>11.928593615629088</v>
      </c>
      <c r="S30" s="122">
        <v>321</v>
      </c>
    </row>
    <row r="31" spans="1:19" x14ac:dyDescent="0.25">
      <c r="A31" s="5" t="s">
        <v>1037</v>
      </c>
      <c r="B31" s="122" t="s">
        <v>1035</v>
      </c>
      <c r="C31" s="24">
        <v>6.9783424606990998</v>
      </c>
      <c r="D31" s="24">
        <v>0.12030235719258697</v>
      </c>
      <c r="E31" s="24">
        <v>0.72055847210461932</v>
      </c>
      <c r="F31" s="24">
        <v>10.3594988315573</v>
      </c>
      <c r="G31" s="24" t="s">
        <v>11</v>
      </c>
      <c r="H31" s="24">
        <f>C31-0.04</f>
        <v>6.9383424606990998</v>
      </c>
      <c r="I31" s="24"/>
      <c r="J31" s="24"/>
      <c r="L31" s="24" t="s">
        <v>1083</v>
      </c>
      <c r="M31" s="24">
        <v>5</v>
      </c>
      <c r="N31" s="122">
        <f t="shared" si="0"/>
        <v>1322</v>
      </c>
      <c r="O31" s="24">
        <v>6.9783424606990998</v>
      </c>
      <c r="P31" s="24">
        <v>0.12030235719258697</v>
      </c>
      <c r="Q31" s="24">
        <v>0.72055847210461932</v>
      </c>
      <c r="R31" s="24">
        <v>10.3594988315573</v>
      </c>
      <c r="S31" s="122">
        <v>322</v>
      </c>
    </row>
    <row r="32" spans="1:19" x14ac:dyDescent="0.25">
      <c r="A32" s="5" t="s">
        <v>1038</v>
      </c>
      <c r="B32" s="122" t="s">
        <v>1035</v>
      </c>
      <c r="C32" s="24">
        <v>0.75106938370623078</v>
      </c>
      <c r="D32" s="24">
        <v>0.2255669197361006</v>
      </c>
      <c r="E32" s="24">
        <v>0.27583879010254964</v>
      </c>
      <c r="F32" s="24">
        <v>1.2508831790988968</v>
      </c>
      <c r="G32" s="24">
        <v>0.12899999999999989</v>
      </c>
      <c r="H32" s="24">
        <f>C32-G32</f>
        <v>0.62206938370623088</v>
      </c>
      <c r="I32" s="24"/>
      <c r="J32" s="24"/>
      <c r="L32" s="24" t="s">
        <v>1083</v>
      </c>
      <c r="M32" s="24">
        <v>5</v>
      </c>
      <c r="N32" s="122">
        <f t="shared" si="0"/>
        <v>1323</v>
      </c>
      <c r="O32" s="24">
        <v>0.75106938370623078</v>
      </c>
      <c r="P32" s="24">
        <v>0.2255669197361006</v>
      </c>
      <c r="Q32" s="24">
        <v>0.27583879010254964</v>
      </c>
      <c r="R32" s="24">
        <v>1.2508831790988968</v>
      </c>
      <c r="S32" s="122">
        <v>323</v>
      </c>
    </row>
    <row r="33" spans="1:19" x14ac:dyDescent="0.25">
      <c r="A33" s="5" t="s">
        <v>1039</v>
      </c>
      <c r="B33" s="122" t="s">
        <v>1035</v>
      </c>
      <c r="C33" s="24">
        <v>0.99042116532689761</v>
      </c>
      <c r="D33" s="24">
        <v>0.30276093226801054</v>
      </c>
      <c r="E33" s="24">
        <v>0.28351519427980054</v>
      </c>
      <c r="F33" s="24">
        <v>1.7713609085810429</v>
      </c>
      <c r="G33" s="24">
        <v>0.16599999999999993</v>
      </c>
      <c r="H33" s="24">
        <f>C33-G33</f>
        <v>0.82442116532689769</v>
      </c>
      <c r="I33" s="24"/>
      <c r="J33" s="24"/>
      <c r="L33" s="24" t="s">
        <v>1083</v>
      </c>
      <c r="M33" s="24">
        <v>5</v>
      </c>
      <c r="N33" s="122">
        <f t="shared" si="0"/>
        <v>1324</v>
      </c>
      <c r="O33" s="24">
        <v>0.99042116532689761</v>
      </c>
      <c r="P33" s="24">
        <v>0.30276093226801054</v>
      </c>
      <c r="Q33" s="24">
        <v>0.28351519427980054</v>
      </c>
      <c r="R33" s="24">
        <v>1.7713609085810429</v>
      </c>
      <c r="S33" s="122">
        <v>324</v>
      </c>
    </row>
    <row r="34" spans="1:19" x14ac:dyDescent="0.25">
      <c r="A34" s="5" t="s">
        <v>1040</v>
      </c>
      <c r="B34" s="122" t="s">
        <v>1035</v>
      </c>
      <c r="C34" s="24">
        <v>1.1173188771344065</v>
      </c>
      <c r="D34" s="24">
        <v>0.12330991612240165</v>
      </c>
      <c r="E34" s="24">
        <v>0.30807968764700344</v>
      </c>
      <c r="F34" s="24">
        <v>1.3586562908954944</v>
      </c>
      <c r="G34" s="24">
        <v>0.18399999999999994</v>
      </c>
      <c r="H34" s="24">
        <f>C34-G34</f>
        <v>0.93331887713440653</v>
      </c>
      <c r="I34" s="24"/>
      <c r="J34" s="24"/>
      <c r="L34" s="24" t="s">
        <v>1083</v>
      </c>
      <c r="M34" s="24">
        <v>5</v>
      </c>
      <c r="N34" s="122">
        <f t="shared" si="0"/>
        <v>1325</v>
      </c>
      <c r="O34" s="24">
        <v>1.1173188771344065</v>
      </c>
      <c r="P34" s="24">
        <v>0.12330991612240165</v>
      </c>
      <c r="Q34" s="24">
        <v>0.30807968764700344</v>
      </c>
      <c r="R34" s="24">
        <v>1.3586562908954944</v>
      </c>
      <c r="S34" s="122">
        <v>325</v>
      </c>
    </row>
    <row r="35" spans="1:19" x14ac:dyDescent="0.25">
      <c r="A35" s="5" t="s">
        <v>1041</v>
      </c>
      <c r="B35" s="122" t="s">
        <v>1035</v>
      </c>
      <c r="C35" s="24">
        <v>1.0404580679501838</v>
      </c>
      <c r="D35" s="24" t="s">
        <v>48</v>
      </c>
      <c r="E35" s="24">
        <v>0.3280383385078558</v>
      </c>
      <c r="F35" s="24">
        <v>1.4659186296504017</v>
      </c>
      <c r="G35" s="24">
        <v>0.17399999999999993</v>
      </c>
      <c r="H35" s="24">
        <f>C35-G35</f>
        <v>0.86645806795018387</v>
      </c>
      <c r="I35" s="24"/>
      <c r="J35" s="24"/>
      <c r="L35" s="24" t="s">
        <v>1083</v>
      </c>
      <c r="M35" s="24">
        <v>5</v>
      </c>
      <c r="N35" s="122">
        <f t="shared" si="0"/>
        <v>1326</v>
      </c>
      <c r="O35" s="24">
        <v>1.0404580679501838</v>
      </c>
      <c r="P35" s="24" t="s">
        <v>48</v>
      </c>
      <c r="Q35" s="24">
        <v>0.3280383385078558</v>
      </c>
      <c r="R35" s="24">
        <v>1.4659186296504017</v>
      </c>
      <c r="S35" s="122">
        <v>326</v>
      </c>
    </row>
    <row r="36" spans="1:19" x14ac:dyDescent="0.25">
      <c r="A36" s="5" t="s">
        <v>251</v>
      </c>
      <c r="B36" s="122" t="s">
        <v>1035</v>
      </c>
      <c r="C36" s="24">
        <v>9.9702397309574362</v>
      </c>
      <c r="D36" s="24">
        <v>0.35990455193448939</v>
      </c>
      <c r="E36" s="24">
        <v>0.65402963590177809</v>
      </c>
      <c r="F36" s="24">
        <v>6.3213271639558783</v>
      </c>
      <c r="G36" s="24" t="s">
        <v>11</v>
      </c>
      <c r="H36" s="24">
        <f>C36-0.04</f>
        <v>9.9302397309574371</v>
      </c>
      <c r="I36" s="24"/>
      <c r="J36" s="24"/>
      <c r="K36" s="24"/>
      <c r="L36" s="24" t="s">
        <v>1083</v>
      </c>
      <c r="M36" s="24">
        <v>6</v>
      </c>
      <c r="N36" s="122">
        <f t="shared" si="0"/>
        <v>1327</v>
      </c>
      <c r="O36" s="24">
        <v>9.9702397309574362</v>
      </c>
      <c r="P36" s="24">
        <v>0.35990455193448939</v>
      </c>
      <c r="Q36" s="24">
        <v>0.65402963590177809</v>
      </c>
      <c r="R36" s="24">
        <v>6.3213271639558783</v>
      </c>
      <c r="S36" s="122">
        <v>327</v>
      </c>
    </row>
    <row r="37" spans="1:19" x14ac:dyDescent="0.25">
      <c r="A37" s="5" t="s">
        <v>252</v>
      </c>
      <c r="B37" s="122" t="s">
        <v>1035</v>
      </c>
      <c r="C37" s="24">
        <v>7.3435602654133936</v>
      </c>
      <c r="D37" s="24">
        <v>0.10726960183005672</v>
      </c>
      <c r="E37" s="24">
        <v>0.61615937529400688</v>
      </c>
      <c r="F37" s="24">
        <v>5.2282728547392034</v>
      </c>
      <c r="G37" s="24" t="s">
        <v>11</v>
      </c>
      <c r="H37" s="24">
        <f>C37-0.04</f>
        <v>7.3035602654133935</v>
      </c>
      <c r="I37" s="24"/>
      <c r="J37" s="24"/>
      <c r="K37" s="24"/>
      <c r="L37" s="24" t="s">
        <v>1083</v>
      </c>
      <c r="M37" s="24">
        <v>6</v>
      </c>
      <c r="N37" s="122">
        <f t="shared" si="0"/>
        <v>1328</v>
      </c>
      <c r="O37" s="24">
        <v>7.3435602654133936</v>
      </c>
      <c r="P37" s="24">
        <v>0.10726960183005672</v>
      </c>
      <c r="Q37" s="24">
        <v>0.61615937529400688</v>
      </c>
      <c r="R37" s="24">
        <v>5.2282728547392034</v>
      </c>
      <c r="S37" s="122">
        <v>328</v>
      </c>
    </row>
    <row r="38" spans="1:19" x14ac:dyDescent="0.25">
      <c r="A38" s="5" t="s">
        <v>253</v>
      </c>
      <c r="B38" s="122" t="s">
        <v>1035</v>
      </c>
      <c r="C38" s="24">
        <v>6.1457696685961762</v>
      </c>
      <c r="D38" s="24">
        <v>0.23759715545535928</v>
      </c>
      <c r="E38" s="24">
        <v>0.52711308683789626</v>
      </c>
      <c r="F38" s="24">
        <v>4.5172767807066734</v>
      </c>
      <c r="G38" s="24" t="s">
        <v>11</v>
      </c>
      <c r="H38" s="24">
        <f>C38-0.04</f>
        <v>6.1057696685961762</v>
      </c>
      <c r="I38" s="24"/>
      <c r="J38" s="24"/>
      <c r="K38" s="24"/>
      <c r="L38" s="24" t="s">
        <v>1083</v>
      </c>
      <c r="M38" s="24">
        <v>6</v>
      </c>
      <c r="N38" s="122">
        <f t="shared" si="0"/>
        <v>1329</v>
      </c>
      <c r="O38" s="24">
        <v>6.1457696685961762</v>
      </c>
      <c r="P38" s="24">
        <v>0.23759715545535928</v>
      </c>
      <c r="Q38" s="24">
        <v>0.52711308683789626</v>
      </c>
      <c r="R38" s="24">
        <v>4.5172767807066734</v>
      </c>
      <c r="S38" s="122">
        <v>329</v>
      </c>
    </row>
    <row r="39" spans="1:19" x14ac:dyDescent="0.25">
      <c r="A39" s="5" t="s">
        <v>254</v>
      </c>
      <c r="B39" s="122" t="s">
        <v>1035</v>
      </c>
      <c r="C39" s="24">
        <v>0.82431928239186592</v>
      </c>
      <c r="D39" s="24">
        <v>0.2827105394025794</v>
      </c>
      <c r="E39" s="24">
        <v>0.33059713990027284</v>
      </c>
      <c r="F39" s="24">
        <v>1.3208590858104317</v>
      </c>
      <c r="G39" s="24">
        <v>0.11399999999999993</v>
      </c>
      <c r="H39" s="24">
        <f>C39-G39</f>
        <v>0.71031928239186604</v>
      </c>
      <c r="I39" s="24"/>
      <c r="J39" s="24"/>
      <c r="K39" s="24"/>
      <c r="L39" s="24" t="s">
        <v>1083</v>
      </c>
      <c r="M39" s="24">
        <v>6</v>
      </c>
      <c r="N39" s="122">
        <f t="shared" si="0"/>
        <v>1330</v>
      </c>
      <c r="O39" s="24">
        <v>0.82431928239186592</v>
      </c>
      <c r="P39" s="24">
        <v>0.2827105394025794</v>
      </c>
      <c r="Q39" s="24">
        <v>0.33059713990027284</v>
      </c>
      <c r="R39" s="24">
        <v>1.3208590858104317</v>
      </c>
      <c r="S39" s="122">
        <v>330</v>
      </c>
    </row>
    <row r="40" spans="1:19" x14ac:dyDescent="0.25">
      <c r="A40" s="5" t="s">
        <v>255</v>
      </c>
      <c r="B40" s="122" t="s">
        <v>1035</v>
      </c>
      <c r="C40" s="24">
        <v>0.65305895588742313</v>
      </c>
      <c r="D40" s="24">
        <v>0.26667022511023447</v>
      </c>
      <c r="E40" s="24">
        <v>0.27737407093799982</v>
      </c>
      <c r="F40" s="24">
        <v>1.208489016638624</v>
      </c>
      <c r="G40" s="24">
        <v>9.3999999999999917E-2</v>
      </c>
      <c r="H40" s="24">
        <f>C40-G40</f>
        <v>0.55905895588742327</v>
      </c>
      <c r="I40" s="24"/>
      <c r="J40" s="24"/>
      <c r="L40" s="24" t="s">
        <v>1083</v>
      </c>
      <c r="M40" s="24">
        <v>6</v>
      </c>
      <c r="N40" s="122">
        <f t="shared" si="0"/>
        <v>1331</v>
      </c>
      <c r="O40" s="24">
        <v>0.65305895588742313</v>
      </c>
      <c r="P40" s="24">
        <v>0.26667022511023447</v>
      </c>
      <c r="Q40" s="24">
        <v>0.27737407093799982</v>
      </c>
      <c r="R40" s="24">
        <v>1.208489016638624</v>
      </c>
      <c r="S40" s="122">
        <v>331</v>
      </c>
    </row>
    <row r="41" spans="1:19" x14ac:dyDescent="0.25">
      <c r="A41" s="5" t="s">
        <v>256</v>
      </c>
      <c r="B41" s="122" t="s">
        <v>1035</v>
      </c>
      <c r="C41" s="24">
        <v>0.90479100207467633</v>
      </c>
      <c r="D41" s="24">
        <v>9.2231807180983352E-2</v>
      </c>
      <c r="E41" s="24">
        <v>0.3449264276978079</v>
      </c>
      <c r="F41" s="24">
        <v>1.5455992241540473</v>
      </c>
      <c r="G41" s="24">
        <v>0.1359999999999999</v>
      </c>
      <c r="H41" s="24">
        <f>C41-G41</f>
        <v>0.76879100207467643</v>
      </c>
      <c r="I41" s="24"/>
      <c r="J41" s="24"/>
      <c r="L41" s="24" t="s">
        <v>1083</v>
      </c>
      <c r="M41" s="24">
        <v>6</v>
      </c>
      <c r="N41" s="122">
        <f t="shared" si="0"/>
        <v>1332</v>
      </c>
      <c r="O41" s="24">
        <v>0.90479100207467633</v>
      </c>
      <c r="P41" s="24">
        <v>9.2231807180983352E-2</v>
      </c>
      <c r="Q41" s="24">
        <v>0.3449264276978079</v>
      </c>
      <c r="R41" s="24">
        <v>1.5455992241540473</v>
      </c>
      <c r="S41" s="122">
        <v>332</v>
      </c>
    </row>
    <row r="42" spans="1:19" x14ac:dyDescent="0.25">
      <c r="A42" s="5" t="s">
        <v>1042</v>
      </c>
      <c r="B42" s="122" t="s">
        <v>1035</v>
      </c>
      <c r="C42" s="24">
        <v>6.6456228504720949</v>
      </c>
      <c r="D42" s="24">
        <v>0.28371305904585098</v>
      </c>
      <c r="E42" s="24">
        <v>0.60643593000282237</v>
      </c>
      <c r="F42" s="24">
        <v>7.9670379042811739</v>
      </c>
      <c r="G42" s="24" t="s">
        <v>11</v>
      </c>
      <c r="H42" s="24">
        <f>C42-0.04</f>
        <v>6.6056228504720949</v>
      </c>
      <c r="I42" s="24"/>
      <c r="J42" s="24"/>
      <c r="L42" s="24" t="s">
        <v>1083</v>
      </c>
      <c r="M42" s="24">
        <v>8</v>
      </c>
      <c r="N42" s="122">
        <f t="shared" si="0"/>
        <v>1333</v>
      </c>
      <c r="O42" s="24">
        <v>6.6456228504720949</v>
      </c>
      <c r="P42" s="24">
        <v>0.28371305904585098</v>
      </c>
      <c r="Q42" s="24">
        <v>0.60643593000282237</v>
      </c>
      <c r="R42" s="24">
        <v>7.9670379042811739</v>
      </c>
      <c r="S42" s="122">
        <v>333</v>
      </c>
    </row>
    <row r="43" spans="1:19" x14ac:dyDescent="0.25">
      <c r="A43" s="5" t="s">
        <v>1043</v>
      </c>
      <c r="B43" s="122" t="s">
        <v>1035</v>
      </c>
      <c r="C43" s="24">
        <v>6.6048711462737488</v>
      </c>
      <c r="D43" s="24">
        <v>0.22957699830918682</v>
      </c>
      <c r="E43" s="24">
        <v>0.66426484147144604</v>
      </c>
      <c r="F43" s="24">
        <v>7.7576209571882586</v>
      </c>
      <c r="G43" s="24" t="s">
        <v>11</v>
      </c>
      <c r="H43" s="24">
        <f>C43-0.04</f>
        <v>6.5648711462737488</v>
      </c>
      <c r="I43" s="24"/>
      <c r="J43" s="24"/>
      <c r="L43" s="24" t="s">
        <v>1083</v>
      </c>
      <c r="M43" s="24">
        <v>8</v>
      </c>
      <c r="N43" s="122">
        <f t="shared" si="0"/>
        <v>1334</v>
      </c>
      <c r="O43" s="24">
        <v>6.6048711462737488</v>
      </c>
      <c r="P43" s="24">
        <v>0.22957699830918682</v>
      </c>
      <c r="Q43" s="24">
        <v>0.66426484147144604</v>
      </c>
      <c r="R43" s="24">
        <v>7.7576209571882586</v>
      </c>
      <c r="S43" s="122">
        <v>334</v>
      </c>
    </row>
    <row r="44" spans="1:19" x14ac:dyDescent="0.25">
      <c r="A44" s="5" t="s">
        <v>1044</v>
      </c>
      <c r="B44" s="122" t="s">
        <v>1035</v>
      </c>
      <c r="C44" s="24">
        <v>6.6523288271123295</v>
      </c>
      <c r="D44" s="24">
        <v>0.20952660544375565</v>
      </c>
      <c r="E44" s="24">
        <v>0.66835892369931316</v>
      </c>
      <c r="F44" s="24">
        <v>7.6237984202654694</v>
      </c>
      <c r="G44" s="24" t="s">
        <v>11</v>
      </c>
      <c r="H44" s="24">
        <f>C44-0.04</f>
        <v>6.6123288271123295</v>
      </c>
      <c r="I44" s="24"/>
      <c r="J44" s="24"/>
      <c r="L44" s="24" t="s">
        <v>1083</v>
      </c>
      <c r="M44" s="24">
        <v>8</v>
      </c>
      <c r="N44" s="122">
        <f t="shared" si="0"/>
        <v>1335</v>
      </c>
      <c r="O44" s="24">
        <v>6.6523288271123295</v>
      </c>
      <c r="P44" s="24">
        <v>0.20952660544375565</v>
      </c>
      <c r="Q44" s="24">
        <v>0.66835892369931316</v>
      </c>
      <c r="R44" s="24">
        <v>7.6237984202654694</v>
      </c>
      <c r="S44" s="122">
        <v>335</v>
      </c>
    </row>
    <row r="45" spans="1:19" x14ac:dyDescent="0.25">
      <c r="A45" s="5" t="s">
        <v>1045</v>
      </c>
      <c r="B45" s="122" t="s">
        <v>1035</v>
      </c>
      <c r="C45" s="24">
        <v>0.36831287085594006</v>
      </c>
      <c r="D45" s="24">
        <v>0.32682140370652796</v>
      </c>
      <c r="E45" s="24">
        <v>0.25895070091259759</v>
      </c>
      <c r="F45" s="24">
        <v>0.64868176294634505</v>
      </c>
      <c r="G45" s="24">
        <v>5.8999999999999941E-2</v>
      </c>
      <c r="H45" s="24">
        <f>C45-G45</f>
        <v>0.30931287085594011</v>
      </c>
      <c r="I45" s="24"/>
      <c r="J45" s="24"/>
      <c r="L45" s="24" t="s">
        <v>1083</v>
      </c>
      <c r="M45" s="24">
        <v>8</v>
      </c>
      <c r="N45" s="122">
        <f t="shared" si="0"/>
        <v>1336</v>
      </c>
      <c r="O45" s="24">
        <v>0.36831287085594006</v>
      </c>
      <c r="P45" s="24">
        <v>0.32682140370652796</v>
      </c>
      <c r="Q45" s="24">
        <v>0.25895070091259759</v>
      </c>
      <c r="R45" s="24">
        <v>0.64868176294634505</v>
      </c>
      <c r="S45" s="122">
        <v>336</v>
      </c>
    </row>
    <row r="46" spans="1:19" x14ac:dyDescent="0.25">
      <c r="A46" s="5" t="s">
        <v>1046</v>
      </c>
      <c r="B46" s="122" t="s">
        <v>1035</v>
      </c>
      <c r="C46" s="24">
        <v>0.34303649736582653</v>
      </c>
      <c r="D46" s="24">
        <v>0.12531495540894477</v>
      </c>
      <c r="E46" s="24">
        <v>0.27276822843164927</v>
      </c>
      <c r="F46" s="24">
        <v>0.63386934473733403</v>
      </c>
      <c r="G46" s="24">
        <v>9.0999999999999914E-2</v>
      </c>
      <c r="H46" s="24">
        <f>C46-G46</f>
        <v>0.25203649736582662</v>
      </c>
      <c r="I46" s="24"/>
      <c r="J46" s="24"/>
      <c r="L46" s="24" t="s">
        <v>1083</v>
      </c>
      <c r="M46" s="24">
        <v>8</v>
      </c>
      <c r="N46" s="122">
        <f t="shared" si="0"/>
        <v>1337</v>
      </c>
      <c r="O46" s="24">
        <v>0.34303649736582653</v>
      </c>
      <c r="P46" s="24">
        <v>0.12531495540894477</v>
      </c>
      <c r="Q46" s="24">
        <v>0.27276822843164927</v>
      </c>
      <c r="R46" s="24">
        <v>0.63386934473733403</v>
      </c>
      <c r="S46" s="122">
        <v>337</v>
      </c>
    </row>
    <row r="47" spans="1:19" x14ac:dyDescent="0.25">
      <c r="A47" s="5" t="s">
        <v>1047</v>
      </c>
      <c r="B47" s="122" t="s">
        <v>1035</v>
      </c>
      <c r="C47" s="24">
        <v>0.39410508870299471</v>
      </c>
      <c r="D47" s="24">
        <v>9.5239366110798029E-2</v>
      </c>
      <c r="E47" s="24">
        <v>0.29784448207733555</v>
      </c>
      <c r="F47" s="24">
        <v>0.93062848195924464</v>
      </c>
      <c r="G47" s="24">
        <v>0.10599999999999993</v>
      </c>
      <c r="H47" s="24">
        <f>C47-G47</f>
        <v>0.28810508870299478</v>
      </c>
      <c r="I47" s="24"/>
      <c r="J47" s="24"/>
      <c r="K47" s="24"/>
      <c r="L47" s="24" t="s">
        <v>1083</v>
      </c>
      <c r="M47" s="24">
        <v>8</v>
      </c>
      <c r="N47" s="122">
        <f t="shared" si="0"/>
        <v>1338</v>
      </c>
      <c r="O47" s="24">
        <v>0.39410508870299471</v>
      </c>
      <c r="P47" s="24">
        <v>9.5239366110798029E-2</v>
      </c>
      <c r="Q47" s="24">
        <v>0.29784448207733555</v>
      </c>
      <c r="R47" s="24">
        <v>0.93062848195924464</v>
      </c>
      <c r="S47" s="122">
        <v>338</v>
      </c>
    </row>
    <row r="48" spans="1:19" x14ac:dyDescent="0.25">
      <c r="A48" s="5" t="s">
        <v>1048</v>
      </c>
      <c r="B48" s="122" t="s">
        <v>1049</v>
      </c>
      <c r="C48" s="24">
        <v>13.039513654756936</v>
      </c>
      <c r="D48" s="24">
        <v>5.7143619666478816E-2</v>
      </c>
      <c r="E48" s="24">
        <v>0.8464515006115344</v>
      </c>
      <c r="F48" s="24">
        <v>7.6748757244344725</v>
      </c>
      <c r="G48" s="24" t="s">
        <v>11</v>
      </c>
      <c r="H48" s="24">
        <f>C48-0.04</f>
        <v>12.999513654756937</v>
      </c>
      <c r="I48" s="24"/>
      <c r="J48" s="24"/>
      <c r="K48" s="24"/>
      <c r="L48" s="24" t="s">
        <v>1084</v>
      </c>
      <c r="M48" s="24">
        <v>1</v>
      </c>
      <c r="N48" s="122">
        <f t="shared" si="0"/>
        <v>1339</v>
      </c>
      <c r="O48" s="24">
        <v>13.039513654756936</v>
      </c>
      <c r="P48" s="24">
        <v>5.7143619666478816E-2</v>
      </c>
      <c r="Q48" s="24">
        <v>0.8464515006115344</v>
      </c>
      <c r="R48" s="24">
        <v>7.6748757244344725</v>
      </c>
      <c r="S48" s="122">
        <v>339</v>
      </c>
    </row>
    <row r="49" spans="1:19" x14ac:dyDescent="0.25">
      <c r="A49" s="5" t="s">
        <v>228</v>
      </c>
      <c r="B49" s="122" t="s">
        <v>1049</v>
      </c>
      <c r="C49" s="24">
        <v>10.669724678969558</v>
      </c>
      <c r="D49" s="24">
        <v>0.23759715545535928</v>
      </c>
      <c r="E49" s="24">
        <v>0.69906454040831689</v>
      </c>
      <c r="F49" s="24">
        <v>6.6058277481772283</v>
      </c>
      <c r="G49" s="24" t="s">
        <v>11</v>
      </c>
      <c r="H49" s="24">
        <f>C49-0.04</f>
        <v>10.629724678969559</v>
      </c>
      <c r="I49" s="24"/>
      <c r="J49" s="24"/>
      <c r="L49" s="24" t="s">
        <v>1084</v>
      </c>
      <c r="M49" s="24">
        <v>1</v>
      </c>
      <c r="N49" s="122">
        <f t="shared" si="0"/>
        <v>1340</v>
      </c>
      <c r="O49" s="24">
        <v>10.669724678969558</v>
      </c>
      <c r="P49" s="24">
        <v>0.23759715545535928</v>
      </c>
      <c r="Q49" s="24">
        <v>0.69906454040831689</v>
      </c>
      <c r="R49" s="24">
        <v>6.6058277481772283</v>
      </c>
      <c r="S49" s="122">
        <v>340</v>
      </c>
    </row>
    <row r="50" spans="1:19" x14ac:dyDescent="0.25">
      <c r="A50" s="5" t="s">
        <v>229</v>
      </c>
      <c r="B50" s="122" t="s">
        <v>1049</v>
      </c>
      <c r="C50" s="24">
        <v>7.0938915966539051</v>
      </c>
      <c r="D50" s="24">
        <v>0.29774833405165274</v>
      </c>
      <c r="E50" s="24">
        <v>0.58954784081287037</v>
      </c>
      <c r="F50" s="24">
        <v>5.8759330716021676</v>
      </c>
      <c r="G50" s="24" t="s">
        <v>11</v>
      </c>
      <c r="H50" s="24">
        <f>C50-0.04</f>
        <v>7.0538915966539051</v>
      </c>
      <c r="I50" s="24"/>
      <c r="J50" s="24"/>
      <c r="L50" s="24" t="s">
        <v>1084</v>
      </c>
      <c r="M50" s="24">
        <v>1</v>
      </c>
      <c r="N50" s="122">
        <f t="shared" si="0"/>
        <v>1341</v>
      </c>
      <c r="O50" s="24">
        <v>7.0938915966539051</v>
      </c>
      <c r="P50" s="24">
        <v>0.29774833405165274</v>
      </c>
      <c r="Q50" s="24">
        <v>0.58954784081287037</v>
      </c>
      <c r="R50" s="24">
        <v>5.8759330716021676</v>
      </c>
      <c r="S50" s="122">
        <v>341</v>
      </c>
    </row>
    <row r="51" spans="1:19" x14ac:dyDescent="0.25">
      <c r="A51" s="5" t="s">
        <v>230</v>
      </c>
      <c r="B51" s="122" t="s">
        <v>1049</v>
      </c>
      <c r="C51" s="24">
        <v>0.66028077688459852</v>
      </c>
      <c r="D51" s="24">
        <v>0.59950674667639181</v>
      </c>
      <c r="E51" s="24">
        <v>0.29067983817856802</v>
      </c>
      <c r="F51" s="24">
        <v>0.75390100953449235</v>
      </c>
      <c r="G51" s="24">
        <v>0.1349999999999999</v>
      </c>
      <c r="H51" s="24">
        <f>C51-G51</f>
        <v>0.52528077688459862</v>
      </c>
      <c r="I51" s="24"/>
      <c r="J51" s="24"/>
      <c r="L51" s="24" t="s">
        <v>1084</v>
      </c>
      <c r="M51" s="24">
        <v>1</v>
      </c>
      <c r="N51" s="122">
        <f t="shared" si="0"/>
        <v>1342</v>
      </c>
      <c r="O51" s="24">
        <v>0.66028077688459852</v>
      </c>
      <c r="P51" s="24">
        <v>0.59950674667639181</v>
      </c>
      <c r="Q51" s="24">
        <v>0.29067983817856802</v>
      </c>
      <c r="R51" s="24">
        <v>0.75390100953449235</v>
      </c>
      <c r="S51" s="122">
        <v>342</v>
      </c>
    </row>
    <row r="52" spans="1:19" x14ac:dyDescent="0.25">
      <c r="A52" s="5" t="s">
        <v>231</v>
      </c>
      <c r="B52" s="122" t="s">
        <v>1049</v>
      </c>
      <c r="C52" s="24">
        <v>0.74797431756458421</v>
      </c>
      <c r="D52" s="24">
        <v>0.39800029837880863</v>
      </c>
      <c r="E52" s="24">
        <v>0.31524433154577097</v>
      </c>
      <c r="F52" s="24">
        <v>0.7835258459525144</v>
      </c>
      <c r="G52" s="24">
        <v>0.16999999999999993</v>
      </c>
      <c r="H52" s="24">
        <f>C52-G52</f>
        <v>0.57797431756458428</v>
      </c>
      <c r="I52" s="24"/>
      <c r="J52" s="24"/>
      <c r="L52" s="24" t="s">
        <v>1084</v>
      </c>
      <c r="M52" s="24">
        <v>1</v>
      </c>
      <c r="N52" s="122">
        <f t="shared" si="0"/>
        <v>1343</v>
      </c>
      <c r="O52" s="24">
        <v>0.74797431756458421</v>
      </c>
      <c r="P52" s="24">
        <v>0.39800029837880863</v>
      </c>
      <c r="Q52" s="24">
        <v>0.31524433154577097</v>
      </c>
      <c r="R52" s="24">
        <v>0.7835258459525144</v>
      </c>
      <c r="S52" s="122">
        <v>343</v>
      </c>
    </row>
    <row r="53" spans="1:19" x14ac:dyDescent="0.25">
      <c r="A53" s="5" t="s">
        <v>232</v>
      </c>
      <c r="B53" s="122" t="s">
        <v>1049</v>
      </c>
      <c r="C53" s="24" t="s">
        <v>11</v>
      </c>
      <c r="D53" s="24">
        <v>0.17594219739415845</v>
      </c>
      <c r="E53" s="24">
        <v>0.28044463260890018</v>
      </c>
      <c r="F53" s="24">
        <v>0.23802023742755654</v>
      </c>
      <c r="G53" s="24" t="s">
        <v>11</v>
      </c>
      <c r="H53" s="24" t="s">
        <v>11</v>
      </c>
      <c r="I53" s="24"/>
      <c r="J53" s="24"/>
      <c r="L53" s="24" t="s">
        <v>1084</v>
      </c>
      <c r="M53" s="24">
        <v>1</v>
      </c>
      <c r="N53" s="122">
        <f t="shared" si="0"/>
        <v>1344</v>
      </c>
      <c r="O53" s="24" t="s">
        <v>11</v>
      </c>
      <c r="P53" s="24">
        <v>0.17594219739415845</v>
      </c>
      <c r="Q53" s="24">
        <v>0.28044463260890018</v>
      </c>
      <c r="R53" s="24">
        <v>0.23802023742755654</v>
      </c>
      <c r="S53" s="122">
        <v>344</v>
      </c>
    </row>
    <row r="54" spans="1:19" x14ac:dyDescent="0.25">
      <c r="A54" s="5" t="s">
        <v>233</v>
      </c>
      <c r="B54" s="122" t="s">
        <v>1049</v>
      </c>
      <c r="C54" s="24">
        <v>9.6452577860845494</v>
      </c>
      <c r="D54" s="24">
        <v>0.45213635911547273</v>
      </c>
      <c r="E54" s="24">
        <v>0.69497045818044967</v>
      </c>
      <c r="F54" s="24">
        <v>4.948369227893064</v>
      </c>
      <c r="G54" s="24" t="s">
        <v>11</v>
      </c>
      <c r="H54" s="24">
        <f>C54-0.04</f>
        <v>9.6052577860845503</v>
      </c>
      <c r="I54" s="24"/>
      <c r="J54" s="24"/>
      <c r="L54" s="24" t="s">
        <v>1084</v>
      </c>
      <c r="M54" s="24">
        <v>2</v>
      </c>
      <c r="N54" s="122">
        <f t="shared" si="0"/>
        <v>1345</v>
      </c>
      <c r="O54" s="24">
        <v>9.6452577860845494</v>
      </c>
      <c r="P54" s="24">
        <v>0.45213635911547273</v>
      </c>
      <c r="Q54" s="24">
        <v>0.69497045818044967</v>
      </c>
      <c r="R54" s="24">
        <v>4.948369227893064</v>
      </c>
      <c r="S54" s="122">
        <v>345</v>
      </c>
    </row>
    <row r="55" spans="1:19" x14ac:dyDescent="0.25">
      <c r="A55" s="5" t="s">
        <v>234</v>
      </c>
      <c r="B55" s="122" t="s">
        <v>1049</v>
      </c>
      <c r="C55" s="24">
        <v>6.0312522213552544</v>
      </c>
      <c r="D55" s="24">
        <v>0.50827745913868005</v>
      </c>
      <c r="E55" s="24">
        <v>0.51380731959732806</v>
      </c>
      <c r="F55" s="24">
        <v>5.3273628248270697</v>
      </c>
      <c r="G55" s="24" t="s">
        <v>11</v>
      </c>
      <c r="H55" s="24">
        <f>C55-0.04</f>
        <v>5.9912522213552544</v>
      </c>
      <c r="I55" s="24"/>
      <c r="J55" s="24"/>
      <c r="L55" s="24" t="s">
        <v>1084</v>
      </c>
      <c r="M55" s="24">
        <v>2</v>
      </c>
      <c r="N55" s="122">
        <f t="shared" si="0"/>
        <v>1346</v>
      </c>
      <c r="O55" s="24">
        <v>6.0312522213552544</v>
      </c>
      <c r="P55" s="24">
        <v>0.50827745913868005</v>
      </c>
      <c r="Q55" s="24">
        <v>0.51380731959732806</v>
      </c>
      <c r="R55" s="24">
        <v>5.3273628248270697</v>
      </c>
      <c r="S55" s="122">
        <v>346</v>
      </c>
    </row>
    <row r="56" spans="1:19" x14ac:dyDescent="0.25">
      <c r="A56" s="5" t="s">
        <v>235</v>
      </c>
      <c r="B56" s="122" t="s">
        <v>1049</v>
      </c>
      <c r="C56" s="24">
        <v>8.8905774918797285</v>
      </c>
      <c r="D56" s="24">
        <v>0.38847636176772882</v>
      </c>
      <c r="E56" s="24">
        <v>0.68575877316774858</v>
      </c>
      <c r="F56" s="24">
        <v>8.198418092166758</v>
      </c>
      <c r="G56" s="24" t="s">
        <v>11</v>
      </c>
      <c r="H56" s="24">
        <f>C56-0.04</f>
        <v>8.8505774918797293</v>
      </c>
      <c r="I56" s="24"/>
      <c r="J56" s="24"/>
      <c r="K56" s="24"/>
      <c r="L56" s="24" t="s">
        <v>1084</v>
      </c>
      <c r="M56" s="24">
        <v>2</v>
      </c>
      <c r="N56" s="122">
        <f t="shared" si="0"/>
        <v>1347</v>
      </c>
      <c r="O56" s="24">
        <v>8.8905774918797285</v>
      </c>
      <c r="P56" s="24">
        <v>0.38847636176772882</v>
      </c>
      <c r="Q56" s="24">
        <v>0.68575877316774858</v>
      </c>
      <c r="R56" s="24">
        <v>8.198418092166758</v>
      </c>
      <c r="S56" s="122">
        <v>347</v>
      </c>
    </row>
    <row r="57" spans="1:19" x14ac:dyDescent="0.25">
      <c r="A57" s="5" t="s">
        <v>236</v>
      </c>
      <c r="B57" s="122" t="s">
        <v>1049</v>
      </c>
      <c r="C57" s="24">
        <v>0.21046449763196573</v>
      </c>
      <c r="D57" s="24">
        <v>0.4090280144547957</v>
      </c>
      <c r="E57" s="24">
        <v>0.28965631762160121</v>
      </c>
      <c r="F57" s="24">
        <v>0.27275280426247894</v>
      </c>
      <c r="G57" s="24">
        <v>0.12399999999999994</v>
      </c>
      <c r="H57" s="24">
        <f>C57-G57</f>
        <v>8.6464497631965787E-2</v>
      </c>
      <c r="I57" s="24"/>
      <c r="J57" s="24"/>
      <c r="K57" s="24"/>
      <c r="L57" s="24" t="s">
        <v>1084</v>
      </c>
      <c r="M57" s="24">
        <v>2</v>
      </c>
      <c r="N57" s="122">
        <f t="shared" si="0"/>
        <v>1348</v>
      </c>
      <c r="O57" s="24">
        <v>0.21046449763196573</v>
      </c>
      <c r="P57" s="24">
        <v>0.4090280144547957</v>
      </c>
      <c r="Q57" s="24">
        <v>0.28965631762160121</v>
      </c>
      <c r="R57" s="24">
        <v>0.27275280426247894</v>
      </c>
      <c r="S57" s="122">
        <v>348</v>
      </c>
    </row>
    <row r="58" spans="1:19" x14ac:dyDescent="0.25">
      <c r="A58" s="5" t="s">
        <v>237</v>
      </c>
      <c r="B58" s="122" t="s">
        <v>1049</v>
      </c>
      <c r="C58" s="24">
        <v>8.7693540679985735E-2</v>
      </c>
      <c r="D58" s="24">
        <v>0.4260708483904122</v>
      </c>
      <c r="E58" s="24">
        <v>0.27635055038103301</v>
      </c>
      <c r="F58" s="24">
        <v>0.45152336885399136</v>
      </c>
      <c r="G58" s="24">
        <v>8.1999999999999906E-2</v>
      </c>
      <c r="H58" s="24">
        <f>C58-G58</f>
        <v>5.6935406799858285E-3</v>
      </c>
      <c r="I58" s="24"/>
      <c r="J58" s="24"/>
      <c r="K58" s="24"/>
      <c r="L58" s="24" t="s">
        <v>1084</v>
      </c>
      <c r="M58" s="24">
        <v>2</v>
      </c>
      <c r="N58" s="122">
        <f t="shared" si="0"/>
        <v>1349</v>
      </c>
      <c r="O58" s="24">
        <v>8.7693540679985735E-2</v>
      </c>
      <c r="P58" s="24">
        <v>0.4260708483904122</v>
      </c>
      <c r="Q58" s="24">
        <v>0.27635055038103301</v>
      </c>
      <c r="R58" s="24">
        <v>0.45152336885399136</v>
      </c>
      <c r="S58" s="122">
        <v>349</v>
      </c>
    </row>
    <row r="59" spans="1:19" x14ac:dyDescent="0.25">
      <c r="A59" s="5" t="s">
        <v>238</v>
      </c>
      <c r="B59" s="122" t="s">
        <v>1049</v>
      </c>
      <c r="C59" s="24" t="s">
        <v>11</v>
      </c>
      <c r="D59" s="24">
        <v>0.41303809302788197</v>
      </c>
      <c r="E59" s="24">
        <v>0.27942111205193337</v>
      </c>
      <c r="F59" s="24">
        <v>0.26458043559543837</v>
      </c>
      <c r="G59" s="24" t="s">
        <v>11</v>
      </c>
      <c r="H59" s="24" t="s">
        <v>11</v>
      </c>
      <c r="I59" s="24"/>
      <c r="J59" s="24"/>
      <c r="K59" s="24"/>
      <c r="L59" s="24" t="s">
        <v>1084</v>
      </c>
      <c r="M59" s="24">
        <v>2</v>
      </c>
      <c r="N59" s="122">
        <f t="shared" si="0"/>
        <v>1350</v>
      </c>
      <c r="O59" s="24" t="s">
        <v>11</v>
      </c>
      <c r="P59" s="24">
        <v>0.41303809302788197</v>
      </c>
      <c r="Q59" s="24">
        <v>0.27942111205193337</v>
      </c>
      <c r="R59" s="24">
        <v>0.26458043559543837</v>
      </c>
      <c r="S59" s="122">
        <v>350</v>
      </c>
    </row>
    <row r="60" spans="1:19" x14ac:dyDescent="0.25">
      <c r="A60" s="5" t="s">
        <v>245</v>
      </c>
      <c r="B60" s="122" t="s">
        <v>1049</v>
      </c>
      <c r="C60" s="24">
        <v>6.7854166712031319</v>
      </c>
      <c r="D60" s="24">
        <v>0.22656943937937216</v>
      </c>
      <c r="E60" s="24">
        <v>0.68678229372471544</v>
      </c>
      <c r="F60" s="24">
        <v>10.199626869508318</v>
      </c>
      <c r="G60" s="24" t="s">
        <v>11</v>
      </c>
      <c r="H60" s="24">
        <f>C60-0.04</f>
        <v>6.7454166712031318</v>
      </c>
      <c r="I60" s="24"/>
      <c r="J60" s="24"/>
      <c r="L60" s="24" t="s">
        <v>1084</v>
      </c>
      <c r="M60" s="24">
        <v>4</v>
      </c>
      <c r="N60" s="122">
        <f>S60+1000</f>
        <v>1351</v>
      </c>
      <c r="O60" s="24">
        <v>6.7854166712031319</v>
      </c>
      <c r="P60" s="24">
        <v>0.22656943937937216</v>
      </c>
      <c r="Q60" s="24">
        <v>0.68678229372471544</v>
      </c>
      <c r="R60" s="24">
        <v>10.199626869508318</v>
      </c>
      <c r="S60" s="122">
        <v>351</v>
      </c>
    </row>
    <row r="61" spans="1:19" x14ac:dyDescent="0.25">
      <c r="A61" s="5" t="s">
        <v>246</v>
      </c>
      <c r="B61" s="122" t="s">
        <v>1049</v>
      </c>
      <c r="C61" s="24">
        <v>6.5718571074295191</v>
      </c>
      <c r="D61" s="24">
        <v>0.4411086430394856</v>
      </c>
      <c r="E61" s="24">
        <v>0.67654708815504749</v>
      </c>
      <c r="F61" s="24">
        <v>9.9345356608711892</v>
      </c>
      <c r="G61" s="24" t="s">
        <v>11</v>
      </c>
      <c r="H61" s="24">
        <f>C61-0.04</f>
        <v>6.5318571074295191</v>
      </c>
      <c r="I61" s="24"/>
      <c r="J61" s="24"/>
      <c r="L61" s="24" t="s">
        <v>1084</v>
      </c>
      <c r="M61" s="24">
        <v>4</v>
      </c>
      <c r="N61" s="122">
        <f t="shared" si="0"/>
        <v>1352</v>
      </c>
      <c r="O61" s="24">
        <v>6.5718571074295191</v>
      </c>
      <c r="P61" s="24">
        <v>0.4411086430394856</v>
      </c>
      <c r="Q61" s="24">
        <v>0.67654708815504749</v>
      </c>
      <c r="R61" s="24">
        <v>9.9345356608711892</v>
      </c>
      <c r="S61" s="122">
        <v>352</v>
      </c>
    </row>
    <row r="62" spans="1:19" x14ac:dyDescent="0.25">
      <c r="A62" s="5" t="s">
        <v>247</v>
      </c>
      <c r="B62" s="122" t="s">
        <v>1049</v>
      </c>
      <c r="C62" s="24">
        <v>3.9977937662934671</v>
      </c>
      <c r="D62" s="24">
        <v>0.6496327288399697</v>
      </c>
      <c r="E62" s="24">
        <v>0.41861990779941666</v>
      </c>
      <c r="F62" s="24">
        <v>4.934067582725743</v>
      </c>
      <c r="G62" s="24" t="s">
        <v>11</v>
      </c>
      <c r="H62" s="24">
        <f>C62-0.04</f>
        <v>3.957793766293467</v>
      </c>
      <c r="I62" s="24"/>
      <c r="J62" s="24"/>
      <c r="L62" s="24" t="s">
        <v>1084</v>
      </c>
      <c r="M62" s="24">
        <v>4</v>
      </c>
      <c r="N62" s="122">
        <f t="shared" si="0"/>
        <v>1353</v>
      </c>
      <c r="O62" s="24">
        <v>3.9977937662934671</v>
      </c>
      <c r="P62" s="24">
        <v>0.6496327288399697</v>
      </c>
      <c r="Q62" s="24">
        <v>0.41861990779941666</v>
      </c>
      <c r="R62" s="24">
        <v>4.934067582725743</v>
      </c>
      <c r="S62" s="122">
        <v>353</v>
      </c>
    </row>
    <row r="63" spans="1:19" x14ac:dyDescent="0.25">
      <c r="A63" s="5" t="s">
        <v>248</v>
      </c>
      <c r="B63" s="122" t="s">
        <v>1049</v>
      </c>
      <c r="C63" s="24">
        <v>0.68916806087329963</v>
      </c>
      <c r="D63" s="24">
        <v>0.61103572257401473</v>
      </c>
      <c r="E63" s="24">
        <v>0.26406830369743156</v>
      </c>
      <c r="F63" s="24">
        <v>0.51945618339876609</v>
      </c>
      <c r="G63" s="24">
        <v>7.7999999999999903E-2</v>
      </c>
      <c r="H63" s="24">
        <f>C63-G63</f>
        <v>0.61116806087329967</v>
      </c>
      <c r="I63" s="24"/>
      <c r="J63" s="24"/>
      <c r="L63" s="24" t="s">
        <v>1084</v>
      </c>
      <c r="M63" s="24">
        <v>4</v>
      </c>
      <c r="N63" s="122">
        <f t="shared" si="0"/>
        <v>1354</v>
      </c>
      <c r="O63" s="24">
        <v>0.68916806087329963</v>
      </c>
      <c r="P63" s="24">
        <v>0.61103572257401473</v>
      </c>
      <c r="Q63" s="24">
        <v>0.26406830369743156</v>
      </c>
      <c r="R63" s="24">
        <v>0.51945618339876609</v>
      </c>
      <c r="S63" s="122">
        <v>354</v>
      </c>
    </row>
    <row r="64" spans="1:19" x14ac:dyDescent="0.25">
      <c r="A64" s="5" t="s">
        <v>249</v>
      </c>
      <c r="B64" s="122" t="s">
        <v>1049</v>
      </c>
      <c r="C64" s="24">
        <v>0.76963978055611004</v>
      </c>
      <c r="D64" s="24">
        <v>0.58547147167058999</v>
      </c>
      <c r="E64" s="24">
        <v>0.3111502493179038</v>
      </c>
      <c r="F64" s="24">
        <v>2.2259489156851742</v>
      </c>
      <c r="G64" s="122">
        <v>0.10399999999999993</v>
      </c>
      <c r="H64" s="24">
        <f>C64-G64</f>
        <v>0.66563978055611006</v>
      </c>
      <c r="I64" s="24"/>
      <c r="J64" s="24"/>
      <c r="L64" s="24" t="s">
        <v>1084</v>
      </c>
      <c r="M64" s="24">
        <v>4</v>
      </c>
      <c r="N64" s="122">
        <f t="shared" si="0"/>
        <v>1355</v>
      </c>
      <c r="O64" s="24">
        <v>0.76963978055611004</v>
      </c>
      <c r="P64" s="24">
        <v>0.58547147167058999</v>
      </c>
      <c r="Q64" s="24">
        <v>0.3111502493179038</v>
      </c>
      <c r="R64" s="24">
        <v>2.2259489156851742</v>
      </c>
      <c r="S64" s="122">
        <v>355</v>
      </c>
    </row>
    <row r="65" spans="1:19" x14ac:dyDescent="0.25">
      <c r="A65" s="5" t="s">
        <v>250</v>
      </c>
      <c r="B65" s="122" t="s">
        <v>1049</v>
      </c>
      <c r="C65" s="24">
        <v>0.92748815378008442</v>
      </c>
      <c r="D65" s="24">
        <v>0.66667556277558626</v>
      </c>
      <c r="E65" s="24">
        <v>0.29682096152036874</v>
      </c>
      <c r="F65" s="24">
        <v>0.90713292204150298</v>
      </c>
      <c r="G65" s="122">
        <v>6.3999999999999946E-2</v>
      </c>
      <c r="H65" s="24">
        <f>C65-G65</f>
        <v>0.86348815378008448</v>
      </c>
      <c r="I65" s="24"/>
      <c r="J65" s="24"/>
      <c r="L65" s="24" t="s">
        <v>1084</v>
      </c>
      <c r="M65" s="24">
        <v>4</v>
      </c>
      <c r="N65" s="122">
        <f t="shared" si="0"/>
        <v>1356</v>
      </c>
      <c r="O65" s="24">
        <v>0.92748815378008442</v>
      </c>
      <c r="P65" s="24">
        <v>0.66667556277558626</v>
      </c>
      <c r="Q65" s="24">
        <v>0.29682096152036874</v>
      </c>
      <c r="R65" s="24">
        <v>0.90713292204150298</v>
      </c>
      <c r="S65" s="122">
        <v>356</v>
      </c>
    </row>
    <row r="66" spans="1:19" x14ac:dyDescent="0.25">
      <c r="A66" s="5" t="s">
        <v>263</v>
      </c>
      <c r="B66" s="122" t="s">
        <v>1049</v>
      </c>
      <c r="C66" s="24">
        <v>6.8122405777640678</v>
      </c>
      <c r="D66" s="24">
        <v>0.56943115737824501</v>
      </c>
      <c r="E66" s="24">
        <v>0.67142948537021352</v>
      </c>
      <c r="F66" s="24">
        <v>6.9853321181529253</v>
      </c>
      <c r="G66" s="24" t="s">
        <v>11</v>
      </c>
      <c r="H66" s="24">
        <f>C66-0.04</f>
        <v>6.7722405777640677</v>
      </c>
      <c r="I66" s="24"/>
      <c r="J66" s="24"/>
      <c r="L66" s="24" t="s">
        <v>1084</v>
      </c>
      <c r="M66" s="24">
        <v>11</v>
      </c>
      <c r="N66" s="122">
        <f t="shared" si="0"/>
        <v>1357</v>
      </c>
      <c r="O66" s="24">
        <v>6.8122405777640678</v>
      </c>
      <c r="P66" s="24">
        <v>0.56943115737824501</v>
      </c>
      <c r="Q66" s="24">
        <v>0.67142948537021352</v>
      </c>
      <c r="R66" s="24">
        <v>6.9853321181529253</v>
      </c>
      <c r="S66" s="122">
        <v>357</v>
      </c>
    </row>
    <row r="67" spans="1:19" x14ac:dyDescent="0.25">
      <c r="A67" s="5" t="s">
        <v>264</v>
      </c>
      <c r="B67" s="122" t="s">
        <v>1049</v>
      </c>
      <c r="C67" s="24">
        <v>6.0885109449757149</v>
      </c>
      <c r="D67" s="24">
        <v>0.53885430825846259</v>
      </c>
      <c r="E67" s="24">
        <v>0.55833046382538343</v>
      </c>
      <c r="F67" s="24">
        <v>6.2324526547018131</v>
      </c>
      <c r="G67" s="24" t="s">
        <v>11</v>
      </c>
      <c r="H67" s="24">
        <f>C67-0.04</f>
        <v>6.0485109449757148</v>
      </c>
      <c r="I67" s="24"/>
      <c r="J67" s="24"/>
      <c r="K67" s="24"/>
      <c r="L67" s="24" t="s">
        <v>1084</v>
      </c>
      <c r="M67" s="24">
        <v>11</v>
      </c>
      <c r="N67" s="122">
        <f t="shared" si="0"/>
        <v>1358</v>
      </c>
      <c r="O67" s="24">
        <v>6.0885109449757149</v>
      </c>
      <c r="P67" s="24">
        <v>0.53885430825846259</v>
      </c>
      <c r="Q67" s="24">
        <v>0.55833046382538343</v>
      </c>
      <c r="R67" s="24">
        <v>6.2324526547018131</v>
      </c>
      <c r="S67" s="122">
        <v>358</v>
      </c>
    </row>
    <row r="68" spans="1:19" x14ac:dyDescent="0.25">
      <c r="A68" s="5" t="s">
        <v>265</v>
      </c>
      <c r="B68" s="122" t="s">
        <v>1049</v>
      </c>
      <c r="C68" s="24">
        <v>5.3462109153374833</v>
      </c>
      <c r="D68" s="24">
        <v>0.65264028776978444</v>
      </c>
      <c r="E68" s="24">
        <v>0.52916012795182987</v>
      </c>
      <c r="F68" s="24">
        <v>5.4141942419143758</v>
      </c>
      <c r="G68" s="24" t="s">
        <v>11</v>
      </c>
      <c r="H68" s="24">
        <f>C68-0.04</f>
        <v>5.3062109153374832</v>
      </c>
      <c r="I68" s="24"/>
      <c r="J68" s="24"/>
      <c r="K68" s="24"/>
      <c r="L68" s="24" t="s">
        <v>1084</v>
      </c>
      <c r="M68" s="24">
        <v>11</v>
      </c>
      <c r="N68" s="122">
        <f t="shared" si="0"/>
        <v>1359</v>
      </c>
      <c r="O68" s="24">
        <v>5.3462109153374833</v>
      </c>
      <c r="P68" s="24">
        <v>0.65264028776978444</v>
      </c>
      <c r="Q68" s="24">
        <v>0.52916012795182987</v>
      </c>
      <c r="R68" s="24">
        <v>5.4141942419143758</v>
      </c>
      <c r="S68" s="122">
        <v>359</v>
      </c>
    </row>
    <row r="69" spans="1:19" x14ac:dyDescent="0.25">
      <c r="A69" s="5" t="s">
        <v>266</v>
      </c>
      <c r="B69" s="122" t="s">
        <v>1049</v>
      </c>
      <c r="C69" s="24">
        <v>3.3983826235279175</v>
      </c>
      <c r="D69" s="24">
        <v>0.7929930378278025</v>
      </c>
      <c r="E69" s="24">
        <v>0.40122005833098129</v>
      </c>
      <c r="F69" s="24">
        <v>2.9481819966348848</v>
      </c>
      <c r="G69" s="24" t="s">
        <v>11</v>
      </c>
      <c r="H69" s="24">
        <f>C69-0.04</f>
        <v>3.3583826235279175</v>
      </c>
      <c r="I69" s="24"/>
      <c r="J69" s="24"/>
      <c r="L69" s="24" t="s">
        <v>1084</v>
      </c>
      <c r="M69" s="24">
        <v>11</v>
      </c>
      <c r="N69" s="122">
        <f t="shared" si="0"/>
        <v>1360</v>
      </c>
      <c r="O69" s="24">
        <v>3.3983826235279175</v>
      </c>
      <c r="P69" s="24">
        <v>0.7929930378278025</v>
      </c>
      <c r="Q69" s="24">
        <v>0.40122005833098129</v>
      </c>
      <c r="R69" s="24">
        <v>2.9481819966348848</v>
      </c>
      <c r="S69" s="122">
        <v>360</v>
      </c>
    </row>
    <row r="70" spans="1:19" x14ac:dyDescent="0.25">
      <c r="A70" s="5" t="s">
        <v>267</v>
      </c>
      <c r="B70" s="122" t="s">
        <v>1049</v>
      </c>
      <c r="C70" s="24">
        <v>0.59167347741143317</v>
      </c>
      <c r="D70" s="24">
        <v>0.70828012797135587</v>
      </c>
      <c r="E70" s="24">
        <v>0.29528568068491856</v>
      </c>
      <c r="F70" s="24">
        <v>0.88976663862404171</v>
      </c>
      <c r="G70" s="122">
        <v>0.11599999999999994</v>
      </c>
      <c r="H70" s="24">
        <f>C70-G70</f>
        <v>0.47567347741143323</v>
      </c>
      <c r="I70" s="24"/>
      <c r="J70" s="24"/>
      <c r="L70" s="24" t="s">
        <v>1084</v>
      </c>
      <c r="M70" s="24">
        <v>11</v>
      </c>
      <c r="N70" s="122">
        <f t="shared" si="0"/>
        <v>1361</v>
      </c>
      <c r="O70" s="24">
        <v>0.59167347741143317</v>
      </c>
      <c r="P70" s="24">
        <v>0.70828012797135587</v>
      </c>
      <c r="Q70" s="24">
        <v>0.29528568068491856</v>
      </c>
      <c r="R70" s="24">
        <v>0.88976663862404171</v>
      </c>
      <c r="S70" s="122">
        <v>361</v>
      </c>
    </row>
    <row r="71" spans="1:19" x14ac:dyDescent="0.25">
      <c r="A71" s="5" t="s">
        <v>268</v>
      </c>
      <c r="B71" s="122" t="s">
        <v>1049</v>
      </c>
      <c r="C71" s="24">
        <v>0.41989730655004931</v>
      </c>
      <c r="D71" s="24">
        <v>1.027582634353347</v>
      </c>
      <c r="E71" s="24">
        <v>0.23950381033022861</v>
      </c>
      <c r="F71" s="24">
        <v>0.55878570760889879</v>
      </c>
      <c r="G71" s="122">
        <v>7.49999999999999E-2</v>
      </c>
      <c r="H71" s="24">
        <f>C71-G71</f>
        <v>0.34489730655004941</v>
      </c>
      <c r="I71" s="24"/>
      <c r="J71" s="24"/>
      <c r="L71" s="24" t="s">
        <v>1084</v>
      </c>
      <c r="M71" s="24">
        <v>11</v>
      </c>
      <c r="N71" s="122">
        <f t="shared" si="0"/>
        <v>1362</v>
      </c>
      <c r="O71" s="24">
        <v>0.41989730655004931</v>
      </c>
      <c r="P71" s="24">
        <v>1.027582634353347</v>
      </c>
      <c r="Q71" s="24">
        <v>0.23950381033022861</v>
      </c>
      <c r="R71" s="24">
        <v>0.55878570760889879</v>
      </c>
      <c r="S71" s="122">
        <v>362</v>
      </c>
    </row>
    <row r="72" spans="1:19" x14ac:dyDescent="0.25">
      <c r="A72" s="5" t="s">
        <v>350</v>
      </c>
      <c r="B72" s="122" t="s">
        <v>1049</v>
      </c>
      <c r="C72" s="24">
        <v>13.368622354485355</v>
      </c>
      <c r="D72" s="24">
        <v>0.76492248781619887</v>
      </c>
      <c r="E72" s="24">
        <v>0.96415636466271504</v>
      </c>
      <c r="F72" s="24">
        <v>8.7178742755655261</v>
      </c>
      <c r="G72" s="24" t="s">
        <v>11</v>
      </c>
      <c r="H72" s="24">
        <f t="shared" ref="H72:H81" si="1">C72-0.04</f>
        <v>13.328622354485356</v>
      </c>
      <c r="I72" s="24"/>
      <c r="J72" s="24"/>
      <c r="L72" s="24" t="s">
        <v>1084</v>
      </c>
      <c r="M72" s="24">
        <v>12</v>
      </c>
      <c r="N72" s="122">
        <f t="shared" si="0"/>
        <v>1363</v>
      </c>
      <c r="O72" s="24">
        <v>13.368622354485355</v>
      </c>
      <c r="P72" s="24">
        <v>0.76492248781619887</v>
      </c>
      <c r="Q72" s="24">
        <v>0.96415636466271504</v>
      </c>
      <c r="R72" s="24">
        <v>8.7178742755655261</v>
      </c>
      <c r="S72" s="122">
        <v>363</v>
      </c>
    </row>
    <row r="73" spans="1:19" x14ac:dyDescent="0.25">
      <c r="A73" s="5" t="s">
        <v>351</v>
      </c>
      <c r="B73" s="122" t="s">
        <v>1049</v>
      </c>
      <c r="C73" s="24">
        <v>13.629639599097548</v>
      </c>
      <c r="D73" s="24">
        <v>0.77595020389218605</v>
      </c>
      <c r="E73" s="24">
        <v>0.99383846081475202</v>
      </c>
      <c r="F73" s="24">
        <v>8.9078818470742185</v>
      </c>
      <c r="G73" s="24" t="s">
        <v>11</v>
      </c>
      <c r="H73" s="24">
        <f t="shared" si="1"/>
        <v>13.589639599097548</v>
      </c>
      <c r="I73" s="24"/>
      <c r="J73" s="24"/>
      <c r="L73" s="24" t="s">
        <v>1084</v>
      </c>
      <c r="M73" s="24">
        <v>12</v>
      </c>
      <c r="N73" s="122">
        <f t="shared" si="0"/>
        <v>1364</v>
      </c>
      <c r="O73" s="24">
        <v>13.629639599097548</v>
      </c>
      <c r="P73" s="24">
        <v>0.77595020389218605</v>
      </c>
      <c r="Q73" s="24">
        <v>0.99383846081475202</v>
      </c>
      <c r="R73" s="24">
        <v>8.9078818470742185</v>
      </c>
      <c r="S73" s="122">
        <v>364</v>
      </c>
    </row>
    <row r="74" spans="1:19" x14ac:dyDescent="0.25">
      <c r="A74" s="5" t="s">
        <v>352</v>
      </c>
      <c r="B74" s="122" t="s">
        <v>1049</v>
      </c>
      <c r="C74" s="24">
        <v>22.463990056070699</v>
      </c>
      <c r="D74" s="24">
        <v>0.23258455723900151</v>
      </c>
      <c r="E74" s="24">
        <v>1.4001761219305673</v>
      </c>
      <c r="F74" s="24">
        <v>12.008784983174424</v>
      </c>
      <c r="G74" s="24" t="s">
        <v>11</v>
      </c>
      <c r="H74" s="24">
        <f t="shared" si="1"/>
        <v>22.4239900560707</v>
      </c>
      <c r="I74" s="24"/>
      <c r="J74" s="24"/>
      <c r="L74" s="24" t="s">
        <v>1084</v>
      </c>
      <c r="M74" s="24">
        <v>12</v>
      </c>
      <c r="N74" s="122">
        <f t="shared" si="0"/>
        <v>1365</v>
      </c>
      <c r="O74" s="24">
        <v>22.463990056070699</v>
      </c>
      <c r="P74" s="24">
        <v>0.23258455723900151</v>
      </c>
      <c r="Q74" s="24">
        <v>1.4001761219305673</v>
      </c>
      <c r="R74" s="24">
        <v>12.008784983174424</v>
      </c>
      <c r="S74" s="122">
        <v>365</v>
      </c>
    </row>
    <row r="75" spans="1:19" x14ac:dyDescent="0.25">
      <c r="A75" s="5" t="s">
        <v>353</v>
      </c>
      <c r="B75" s="122" t="s">
        <v>1049</v>
      </c>
      <c r="C75" s="24">
        <v>8.2153372286438398</v>
      </c>
      <c r="D75" s="24">
        <v>0.60451934489274961</v>
      </c>
      <c r="E75" s="24">
        <v>0.55986574466083361</v>
      </c>
      <c r="F75" s="24">
        <v>3.6183162273322109</v>
      </c>
      <c r="G75" s="24" t="s">
        <v>11</v>
      </c>
      <c r="H75" s="24">
        <f t="shared" si="1"/>
        <v>8.1753372286438406</v>
      </c>
      <c r="I75" s="24"/>
      <c r="J75" s="24"/>
      <c r="L75" s="24" t="s">
        <v>1084</v>
      </c>
      <c r="M75" s="24">
        <v>12</v>
      </c>
      <c r="N75" s="122">
        <f t="shared" si="0"/>
        <v>1366</v>
      </c>
      <c r="O75" s="24">
        <v>8.2153372286438398</v>
      </c>
      <c r="P75" s="24">
        <v>0.60451934489274961</v>
      </c>
      <c r="Q75" s="24">
        <v>0.55986574466083361</v>
      </c>
      <c r="R75" s="24">
        <v>3.6183162273322109</v>
      </c>
      <c r="S75" s="122">
        <v>366</v>
      </c>
    </row>
    <row r="76" spans="1:19" x14ac:dyDescent="0.25">
      <c r="A76" s="5" t="s">
        <v>354</v>
      </c>
      <c r="B76" s="122" t="s">
        <v>1049</v>
      </c>
      <c r="C76" s="24">
        <v>7.3910179462519734</v>
      </c>
      <c r="D76" s="24">
        <v>0.58847903060040463</v>
      </c>
      <c r="E76" s="24">
        <v>0.55474814187599963</v>
      </c>
      <c r="F76" s="24">
        <v>3.2148055243970828</v>
      </c>
      <c r="G76" s="24" t="s">
        <v>11</v>
      </c>
      <c r="H76" s="24">
        <f t="shared" si="1"/>
        <v>7.3510179462519734</v>
      </c>
      <c r="I76" s="24"/>
      <c r="J76" s="24"/>
      <c r="K76" s="24"/>
      <c r="L76" s="24" t="s">
        <v>1084</v>
      </c>
      <c r="M76" s="24">
        <v>12</v>
      </c>
      <c r="N76" s="122">
        <f t="shared" si="0"/>
        <v>1367</v>
      </c>
      <c r="O76" s="24">
        <v>7.3910179462519734</v>
      </c>
      <c r="P76" s="24">
        <v>0.58847903060040463</v>
      </c>
      <c r="Q76" s="24">
        <v>0.55474814187599963</v>
      </c>
      <c r="R76" s="24">
        <v>3.2148055243970828</v>
      </c>
      <c r="S76" s="122">
        <v>367</v>
      </c>
    </row>
    <row r="77" spans="1:19" x14ac:dyDescent="0.25">
      <c r="A77" s="5" t="s">
        <v>355</v>
      </c>
      <c r="B77" s="122" t="s">
        <v>1049</v>
      </c>
      <c r="C77" s="24">
        <v>5.6742879263520181E-2</v>
      </c>
      <c r="D77" s="24">
        <v>0.673693200278487</v>
      </c>
      <c r="E77" s="24">
        <v>0.21954515946937622</v>
      </c>
      <c r="F77" s="24">
        <v>1.9138665872125629</v>
      </c>
      <c r="G77" s="24" t="s">
        <v>11</v>
      </c>
      <c r="H77" s="24">
        <f t="shared" si="1"/>
        <v>1.674287926352018E-2</v>
      </c>
      <c r="I77" s="24"/>
      <c r="J77" s="24"/>
      <c r="K77" s="24"/>
      <c r="L77" s="24" t="s">
        <v>1084</v>
      </c>
      <c r="M77" s="24">
        <v>12</v>
      </c>
      <c r="N77" s="122">
        <f t="shared" si="0"/>
        <v>1368</v>
      </c>
      <c r="O77" s="24">
        <v>5.6742879263520181E-2</v>
      </c>
      <c r="P77" s="24">
        <v>0.673693200278487</v>
      </c>
      <c r="Q77" s="24">
        <v>0.21954515946937622</v>
      </c>
      <c r="R77" s="24">
        <v>1.9138665872125629</v>
      </c>
      <c r="S77" s="122">
        <v>368</v>
      </c>
    </row>
    <row r="78" spans="1:19" x14ac:dyDescent="0.25">
      <c r="A78" s="5" t="s">
        <v>1050</v>
      </c>
      <c r="B78" s="122" t="s">
        <v>1049</v>
      </c>
      <c r="C78" s="24">
        <v>12.670169095187116</v>
      </c>
      <c r="D78" s="24">
        <v>0.83209130391539321</v>
      </c>
      <c r="E78" s="24">
        <v>0.96415636466271504</v>
      </c>
      <c r="F78" s="24">
        <v>8.4502292017199476</v>
      </c>
      <c r="G78" s="24" t="s">
        <v>11</v>
      </c>
      <c r="H78" s="24">
        <f t="shared" si="1"/>
        <v>12.630169095187117</v>
      </c>
      <c r="I78" s="24"/>
      <c r="J78" s="24"/>
      <c r="K78" s="24"/>
      <c r="L78" s="24" t="s">
        <v>1084</v>
      </c>
      <c r="M78" s="24">
        <v>20</v>
      </c>
      <c r="N78" s="122">
        <f t="shared" si="0"/>
        <v>1369</v>
      </c>
      <c r="O78" s="24">
        <v>12.670169095187116</v>
      </c>
      <c r="P78" s="24">
        <v>0.83209130391539321</v>
      </c>
      <c r="Q78" s="24">
        <v>0.96415636466271504</v>
      </c>
      <c r="R78" s="24">
        <v>8.4502292017199476</v>
      </c>
      <c r="S78" s="122">
        <v>369</v>
      </c>
    </row>
    <row r="79" spans="1:19" x14ac:dyDescent="0.25">
      <c r="A79" s="5" t="s">
        <v>1051</v>
      </c>
      <c r="B79" s="122" t="s">
        <v>1049</v>
      </c>
      <c r="C79" s="24">
        <v>18.354773908677956</v>
      </c>
      <c r="D79" s="24">
        <v>0.76692752710274203</v>
      </c>
      <c r="E79" s="24">
        <v>1.1903544077523756</v>
      </c>
      <c r="F79" s="24">
        <v>9.7138817068610948</v>
      </c>
      <c r="G79" s="24" t="s">
        <v>11</v>
      </c>
      <c r="H79" s="24">
        <f t="shared" si="1"/>
        <v>18.314773908677957</v>
      </c>
      <c r="I79" s="24"/>
      <c r="J79" s="24"/>
      <c r="K79" s="24"/>
      <c r="L79" s="24" t="s">
        <v>1084</v>
      </c>
      <c r="M79" s="24">
        <v>20</v>
      </c>
      <c r="N79" s="122">
        <f t="shared" si="0"/>
        <v>1370</v>
      </c>
      <c r="O79" s="24">
        <v>18.354773908677956</v>
      </c>
      <c r="P79" s="24">
        <v>0.76692752710274203</v>
      </c>
      <c r="Q79" s="24">
        <v>1.1903544077523756</v>
      </c>
      <c r="R79" s="24">
        <v>9.7138817068610948</v>
      </c>
      <c r="S79" s="122">
        <v>370</v>
      </c>
    </row>
    <row r="80" spans="1:19" x14ac:dyDescent="0.25">
      <c r="A80" s="5" t="s">
        <v>1052</v>
      </c>
      <c r="B80" s="122" t="s">
        <v>1049</v>
      </c>
      <c r="C80" s="24">
        <v>13.402668082043466</v>
      </c>
      <c r="D80" s="24">
        <v>1.0065297218446445</v>
      </c>
      <c r="E80" s="24">
        <v>0.98872085802991805</v>
      </c>
      <c r="F80" s="24">
        <v>7.3163130491680679</v>
      </c>
      <c r="G80" s="24" t="s">
        <v>11</v>
      </c>
      <c r="H80" s="24">
        <f t="shared" si="1"/>
        <v>13.362668082043466</v>
      </c>
      <c r="I80" s="24"/>
      <c r="J80" s="24"/>
      <c r="L80" s="24" t="s">
        <v>1084</v>
      </c>
      <c r="M80" s="24">
        <v>20</v>
      </c>
      <c r="N80" s="122">
        <f t="shared" si="0"/>
        <v>1371</v>
      </c>
      <c r="O80" s="24">
        <v>13.402668082043466</v>
      </c>
      <c r="P80" s="24">
        <v>1.0065297218446445</v>
      </c>
      <c r="Q80" s="24">
        <v>0.98872085802991805</v>
      </c>
      <c r="R80" s="24">
        <v>7.3163130491680679</v>
      </c>
      <c r="S80" s="122">
        <v>371</v>
      </c>
    </row>
    <row r="81" spans="1:19" x14ac:dyDescent="0.25">
      <c r="A81" s="5" t="s">
        <v>1053</v>
      </c>
      <c r="B81" s="122" t="s">
        <v>1049</v>
      </c>
      <c r="C81" s="24">
        <v>12.512320721963141</v>
      </c>
      <c r="D81" s="24">
        <v>0.38496754301627834</v>
      </c>
      <c r="E81" s="24">
        <v>0.79527547276319499</v>
      </c>
      <c r="F81" s="24">
        <v>5.9750230416900347</v>
      </c>
      <c r="G81" s="24" t="s">
        <v>11</v>
      </c>
      <c r="H81" s="24">
        <f t="shared" si="1"/>
        <v>12.472320721963142</v>
      </c>
      <c r="I81" s="24"/>
      <c r="J81" s="24"/>
      <c r="L81" s="24" t="s">
        <v>1084</v>
      </c>
      <c r="M81" s="24">
        <v>20</v>
      </c>
      <c r="N81" s="122">
        <f t="shared" si="0"/>
        <v>1372</v>
      </c>
      <c r="O81" s="24">
        <v>12.512320721963141</v>
      </c>
      <c r="P81" s="24">
        <v>0.38496754301627834</v>
      </c>
      <c r="Q81" s="24">
        <v>0.79527547276319499</v>
      </c>
      <c r="R81" s="24">
        <v>5.9750230416900347</v>
      </c>
      <c r="S81" s="122">
        <v>372</v>
      </c>
    </row>
    <row r="82" spans="1:19" x14ac:dyDescent="0.25">
      <c r="A82" s="5" t="s">
        <v>1054</v>
      </c>
      <c r="B82" s="122" t="s">
        <v>1049</v>
      </c>
      <c r="C82" s="24" t="s">
        <v>11</v>
      </c>
      <c r="D82" s="24">
        <v>1.1679353844113654</v>
      </c>
      <c r="E82" s="24">
        <v>0.11565782293724715</v>
      </c>
      <c r="F82" s="24">
        <v>6.1292765002804256E-2</v>
      </c>
      <c r="G82" s="24" t="s">
        <v>11</v>
      </c>
      <c r="H82" s="24" t="s">
        <v>11</v>
      </c>
      <c r="I82" s="24"/>
      <c r="J82" s="24"/>
      <c r="L82" s="24" t="s">
        <v>1084</v>
      </c>
      <c r="M82" s="24">
        <v>20</v>
      </c>
      <c r="N82" s="122">
        <f t="shared" si="0"/>
        <v>1373</v>
      </c>
      <c r="O82" s="24" t="s">
        <v>11</v>
      </c>
      <c r="P82" s="24">
        <v>1.1679353844113654</v>
      </c>
      <c r="Q82" s="24">
        <v>0.11565782293724715</v>
      </c>
      <c r="R82" s="24">
        <v>6.1292765002804256E-2</v>
      </c>
      <c r="S82" s="122">
        <v>373</v>
      </c>
    </row>
    <row r="83" spans="1:19" x14ac:dyDescent="0.25">
      <c r="A83" s="5" t="s">
        <v>1055</v>
      </c>
      <c r="B83" s="122" t="s">
        <v>1049</v>
      </c>
      <c r="C83" s="24" t="s">
        <v>11</v>
      </c>
      <c r="D83" s="24">
        <v>0.57544627523787439</v>
      </c>
      <c r="E83" s="24">
        <v>0.19037482359582272</v>
      </c>
      <c r="F83" s="24">
        <v>0.44130790802019065</v>
      </c>
      <c r="G83" s="24" t="s">
        <v>11</v>
      </c>
      <c r="H83" s="24" t="s">
        <v>11</v>
      </c>
      <c r="I83" s="24"/>
      <c r="J83" s="24"/>
      <c r="L83" s="24" t="s">
        <v>1084</v>
      </c>
      <c r="M83" s="24">
        <v>20</v>
      </c>
      <c r="N83" s="122">
        <f>S83+1000</f>
        <v>1374</v>
      </c>
      <c r="O83" s="24" t="s">
        <v>11</v>
      </c>
      <c r="P83" s="24">
        <v>0.57544627523787439</v>
      </c>
      <c r="Q83" s="24">
        <v>0.19037482359582272</v>
      </c>
      <c r="R83" s="24">
        <v>0.44130790802019065</v>
      </c>
      <c r="S83" s="122">
        <v>374</v>
      </c>
    </row>
    <row r="85" spans="1:19" x14ac:dyDescent="0.25">
      <c r="G85" s="122"/>
    </row>
    <row r="86" spans="1:19" x14ac:dyDescent="0.25">
      <c r="G86" s="122"/>
    </row>
    <row r="87" spans="1:19" x14ac:dyDescent="0.25">
      <c r="G87" s="122"/>
    </row>
    <row r="88" spans="1:19" x14ac:dyDescent="0.25">
      <c r="G88" s="122"/>
    </row>
  </sheetData>
  <autoFilter ref="A17:I83" xr:uid="{00000000-0009-0000-0000-00000B000000}"/>
  <conditionalFormatting sqref="P17:R17">
    <cfRule type="containsText" dxfId="2" priority="1" operator="containsText" text="&lt;">
      <formula>NOT(ISERROR(SEARCH("&lt;",P17)))</formula>
    </cfRule>
  </conditionalFormatting>
  <pageMargins left="0.75" right="0.75" top="1" bottom="1" header="0.5" footer="0.5"/>
  <pageSetup orientation="portrait" horizontalDpi="4294967292" verticalDpi="429496729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S546"/>
  <sheetViews>
    <sheetView topLeftCell="A397" zoomScale="125" zoomScaleNormal="125" zoomScalePageLayoutView="125" workbookViewId="0">
      <selection activeCell="A18" sqref="A18:H418"/>
    </sheetView>
  </sheetViews>
  <sheetFormatPr defaultColWidth="12.5703125" defaultRowHeight="15.75" x14ac:dyDescent="0.25"/>
  <cols>
    <col min="1" max="1" width="12.5703125" style="5"/>
    <col min="2" max="2" width="9.140625" style="77" customWidth="1"/>
    <col min="3" max="3" width="12.5703125" style="5"/>
    <col min="4" max="4" width="16.140625" style="5" bestFit="1" customWidth="1"/>
    <col min="5" max="5" width="13.5703125" style="5" bestFit="1" customWidth="1"/>
    <col min="6" max="6" width="12.7109375" style="5" bestFit="1" customWidth="1"/>
    <col min="7" max="7" width="13.85546875" style="5" bestFit="1" customWidth="1"/>
    <col min="8" max="8" width="12.5703125" style="124"/>
    <col min="9" max="9" width="12.5703125" style="5"/>
    <col min="10" max="10" width="14.28515625" style="5" bestFit="1" customWidth="1"/>
    <col min="11" max="16384" width="12.5703125" style="5"/>
  </cols>
  <sheetData>
    <row r="1" spans="3:12" x14ac:dyDescent="0.25">
      <c r="C1" s="5" t="s">
        <v>23</v>
      </c>
      <c r="G1" s="109"/>
      <c r="H1" s="133" t="s">
        <v>24</v>
      </c>
      <c r="I1" s="110" t="s">
        <v>25</v>
      </c>
      <c r="J1" s="111" t="s">
        <v>26</v>
      </c>
    </row>
    <row r="2" spans="3:12" x14ac:dyDescent="0.25">
      <c r="C2" s="5" t="s">
        <v>27</v>
      </c>
      <c r="G2" s="112" t="s">
        <v>28</v>
      </c>
      <c r="H2" s="134">
        <f>COUNT(G18:G464)</f>
        <v>401</v>
      </c>
      <c r="I2" s="114">
        <v>26</v>
      </c>
      <c r="J2" s="115">
        <f>H2*I2</f>
        <v>10426</v>
      </c>
    </row>
    <row r="3" spans="3:12" x14ac:dyDescent="0.25">
      <c r="C3" s="5" t="s">
        <v>29</v>
      </c>
      <c r="G3" s="112" t="s">
        <v>30</v>
      </c>
      <c r="H3" s="134">
        <v>0</v>
      </c>
      <c r="I3" s="114">
        <v>8.67</v>
      </c>
      <c r="J3" s="115">
        <f>H3*I3</f>
        <v>0</v>
      </c>
    </row>
    <row r="4" spans="3:12" x14ac:dyDescent="0.25">
      <c r="C4" s="5" t="s">
        <v>475</v>
      </c>
      <c r="G4" s="112" t="s">
        <v>32</v>
      </c>
      <c r="H4" s="134">
        <v>0</v>
      </c>
      <c r="I4" s="114">
        <v>26</v>
      </c>
      <c r="J4" s="115">
        <f>H4*I4</f>
        <v>0</v>
      </c>
    </row>
    <row r="5" spans="3:12" x14ac:dyDescent="0.25">
      <c r="C5" s="5" t="s">
        <v>476</v>
      </c>
      <c r="G5" s="112" t="s">
        <v>34</v>
      </c>
      <c r="H5" s="134">
        <v>0</v>
      </c>
      <c r="I5" s="114">
        <v>16</v>
      </c>
      <c r="J5" s="115">
        <f>H5*I5</f>
        <v>0</v>
      </c>
    </row>
    <row r="6" spans="3:12" x14ac:dyDescent="0.25">
      <c r="C6" s="5" t="s">
        <v>477</v>
      </c>
      <c r="G6" s="112"/>
      <c r="H6" s="134"/>
      <c r="I6" s="113"/>
      <c r="J6" s="116"/>
    </row>
    <row r="7" spans="3:12" ht="16.5" thickBot="1" x14ac:dyDescent="0.3">
      <c r="G7" s="117" t="s">
        <v>36</v>
      </c>
      <c r="H7" s="135"/>
      <c r="I7" s="118"/>
      <c r="J7" s="119">
        <f>SUM(J2:J5)</f>
        <v>10426</v>
      </c>
    </row>
    <row r="8" spans="3:12" x14ac:dyDescent="0.25">
      <c r="J8" s="5" t="s">
        <v>478</v>
      </c>
    </row>
    <row r="10" spans="3:12" x14ac:dyDescent="0.25">
      <c r="C10" s="5" t="s">
        <v>37</v>
      </c>
    </row>
    <row r="11" spans="3:12" x14ac:dyDescent="0.25">
      <c r="C11" s="5" t="s">
        <v>38</v>
      </c>
      <c r="I11" s="120"/>
      <c r="J11" s="120"/>
      <c r="K11" s="120"/>
      <c r="L11" s="120"/>
    </row>
    <row r="12" spans="3:12" x14ac:dyDescent="0.25">
      <c r="C12" s="5" t="s">
        <v>39</v>
      </c>
    </row>
    <row r="13" spans="3:12" x14ac:dyDescent="0.25">
      <c r="C13" s="5" t="s">
        <v>479</v>
      </c>
    </row>
    <row r="14" spans="3:12" x14ac:dyDescent="0.25">
      <c r="H14" s="136"/>
      <c r="I14" s="122"/>
      <c r="J14" s="121"/>
      <c r="K14" s="122"/>
    </row>
    <row r="15" spans="3:12" x14ac:dyDescent="0.25">
      <c r="C15" s="22"/>
      <c r="D15" s="22" t="s">
        <v>0</v>
      </c>
      <c r="E15" s="22" t="s">
        <v>0</v>
      </c>
      <c r="F15" s="22" t="s">
        <v>0</v>
      </c>
      <c r="G15" s="22" t="s">
        <v>0</v>
      </c>
      <c r="H15" s="137"/>
      <c r="I15" s="123"/>
    </row>
    <row r="16" spans="3:12" x14ac:dyDescent="0.25">
      <c r="C16" s="22"/>
      <c r="D16" s="22" t="s">
        <v>1</v>
      </c>
      <c r="E16" s="22" t="s">
        <v>1</v>
      </c>
      <c r="F16" s="22" t="s">
        <v>1</v>
      </c>
      <c r="G16" s="22" t="s">
        <v>1</v>
      </c>
    </row>
    <row r="17" spans="1:8" x14ac:dyDescent="0.25">
      <c r="A17" s="26" t="s">
        <v>873</v>
      </c>
      <c r="B17" s="127" t="s">
        <v>874</v>
      </c>
      <c r="C17" s="22" t="s">
        <v>2</v>
      </c>
      <c r="D17" s="22" t="s">
        <v>480</v>
      </c>
      <c r="E17" s="22" t="s">
        <v>4</v>
      </c>
      <c r="F17" s="22" t="s">
        <v>5</v>
      </c>
      <c r="G17" s="22" t="s">
        <v>6</v>
      </c>
      <c r="H17" s="138" t="s">
        <v>41</v>
      </c>
    </row>
    <row r="18" spans="1:8" x14ac:dyDescent="0.25">
      <c r="A18" s="126" t="s">
        <v>219</v>
      </c>
      <c r="B18" s="77">
        <v>1</v>
      </c>
      <c r="C18" s="98">
        <v>525</v>
      </c>
      <c r="D18" s="129" t="s">
        <v>11</v>
      </c>
      <c r="E18" s="24">
        <v>0.27660699739600725</v>
      </c>
      <c r="F18" s="24">
        <v>0.33589026318236775</v>
      </c>
      <c r="G18" s="24">
        <v>1.4004695809736498</v>
      </c>
      <c r="H18" s="128" t="s">
        <v>220</v>
      </c>
    </row>
    <row r="19" spans="1:8" x14ac:dyDescent="0.25">
      <c r="A19" s="126" t="s">
        <v>219</v>
      </c>
      <c r="B19" s="77">
        <v>1</v>
      </c>
      <c r="C19" s="98">
        <v>526</v>
      </c>
      <c r="D19" s="129" t="s">
        <v>11</v>
      </c>
      <c r="E19" s="24">
        <v>0.34828253321760028</v>
      </c>
      <c r="F19" s="24">
        <v>0.33386682786199201</v>
      </c>
      <c r="G19" s="24">
        <v>1.3605730772059565</v>
      </c>
      <c r="H19" s="128" t="s">
        <v>221</v>
      </c>
    </row>
    <row r="20" spans="1:8" x14ac:dyDescent="0.25">
      <c r="A20" s="126" t="s">
        <v>219</v>
      </c>
      <c r="B20" s="77">
        <v>1</v>
      </c>
      <c r="C20" s="98">
        <v>527</v>
      </c>
      <c r="D20" s="129" t="s">
        <v>11</v>
      </c>
      <c r="E20" s="24">
        <v>0.22714078253321762</v>
      </c>
      <c r="F20" s="24">
        <v>0.28833953315353855</v>
      </c>
      <c r="G20" s="24">
        <v>1.4229753010477333</v>
      </c>
      <c r="H20" s="128" t="s">
        <v>222</v>
      </c>
    </row>
    <row r="21" spans="1:8" x14ac:dyDescent="0.25">
      <c r="A21" s="126" t="s">
        <v>219</v>
      </c>
      <c r="B21" s="77">
        <v>1</v>
      </c>
      <c r="C21" s="98">
        <v>528</v>
      </c>
      <c r="D21" s="129" t="s">
        <v>11</v>
      </c>
      <c r="E21" s="24">
        <v>9.2875342191360094E-2</v>
      </c>
      <c r="F21" s="24">
        <v>0.26861103877987541</v>
      </c>
      <c r="G21" s="24">
        <v>1.4393430974652486</v>
      </c>
      <c r="H21" s="128" t="s">
        <v>223</v>
      </c>
    </row>
    <row r="22" spans="1:8" x14ac:dyDescent="0.25">
      <c r="A22" s="126" t="s">
        <v>219</v>
      </c>
      <c r="B22" s="77">
        <v>1</v>
      </c>
      <c r="C22" s="5" t="s">
        <v>481</v>
      </c>
      <c r="D22" s="129" t="s">
        <v>11</v>
      </c>
      <c r="E22" s="24">
        <v>0.83688759431127724</v>
      </c>
      <c r="F22" s="24">
        <v>0.26405830930903007</v>
      </c>
      <c r="G22" s="24">
        <v>1.1293779528085535</v>
      </c>
      <c r="H22" s="138"/>
    </row>
    <row r="23" spans="1:8" x14ac:dyDescent="0.25">
      <c r="A23" s="126" t="s">
        <v>219</v>
      </c>
      <c r="B23" s="77">
        <v>1</v>
      </c>
      <c r="C23" s="5" t="s">
        <v>482</v>
      </c>
      <c r="D23" s="129" t="s">
        <v>11</v>
      </c>
      <c r="E23" s="24">
        <v>0.45327205047739871</v>
      </c>
      <c r="F23" s="24">
        <v>0.27518720357109644</v>
      </c>
      <c r="G23" s="24">
        <v>1.4546879066066691</v>
      </c>
      <c r="H23" s="138"/>
    </row>
    <row r="24" spans="1:8" x14ac:dyDescent="0.25">
      <c r="A24" s="126" t="s">
        <v>219</v>
      </c>
      <c r="B24" s="77">
        <v>2</v>
      </c>
      <c r="C24" s="5" t="s">
        <v>483</v>
      </c>
      <c r="D24" s="129" t="s">
        <v>11</v>
      </c>
      <c r="E24" s="24">
        <v>0.81164972958536419</v>
      </c>
      <c r="F24" s="24">
        <v>0.31616176880870456</v>
      </c>
      <c r="G24" s="24">
        <v>2.3518477477417248</v>
      </c>
      <c r="H24" s="138"/>
    </row>
    <row r="25" spans="1:8" x14ac:dyDescent="0.25">
      <c r="A25" s="126" t="s">
        <v>219</v>
      </c>
      <c r="B25" s="77">
        <v>2</v>
      </c>
      <c r="C25" s="5" t="s">
        <v>484</v>
      </c>
      <c r="D25" s="129" t="s">
        <v>11</v>
      </c>
      <c r="E25" s="24">
        <v>0.87524914869466519</v>
      </c>
      <c r="F25" s="24">
        <v>0.38242927555100903</v>
      </c>
      <c r="G25" s="24">
        <v>2.330365014943736</v>
      </c>
      <c r="H25" s="138"/>
    </row>
    <row r="26" spans="1:8" x14ac:dyDescent="0.25">
      <c r="A26" s="126" t="s">
        <v>219</v>
      </c>
      <c r="B26" s="77">
        <v>2</v>
      </c>
      <c r="C26" s="5" t="s">
        <v>485</v>
      </c>
      <c r="D26" s="129" t="s">
        <v>11</v>
      </c>
      <c r="E26" s="24">
        <v>0.81669730253054695</v>
      </c>
      <c r="F26" s="24">
        <v>0.36725351064819123</v>
      </c>
      <c r="G26" s="24">
        <v>2.1943077072231403</v>
      </c>
      <c r="H26" s="138"/>
    </row>
    <row r="27" spans="1:8" x14ac:dyDescent="0.25">
      <c r="A27" s="126" t="s">
        <v>219</v>
      </c>
      <c r="B27" s="77">
        <v>2</v>
      </c>
      <c r="C27" s="5" t="s">
        <v>486</v>
      </c>
      <c r="D27" s="129" t="s">
        <v>11</v>
      </c>
      <c r="E27" s="24">
        <v>0.90452507177672437</v>
      </c>
      <c r="F27" s="24">
        <v>0.36624179298800336</v>
      </c>
      <c r="G27" s="24">
        <v>2.2260203127820763</v>
      </c>
      <c r="H27" s="138"/>
    </row>
    <row r="28" spans="1:8" x14ac:dyDescent="0.25">
      <c r="A28" s="126" t="s">
        <v>219</v>
      </c>
      <c r="B28" s="77">
        <v>2</v>
      </c>
      <c r="C28" s="5" t="s">
        <v>487</v>
      </c>
      <c r="D28" s="129" t="s">
        <v>11</v>
      </c>
      <c r="E28" s="24">
        <v>0.19231252921145756</v>
      </c>
      <c r="F28" s="24">
        <v>0.31009146284757744</v>
      </c>
      <c r="G28" s="24">
        <v>1.4690097284719952</v>
      </c>
      <c r="H28" s="138"/>
    </row>
    <row r="29" spans="1:8" x14ac:dyDescent="0.25">
      <c r="A29" s="126" t="s">
        <v>219</v>
      </c>
      <c r="B29" s="77">
        <v>2</v>
      </c>
      <c r="C29" s="5" t="s">
        <v>488</v>
      </c>
      <c r="D29" s="129" t="s">
        <v>11</v>
      </c>
      <c r="E29" s="24">
        <v>0.14133204246511319</v>
      </c>
      <c r="F29" s="24">
        <v>0.30452701571654422</v>
      </c>
      <c r="G29" s="24">
        <v>1.4229753010477333</v>
      </c>
      <c r="H29" s="138"/>
    </row>
    <row r="30" spans="1:8" x14ac:dyDescent="0.25">
      <c r="A30" s="126" t="s">
        <v>219</v>
      </c>
      <c r="B30" s="77">
        <v>2</v>
      </c>
      <c r="C30" s="5" t="s">
        <v>489</v>
      </c>
      <c r="D30" s="129" t="s">
        <v>11</v>
      </c>
      <c r="E30" s="24">
        <v>0.23218835547840022</v>
      </c>
      <c r="F30" s="24">
        <v>0.24685910908583653</v>
      </c>
      <c r="G30" s="24">
        <v>1.4915154485460784</v>
      </c>
      <c r="H30" s="138"/>
    </row>
    <row r="31" spans="1:8" x14ac:dyDescent="0.25">
      <c r="A31" s="126" t="s">
        <v>219</v>
      </c>
      <c r="B31" s="77">
        <v>2</v>
      </c>
      <c r="C31" s="5" t="s">
        <v>490</v>
      </c>
      <c r="D31" s="129" t="s">
        <v>11</v>
      </c>
      <c r="E31" s="24">
        <v>0.11256087667757228</v>
      </c>
      <c r="F31" s="24">
        <v>0.25950557983818467</v>
      </c>
      <c r="G31" s="24">
        <v>1.3835902909180873</v>
      </c>
      <c r="H31" s="138"/>
    </row>
    <row r="32" spans="1:8" x14ac:dyDescent="0.25">
      <c r="A32" s="126" t="s">
        <v>219</v>
      </c>
      <c r="B32" s="77">
        <v>3</v>
      </c>
      <c r="C32" s="5" t="s">
        <v>491</v>
      </c>
      <c r="D32" s="24">
        <v>1.0789184132356593</v>
      </c>
      <c r="E32" s="24">
        <v>0.69353652266809118</v>
      </c>
      <c r="F32" s="24">
        <v>0.46033153538547383</v>
      </c>
      <c r="G32" s="24">
        <v>3.2889040926444735</v>
      </c>
      <c r="H32" s="138"/>
    </row>
    <row r="33" spans="1:8" x14ac:dyDescent="0.25">
      <c r="A33" s="126" t="s">
        <v>219</v>
      </c>
      <c r="B33" s="77">
        <v>3</v>
      </c>
      <c r="C33" s="5" t="s">
        <v>492</v>
      </c>
      <c r="D33" s="24">
        <v>1.1081874815086568</v>
      </c>
      <c r="E33" s="24">
        <v>0.65719399746277629</v>
      </c>
      <c r="F33" s="24">
        <v>0.58477280758857986</v>
      </c>
      <c r="G33" s="24">
        <v>3.3032259145097997</v>
      </c>
      <c r="H33" s="138"/>
    </row>
    <row r="34" spans="1:8" x14ac:dyDescent="0.25">
      <c r="A34" s="126" t="s">
        <v>219</v>
      </c>
      <c r="B34" s="77">
        <v>3</v>
      </c>
      <c r="C34" s="5" t="s">
        <v>493</v>
      </c>
      <c r="D34" s="24">
        <v>1.1596606705404797</v>
      </c>
      <c r="E34" s="24">
        <v>0.68344137677772587</v>
      </c>
      <c r="F34" s="24">
        <v>0.58376108992839204</v>
      </c>
      <c r="G34" s="24">
        <v>3.2162719960417498</v>
      </c>
      <c r="H34" s="138"/>
    </row>
    <row r="35" spans="1:8" x14ac:dyDescent="0.25">
      <c r="A35" s="126" t="s">
        <v>219</v>
      </c>
      <c r="B35" s="77">
        <v>3</v>
      </c>
      <c r="C35" s="5" t="s">
        <v>494</v>
      </c>
      <c r="D35" s="24">
        <v>1.1899390170297872</v>
      </c>
      <c r="E35" s="24">
        <v>0.58198516057955529</v>
      </c>
      <c r="F35" s="24">
        <v>0.42239212312842928</v>
      </c>
      <c r="G35" s="24">
        <v>3.2367317415636441</v>
      </c>
      <c r="H35" s="138"/>
    </row>
    <row r="36" spans="1:8" x14ac:dyDescent="0.25">
      <c r="A36" s="126" t="s">
        <v>219</v>
      </c>
      <c r="B36" s="77">
        <v>3</v>
      </c>
      <c r="C36" s="5" t="s">
        <v>495</v>
      </c>
      <c r="D36" s="24">
        <v>1.217189528870164</v>
      </c>
      <c r="E36" s="24">
        <v>0.60772778259998661</v>
      </c>
      <c r="F36" s="24">
        <v>0.59286654887008272</v>
      </c>
      <c r="G36" s="24">
        <v>3.2663983725703902</v>
      </c>
      <c r="H36" s="138"/>
    </row>
    <row r="37" spans="1:8" x14ac:dyDescent="0.25">
      <c r="A37" s="126" t="s">
        <v>219</v>
      </c>
      <c r="B37" s="77">
        <v>3</v>
      </c>
      <c r="C37" s="5" t="s">
        <v>496</v>
      </c>
      <c r="D37" s="24">
        <v>1.2303101456821974</v>
      </c>
      <c r="E37" s="24">
        <v>0.57845185951792744</v>
      </c>
      <c r="F37" s="24">
        <v>0.58274937226820422</v>
      </c>
      <c r="G37" s="24">
        <v>3.5333980516311079</v>
      </c>
      <c r="H37" s="138"/>
    </row>
    <row r="38" spans="1:8" x14ac:dyDescent="0.25">
      <c r="A38" s="126" t="s">
        <v>219</v>
      </c>
      <c r="B38" s="77">
        <v>3</v>
      </c>
      <c r="C38" s="5" t="s">
        <v>497</v>
      </c>
      <c r="D38" s="129" t="s">
        <v>11</v>
      </c>
      <c r="E38" s="24">
        <v>0.20392194698537758</v>
      </c>
      <c r="F38" s="24">
        <v>0.3834409932111969</v>
      </c>
      <c r="G38" s="24">
        <v>2.3835603533006609</v>
      </c>
      <c r="H38" s="138"/>
    </row>
    <row r="39" spans="1:8" x14ac:dyDescent="0.25">
      <c r="A39" s="126" t="s">
        <v>219</v>
      </c>
      <c r="B39" s="77">
        <v>3</v>
      </c>
      <c r="C39" s="5" t="s">
        <v>498</v>
      </c>
      <c r="D39" s="129" t="s">
        <v>11</v>
      </c>
      <c r="E39" s="24">
        <v>0.18373165520464713</v>
      </c>
      <c r="F39" s="24">
        <v>0.38242927555100903</v>
      </c>
      <c r="G39" s="24">
        <v>2.3641235950548611</v>
      </c>
      <c r="H39" s="138"/>
    </row>
    <row r="40" spans="1:8" x14ac:dyDescent="0.25">
      <c r="A40" s="126" t="s">
        <v>219</v>
      </c>
      <c r="B40" s="77">
        <v>3</v>
      </c>
      <c r="C40" s="5" t="s">
        <v>499</v>
      </c>
      <c r="D40" s="129" t="s">
        <v>11</v>
      </c>
      <c r="E40" s="24">
        <v>0.42601515657341255</v>
      </c>
      <c r="F40" s="24">
        <v>0.31160903933785922</v>
      </c>
      <c r="G40" s="24">
        <v>2.4459625771424376</v>
      </c>
      <c r="H40" s="138"/>
    </row>
    <row r="41" spans="1:8" x14ac:dyDescent="0.25">
      <c r="A41" s="126" t="s">
        <v>219</v>
      </c>
      <c r="B41" s="77">
        <v>3</v>
      </c>
      <c r="C41" s="5" t="s">
        <v>500</v>
      </c>
      <c r="D41" s="129" t="s">
        <v>11</v>
      </c>
      <c r="E41" s="24">
        <v>0.20695049075248714</v>
      </c>
      <c r="F41" s="24">
        <v>0.31869106295917421</v>
      </c>
      <c r="G41" s="24">
        <v>2.3426408622568724</v>
      </c>
      <c r="H41" s="138"/>
    </row>
    <row r="42" spans="1:8" x14ac:dyDescent="0.25">
      <c r="A42" s="126" t="s">
        <v>219</v>
      </c>
      <c r="B42" s="77">
        <v>4</v>
      </c>
      <c r="C42" s="5" t="s">
        <v>501</v>
      </c>
      <c r="D42" s="24">
        <v>6.4134584255434968</v>
      </c>
      <c r="E42" s="24">
        <v>0.93733429592041129</v>
      </c>
      <c r="F42" s="24">
        <v>0.62422979633590625</v>
      </c>
      <c r="G42" s="24">
        <v>5.1568788587934034</v>
      </c>
      <c r="H42" s="138"/>
    </row>
    <row r="43" spans="1:8" x14ac:dyDescent="0.25">
      <c r="A43" s="126" t="s">
        <v>219</v>
      </c>
      <c r="B43" s="77">
        <v>4</v>
      </c>
      <c r="C43" s="5" t="s">
        <v>502</v>
      </c>
      <c r="D43" s="24">
        <v>6.3957960567580674</v>
      </c>
      <c r="E43" s="24">
        <v>1.0347524537624357</v>
      </c>
      <c r="F43" s="24">
        <v>0.81443271645122295</v>
      </c>
      <c r="G43" s="24">
        <v>4.9359136071569472</v>
      </c>
      <c r="H43" s="138"/>
    </row>
    <row r="44" spans="1:8" x14ac:dyDescent="0.25">
      <c r="A44" s="126" t="s">
        <v>219</v>
      </c>
      <c r="B44" s="77">
        <v>4</v>
      </c>
      <c r="C44" s="5" t="s">
        <v>503</v>
      </c>
      <c r="D44" s="24">
        <v>6.2524785500420119</v>
      </c>
      <c r="E44" s="24">
        <v>0.97721012218735392</v>
      </c>
      <c r="F44" s="24">
        <v>0.75676480982051519</v>
      </c>
      <c r="G44" s="24">
        <v>4.7753046048100787</v>
      </c>
      <c r="H44" s="138"/>
    </row>
    <row r="45" spans="1:8" x14ac:dyDescent="0.25">
      <c r="A45" s="126" t="s">
        <v>219</v>
      </c>
      <c r="B45" s="77">
        <v>4</v>
      </c>
      <c r="C45" s="5" t="s">
        <v>504</v>
      </c>
      <c r="D45" s="24">
        <v>6.1616435105740885</v>
      </c>
      <c r="E45" s="24">
        <v>0.97014352006409832</v>
      </c>
      <c r="F45" s="24">
        <v>0.79521008090765366</v>
      </c>
      <c r="G45" s="24">
        <v>4.8019022739885404</v>
      </c>
      <c r="H45" s="138"/>
    </row>
    <row r="46" spans="1:8" x14ac:dyDescent="0.25">
      <c r="A46" s="126" t="s">
        <v>219</v>
      </c>
      <c r="B46" s="77">
        <v>4</v>
      </c>
      <c r="C46" s="5" t="s">
        <v>505</v>
      </c>
      <c r="D46" s="24">
        <v>6.304961017290144</v>
      </c>
      <c r="E46" s="24">
        <v>0.9630769179408426</v>
      </c>
      <c r="F46" s="24">
        <v>0.821514740072538</v>
      </c>
      <c r="G46" s="24">
        <v>4.7967873376080679</v>
      </c>
      <c r="H46" s="138"/>
    </row>
    <row r="47" spans="1:8" x14ac:dyDescent="0.25">
      <c r="A47" s="126" t="s">
        <v>219</v>
      </c>
      <c r="B47" s="77">
        <v>4</v>
      </c>
      <c r="C47" s="5" t="s">
        <v>506</v>
      </c>
      <c r="D47" s="24">
        <v>6.296886791559662</v>
      </c>
      <c r="E47" s="24">
        <v>0.9459151699272218</v>
      </c>
      <c r="F47" s="24">
        <v>0.82556161071328926</v>
      </c>
      <c r="G47" s="24">
        <v>4.7988333121602569</v>
      </c>
      <c r="H47" s="138"/>
    </row>
    <row r="48" spans="1:8" x14ac:dyDescent="0.25">
      <c r="A48" s="126" t="s">
        <v>219</v>
      </c>
      <c r="B48" s="77">
        <v>4</v>
      </c>
      <c r="C48" s="5" t="s">
        <v>507</v>
      </c>
      <c r="D48" s="24">
        <v>3.7040510538586249</v>
      </c>
      <c r="E48" s="24">
        <v>1.2659312946517995</v>
      </c>
      <c r="F48" s="24">
        <v>0.67582739700548689</v>
      </c>
      <c r="G48" s="24">
        <v>4.0643284479242592</v>
      </c>
      <c r="H48" s="138"/>
    </row>
    <row r="49" spans="1:8" x14ac:dyDescent="0.25">
      <c r="A49" s="126" t="s">
        <v>219</v>
      </c>
      <c r="B49" s="77">
        <v>4</v>
      </c>
      <c r="C49" s="5" t="s">
        <v>508</v>
      </c>
      <c r="D49" s="24">
        <v>3.6692309553959213</v>
      </c>
      <c r="E49" s="24">
        <v>0.36090146558055686</v>
      </c>
      <c r="F49" s="24">
        <v>0.66318092625313874</v>
      </c>
      <c r="G49" s="24">
        <v>3.8121620843669151</v>
      </c>
      <c r="H49" s="138"/>
    </row>
    <row r="50" spans="1:8" x14ac:dyDescent="0.25">
      <c r="A50" s="126" t="s">
        <v>219</v>
      </c>
      <c r="B50" s="77">
        <v>4</v>
      </c>
      <c r="C50" s="5" t="s">
        <v>509</v>
      </c>
      <c r="D50" s="24">
        <v>3.6808376548834891</v>
      </c>
      <c r="E50" s="24">
        <v>0.37553942712158644</v>
      </c>
      <c r="F50" s="24">
        <v>0.4836010415697945</v>
      </c>
      <c r="G50" s="24">
        <v>3.8218804634898147</v>
      </c>
      <c r="H50" s="138"/>
    </row>
    <row r="51" spans="1:8" x14ac:dyDescent="0.25">
      <c r="A51" s="126" t="s">
        <v>219</v>
      </c>
      <c r="B51" s="77">
        <v>4</v>
      </c>
      <c r="C51" s="5" t="s">
        <v>510</v>
      </c>
      <c r="D51" s="24">
        <v>3.6808376548834891</v>
      </c>
      <c r="E51" s="24">
        <v>0.4764908860252387</v>
      </c>
      <c r="F51" s="24">
        <v>0.55037440714219288</v>
      </c>
      <c r="G51" s="24">
        <v>3.8188115016615303</v>
      </c>
      <c r="H51" s="138"/>
    </row>
    <row r="52" spans="1:8" x14ac:dyDescent="0.25">
      <c r="A52" s="126" t="s">
        <v>219</v>
      </c>
      <c r="B52" s="77">
        <v>5</v>
      </c>
      <c r="C52" s="5" t="s">
        <v>511</v>
      </c>
      <c r="D52" s="24">
        <v>8.2599329222831024</v>
      </c>
      <c r="E52" s="24">
        <v>0.96257216064632445</v>
      </c>
      <c r="F52" s="24">
        <v>0.90144043522737838</v>
      </c>
      <c r="G52" s="24">
        <v>5.9404871122819465</v>
      </c>
      <c r="H52" s="138"/>
    </row>
    <row r="53" spans="1:8" x14ac:dyDescent="0.25">
      <c r="A53" s="126" t="s">
        <v>219</v>
      </c>
      <c r="B53" s="77">
        <v>5</v>
      </c>
      <c r="C53" s="5" t="s">
        <v>512</v>
      </c>
      <c r="D53" s="24">
        <v>8.2962669380702732</v>
      </c>
      <c r="E53" s="24">
        <v>0.9661054617079522</v>
      </c>
      <c r="F53" s="24">
        <v>0.90953417650888124</v>
      </c>
      <c r="G53" s="24">
        <v>5.9271882776927152</v>
      </c>
      <c r="H53" s="138"/>
    </row>
    <row r="54" spans="1:8" x14ac:dyDescent="0.25">
      <c r="A54" s="126" t="s">
        <v>219</v>
      </c>
      <c r="B54" s="77">
        <v>5</v>
      </c>
      <c r="C54" s="5" t="s">
        <v>513</v>
      </c>
      <c r="D54" s="24">
        <v>8.2720442608788254</v>
      </c>
      <c r="E54" s="24">
        <v>0.9459151699272218</v>
      </c>
      <c r="F54" s="24">
        <v>0.90751074118850561</v>
      </c>
      <c r="G54" s="24">
        <v>5.8862687866489267</v>
      </c>
      <c r="H54" s="138"/>
    </row>
    <row r="55" spans="1:8" x14ac:dyDescent="0.25">
      <c r="A55" s="126" t="s">
        <v>219</v>
      </c>
      <c r="B55" s="77">
        <v>5</v>
      </c>
      <c r="C55" s="5" t="s">
        <v>514</v>
      </c>
      <c r="D55" s="24">
        <v>8.2750720955277561</v>
      </c>
      <c r="E55" s="24">
        <v>1.002447986913267</v>
      </c>
      <c r="F55" s="24">
        <v>0.90852245884869343</v>
      </c>
      <c r="G55" s="24">
        <v>5.9517399723189879</v>
      </c>
      <c r="H55" s="138"/>
    </row>
    <row r="56" spans="1:8" x14ac:dyDescent="0.25">
      <c r="A56" s="126" t="s">
        <v>219</v>
      </c>
      <c r="B56" s="77">
        <v>5</v>
      </c>
      <c r="C56" s="5" t="s">
        <v>515</v>
      </c>
      <c r="D56" s="24">
        <v>8.0076133682055399</v>
      </c>
      <c r="E56" s="24">
        <v>1.0458571142418376</v>
      </c>
      <c r="F56" s="24">
        <v>0.88575881149446667</v>
      </c>
      <c r="G56" s="24">
        <v>5.3246487720729352</v>
      </c>
      <c r="H56" s="138"/>
    </row>
    <row r="57" spans="1:8" x14ac:dyDescent="0.25">
      <c r="A57" s="126" t="s">
        <v>219</v>
      </c>
      <c r="B57" s="77">
        <v>5</v>
      </c>
      <c r="C57" s="5" t="s">
        <v>516</v>
      </c>
      <c r="D57" s="24">
        <v>8.0187154285849527</v>
      </c>
      <c r="E57" s="24">
        <v>1.1357039126660879</v>
      </c>
      <c r="F57" s="24">
        <v>0.85996001115967635</v>
      </c>
      <c r="G57" s="24">
        <v>5.3502234539753024</v>
      </c>
      <c r="H57" s="138"/>
    </row>
    <row r="58" spans="1:8" x14ac:dyDescent="0.25">
      <c r="A58" s="126" t="s">
        <v>219</v>
      </c>
      <c r="B58" s="77">
        <v>5</v>
      </c>
      <c r="C58" s="5" t="s">
        <v>517</v>
      </c>
      <c r="D58" s="24">
        <v>6.8651104273423345</v>
      </c>
      <c r="E58" s="24">
        <v>0.84597322561260602</v>
      </c>
      <c r="F58" s="24">
        <v>0.68897972658792905</v>
      </c>
      <c r="G58" s="24">
        <v>4.6515231444026188</v>
      </c>
      <c r="H58" s="138"/>
    </row>
    <row r="59" spans="1:8" x14ac:dyDescent="0.25">
      <c r="A59" s="126" t="s">
        <v>219</v>
      </c>
      <c r="B59" s="77">
        <v>5</v>
      </c>
      <c r="C59" s="5" t="s">
        <v>518</v>
      </c>
      <c r="D59" s="24">
        <v>6.84694341944875</v>
      </c>
      <c r="E59" s="24">
        <v>0.89039186753021304</v>
      </c>
      <c r="F59" s="24">
        <v>0.78155189249511769</v>
      </c>
      <c r="G59" s="24">
        <v>4.6423162589177673</v>
      </c>
      <c r="H59" s="138"/>
    </row>
    <row r="60" spans="1:8" x14ac:dyDescent="0.25">
      <c r="A60" s="126" t="s">
        <v>219</v>
      </c>
      <c r="B60" s="77">
        <v>5</v>
      </c>
      <c r="C60" s="5" t="s">
        <v>519</v>
      </c>
      <c r="D60" s="24">
        <v>6.84694341944875</v>
      </c>
      <c r="E60" s="24">
        <v>1.0589808038993123</v>
      </c>
      <c r="F60" s="24">
        <v>0.5817376546080163</v>
      </c>
      <c r="G60" s="24">
        <v>4.620833526119779</v>
      </c>
      <c r="H60" s="138"/>
    </row>
    <row r="61" spans="1:8" x14ac:dyDescent="0.25">
      <c r="A61" s="126" t="s">
        <v>219</v>
      </c>
      <c r="B61" s="77">
        <v>5</v>
      </c>
      <c r="C61" s="5" t="s">
        <v>520</v>
      </c>
      <c r="D61" s="24">
        <v>6.8812588788032985</v>
      </c>
      <c r="E61" s="24">
        <v>1.1750749816385124</v>
      </c>
      <c r="F61" s="24">
        <v>0.55543299544313218</v>
      </c>
      <c r="G61" s="24">
        <v>4.6382243098133884</v>
      </c>
      <c r="H61" s="138"/>
    </row>
    <row r="62" spans="1:8" x14ac:dyDescent="0.25">
      <c r="A62" s="126" t="s">
        <v>219</v>
      </c>
      <c r="B62" s="77">
        <v>10</v>
      </c>
      <c r="C62" s="5" t="s">
        <v>521</v>
      </c>
      <c r="D62" s="24">
        <v>21.789307411922032</v>
      </c>
      <c r="E62" s="24">
        <v>0.82376390465380245</v>
      </c>
      <c r="F62" s="24">
        <v>1.425510183204687</v>
      </c>
      <c r="G62" s="24">
        <v>12.998076330059309</v>
      </c>
      <c r="H62" s="138"/>
    </row>
    <row r="63" spans="1:8" x14ac:dyDescent="0.25">
      <c r="A63" s="126" t="s">
        <v>219</v>
      </c>
      <c r="B63" s="77">
        <v>10</v>
      </c>
      <c r="C63" s="124">
        <v>457</v>
      </c>
      <c r="D63" s="24">
        <v>24.542541634076485</v>
      </c>
      <c r="E63" s="129" t="s">
        <v>48</v>
      </c>
      <c r="F63" s="24">
        <v>1.5307060732075128</v>
      </c>
      <c r="G63" s="24">
        <v>13.473201809866698</v>
      </c>
      <c r="H63" s="138"/>
    </row>
    <row r="64" spans="1:8" x14ac:dyDescent="0.25">
      <c r="A64" s="126" t="s">
        <v>219</v>
      </c>
      <c r="B64" s="77">
        <v>10</v>
      </c>
      <c r="C64" s="5" t="s">
        <v>522</v>
      </c>
      <c r="D64" s="24">
        <v>24.517464446809889</v>
      </c>
      <c r="E64" s="129" t="s">
        <v>48</v>
      </c>
      <c r="F64" s="24">
        <v>1.5321975049124892</v>
      </c>
      <c r="G64" s="24">
        <v>13.401844406491902</v>
      </c>
      <c r="H64" s="138"/>
    </row>
    <row r="65" spans="1:8" x14ac:dyDescent="0.25">
      <c r="A65" s="126" t="s">
        <v>219</v>
      </c>
      <c r="B65" s="77">
        <v>10</v>
      </c>
      <c r="C65" s="5" t="s">
        <v>523</v>
      </c>
      <c r="D65" s="24">
        <v>16.773629018883682</v>
      </c>
      <c r="E65" s="129" t="s">
        <v>48</v>
      </c>
      <c r="F65" s="24">
        <v>1.0290878764337614</v>
      </c>
      <c r="G65" s="24">
        <v>7.7394547717870186</v>
      </c>
      <c r="H65" s="138"/>
    </row>
    <row r="66" spans="1:8" x14ac:dyDescent="0.25">
      <c r="A66" s="126" t="s">
        <v>219</v>
      </c>
      <c r="B66" s="77">
        <v>10</v>
      </c>
      <c r="C66" s="5" t="s">
        <v>524</v>
      </c>
      <c r="D66" s="24">
        <v>16.659778588693317</v>
      </c>
      <c r="E66" s="129" t="s">
        <v>48</v>
      </c>
      <c r="F66" s="24">
        <v>1.0116878398757025</v>
      </c>
      <c r="G66" s="24">
        <v>7.6845249720668534</v>
      </c>
      <c r="H66" s="138"/>
    </row>
    <row r="67" spans="1:8" x14ac:dyDescent="0.25">
      <c r="A67" s="126" t="s">
        <v>219</v>
      </c>
      <c r="B67" s="77">
        <v>10</v>
      </c>
      <c r="C67" s="5" t="s">
        <v>525</v>
      </c>
      <c r="D67" s="24">
        <v>11.91066086414453</v>
      </c>
      <c r="E67" s="129" t="s">
        <v>48</v>
      </c>
      <c r="F67" s="24">
        <v>0.73577297445505652</v>
      </c>
      <c r="G67" s="24">
        <v>5.1716149755228455</v>
      </c>
      <c r="H67" s="138"/>
    </row>
    <row r="68" spans="1:8" x14ac:dyDescent="0.25">
      <c r="A68" s="126" t="s">
        <v>219</v>
      </c>
      <c r="B68" s="77">
        <v>10</v>
      </c>
      <c r="C68" s="5" t="s">
        <v>526</v>
      </c>
      <c r="D68" s="24">
        <v>11.827404602419417</v>
      </c>
      <c r="E68" s="129" t="s">
        <v>48</v>
      </c>
      <c r="F68" s="24">
        <v>0.74074441347164466</v>
      </c>
      <c r="G68" s="24">
        <v>5.5011937738438368</v>
      </c>
      <c r="H68" s="138"/>
    </row>
    <row r="69" spans="1:8" x14ac:dyDescent="0.25">
      <c r="A69" s="126" t="s">
        <v>219</v>
      </c>
      <c r="B69" s="77">
        <v>10</v>
      </c>
      <c r="C69" s="5" t="s">
        <v>527</v>
      </c>
      <c r="D69" s="24">
        <v>7.6304865414811731</v>
      </c>
      <c r="E69" s="129" t="s">
        <v>48</v>
      </c>
      <c r="F69" s="24">
        <v>0.52398967234839833</v>
      </c>
      <c r="G69" s="24">
        <v>3.4436364161015738</v>
      </c>
      <c r="H69" s="138"/>
    </row>
    <row r="70" spans="1:8" x14ac:dyDescent="0.25">
      <c r="A70" s="126" t="s">
        <v>219</v>
      </c>
      <c r="B70" s="77">
        <v>10</v>
      </c>
      <c r="C70" s="5" t="s">
        <v>528</v>
      </c>
      <c r="D70" s="24">
        <v>7.5963815667985966</v>
      </c>
      <c r="E70" s="129" t="s">
        <v>48</v>
      </c>
      <c r="F70" s="24">
        <v>0.53393255038157483</v>
      </c>
      <c r="G70" s="24">
        <v>3.3989738686655513</v>
      </c>
      <c r="H70" s="138"/>
    </row>
    <row r="71" spans="1:8" x14ac:dyDescent="0.25">
      <c r="A71" s="126" t="s">
        <v>219</v>
      </c>
      <c r="B71" s="77">
        <v>10</v>
      </c>
      <c r="C71" s="5" t="s">
        <v>529</v>
      </c>
      <c r="D71" s="24">
        <v>7.5602704171346913</v>
      </c>
      <c r="E71" s="129" t="s">
        <v>48</v>
      </c>
      <c r="F71" s="24">
        <v>0.53890398939816297</v>
      </c>
      <c r="G71" s="24">
        <v>3.3430173437169715</v>
      </c>
      <c r="H71" s="138"/>
    </row>
    <row r="72" spans="1:8" x14ac:dyDescent="0.25">
      <c r="A72" s="126" t="s">
        <v>219</v>
      </c>
      <c r="B72" s="77">
        <v>10</v>
      </c>
      <c r="C72" s="5" t="s">
        <v>530</v>
      </c>
      <c r="D72" s="24">
        <v>7.5301777924147704</v>
      </c>
      <c r="E72" s="129" t="s">
        <v>48</v>
      </c>
      <c r="F72" s="24">
        <v>0.52796682356166891</v>
      </c>
      <c r="G72" s="24">
        <v>3.3101621364077141</v>
      </c>
      <c r="H72" s="138"/>
    </row>
    <row r="73" spans="1:8" x14ac:dyDescent="0.25">
      <c r="A73" s="126" t="s">
        <v>219</v>
      </c>
      <c r="B73" s="77">
        <v>10</v>
      </c>
      <c r="C73" s="5" t="s">
        <v>531</v>
      </c>
      <c r="D73" s="24">
        <v>7.677631653542381</v>
      </c>
      <c r="E73" s="129" t="s">
        <v>48</v>
      </c>
      <c r="F73" s="24">
        <v>0.53045254306996303</v>
      </c>
      <c r="G73" s="24">
        <v>3.2886009066110136</v>
      </c>
      <c r="H73" s="138"/>
    </row>
    <row r="74" spans="1:8" x14ac:dyDescent="0.25">
      <c r="A74" s="126" t="s">
        <v>219</v>
      </c>
      <c r="B74" s="77">
        <v>12</v>
      </c>
      <c r="C74" s="5" t="s">
        <v>532</v>
      </c>
      <c r="D74" s="24">
        <v>21.585439711598966</v>
      </c>
      <c r="E74" s="129" t="s">
        <v>48</v>
      </c>
      <c r="F74" s="24">
        <v>1.3830543344148427</v>
      </c>
      <c r="G74" s="24">
        <v>12.606132354470818</v>
      </c>
      <c r="H74" s="138"/>
    </row>
    <row r="75" spans="1:8" x14ac:dyDescent="0.25">
      <c r="A75" s="126" t="s">
        <v>219</v>
      </c>
      <c r="B75" s="77">
        <v>12</v>
      </c>
      <c r="C75" s="5" t="s">
        <v>533</v>
      </c>
      <c r="D75" s="24">
        <v>21.61352616133756</v>
      </c>
      <c r="E75" s="129" t="s">
        <v>48</v>
      </c>
      <c r="F75" s="24">
        <v>1.3920029246447014</v>
      </c>
      <c r="G75" s="24">
        <v>12.61639960675496</v>
      </c>
      <c r="H75" s="138"/>
    </row>
    <row r="76" spans="1:8" x14ac:dyDescent="0.25">
      <c r="A76" s="126" t="s">
        <v>219</v>
      </c>
      <c r="B76" s="77">
        <v>12</v>
      </c>
      <c r="C76" s="5" t="s">
        <v>534</v>
      </c>
      <c r="D76" s="24">
        <v>24.357973535794311</v>
      </c>
      <c r="E76" s="129" t="s">
        <v>48</v>
      </c>
      <c r="F76" s="24">
        <v>1.5143003244527715</v>
      </c>
      <c r="G76" s="24">
        <v>13.516837632074303</v>
      </c>
      <c r="H76" s="138"/>
    </row>
    <row r="77" spans="1:8" x14ac:dyDescent="0.25">
      <c r="A77" s="126" t="s">
        <v>219</v>
      </c>
      <c r="B77" s="77">
        <v>12</v>
      </c>
      <c r="C77" s="5" t="s">
        <v>535</v>
      </c>
      <c r="D77" s="24">
        <v>24.421168047706143</v>
      </c>
      <c r="E77" s="129" t="s">
        <v>48</v>
      </c>
      <c r="F77" s="24">
        <v>1.5535746926838185</v>
      </c>
      <c r="G77" s="24">
        <v>13.652365362224991</v>
      </c>
      <c r="H77" s="138"/>
    </row>
    <row r="78" spans="1:8" x14ac:dyDescent="0.25">
      <c r="A78" s="126" t="s">
        <v>219</v>
      </c>
      <c r="B78" s="77">
        <v>12</v>
      </c>
      <c r="C78" s="5" t="s">
        <v>536</v>
      </c>
      <c r="D78" s="24">
        <v>22.062909357155043</v>
      </c>
      <c r="E78" s="129" t="s">
        <v>48</v>
      </c>
      <c r="F78" s="24">
        <v>1.3671457295617604</v>
      </c>
      <c r="G78" s="24">
        <v>10.878153795049545</v>
      </c>
      <c r="H78" s="138"/>
    </row>
    <row r="79" spans="1:8" x14ac:dyDescent="0.25">
      <c r="A79" s="126" t="s">
        <v>219</v>
      </c>
      <c r="B79" s="77">
        <v>12</v>
      </c>
      <c r="C79" s="5" t="s">
        <v>537</v>
      </c>
      <c r="D79" s="24">
        <v>22.04084143236043</v>
      </c>
      <c r="E79" s="129" t="s">
        <v>48</v>
      </c>
      <c r="F79" s="24">
        <v>1.3661514417584428</v>
      </c>
      <c r="G79" s="24">
        <v>10.706690681904357</v>
      </c>
      <c r="H79" s="138"/>
    </row>
    <row r="80" spans="1:8" x14ac:dyDescent="0.25">
      <c r="A80" s="126" t="s">
        <v>219</v>
      </c>
      <c r="B80" s="77">
        <v>12</v>
      </c>
      <c r="C80" s="5" t="s">
        <v>538</v>
      </c>
      <c r="D80" s="24">
        <v>15.955611170247176</v>
      </c>
      <c r="E80" s="129" t="s">
        <v>48</v>
      </c>
      <c r="F80" s="24">
        <v>0.99677352282593801</v>
      </c>
      <c r="G80" s="24">
        <v>7.1136657450685004</v>
      </c>
      <c r="H80" s="138"/>
    </row>
    <row r="81" spans="1:8" x14ac:dyDescent="0.25">
      <c r="A81" s="126" t="s">
        <v>219</v>
      </c>
      <c r="B81" s="77">
        <v>12</v>
      </c>
      <c r="C81" s="5" t="s">
        <v>539</v>
      </c>
      <c r="D81" s="24">
        <v>15.984199163731102</v>
      </c>
      <c r="E81" s="129" t="s">
        <v>48</v>
      </c>
      <c r="F81" s="24">
        <v>0.99727066672759668</v>
      </c>
      <c r="G81" s="24">
        <v>7.1716757204739094</v>
      </c>
      <c r="H81" s="138"/>
    </row>
    <row r="82" spans="1:8" x14ac:dyDescent="0.25">
      <c r="A82" s="126" t="s">
        <v>219</v>
      </c>
      <c r="B82" s="77">
        <v>12</v>
      </c>
      <c r="C82" s="5" t="s">
        <v>540</v>
      </c>
      <c r="D82" s="24">
        <v>7.6555637287477722</v>
      </c>
      <c r="E82" s="129" t="s">
        <v>48</v>
      </c>
      <c r="F82" s="24">
        <v>0.49515532605218665</v>
      </c>
      <c r="G82" s="24">
        <v>3.1335653971204538</v>
      </c>
      <c r="H82" s="138"/>
    </row>
    <row r="83" spans="1:8" x14ac:dyDescent="0.25">
      <c r="A83" s="126" t="s">
        <v>219</v>
      </c>
      <c r="B83" s="77">
        <v>12</v>
      </c>
      <c r="C83" s="5" t="s">
        <v>541</v>
      </c>
      <c r="D83" s="24">
        <v>6.938356172923001</v>
      </c>
      <c r="E83" s="129" t="s">
        <v>48</v>
      </c>
      <c r="F83" s="24">
        <v>0.45637810172279858</v>
      </c>
      <c r="G83" s="24">
        <v>2.9158996486966213</v>
      </c>
      <c r="H83" s="138"/>
    </row>
    <row r="84" spans="1:8" x14ac:dyDescent="0.25">
      <c r="A84" s="126" t="s">
        <v>219</v>
      </c>
      <c r="B84" s="77">
        <v>12</v>
      </c>
      <c r="C84" s="5" t="s">
        <v>542</v>
      </c>
      <c r="D84" s="24">
        <v>6.8500844737445679</v>
      </c>
      <c r="E84" s="129" t="s">
        <v>48</v>
      </c>
      <c r="F84" s="24">
        <v>0.46582383585431619</v>
      </c>
      <c r="G84" s="24">
        <v>2.8347883556518916</v>
      </c>
      <c r="H84" s="138"/>
    </row>
    <row r="85" spans="1:8" x14ac:dyDescent="0.25">
      <c r="A85" s="126" t="s">
        <v>219</v>
      </c>
      <c r="B85" s="77">
        <v>12</v>
      </c>
      <c r="C85" s="5" t="s">
        <v>543</v>
      </c>
      <c r="D85" s="24">
        <v>7.0777853341252994</v>
      </c>
      <c r="E85" s="129" t="s">
        <v>48</v>
      </c>
      <c r="F85" s="24">
        <v>0.47526956998583375</v>
      </c>
      <c r="G85" s="24">
        <v>2.8070667744847055</v>
      </c>
      <c r="H85" s="138"/>
    </row>
    <row r="86" spans="1:8" x14ac:dyDescent="0.25">
      <c r="A86" s="126" t="s">
        <v>219</v>
      </c>
      <c r="B86" s="77">
        <v>12</v>
      </c>
      <c r="C86" s="5" t="s">
        <v>544</v>
      </c>
      <c r="D86" s="24">
        <v>7.1720755582477178</v>
      </c>
      <c r="E86" s="129" t="s">
        <v>48</v>
      </c>
      <c r="F86" s="24">
        <v>0.49217246264223374</v>
      </c>
      <c r="G86" s="24">
        <v>2.8820177161589493</v>
      </c>
      <c r="H86" s="138"/>
    </row>
    <row r="87" spans="1:8" x14ac:dyDescent="0.25">
      <c r="A87" s="126" t="s">
        <v>219</v>
      </c>
      <c r="B87" s="77">
        <v>12</v>
      </c>
      <c r="C87" s="5" t="s">
        <v>545</v>
      </c>
      <c r="D87" s="24">
        <v>7.1580323333784213</v>
      </c>
      <c r="E87" s="129" t="s">
        <v>48</v>
      </c>
      <c r="F87" s="24">
        <v>0.48471530411735142</v>
      </c>
      <c r="G87" s="24">
        <v>2.8763707274026706</v>
      </c>
      <c r="H87" s="138"/>
    </row>
    <row r="88" spans="1:8" x14ac:dyDescent="0.25">
      <c r="A88" s="126" t="s">
        <v>219</v>
      </c>
      <c r="B88" s="77">
        <v>12</v>
      </c>
      <c r="C88" s="5" t="s">
        <v>546</v>
      </c>
      <c r="D88" s="24">
        <v>7.8301009521233116</v>
      </c>
      <c r="E88" s="129" t="s">
        <v>48</v>
      </c>
      <c r="F88" s="24">
        <v>0.34700644335785769</v>
      </c>
      <c r="G88" s="24">
        <v>3.3163224877782</v>
      </c>
      <c r="H88" s="138"/>
    </row>
    <row r="89" spans="1:8" x14ac:dyDescent="0.25">
      <c r="A89" s="126" t="s">
        <v>219</v>
      </c>
      <c r="B89" s="77">
        <v>12</v>
      </c>
      <c r="C89" s="5" t="s">
        <v>547</v>
      </c>
      <c r="D89" s="24">
        <v>7.8421380020112794</v>
      </c>
      <c r="E89" s="129" t="s">
        <v>48</v>
      </c>
      <c r="F89" s="24">
        <v>0.48620673582232787</v>
      </c>
      <c r="G89" s="24">
        <v>3.2742267534132137</v>
      </c>
      <c r="H89" s="138"/>
    </row>
    <row r="90" spans="1:8" x14ac:dyDescent="0.25">
      <c r="A90" s="126" t="s">
        <v>219</v>
      </c>
      <c r="B90" s="77">
        <v>12</v>
      </c>
      <c r="C90" s="5" t="s">
        <v>548</v>
      </c>
      <c r="D90" s="24">
        <v>7.5151314800548104</v>
      </c>
      <c r="E90" s="129" t="s">
        <v>48</v>
      </c>
      <c r="F90" s="24">
        <v>0.52597824795503367</v>
      </c>
      <c r="G90" s="24">
        <v>3.0924963879838816</v>
      </c>
      <c r="H90" s="138"/>
    </row>
    <row r="91" spans="1:8" x14ac:dyDescent="0.25">
      <c r="A91" s="126" t="s">
        <v>219</v>
      </c>
      <c r="B91" s="77">
        <v>12</v>
      </c>
      <c r="C91" s="5" t="s">
        <v>549</v>
      </c>
      <c r="D91" s="24">
        <v>7.6370066101704888</v>
      </c>
      <c r="E91" s="129" t="s">
        <v>48</v>
      </c>
      <c r="F91" s="24">
        <v>0.57370406251428052</v>
      </c>
      <c r="G91" s="24">
        <v>3.1705275053433688</v>
      </c>
      <c r="H91" s="138"/>
    </row>
    <row r="92" spans="1:8" x14ac:dyDescent="0.25">
      <c r="A92" s="126" t="s">
        <v>219</v>
      </c>
      <c r="B92" s="77">
        <v>12</v>
      </c>
      <c r="C92" s="5" t="s">
        <v>550</v>
      </c>
      <c r="D92" s="24">
        <v>7.285424444692751</v>
      </c>
      <c r="E92" s="129" t="s">
        <v>48</v>
      </c>
      <c r="F92" s="24">
        <v>0.38180651647397523</v>
      </c>
      <c r="G92" s="24">
        <v>3.0113850949391514</v>
      </c>
      <c r="H92" s="138"/>
    </row>
    <row r="93" spans="1:8" x14ac:dyDescent="0.25">
      <c r="A93" s="126" t="s">
        <v>219</v>
      </c>
      <c r="B93" s="77">
        <v>12</v>
      </c>
      <c r="C93" s="5" t="s">
        <v>551</v>
      </c>
      <c r="D93" s="24">
        <v>7.2272453702342379</v>
      </c>
      <c r="E93" s="129" t="s">
        <v>48</v>
      </c>
      <c r="F93" s="24">
        <v>0.54586400402138657</v>
      </c>
      <c r="G93" s="24">
        <v>3.0062514687970801</v>
      </c>
      <c r="H93" s="138"/>
    </row>
    <row r="94" spans="1:8" x14ac:dyDescent="0.25">
      <c r="A94" s="126" t="s">
        <v>219</v>
      </c>
      <c r="B94" s="77">
        <v>12</v>
      </c>
      <c r="C94" s="5" t="s">
        <v>552</v>
      </c>
      <c r="D94" s="24">
        <v>7.0948378214665873</v>
      </c>
      <c r="E94" s="129" t="s">
        <v>48</v>
      </c>
      <c r="F94" s="24">
        <v>0.44693236759128097</v>
      </c>
      <c r="G94" s="24">
        <v>2.975449711944651</v>
      </c>
      <c r="H94" s="138"/>
    </row>
    <row r="95" spans="1:8" x14ac:dyDescent="0.25">
      <c r="A95" s="126" t="s">
        <v>219</v>
      </c>
      <c r="B95" s="77">
        <v>12</v>
      </c>
      <c r="C95" s="5" t="s">
        <v>553</v>
      </c>
      <c r="D95" s="24">
        <v>7.1189119212425247</v>
      </c>
      <c r="E95" s="129" t="s">
        <v>48</v>
      </c>
      <c r="F95" s="24">
        <v>0.39373797011378697</v>
      </c>
      <c r="G95" s="24">
        <v>2.9754497119446515</v>
      </c>
      <c r="H95" s="138"/>
    </row>
    <row r="96" spans="1:8" x14ac:dyDescent="0.25">
      <c r="A96" s="126" t="s">
        <v>219</v>
      </c>
      <c r="B96" s="77">
        <v>17</v>
      </c>
      <c r="C96" s="5" t="s">
        <v>554</v>
      </c>
      <c r="D96" s="24">
        <v>9.983729794578954</v>
      </c>
      <c r="E96" s="129" t="s">
        <v>48</v>
      </c>
      <c r="F96" s="24">
        <v>0.5050982040853631</v>
      </c>
      <c r="G96" s="24">
        <v>5.0966640338486027</v>
      </c>
      <c r="H96" s="138"/>
    </row>
    <row r="97" spans="1:8" x14ac:dyDescent="0.25">
      <c r="A97" s="126" t="s">
        <v>219</v>
      </c>
      <c r="B97" s="77">
        <v>17</v>
      </c>
      <c r="C97" s="5" t="s">
        <v>555</v>
      </c>
      <c r="D97" s="24">
        <v>10.002788456901571</v>
      </c>
      <c r="E97" s="129" t="s">
        <v>48</v>
      </c>
      <c r="F97" s="24">
        <v>0.68009285746926851</v>
      </c>
      <c r="G97" s="24">
        <v>5.1356795925283452</v>
      </c>
      <c r="H97" s="138"/>
    </row>
    <row r="98" spans="1:8" x14ac:dyDescent="0.25">
      <c r="A98" s="126" t="s">
        <v>219</v>
      </c>
      <c r="B98" s="77">
        <v>17</v>
      </c>
      <c r="C98" s="5" t="s">
        <v>556</v>
      </c>
      <c r="D98" s="24">
        <v>8.2804872354314565</v>
      </c>
      <c r="E98" s="129" t="s">
        <v>48</v>
      </c>
      <c r="F98" s="24">
        <v>0.61596129415528034</v>
      </c>
      <c r="G98" s="24">
        <v>4.0109021048004756</v>
      </c>
      <c r="H98" s="138"/>
    </row>
    <row r="99" spans="1:8" x14ac:dyDescent="0.25">
      <c r="A99" s="126" t="s">
        <v>219</v>
      </c>
      <c r="B99" s="77">
        <v>17</v>
      </c>
      <c r="C99" s="5" t="s">
        <v>557</v>
      </c>
      <c r="D99" s="24">
        <v>7.6355019789344931</v>
      </c>
      <c r="E99" s="24">
        <v>4.8341578222834039E-2</v>
      </c>
      <c r="F99" s="24">
        <v>0.70395576474889188</v>
      </c>
      <c r="G99" s="24">
        <v>4.5812479691846217</v>
      </c>
      <c r="H99" s="138"/>
    </row>
    <row r="100" spans="1:8" x14ac:dyDescent="0.25">
      <c r="A100" s="126" t="s">
        <v>219</v>
      </c>
      <c r="B100" s="77">
        <v>17</v>
      </c>
      <c r="C100" s="5" t="s">
        <v>558</v>
      </c>
      <c r="D100" s="24">
        <v>7.6515513787851166</v>
      </c>
      <c r="E100" s="24">
        <v>7.754794839912961E-2</v>
      </c>
      <c r="F100" s="24">
        <v>0.71191006717543304</v>
      </c>
      <c r="G100" s="24">
        <v>4.577141068270965</v>
      </c>
      <c r="H100" s="138"/>
    </row>
    <row r="101" spans="1:8" x14ac:dyDescent="0.25">
      <c r="A101" s="126" t="s">
        <v>219</v>
      </c>
      <c r="B101" s="77">
        <v>17</v>
      </c>
      <c r="C101" s="5" t="s">
        <v>559</v>
      </c>
      <c r="D101" s="24">
        <v>7.0727698966719785</v>
      </c>
      <c r="E101" s="24">
        <v>7.754794839912961E-2</v>
      </c>
      <c r="F101" s="24">
        <v>0.70693862815884478</v>
      </c>
      <c r="G101" s="24">
        <v>4.6289906923058872</v>
      </c>
      <c r="H101" s="138"/>
    </row>
    <row r="102" spans="1:8" x14ac:dyDescent="0.25">
      <c r="A102" s="126" t="s">
        <v>219</v>
      </c>
      <c r="B102" s="77">
        <v>17</v>
      </c>
      <c r="C102" s="5" t="s">
        <v>560</v>
      </c>
      <c r="D102" s="24">
        <v>7.0878162090319394</v>
      </c>
      <c r="E102" s="24">
        <v>8.0569297038056736E-2</v>
      </c>
      <c r="F102" s="24">
        <v>0.70594434035552711</v>
      </c>
      <c r="G102" s="24">
        <v>4.6551721856304509</v>
      </c>
      <c r="H102" s="138"/>
    </row>
    <row r="103" spans="1:8" x14ac:dyDescent="0.25">
      <c r="A103" s="126" t="s">
        <v>219</v>
      </c>
      <c r="B103" s="77">
        <v>17</v>
      </c>
      <c r="C103" s="5" t="s">
        <v>561</v>
      </c>
      <c r="D103" s="24">
        <v>6.9574148352456175</v>
      </c>
      <c r="E103" s="24">
        <v>4.6327345796882621E-2</v>
      </c>
      <c r="F103" s="24">
        <v>0.69898432573230362</v>
      </c>
      <c r="G103" s="24">
        <v>4.6336109558337508</v>
      </c>
      <c r="H103" s="138"/>
    </row>
    <row r="104" spans="1:8" x14ac:dyDescent="0.25">
      <c r="A104" s="126" t="s">
        <v>219</v>
      </c>
      <c r="B104" s="77">
        <v>17</v>
      </c>
      <c r="C104" s="5" t="s">
        <v>562</v>
      </c>
      <c r="D104" s="24">
        <v>6.9624302726989376</v>
      </c>
      <c r="E104" s="24">
        <v>8.0569297038056736E-2</v>
      </c>
      <c r="F104" s="24">
        <v>0.70196718914225653</v>
      </c>
      <c r="G104" s="24">
        <v>4.6746799649703235</v>
      </c>
      <c r="H104" s="138"/>
    </row>
    <row r="105" spans="1:8" x14ac:dyDescent="0.25">
      <c r="A105" s="126" t="s">
        <v>219</v>
      </c>
      <c r="B105" s="77">
        <v>17</v>
      </c>
      <c r="C105" s="5" t="s">
        <v>563</v>
      </c>
      <c r="D105" s="24">
        <v>6.9488885915749741</v>
      </c>
      <c r="E105" s="24">
        <v>2.0645882366002039E-2</v>
      </c>
      <c r="F105" s="24">
        <v>0.56823547959603338</v>
      </c>
      <c r="G105" s="24">
        <v>4.6397713072042368</v>
      </c>
      <c r="H105" s="138"/>
    </row>
    <row r="106" spans="1:8" x14ac:dyDescent="0.25">
      <c r="A106" s="126" t="s">
        <v>219</v>
      </c>
      <c r="B106" s="77">
        <v>27</v>
      </c>
      <c r="C106" s="5" t="s">
        <v>564</v>
      </c>
      <c r="D106" s="24">
        <v>9.762047459142206</v>
      </c>
      <c r="E106" s="129" t="s">
        <v>48</v>
      </c>
      <c r="F106" s="24">
        <v>0.53393255038157483</v>
      </c>
      <c r="G106" s="24">
        <v>6.7055424667738146</v>
      </c>
      <c r="H106" s="138"/>
    </row>
    <row r="107" spans="1:8" x14ac:dyDescent="0.25">
      <c r="A107" s="126" t="s">
        <v>219</v>
      </c>
      <c r="B107" s="77">
        <v>27</v>
      </c>
      <c r="C107" s="5" t="s">
        <v>565</v>
      </c>
      <c r="D107" s="24">
        <v>8.9595774666109946</v>
      </c>
      <c r="E107" s="129" t="s">
        <v>48</v>
      </c>
      <c r="F107" s="24">
        <v>0.67512141845268026</v>
      </c>
      <c r="G107" s="24">
        <v>4.463174567916977</v>
      </c>
      <c r="H107" s="138"/>
    </row>
    <row r="108" spans="1:8" x14ac:dyDescent="0.25">
      <c r="A108" s="126" t="s">
        <v>219</v>
      </c>
      <c r="B108" s="77">
        <v>27</v>
      </c>
      <c r="C108" s="5" t="s">
        <v>566</v>
      </c>
      <c r="D108" s="24">
        <v>8.968103710281639</v>
      </c>
      <c r="E108" s="129" t="s">
        <v>48</v>
      </c>
      <c r="F108" s="24">
        <v>0.6736299867477038</v>
      </c>
      <c r="G108" s="24">
        <v>4.4754952706579481</v>
      </c>
      <c r="H108" s="138"/>
    </row>
    <row r="109" spans="1:8" x14ac:dyDescent="0.25">
      <c r="A109" s="126" t="s">
        <v>219</v>
      </c>
      <c r="B109" s="77">
        <v>27</v>
      </c>
      <c r="C109" s="5" t="s">
        <v>567</v>
      </c>
      <c r="D109" s="24">
        <v>8.1129716244905641</v>
      </c>
      <c r="E109" s="129" t="s">
        <v>48</v>
      </c>
      <c r="F109" s="24">
        <v>0.67512141845268026</v>
      </c>
      <c r="G109" s="24">
        <v>4.2485889951783875</v>
      </c>
      <c r="H109" s="138"/>
    </row>
    <row r="110" spans="1:8" x14ac:dyDescent="0.25">
      <c r="A110" s="126" t="s">
        <v>219</v>
      </c>
      <c r="B110" s="77">
        <v>27</v>
      </c>
      <c r="C110" s="5" t="s">
        <v>568</v>
      </c>
      <c r="D110" s="24">
        <v>8.0838820872613066</v>
      </c>
      <c r="E110" s="129" t="s">
        <v>48</v>
      </c>
      <c r="F110" s="24">
        <v>0.68307572087922142</v>
      </c>
      <c r="G110" s="24">
        <v>4.3142994097969023</v>
      </c>
      <c r="H110" s="138"/>
    </row>
    <row r="111" spans="1:8" x14ac:dyDescent="0.25">
      <c r="A111" s="126" t="s">
        <v>219</v>
      </c>
      <c r="B111" s="77">
        <v>27</v>
      </c>
      <c r="C111" s="5" t="s">
        <v>569</v>
      </c>
      <c r="D111" s="24">
        <v>7.1359644085838125</v>
      </c>
      <c r="E111" s="129" t="s">
        <v>48</v>
      </c>
      <c r="F111" s="24">
        <v>0.68804715989580956</v>
      </c>
      <c r="G111" s="24">
        <v>4.5607134646163354</v>
      </c>
      <c r="H111" s="138"/>
    </row>
    <row r="112" spans="1:8" x14ac:dyDescent="0.25">
      <c r="A112" s="126" t="s">
        <v>219</v>
      </c>
      <c r="B112" s="77">
        <v>27</v>
      </c>
      <c r="C112" s="5" t="s">
        <v>570</v>
      </c>
      <c r="D112" s="24">
        <v>7.1485030022171134</v>
      </c>
      <c r="E112" s="129" t="s">
        <v>48</v>
      </c>
      <c r="F112" s="24">
        <v>0.6994814696339624</v>
      </c>
      <c r="G112" s="24">
        <v>4.5791945187277925</v>
      </c>
      <c r="H112" s="138"/>
    </row>
    <row r="113" spans="1:8" x14ac:dyDescent="0.25">
      <c r="A113" s="126" t="s">
        <v>219</v>
      </c>
      <c r="B113" s="77">
        <v>27</v>
      </c>
      <c r="C113" s="5" t="s">
        <v>571</v>
      </c>
      <c r="D113" s="24">
        <v>7.1179088337518603</v>
      </c>
      <c r="E113" s="129" t="s">
        <v>48</v>
      </c>
      <c r="F113" s="24">
        <v>0.63534990631997446</v>
      </c>
      <c r="G113" s="24">
        <v>4.5401789600480491</v>
      </c>
      <c r="H113" s="138"/>
    </row>
    <row r="114" spans="1:8" x14ac:dyDescent="0.25">
      <c r="A114" s="126" t="s">
        <v>219</v>
      </c>
      <c r="B114" s="77">
        <v>28</v>
      </c>
      <c r="C114" s="5" t="s">
        <v>572</v>
      </c>
      <c r="D114" s="24">
        <v>9.1702258396504366</v>
      </c>
      <c r="E114" s="24">
        <v>0.44816671477419062</v>
      </c>
      <c r="F114" s="24">
        <v>0.59458410638395098</v>
      </c>
      <c r="G114" s="24">
        <v>9.5444377233393638</v>
      </c>
      <c r="H114" s="138"/>
    </row>
    <row r="115" spans="1:8" x14ac:dyDescent="0.25">
      <c r="A115" s="126" t="s">
        <v>219</v>
      </c>
      <c r="B115" s="77">
        <v>28</v>
      </c>
      <c r="C115" s="5" t="s">
        <v>573</v>
      </c>
      <c r="D115" s="24">
        <v>8.804600449303404</v>
      </c>
      <c r="E115" s="24">
        <v>0.29558860850837065</v>
      </c>
      <c r="F115" s="24">
        <v>0.54039542110313943</v>
      </c>
      <c r="G115" s="24">
        <v>7.4411910929326641</v>
      </c>
      <c r="H115" s="138"/>
    </row>
    <row r="116" spans="1:8" x14ac:dyDescent="0.25">
      <c r="A116" s="126" t="s">
        <v>219</v>
      </c>
      <c r="B116" s="77">
        <v>28</v>
      </c>
      <c r="C116" s="5" t="s">
        <v>574</v>
      </c>
      <c r="D116" s="24">
        <v>8.8231575678806866</v>
      </c>
      <c r="E116" s="24">
        <v>0.29307081797593137</v>
      </c>
      <c r="F116" s="24">
        <v>0.55978403326783344</v>
      </c>
      <c r="G116" s="24">
        <v>7.4950941674244147</v>
      </c>
      <c r="H116" s="138"/>
    </row>
    <row r="117" spans="1:8" x14ac:dyDescent="0.25">
      <c r="A117" s="126" t="s">
        <v>219</v>
      </c>
      <c r="B117" s="77">
        <v>28</v>
      </c>
      <c r="C117" s="5" t="s">
        <v>575</v>
      </c>
      <c r="D117" s="24">
        <v>7.5171376550361382</v>
      </c>
      <c r="E117" s="24">
        <v>0.44917383098716629</v>
      </c>
      <c r="F117" s="24">
        <v>0.73875583786500942</v>
      </c>
      <c r="G117" s="24">
        <v>4.7804326634969962</v>
      </c>
      <c r="H117" s="138"/>
    </row>
    <row r="118" spans="1:8" x14ac:dyDescent="0.25">
      <c r="A118" s="126" t="s">
        <v>219</v>
      </c>
      <c r="B118" s="77">
        <v>28</v>
      </c>
      <c r="C118" s="5" t="s">
        <v>576</v>
      </c>
      <c r="D118" s="24">
        <v>7.9260548133320921</v>
      </c>
      <c r="E118" s="129" t="s">
        <v>48</v>
      </c>
      <c r="F118" s="24">
        <v>0.67313099437505963</v>
      </c>
      <c r="G118" s="24">
        <v>5.1866350236966818</v>
      </c>
      <c r="H118" s="138"/>
    </row>
    <row r="119" spans="1:8" x14ac:dyDescent="0.25">
      <c r="A119" s="126" t="s">
        <v>219</v>
      </c>
      <c r="B119" s="77">
        <v>28</v>
      </c>
      <c r="C119" s="5" t="s">
        <v>577</v>
      </c>
      <c r="D119" s="24">
        <v>7.4134318091890892</v>
      </c>
      <c r="E119" s="129" t="s">
        <v>48</v>
      </c>
      <c r="F119" s="24">
        <v>0.66638931261321388</v>
      </c>
      <c r="G119" s="24">
        <v>4.9820493601895723</v>
      </c>
      <c r="H119" s="138"/>
    </row>
    <row r="120" spans="1:8" x14ac:dyDescent="0.25">
      <c r="A120" s="126" t="s">
        <v>219</v>
      </c>
      <c r="B120" s="77">
        <v>28</v>
      </c>
      <c r="C120" s="5" t="s">
        <v>578</v>
      </c>
      <c r="D120" s="24">
        <v>7.4099580811842483</v>
      </c>
      <c r="E120" s="129" t="s">
        <v>48</v>
      </c>
      <c r="F120" s="24">
        <v>0.62334626751835265</v>
      </c>
      <c r="G120" s="24">
        <v>4.9753161611374406</v>
      </c>
      <c r="H120" s="138"/>
    </row>
    <row r="121" spans="1:8" x14ac:dyDescent="0.25">
      <c r="A121" s="126" t="s">
        <v>219</v>
      </c>
      <c r="B121" s="77">
        <v>28</v>
      </c>
      <c r="C121" s="5" t="s">
        <v>579</v>
      </c>
      <c r="D121" s="24">
        <v>7.3801832697141796</v>
      </c>
      <c r="E121" s="129" t="s">
        <v>48</v>
      </c>
      <c r="F121" s="24">
        <v>0.63371808561349996</v>
      </c>
      <c r="G121" s="24">
        <v>5.0177871090047397</v>
      </c>
      <c r="H121" s="138"/>
    </row>
    <row r="122" spans="1:8" x14ac:dyDescent="0.25">
      <c r="A122" s="126" t="s">
        <v>219</v>
      </c>
      <c r="B122" s="77">
        <v>37</v>
      </c>
      <c r="C122" s="5" t="s">
        <v>580</v>
      </c>
      <c r="D122" s="24">
        <v>12.237447514197934</v>
      </c>
      <c r="E122" s="129" t="s">
        <v>48</v>
      </c>
      <c r="F122" s="24">
        <v>0.45221126894842223</v>
      </c>
      <c r="G122" s="24">
        <v>9.0364710663507104</v>
      </c>
      <c r="H122" s="138"/>
    </row>
    <row r="123" spans="1:8" x14ac:dyDescent="0.25">
      <c r="A123" s="126" t="s">
        <v>219</v>
      </c>
      <c r="B123" s="77">
        <v>37</v>
      </c>
      <c r="C123" s="5" t="s">
        <v>581</v>
      </c>
      <c r="D123" s="24">
        <v>10.552193184992086</v>
      </c>
      <c r="E123" s="129" t="s">
        <v>48</v>
      </c>
      <c r="F123" s="24">
        <v>0.6285321765659263</v>
      </c>
      <c r="G123" s="24">
        <v>6.6389342654028427</v>
      </c>
      <c r="H123" s="138"/>
    </row>
    <row r="124" spans="1:8" x14ac:dyDescent="0.25">
      <c r="A124" s="126" t="s">
        <v>219</v>
      </c>
      <c r="B124" s="77">
        <v>37</v>
      </c>
      <c r="C124" s="5" t="s">
        <v>582</v>
      </c>
      <c r="D124" s="24">
        <v>10.585937971324832</v>
      </c>
      <c r="E124" s="129" t="s">
        <v>48</v>
      </c>
      <c r="F124" s="24">
        <v>0.63682963104204415</v>
      </c>
      <c r="G124" s="24">
        <v>6.6927998578199048</v>
      </c>
      <c r="H124" s="138"/>
    </row>
    <row r="125" spans="1:8" x14ac:dyDescent="0.25">
      <c r="A125" s="126" t="s">
        <v>219</v>
      </c>
      <c r="B125" s="77">
        <v>37</v>
      </c>
      <c r="C125" s="5" t="s">
        <v>583</v>
      </c>
      <c r="D125" s="24">
        <v>8.5602582976445394</v>
      </c>
      <c r="E125" s="129" t="s">
        <v>48</v>
      </c>
      <c r="F125" s="24">
        <v>0.65446172180379447</v>
      </c>
      <c r="G125" s="24">
        <v>5.3637699526066349</v>
      </c>
      <c r="H125" s="138"/>
    </row>
    <row r="126" spans="1:8" s="125" customFormat="1" x14ac:dyDescent="0.25">
      <c r="A126" s="130" t="s">
        <v>219</v>
      </c>
      <c r="B126" s="131">
        <v>37</v>
      </c>
      <c r="C126" s="125" t="s">
        <v>584</v>
      </c>
      <c r="D126" s="132">
        <v>7.3955669223070482</v>
      </c>
      <c r="E126" s="132" t="s">
        <v>48</v>
      </c>
      <c r="F126" s="132">
        <v>0.66379635808942705</v>
      </c>
      <c r="G126" s="132">
        <v>4.885194881516588</v>
      </c>
      <c r="H126" s="139" t="s">
        <v>895</v>
      </c>
    </row>
    <row r="127" spans="1:8" x14ac:dyDescent="0.25">
      <c r="A127" s="126" t="s">
        <v>219</v>
      </c>
      <c r="B127" s="77">
        <v>37</v>
      </c>
      <c r="C127" s="5" t="s">
        <v>585</v>
      </c>
      <c r="D127" s="24">
        <v>7.325596115352389</v>
      </c>
      <c r="E127" s="129" t="s">
        <v>48</v>
      </c>
      <c r="F127" s="24">
        <v>0.66275917627991232</v>
      </c>
      <c r="G127" s="24">
        <v>4.8106117535545021</v>
      </c>
      <c r="H127" s="138"/>
    </row>
    <row r="128" spans="1:8" x14ac:dyDescent="0.25">
      <c r="A128" s="126" t="s">
        <v>219</v>
      </c>
      <c r="B128" s="77">
        <v>37</v>
      </c>
      <c r="C128" s="5" t="s">
        <v>586</v>
      </c>
      <c r="D128" s="24">
        <v>7.3702583325574906</v>
      </c>
      <c r="E128" s="129" t="s">
        <v>48</v>
      </c>
      <c r="F128" s="24">
        <v>0.64408990370864727</v>
      </c>
      <c r="G128" s="24">
        <v>4.828221658767772</v>
      </c>
      <c r="H128" s="138"/>
    </row>
    <row r="129" spans="1:8" x14ac:dyDescent="0.25">
      <c r="A129" s="126" t="s">
        <v>875</v>
      </c>
      <c r="B129" s="77">
        <v>1</v>
      </c>
      <c r="C129" s="5" t="s">
        <v>587</v>
      </c>
      <c r="D129" s="24">
        <v>0.16475395680104277</v>
      </c>
      <c r="E129" s="129" t="s">
        <v>48</v>
      </c>
      <c r="F129" s="24">
        <v>0.31685904280674998</v>
      </c>
      <c r="G129" s="24">
        <v>4.4117991943127954</v>
      </c>
      <c r="H129" s="138"/>
    </row>
    <row r="130" spans="1:8" x14ac:dyDescent="0.25">
      <c r="A130" s="126" t="s">
        <v>875</v>
      </c>
      <c r="B130" s="77">
        <v>1</v>
      </c>
      <c r="C130" s="5" t="s">
        <v>588</v>
      </c>
      <c r="D130" s="24">
        <v>0.20048373056512431</v>
      </c>
      <c r="E130" s="129" t="s">
        <v>48</v>
      </c>
      <c r="F130" s="24">
        <v>0.31945199733053681</v>
      </c>
      <c r="G130" s="24">
        <v>4.4004045497630333</v>
      </c>
      <c r="H130" s="138"/>
    </row>
    <row r="131" spans="1:8" x14ac:dyDescent="0.25">
      <c r="A131" s="126" t="s">
        <v>875</v>
      </c>
      <c r="B131" s="77">
        <v>1</v>
      </c>
      <c r="C131" s="5" t="s">
        <v>589</v>
      </c>
      <c r="D131" s="24">
        <v>6.5504585234149523E-2</v>
      </c>
      <c r="E131" s="129" t="s">
        <v>48</v>
      </c>
      <c r="F131" s="24">
        <v>0.2333659071408142</v>
      </c>
      <c r="G131" s="24">
        <v>3.884537914691943</v>
      </c>
      <c r="H131" s="138"/>
    </row>
    <row r="132" spans="1:8" x14ac:dyDescent="0.25">
      <c r="A132" s="126" t="s">
        <v>875</v>
      </c>
      <c r="B132" s="77">
        <v>1</v>
      </c>
      <c r="C132" s="5" t="s">
        <v>590</v>
      </c>
      <c r="D132" s="129" t="s">
        <v>11</v>
      </c>
      <c r="E132" s="129" t="s">
        <v>48</v>
      </c>
      <c r="F132" s="24">
        <v>0.24062617980741732</v>
      </c>
      <c r="G132" s="24">
        <v>3.8482822274881512</v>
      </c>
      <c r="H132" s="138"/>
    </row>
    <row r="133" spans="1:8" x14ac:dyDescent="0.25">
      <c r="A133" s="126" t="s">
        <v>875</v>
      </c>
      <c r="B133" s="77">
        <v>1</v>
      </c>
      <c r="C133" s="5" t="s">
        <v>591</v>
      </c>
      <c r="D133" s="129" t="s">
        <v>11</v>
      </c>
      <c r="E133" s="129" t="s">
        <v>48</v>
      </c>
      <c r="F133" s="24">
        <v>0.19758313471255604</v>
      </c>
      <c r="G133" s="24">
        <v>3.2314176066350706</v>
      </c>
      <c r="H133" s="138"/>
    </row>
    <row r="134" spans="1:8" x14ac:dyDescent="0.25">
      <c r="A134" s="126" t="s">
        <v>875</v>
      </c>
      <c r="B134" s="77">
        <v>1</v>
      </c>
      <c r="C134" s="5" t="s">
        <v>592</v>
      </c>
      <c r="D134" s="129" t="s">
        <v>11</v>
      </c>
      <c r="E134" s="129" t="s">
        <v>48</v>
      </c>
      <c r="F134" s="24">
        <v>0.20328763466488706</v>
      </c>
      <c r="G134" s="24">
        <v>3.1967157345971562</v>
      </c>
      <c r="H134" s="138"/>
    </row>
    <row r="135" spans="1:8" x14ac:dyDescent="0.25">
      <c r="A135" s="126" t="s">
        <v>875</v>
      </c>
      <c r="B135" s="77">
        <v>1</v>
      </c>
      <c r="C135" s="5" t="s">
        <v>593</v>
      </c>
      <c r="D135" s="129" t="s">
        <v>11</v>
      </c>
      <c r="E135" s="129" t="s">
        <v>48</v>
      </c>
      <c r="F135" s="24">
        <v>0.21262227095051961</v>
      </c>
      <c r="G135" s="24">
        <v>2.1743053554502372</v>
      </c>
      <c r="H135" s="138"/>
    </row>
    <row r="136" spans="1:8" x14ac:dyDescent="0.25">
      <c r="A136" s="126" t="s">
        <v>875</v>
      </c>
      <c r="B136" s="77">
        <v>1</v>
      </c>
      <c r="C136" s="5" t="s">
        <v>594</v>
      </c>
      <c r="D136" s="129" t="s">
        <v>11</v>
      </c>
      <c r="E136" s="129" t="s">
        <v>48</v>
      </c>
      <c r="F136" s="24">
        <v>0.21677099818857853</v>
      </c>
      <c r="G136" s="24">
        <v>2.1789668009478671</v>
      </c>
      <c r="H136" s="138"/>
    </row>
    <row r="137" spans="1:8" x14ac:dyDescent="0.25">
      <c r="A137" s="126" t="s">
        <v>875</v>
      </c>
      <c r="B137" s="77">
        <v>2</v>
      </c>
      <c r="C137" s="5" t="s">
        <v>595</v>
      </c>
      <c r="D137" s="24">
        <v>2.0753043594637375</v>
      </c>
      <c r="E137" s="24">
        <v>1.0458037351368563</v>
      </c>
      <c r="F137" s="24">
        <v>0.79344408427876834</v>
      </c>
      <c r="G137" s="24">
        <v>11.590425260663507</v>
      </c>
      <c r="H137" s="138"/>
    </row>
    <row r="138" spans="1:8" x14ac:dyDescent="0.25">
      <c r="A138" s="126" t="s">
        <v>875</v>
      </c>
      <c r="B138" s="77">
        <v>2</v>
      </c>
      <c r="C138" s="5" t="s">
        <v>596</v>
      </c>
      <c r="D138" s="24">
        <v>1.9641450633088169</v>
      </c>
      <c r="E138" s="24">
        <v>1.0099476070750213</v>
      </c>
      <c r="F138" s="24">
        <v>0.77581199351701791</v>
      </c>
      <c r="G138" s="24">
        <v>11.617358056872037</v>
      </c>
      <c r="H138" s="138"/>
    </row>
    <row r="139" spans="1:8" x14ac:dyDescent="0.25">
      <c r="A139" s="126" t="s">
        <v>875</v>
      </c>
      <c r="B139" s="77">
        <v>2</v>
      </c>
      <c r="C139" s="5" t="s">
        <v>597</v>
      </c>
      <c r="D139" s="24">
        <v>1.0312009705800205</v>
      </c>
      <c r="E139" s="24">
        <v>0.43425755097111363</v>
      </c>
      <c r="F139" s="24">
        <v>0.52066526837639437</v>
      </c>
      <c r="G139" s="24">
        <v>7.3340075829383879</v>
      </c>
      <c r="H139" s="138"/>
    </row>
    <row r="140" spans="1:8" x14ac:dyDescent="0.25">
      <c r="A140" s="126" t="s">
        <v>875</v>
      </c>
      <c r="B140" s="77">
        <v>2</v>
      </c>
      <c r="C140" s="5" t="s">
        <v>598</v>
      </c>
      <c r="D140" s="24">
        <v>1.0396371671632063</v>
      </c>
      <c r="E140" s="24">
        <v>0.42379951361974511</v>
      </c>
      <c r="F140" s="24">
        <v>0.56837563161407201</v>
      </c>
      <c r="G140" s="24">
        <v>7.3588686255924163</v>
      </c>
      <c r="H140" s="138"/>
    </row>
    <row r="141" spans="1:8" x14ac:dyDescent="0.25">
      <c r="A141" s="126" t="s">
        <v>875</v>
      </c>
      <c r="B141" s="77">
        <v>2</v>
      </c>
      <c r="C141" s="5" t="s">
        <v>599</v>
      </c>
      <c r="D141" s="24">
        <v>0.85155960804394382</v>
      </c>
      <c r="E141" s="24">
        <v>0.32270515255651566</v>
      </c>
      <c r="F141" s="24">
        <v>0.541408904566689</v>
      </c>
      <c r="G141" s="24">
        <v>7.645806492890995</v>
      </c>
      <c r="H141" s="138"/>
    </row>
    <row r="142" spans="1:8" x14ac:dyDescent="0.25">
      <c r="A142" s="126" t="s">
        <v>875</v>
      </c>
      <c r="B142" s="77">
        <v>2</v>
      </c>
      <c r="C142" s="5" t="s">
        <v>600</v>
      </c>
      <c r="D142" s="24">
        <v>0.85056711432827492</v>
      </c>
      <c r="E142" s="24">
        <v>0.334657195243794</v>
      </c>
      <c r="F142" s="24">
        <v>0.56215254075698362</v>
      </c>
      <c r="G142" s="24">
        <v>7.6478782464454973</v>
      </c>
      <c r="H142" s="138"/>
    </row>
    <row r="143" spans="1:8" x14ac:dyDescent="0.25">
      <c r="A143" s="126" t="s">
        <v>875</v>
      </c>
      <c r="B143" s="77">
        <v>2</v>
      </c>
      <c r="C143" s="5" t="s">
        <v>601</v>
      </c>
      <c r="D143" s="129" t="s">
        <v>11</v>
      </c>
      <c r="E143" s="129" t="s">
        <v>48</v>
      </c>
      <c r="F143" s="24">
        <v>0.14624263514157693</v>
      </c>
      <c r="G143" s="24">
        <v>2.5477389336492888</v>
      </c>
      <c r="H143" s="138"/>
    </row>
    <row r="144" spans="1:8" x14ac:dyDescent="0.25">
      <c r="A144" s="126" t="s">
        <v>875</v>
      </c>
      <c r="B144" s="77">
        <v>2</v>
      </c>
      <c r="C144" s="5" t="s">
        <v>602</v>
      </c>
      <c r="D144" s="129" t="s">
        <v>11</v>
      </c>
      <c r="E144" s="129" t="s">
        <v>48</v>
      </c>
      <c r="F144" s="24">
        <v>0.14105672609400327</v>
      </c>
      <c r="G144" s="24">
        <v>2.584512559241706</v>
      </c>
      <c r="H144" s="138"/>
    </row>
    <row r="145" spans="1:8" x14ac:dyDescent="0.25">
      <c r="A145" s="126" t="s">
        <v>875</v>
      </c>
      <c r="B145" s="77">
        <v>2</v>
      </c>
      <c r="C145" s="5" t="s">
        <v>603</v>
      </c>
      <c r="D145" s="129" t="s">
        <v>11</v>
      </c>
      <c r="E145" s="129" t="s">
        <v>48</v>
      </c>
      <c r="F145" s="24">
        <v>0.16491190771284203</v>
      </c>
      <c r="G145" s="24">
        <v>2.5617232701421799</v>
      </c>
      <c r="H145" s="138"/>
    </row>
    <row r="146" spans="1:8" x14ac:dyDescent="0.25">
      <c r="A146" s="126" t="s">
        <v>875</v>
      </c>
      <c r="B146" s="77">
        <v>2</v>
      </c>
      <c r="C146" s="5" t="s">
        <v>604</v>
      </c>
      <c r="D146" s="129" t="s">
        <v>11</v>
      </c>
      <c r="E146" s="129" t="s">
        <v>48</v>
      </c>
      <c r="F146" s="24">
        <v>0.15557727142720948</v>
      </c>
      <c r="G146" s="24">
        <v>2.5389339810426539</v>
      </c>
      <c r="H146" s="138"/>
    </row>
    <row r="147" spans="1:8" x14ac:dyDescent="0.25">
      <c r="A147" s="126" t="s">
        <v>875</v>
      </c>
      <c r="B147" s="77">
        <v>5</v>
      </c>
      <c r="C147" s="5" t="s">
        <v>605</v>
      </c>
      <c r="D147" s="24">
        <v>3.0519181756819664</v>
      </c>
      <c r="E147" s="24">
        <v>0.53535191203434307</v>
      </c>
      <c r="F147" s="24">
        <v>0.71150672132710469</v>
      </c>
      <c r="G147" s="24">
        <v>9.6901093127962081</v>
      </c>
      <c r="H147" s="138"/>
    </row>
    <row r="148" spans="1:8" x14ac:dyDescent="0.25">
      <c r="A148" s="126" t="s">
        <v>875</v>
      </c>
      <c r="B148" s="77">
        <v>5</v>
      </c>
      <c r="C148" s="5" t="s">
        <v>606</v>
      </c>
      <c r="D148" s="24">
        <v>3.0310758076529187</v>
      </c>
      <c r="E148" s="24">
        <v>0.55875799563026329</v>
      </c>
      <c r="F148" s="24">
        <v>0.7021720850414721</v>
      </c>
      <c r="G148" s="24">
        <v>9.710308909952607</v>
      </c>
      <c r="H148" s="138"/>
    </row>
    <row r="149" spans="1:8" x14ac:dyDescent="0.25">
      <c r="A149" s="126" t="s">
        <v>875</v>
      </c>
      <c r="B149" s="77">
        <v>5</v>
      </c>
      <c r="C149" s="5" t="s">
        <v>607</v>
      </c>
      <c r="D149" s="24">
        <v>2.2559382157154828</v>
      </c>
      <c r="E149" s="24">
        <v>0.28585302093740733</v>
      </c>
      <c r="F149" s="24">
        <v>0.59534235866145491</v>
      </c>
      <c r="G149" s="24">
        <v>6.8191768246445497</v>
      </c>
      <c r="H149" s="138"/>
    </row>
    <row r="150" spans="1:8" x14ac:dyDescent="0.25">
      <c r="A150" s="126" t="s">
        <v>875</v>
      </c>
      <c r="B150" s="77">
        <v>5</v>
      </c>
      <c r="C150" s="5" t="s">
        <v>608</v>
      </c>
      <c r="D150" s="24">
        <v>2.3164803323712873</v>
      </c>
      <c r="E150" s="24">
        <v>0.32718716856424501</v>
      </c>
      <c r="F150" s="24">
        <v>0.6000096768042712</v>
      </c>
      <c r="G150" s="24">
        <v>6.8331611611374399</v>
      </c>
      <c r="H150" s="138"/>
    </row>
    <row r="151" spans="1:8" x14ac:dyDescent="0.25">
      <c r="A151" s="126" t="s">
        <v>875</v>
      </c>
      <c r="B151" s="77">
        <v>5</v>
      </c>
      <c r="C151" s="5" t="s">
        <v>609</v>
      </c>
      <c r="D151" s="24">
        <v>0.24316096033888837</v>
      </c>
      <c r="E151" s="129" t="s">
        <v>48</v>
      </c>
      <c r="F151" s="24">
        <v>0.41383554199637723</v>
      </c>
      <c r="G151" s="24">
        <v>4.6541943601895737</v>
      </c>
      <c r="H151" s="138"/>
    </row>
    <row r="152" spans="1:8" x14ac:dyDescent="0.25">
      <c r="A152" s="126" t="s">
        <v>875</v>
      </c>
      <c r="B152" s="77">
        <v>5</v>
      </c>
      <c r="C152" s="5" t="s">
        <v>610</v>
      </c>
      <c r="D152" s="24">
        <v>0.23224352946653015</v>
      </c>
      <c r="E152" s="129" t="s">
        <v>48</v>
      </c>
      <c r="F152" s="24">
        <v>0.4127983601868625</v>
      </c>
      <c r="G152" s="24">
        <v>4.6500508530805682</v>
      </c>
      <c r="H152" s="138"/>
    </row>
    <row r="153" spans="1:8" x14ac:dyDescent="0.25">
      <c r="A153" s="126" t="s">
        <v>875</v>
      </c>
      <c r="B153" s="77">
        <v>5</v>
      </c>
      <c r="C153" s="5" t="s">
        <v>611</v>
      </c>
      <c r="D153" s="129" t="s">
        <v>11</v>
      </c>
      <c r="E153" s="129" t="s">
        <v>48</v>
      </c>
      <c r="F153" s="24">
        <v>0.19187863476022501</v>
      </c>
      <c r="G153" s="24">
        <v>2.4519203317535543</v>
      </c>
      <c r="H153" s="138"/>
    </row>
    <row r="154" spans="1:8" x14ac:dyDescent="0.25">
      <c r="A154" s="126" t="s">
        <v>875</v>
      </c>
      <c r="B154" s="77">
        <v>5</v>
      </c>
      <c r="C154" s="5" t="s">
        <v>612</v>
      </c>
      <c r="D154" s="129" t="s">
        <v>11</v>
      </c>
      <c r="E154" s="129" t="s">
        <v>48</v>
      </c>
      <c r="F154" s="24">
        <v>0.20069468014110023</v>
      </c>
      <c r="G154" s="24">
        <v>2.4716019905213269</v>
      </c>
      <c r="H154" s="138"/>
    </row>
    <row r="155" spans="1:8" x14ac:dyDescent="0.25">
      <c r="A155" s="126" t="s">
        <v>875</v>
      </c>
      <c r="B155" s="77">
        <v>5</v>
      </c>
      <c r="C155" s="5" t="s">
        <v>613</v>
      </c>
      <c r="D155" s="129" t="s">
        <v>11</v>
      </c>
      <c r="E155" s="129" t="s">
        <v>48</v>
      </c>
      <c r="F155" s="24">
        <v>0.16802345314138623</v>
      </c>
      <c r="G155" s="24">
        <v>2.1877717535545025</v>
      </c>
      <c r="H155" s="138"/>
    </row>
    <row r="156" spans="1:8" x14ac:dyDescent="0.25">
      <c r="A156" s="126" t="s">
        <v>875</v>
      </c>
      <c r="B156" s="77">
        <v>5</v>
      </c>
      <c r="C156" s="5" t="s">
        <v>614</v>
      </c>
      <c r="D156" s="129" t="s">
        <v>11</v>
      </c>
      <c r="E156" s="129" t="s">
        <v>48</v>
      </c>
      <c r="F156" s="24">
        <v>0.15765163504623894</v>
      </c>
      <c r="G156" s="24">
        <v>2.1774129857819902</v>
      </c>
      <c r="H156" s="138"/>
    </row>
    <row r="157" spans="1:8" x14ac:dyDescent="0.25">
      <c r="A157" s="126" t="s">
        <v>875</v>
      </c>
      <c r="B157" s="77">
        <v>5</v>
      </c>
      <c r="C157" s="5" t="s">
        <v>615</v>
      </c>
      <c r="D157" s="129" t="s">
        <v>11</v>
      </c>
      <c r="E157" s="129" t="s">
        <v>48</v>
      </c>
      <c r="F157" s="24">
        <v>7.3639908475545815E-2</v>
      </c>
      <c r="G157" s="24">
        <v>1.6330597393364927</v>
      </c>
      <c r="H157" s="138"/>
    </row>
    <row r="158" spans="1:8" x14ac:dyDescent="0.25">
      <c r="A158" s="126" t="s">
        <v>875</v>
      </c>
      <c r="B158" s="77">
        <v>5</v>
      </c>
      <c r="C158" s="5" t="s">
        <v>616</v>
      </c>
      <c r="D158" s="129" t="s">
        <v>11</v>
      </c>
      <c r="E158" s="129" t="s">
        <v>48</v>
      </c>
      <c r="F158" s="24">
        <v>9.0234817427781486E-2</v>
      </c>
      <c r="G158" s="24">
        <v>1.6242547867298578</v>
      </c>
      <c r="H158" s="138"/>
    </row>
    <row r="159" spans="1:8" x14ac:dyDescent="0.25">
      <c r="A159" s="126" t="s">
        <v>875</v>
      </c>
      <c r="B159" s="77">
        <v>8</v>
      </c>
      <c r="C159" s="5" t="s">
        <v>617</v>
      </c>
      <c r="D159" s="24">
        <v>6.6070306652080815</v>
      </c>
      <c r="E159" s="129" t="s">
        <v>48</v>
      </c>
      <c r="F159" s="24">
        <v>0.72084135761273715</v>
      </c>
      <c r="G159" s="24">
        <v>9.7072012796208522</v>
      </c>
      <c r="H159" s="138"/>
    </row>
    <row r="160" spans="1:8" x14ac:dyDescent="0.25">
      <c r="A160" s="126" t="s">
        <v>875</v>
      </c>
      <c r="B160" s="77">
        <v>8</v>
      </c>
      <c r="C160" s="5" t="s">
        <v>618</v>
      </c>
      <c r="D160" s="24">
        <v>6.598098221767061</v>
      </c>
      <c r="E160" s="129" t="s">
        <v>48</v>
      </c>
      <c r="F160" s="24">
        <v>0.72395290304128135</v>
      </c>
      <c r="G160" s="24">
        <v>9.7040936492890992</v>
      </c>
      <c r="H160" s="138"/>
    </row>
    <row r="161" spans="1:8" x14ac:dyDescent="0.25">
      <c r="A161" s="126" t="s">
        <v>875</v>
      </c>
      <c r="B161" s="77">
        <v>8</v>
      </c>
      <c r="C161" s="5" t="s">
        <v>619</v>
      </c>
      <c r="D161" s="24">
        <v>3.0146996613443813</v>
      </c>
      <c r="E161" s="129" t="s">
        <v>48</v>
      </c>
      <c r="F161" s="24">
        <v>0.52740695013824013</v>
      </c>
      <c r="G161" s="24">
        <v>4.6251898104265399</v>
      </c>
      <c r="H161" s="138"/>
    </row>
    <row r="162" spans="1:8" x14ac:dyDescent="0.25">
      <c r="A162" s="126" t="s">
        <v>875</v>
      </c>
      <c r="B162" s="77">
        <v>8</v>
      </c>
      <c r="C162" s="5" t="s">
        <v>620</v>
      </c>
      <c r="D162" s="24">
        <v>3.0211508704962298</v>
      </c>
      <c r="E162" s="129" t="s">
        <v>48</v>
      </c>
      <c r="F162" s="24">
        <v>0.52585117742396803</v>
      </c>
      <c r="G162" s="24">
        <v>4.6169027962085307</v>
      </c>
      <c r="H162" s="138"/>
    </row>
    <row r="163" spans="1:8" x14ac:dyDescent="0.25">
      <c r="A163" s="126" t="s">
        <v>875</v>
      </c>
      <c r="B163" s="77">
        <v>8</v>
      </c>
      <c r="C163" s="5" t="s">
        <v>621</v>
      </c>
      <c r="D163" s="24">
        <v>0.68085068894888756</v>
      </c>
      <c r="E163" s="129" t="s">
        <v>48</v>
      </c>
      <c r="F163" s="24">
        <v>0.46465745066259895</v>
      </c>
      <c r="G163" s="24">
        <v>5.1534869668246435</v>
      </c>
      <c r="H163" s="138"/>
    </row>
    <row r="164" spans="1:8" x14ac:dyDescent="0.25">
      <c r="A164" s="126" t="s">
        <v>875</v>
      </c>
      <c r="B164" s="77">
        <v>8</v>
      </c>
      <c r="C164" s="5" t="s">
        <v>622</v>
      </c>
      <c r="D164" s="24">
        <v>0.67390323293920495</v>
      </c>
      <c r="E164" s="129" t="s">
        <v>48</v>
      </c>
      <c r="F164" s="24">
        <v>0.46258308704356954</v>
      </c>
      <c r="G164" s="24">
        <v>5.1451999526066352</v>
      </c>
      <c r="H164" s="138"/>
    </row>
    <row r="165" spans="1:8" x14ac:dyDescent="0.25">
      <c r="A165" s="126" t="s">
        <v>875</v>
      </c>
      <c r="B165" s="77">
        <v>8</v>
      </c>
      <c r="C165" s="5" t="s">
        <v>623</v>
      </c>
      <c r="D165" s="129" t="s">
        <v>11</v>
      </c>
      <c r="E165" s="129" t="s">
        <v>48</v>
      </c>
      <c r="F165" s="24">
        <v>0.27692754314043289</v>
      </c>
      <c r="G165" s="24">
        <v>3.1459577725118479</v>
      </c>
      <c r="H165" s="138"/>
    </row>
    <row r="166" spans="1:8" x14ac:dyDescent="0.25">
      <c r="A166" s="126" t="s">
        <v>875</v>
      </c>
      <c r="B166" s="77">
        <v>8</v>
      </c>
      <c r="C166" s="5" t="s">
        <v>624</v>
      </c>
      <c r="D166" s="129" t="s">
        <v>11</v>
      </c>
      <c r="E166" s="129" t="s">
        <v>48</v>
      </c>
      <c r="F166" s="24">
        <v>0.27589036133091815</v>
      </c>
      <c r="G166" s="24">
        <v>3.1190249763033173</v>
      </c>
      <c r="H166" s="138"/>
    </row>
    <row r="167" spans="1:8" x14ac:dyDescent="0.25">
      <c r="A167" s="126" t="s">
        <v>875</v>
      </c>
      <c r="B167" s="77">
        <v>8</v>
      </c>
      <c r="C167" s="5" t="s">
        <v>625</v>
      </c>
      <c r="D167" s="129" t="s">
        <v>11</v>
      </c>
      <c r="E167" s="129" t="s">
        <v>48</v>
      </c>
      <c r="F167" s="24">
        <v>0.17943245304604824</v>
      </c>
      <c r="G167" s="24">
        <v>2.0883275829383887</v>
      </c>
      <c r="H167" s="138"/>
    </row>
    <row r="168" spans="1:8" x14ac:dyDescent="0.25">
      <c r="A168" s="126" t="s">
        <v>875</v>
      </c>
      <c r="B168" s="77">
        <v>8</v>
      </c>
      <c r="C168" s="5" t="s">
        <v>626</v>
      </c>
      <c r="D168" s="129" t="s">
        <v>11</v>
      </c>
      <c r="E168" s="129" t="s">
        <v>48</v>
      </c>
      <c r="F168" s="24">
        <v>0.16180036228429784</v>
      </c>
      <c r="G168" s="24">
        <v>2.1359779146919431</v>
      </c>
      <c r="H168" s="138"/>
    </row>
    <row r="169" spans="1:8" x14ac:dyDescent="0.25">
      <c r="A169" s="126" t="s">
        <v>875</v>
      </c>
      <c r="B169" s="77">
        <v>8</v>
      </c>
      <c r="C169" s="5" t="s">
        <v>627</v>
      </c>
      <c r="D169" s="129" t="s">
        <v>11</v>
      </c>
      <c r="E169" s="129" t="s">
        <v>48</v>
      </c>
      <c r="F169" s="24">
        <v>0.11408999904662027</v>
      </c>
      <c r="G169" s="24">
        <v>2.0769329383886252</v>
      </c>
      <c r="H169" s="138"/>
    </row>
    <row r="170" spans="1:8" x14ac:dyDescent="0.25">
      <c r="A170" s="126" t="s">
        <v>875</v>
      </c>
      <c r="B170" s="77">
        <v>8</v>
      </c>
      <c r="C170" s="5" t="s">
        <v>628</v>
      </c>
      <c r="D170" s="129" t="s">
        <v>11</v>
      </c>
      <c r="E170" s="129" t="s">
        <v>48</v>
      </c>
      <c r="F170" s="24">
        <v>9.3346362856325679E-2</v>
      </c>
      <c r="G170" s="24">
        <v>2.0758970616113741</v>
      </c>
      <c r="H170" s="138"/>
    </row>
    <row r="171" spans="1:8" x14ac:dyDescent="0.25">
      <c r="A171" s="126" t="s">
        <v>875</v>
      </c>
      <c r="B171" s="77">
        <v>9</v>
      </c>
      <c r="C171" s="5" t="s">
        <v>629</v>
      </c>
      <c r="D171" s="24">
        <v>7.1841657608695648</v>
      </c>
      <c r="E171" s="129" t="s">
        <v>48</v>
      </c>
      <c r="F171" s="24">
        <v>0.74262217561254651</v>
      </c>
      <c r="G171" s="24">
        <v>10.180596966824645</v>
      </c>
      <c r="H171" s="138"/>
    </row>
    <row r="172" spans="1:8" x14ac:dyDescent="0.25">
      <c r="A172" s="126" t="s">
        <v>875</v>
      </c>
      <c r="B172" s="77">
        <v>9</v>
      </c>
      <c r="C172" s="5" t="s">
        <v>630</v>
      </c>
      <c r="D172" s="24">
        <v>7.1955794385997587</v>
      </c>
      <c r="E172" s="129" t="s">
        <v>48</v>
      </c>
      <c r="F172" s="24">
        <v>0.74677090285060543</v>
      </c>
      <c r="G172" s="24">
        <v>10.247928957345971</v>
      </c>
      <c r="H172" s="138"/>
    </row>
    <row r="173" spans="1:8" x14ac:dyDescent="0.25">
      <c r="A173" s="126" t="s">
        <v>875</v>
      </c>
      <c r="B173" s="77">
        <v>9</v>
      </c>
      <c r="C173" s="5" t="s">
        <v>631</v>
      </c>
      <c r="D173" s="24">
        <v>6.4571641141420733</v>
      </c>
      <c r="E173" s="129" t="s">
        <v>48</v>
      </c>
      <c r="F173" s="24">
        <v>0.70735799408904576</v>
      </c>
      <c r="G173" s="24">
        <v>8.6961855450236953</v>
      </c>
      <c r="H173" s="138"/>
    </row>
    <row r="174" spans="1:8" x14ac:dyDescent="0.25">
      <c r="A174" s="126" t="s">
        <v>875</v>
      </c>
      <c r="B174" s="77">
        <v>9</v>
      </c>
      <c r="C174" s="5" t="s">
        <v>632</v>
      </c>
      <c r="D174" s="24">
        <v>6.474036507308444</v>
      </c>
      <c r="E174" s="129" t="s">
        <v>48</v>
      </c>
      <c r="F174" s="24">
        <v>0.70839517589856049</v>
      </c>
      <c r="G174" s="24">
        <v>8.6847909004739332</v>
      </c>
      <c r="H174" s="138"/>
    </row>
    <row r="175" spans="1:8" x14ac:dyDescent="0.25">
      <c r="A175" s="126" t="s">
        <v>875</v>
      </c>
      <c r="B175" s="77">
        <v>9</v>
      </c>
      <c r="C175" s="5" t="s">
        <v>633</v>
      </c>
      <c r="D175" s="24">
        <v>1.6356296434224</v>
      </c>
      <c r="E175" s="129" t="s">
        <v>48</v>
      </c>
      <c r="F175" s="24">
        <v>0.41279836018686245</v>
      </c>
      <c r="G175" s="24">
        <v>3.7358895971563979</v>
      </c>
      <c r="H175" s="138"/>
    </row>
    <row r="176" spans="1:8" x14ac:dyDescent="0.25">
      <c r="A176" s="126" t="s">
        <v>875</v>
      </c>
      <c r="B176" s="77">
        <v>9</v>
      </c>
      <c r="C176" s="5" t="s">
        <v>634</v>
      </c>
      <c r="D176" s="24">
        <v>1.6366221371380691</v>
      </c>
      <c r="E176" s="129" t="s">
        <v>48</v>
      </c>
      <c r="F176" s="24">
        <v>0.40035217847268573</v>
      </c>
      <c r="G176" s="24">
        <v>3.7270846445497625</v>
      </c>
      <c r="H176" s="138"/>
    </row>
    <row r="177" spans="1:8" x14ac:dyDescent="0.25">
      <c r="A177" s="126" t="s">
        <v>875</v>
      </c>
      <c r="B177" s="77">
        <v>9</v>
      </c>
      <c r="C177" s="5" t="s">
        <v>635</v>
      </c>
      <c r="D177" s="129" t="s">
        <v>11</v>
      </c>
      <c r="E177" s="129" t="s">
        <v>48</v>
      </c>
      <c r="F177" s="24">
        <v>0.19187863476022501</v>
      </c>
      <c r="G177" s="24">
        <v>2.0883275829383887</v>
      </c>
      <c r="H177" s="138"/>
    </row>
    <row r="178" spans="1:8" x14ac:dyDescent="0.25">
      <c r="A178" s="126" t="s">
        <v>875</v>
      </c>
      <c r="B178" s="77">
        <v>9</v>
      </c>
      <c r="C178" s="5" t="s">
        <v>636</v>
      </c>
      <c r="D178" s="129" t="s">
        <v>11</v>
      </c>
      <c r="E178" s="129" t="s">
        <v>48</v>
      </c>
      <c r="F178" s="24">
        <v>0.16646768042711413</v>
      </c>
      <c r="G178" s="24">
        <v>2.0914352132701417</v>
      </c>
      <c r="H178" s="138"/>
    </row>
    <row r="179" spans="1:8" x14ac:dyDescent="0.25">
      <c r="A179" s="126" t="s">
        <v>875</v>
      </c>
      <c r="B179" s="77">
        <v>9</v>
      </c>
      <c r="C179" s="5" t="s">
        <v>637</v>
      </c>
      <c r="D179" s="129" t="s">
        <v>11</v>
      </c>
      <c r="E179" s="129" t="s">
        <v>48</v>
      </c>
      <c r="F179" s="24">
        <v>0.10579254457050244</v>
      </c>
      <c r="G179" s="24">
        <v>1.9060132701421801</v>
      </c>
      <c r="H179" s="138"/>
    </row>
    <row r="180" spans="1:8" x14ac:dyDescent="0.25">
      <c r="A180" s="126" t="s">
        <v>875</v>
      </c>
      <c r="B180" s="77">
        <v>9</v>
      </c>
      <c r="C180" s="5" t="s">
        <v>638</v>
      </c>
      <c r="D180" s="129" t="s">
        <v>11</v>
      </c>
      <c r="E180" s="129" t="s">
        <v>48</v>
      </c>
      <c r="F180" s="24">
        <v>0.10268099914195826</v>
      </c>
      <c r="G180" s="24">
        <v>1.884259857819905</v>
      </c>
      <c r="H180" s="138"/>
    </row>
    <row r="181" spans="1:8" x14ac:dyDescent="0.25">
      <c r="A181" s="126" t="s">
        <v>875</v>
      </c>
      <c r="B181" s="77">
        <v>9</v>
      </c>
      <c r="C181" s="5" t="s">
        <v>639</v>
      </c>
      <c r="D181" s="129" t="s">
        <v>11</v>
      </c>
      <c r="E181" s="129" t="s">
        <v>48</v>
      </c>
      <c r="F181" s="24">
        <v>6.8453999427972173E-2</v>
      </c>
      <c r="G181" s="24">
        <v>1.8241790047393363</v>
      </c>
      <c r="H181" s="138"/>
    </row>
    <row r="182" spans="1:8" x14ac:dyDescent="0.25">
      <c r="A182" s="126" t="s">
        <v>875</v>
      </c>
      <c r="B182" s="77">
        <v>9</v>
      </c>
      <c r="C182" s="5" t="s">
        <v>640</v>
      </c>
      <c r="D182" s="129" t="s">
        <v>11</v>
      </c>
      <c r="E182" s="129" t="s">
        <v>48</v>
      </c>
      <c r="F182" s="24">
        <v>6.0156544951854338E-2</v>
      </c>
      <c r="G182" s="24">
        <v>1.8630243838862559</v>
      </c>
      <c r="H182" s="138"/>
    </row>
    <row r="183" spans="1:8" x14ac:dyDescent="0.25">
      <c r="A183" s="126" t="s">
        <v>875</v>
      </c>
      <c r="B183" s="77">
        <v>12</v>
      </c>
      <c r="C183" s="5" t="s">
        <v>641</v>
      </c>
      <c r="D183" s="24">
        <v>7.4963050344474444</v>
      </c>
      <c r="E183" s="129" t="s">
        <v>48</v>
      </c>
      <c r="F183" s="24">
        <v>0.68972590332729533</v>
      </c>
      <c r="G183" s="24">
        <v>8.6889344075829378</v>
      </c>
      <c r="H183" s="138"/>
    </row>
    <row r="184" spans="1:8" x14ac:dyDescent="0.25">
      <c r="A184" s="126" t="s">
        <v>875</v>
      </c>
      <c r="B184" s="77">
        <v>12</v>
      </c>
      <c r="C184" s="5" t="s">
        <v>642</v>
      </c>
      <c r="D184" s="24">
        <v>7.5608171259659258</v>
      </c>
      <c r="E184" s="129" t="s">
        <v>48</v>
      </c>
      <c r="F184" s="24">
        <v>0.70009772142244264</v>
      </c>
      <c r="G184" s="24">
        <v>8.691006161137441</v>
      </c>
      <c r="H184" s="138"/>
    </row>
    <row r="185" spans="1:8" x14ac:dyDescent="0.25">
      <c r="A185" s="126" t="s">
        <v>875</v>
      </c>
      <c r="B185" s="77">
        <v>12</v>
      </c>
      <c r="C185" s="5" t="s">
        <v>643</v>
      </c>
      <c r="D185" s="24">
        <v>7.312693697048692</v>
      </c>
      <c r="E185" s="129" t="s">
        <v>48</v>
      </c>
      <c r="F185" s="24">
        <v>0.76699594813614269</v>
      </c>
      <c r="G185" s="24">
        <v>10.080634857819906</v>
      </c>
      <c r="H185" s="138"/>
    </row>
    <row r="186" spans="1:8" x14ac:dyDescent="0.25">
      <c r="A186" s="126" t="s">
        <v>875</v>
      </c>
      <c r="B186" s="77">
        <v>12</v>
      </c>
      <c r="C186" s="5" t="s">
        <v>644</v>
      </c>
      <c r="D186" s="24">
        <v>7.3265886090680574</v>
      </c>
      <c r="E186" s="129" t="s">
        <v>48</v>
      </c>
      <c r="F186" s="24">
        <v>0.77477481170750317</v>
      </c>
      <c r="G186" s="24">
        <v>10.059399383886255</v>
      </c>
      <c r="H186" s="138"/>
    </row>
    <row r="187" spans="1:8" x14ac:dyDescent="0.25">
      <c r="A187" s="126" t="s">
        <v>875</v>
      </c>
      <c r="B187" s="77">
        <v>12</v>
      </c>
      <c r="C187" s="5" t="s">
        <v>645</v>
      </c>
      <c r="D187" s="24">
        <v>6.4988488502001678</v>
      </c>
      <c r="E187" s="129" t="s">
        <v>48</v>
      </c>
      <c r="F187" s="24">
        <v>0.72291572123176662</v>
      </c>
      <c r="G187" s="24">
        <v>8.650606966824645</v>
      </c>
      <c r="H187" s="138"/>
    </row>
    <row r="188" spans="1:8" x14ac:dyDescent="0.25">
      <c r="A188" s="126" t="s">
        <v>875</v>
      </c>
      <c r="B188" s="77">
        <v>12</v>
      </c>
      <c r="C188" s="5" t="s">
        <v>646</v>
      </c>
      <c r="D188" s="24">
        <v>6.4879314193278095</v>
      </c>
      <c r="E188" s="129" t="s">
        <v>48</v>
      </c>
      <c r="F188" s="24">
        <v>0.73536190294594339</v>
      </c>
      <c r="G188" s="24">
        <v>8.6547504739336496</v>
      </c>
      <c r="H188" s="138"/>
    </row>
    <row r="189" spans="1:8" x14ac:dyDescent="0.25">
      <c r="A189" s="126" t="s">
        <v>875</v>
      </c>
      <c r="B189" s="77">
        <v>12</v>
      </c>
      <c r="C189" s="124">
        <v>631</v>
      </c>
      <c r="D189" s="24">
        <v>5.5928185157456367</v>
      </c>
      <c r="E189" s="24">
        <v>0.16355774431571563</v>
      </c>
      <c r="F189" s="24">
        <v>0.66797760462837685</v>
      </c>
      <c r="G189" s="24">
        <v>6.9910194372599737</v>
      </c>
      <c r="H189" s="138"/>
    </row>
    <row r="190" spans="1:8" x14ac:dyDescent="0.25">
      <c r="A190" s="126" t="s">
        <v>875</v>
      </c>
      <c r="B190" s="77">
        <v>12</v>
      </c>
      <c r="C190" s="5" t="s">
        <v>647</v>
      </c>
      <c r="D190" s="24">
        <v>5.5588984605306253</v>
      </c>
      <c r="E190" s="24">
        <v>0.13831735167440151</v>
      </c>
      <c r="F190" s="24">
        <v>0.68523538468716472</v>
      </c>
      <c r="G190" s="24">
        <v>6.937057880711655</v>
      </c>
      <c r="H190" s="138"/>
    </row>
    <row r="191" spans="1:8" x14ac:dyDescent="0.25">
      <c r="A191" s="126" t="s">
        <v>875</v>
      </c>
      <c r="B191" s="77">
        <v>12</v>
      </c>
      <c r="C191" s="5" t="s">
        <v>648</v>
      </c>
      <c r="D191" s="24">
        <v>1.124350065509335</v>
      </c>
      <c r="E191" s="129" t="s">
        <v>48</v>
      </c>
      <c r="F191" s="24">
        <v>0.41621704847664814</v>
      </c>
      <c r="G191" s="24">
        <v>3.6324121861692396</v>
      </c>
      <c r="H191" s="138"/>
    </row>
    <row r="192" spans="1:8" x14ac:dyDescent="0.25">
      <c r="A192" s="126" t="s">
        <v>875</v>
      </c>
      <c r="B192" s="77">
        <v>12</v>
      </c>
      <c r="C192" s="5" t="s">
        <v>649</v>
      </c>
      <c r="D192" s="24">
        <v>1.1048959161948435</v>
      </c>
      <c r="E192" s="129" t="s">
        <v>48</v>
      </c>
      <c r="F192" s="24">
        <v>0.40809574021368922</v>
      </c>
      <c r="G192" s="24">
        <v>3.6349104063798103</v>
      </c>
      <c r="H192" s="138"/>
    </row>
    <row r="193" spans="1:8" x14ac:dyDescent="0.25">
      <c r="A193" s="126" t="s">
        <v>875</v>
      </c>
      <c r="B193" s="77">
        <v>12</v>
      </c>
      <c r="C193" s="5" t="s">
        <v>650</v>
      </c>
      <c r="D193" s="24">
        <v>0.58661742548313134</v>
      </c>
      <c r="E193" s="129" t="s">
        <v>48</v>
      </c>
      <c r="F193" s="24">
        <v>0.3685043624317641</v>
      </c>
      <c r="G193" s="24">
        <v>3.308642846879327</v>
      </c>
      <c r="H193" s="138"/>
    </row>
    <row r="194" spans="1:8" x14ac:dyDescent="0.25">
      <c r="A194" s="126" t="s">
        <v>875</v>
      </c>
      <c r="B194" s="77">
        <v>12</v>
      </c>
      <c r="C194" s="5" t="s">
        <v>651</v>
      </c>
      <c r="D194" s="24">
        <v>0.57664093865518695</v>
      </c>
      <c r="E194" s="129" t="s">
        <v>48</v>
      </c>
      <c r="F194" s="24">
        <v>0.369519525964634</v>
      </c>
      <c r="G194" s="24">
        <v>3.3026471183739585</v>
      </c>
      <c r="H194" s="138"/>
    </row>
    <row r="195" spans="1:8" x14ac:dyDescent="0.25">
      <c r="A195" s="126" t="s">
        <v>875</v>
      </c>
      <c r="B195" s="77">
        <v>12</v>
      </c>
      <c r="C195" s="5" t="s">
        <v>652</v>
      </c>
      <c r="D195" s="24">
        <v>5.2875380188105378E-2</v>
      </c>
      <c r="E195" s="129" t="s">
        <v>48</v>
      </c>
      <c r="F195" s="24">
        <v>0.15735034759483041</v>
      </c>
      <c r="G195" s="24">
        <v>1.7297676737988872</v>
      </c>
      <c r="H195" s="138"/>
    </row>
    <row r="196" spans="1:8" x14ac:dyDescent="0.25">
      <c r="A196" s="126" t="s">
        <v>875</v>
      </c>
      <c r="B196" s="77">
        <v>12</v>
      </c>
      <c r="C196" s="5" t="s">
        <v>653</v>
      </c>
      <c r="D196" s="24">
        <v>6.5345988723035889E-2</v>
      </c>
      <c r="E196" s="129" t="s">
        <v>48</v>
      </c>
      <c r="F196" s="24">
        <v>0.16496407409135447</v>
      </c>
      <c r="G196" s="24">
        <v>1.7962203314000575</v>
      </c>
      <c r="H196" s="138"/>
    </row>
    <row r="197" spans="1:8" x14ac:dyDescent="0.25">
      <c r="A197" s="126" t="s">
        <v>875</v>
      </c>
      <c r="B197" s="77">
        <v>12</v>
      </c>
      <c r="C197" s="5" t="s">
        <v>654</v>
      </c>
      <c r="D197" s="24">
        <v>5.4870677553694257E-2</v>
      </c>
      <c r="E197" s="129" t="s">
        <v>48</v>
      </c>
      <c r="F197" s="24">
        <v>0.1390774040031727</v>
      </c>
      <c r="G197" s="24">
        <v>1.5718801564908429</v>
      </c>
      <c r="H197" s="138"/>
    </row>
    <row r="198" spans="1:8" x14ac:dyDescent="0.25">
      <c r="A198" s="126" t="s">
        <v>875</v>
      </c>
      <c r="B198" s="77">
        <v>12</v>
      </c>
      <c r="C198" s="5" t="s">
        <v>655</v>
      </c>
      <c r="D198" s="24">
        <v>6.3849515698844228E-2</v>
      </c>
      <c r="E198" s="129" t="s">
        <v>48</v>
      </c>
      <c r="F198" s="24">
        <v>0.14212289460178232</v>
      </c>
      <c r="G198" s="24">
        <v>1.5219157522794367</v>
      </c>
      <c r="H198" s="138"/>
    </row>
    <row r="199" spans="1:8" x14ac:dyDescent="0.25">
      <c r="A199" s="126" t="s">
        <v>875</v>
      </c>
      <c r="B199" s="77">
        <v>13</v>
      </c>
      <c r="C199" s="5" t="s">
        <v>656</v>
      </c>
      <c r="D199" s="24">
        <v>10.306708541949369</v>
      </c>
      <c r="E199" s="129" t="s">
        <v>48</v>
      </c>
      <c r="F199" s="24">
        <v>0.76441814025101484</v>
      </c>
      <c r="G199" s="24">
        <v>7.2983005231601217</v>
      </c>
      <c r="H199" s="138"/>
    </row>
    <row r="200" spans="1:8" x14ac:dyDescent="0.25">
      <c r="A200" s="126" t="s">
        <v>875</v>
      </c>
      <c r="B200" s="77">
        <v>13</v>
      </c>
      <c r="C200" s="5" t="s">
        <v>657</v>
      </c>
      <c r="D200" s="24">
        <v>10.302717947218193</v>
      </c>
      <c r="E200" s="129" t="s">
        <v>48</v>
      </c>
      <c r="F200" s="24">
        <v>0.75223617785657637</v>
      </c>
      <c r="G200" s="24">
        <v>7.2888072863599547</v>
      </c>
      <c r="H200" s="138"/>
    </row>
    <row r="201" spans="1:8" x14ac:dyDescent="0.25">
      <c r="A201" s="126" t="s">
        <v>875</v>
      </c>
      <c r="B201" s="77">
        <v>13</v>
      </c>
      <c r="C201" s="5" t="s">
        <v>658</v>
      </c>
      <c r="D201" s="24">
        <v>8.8551297084834584</v>
      </c>
      <c r="E201" s="129" t="s">
        <v>48</v>
      </c>
      <c r="F201" s="24">
        <v>0.68828087528577431</v>
      </c>
      <c r="G201" s="24">
        <v>6.5663220014630195</v>
      </c>
      <c r="H201" s="138"/>
    </row>
    <row r="202" spans="1:8" x14ac:dyDescent="0.25">
      <c r="A202" s="126" t="s">
        <v>875</v>
      </c>
      <c r="B202" s="77">
        <v>13</v>
      </c>
      <c r="C202" s="5" t="s">
        <v>659</v>
      </c>
      <c r="D202" s="24">
        <v>8.8521367624350749</v>
      </c>
      <c r="E202" s="129" t="s">
        <v>48</v>
      </c>
      <c r="F202" s="24">
        <v>0.68422022115429482</v>
      </c>
      <c r="G202" s="24">
        <v>6.5573284087049668</v>
      </c>
      <c r="H202" s="138"/>
    </row>
    <row r="203" spans="1:8" x14ac:dyDescent="0.25">
      <c r="A203" s="126" t="s">
        <v>875</v>
      </c>
      <c r="B203" s="77">
        <v>13</v>
      </c>
      <c r="C203" s="5" t="s">
        <v>660</v>
      </c>
      <c r="D203" s="24">
        <v>7.6908736956623471</v>
      </c>
      <c r="E203" s="129" t="s">
        <v>48</v>
      </c>
      <c r="F203" s="24">
        <v>0.67711407642420574</v>
      </c>
      <c r="G203" s="24">
        <v>6.7831675157405229</v>
      </c>
      <c r="H203" s="138"/>
    </row>
    <row r="204" spans="1:8" x14ac:dyDescent="0.25">
      <c r="A204" s="126" t="s">
        <v>875</v>
      </c>
      <c r="B204" s="77">
        <v>13</v>
      </c>
      <c r="C204" s="5" t="s">
        <v>661</v>
      </c>
      <c r="D204" s="24">
        <v>7.6908736956623462</v>
      </c>
      <c r="E204" s="24">
        <v>2.7259624052619273E-2</v>
      </c>
      <c r="F204" s="24">
        <v>0.67305342229272624</v>
      </c>
      <c r="G204" s="24">
        <v>6.760183889803276</v>
      </c>
      <c r="H204" s="138"/>
    </row>
    <row r="205" spans="1:8" x14ac:dyDescent="0.25">
      <c r="A205" s="126" t="s">
        <v>875</v>
      </c>
      <c r="B205" s="77">
        <v>13</v>
      </c>
      <c r="C205" s="5" t="s">
        <v>662</v>
      </c>
      <c r="D205" s="24">
        <v>6.7919922324645547</v>
      </c>
      <c r="E205" s="129" t="s">
        <v>48</v>
      </c>
      <c r="F205" s="24">
        <v>0.65173498810245889</v>
      </c>
      <c r="G205" s="24">
        <v>6.3055078114794778</v>
      </c>
      <c r="H205" s="138"/>
    </row>
    <row r="206" spans="1:8" x14ac:dyDescent="0.25">
      <c r="A206" s="126" t="s">
        <v>875</v>
      </c>
      <c r="B206" s="77">
        <v>13</v>
      </c>
      <c r="C206" s="5" t="s">
        <v>663</v>
      </c>
      <c r="D206" s="24">
        <v>6.8129428548032385</v>
      </c>
      <c r="E206" s="24">
        <v>3.6850973256318642E-2</v>
      </c>
      <c r="F206" s="24">
        <v>0.65376531516819858</v>
      </c>
      <c r="G206" s="24">
        <v>6.3110038959427328</v>
      </c>
      <c r="H206" s="138"/>
    </row>
    <row r="207" spans="1:8" x14ac:dyDescent="0.25">
      <c r="A207" s="126" t="s">
        <v>875</v>
      </c>
      <c r="B207" s="77">
        <v>13</v>
      </c>
      <c r="C207" s="5" t="s">
        <v>664</v>
      </c>
      <c r="D207" s="24">
        <v>5.5668796499929813</v>
      </c>
      <c r="E207" s="129" t="s">
        <v>48</v>
      </c>
      <c r="F207" s="24">
        <v>0.60097681145896509</v>
      </c>
      <c r="G207" s="24">
        <v>5.0553984181100926</v>
      </c>
      <c r="H207" s="138"/>
    </row>
    <row r="208" spans="1:8" x14ac:dyDescent="0.25">
      <c r="A208" s="126" t="s">
        <v>875</v>
      </c>
      <c r="B208" s="77">
        <v>13</v>
      </c>
      <c r="C208" s="5" t="s">
        <v>665</v>
      </c>
      <c r="D208" s="24">
        <v>5.5509172710682702</v>
      </c>
      <c r="E208" s="129" t="s">
        <v>48</v>
      </c>
      <c r="F208" s="24">
        <v>0.61721942798488316</v>
      </c>
      <c r="G208" s="24">
        <v>5.0593955704470046</v>
      </c>
      <c r="H208" s="138"/>
    </row>
    <row r="209" spans="1:8" x14ac:dyDescent="0.25">
      <c r="A209" s="126" t="s">
        <v>875</v>
      </c>
      <c r="B209" s="77">
        <v>13</v>
      </c>
      <c r="C209" s="5" t="s">
        <v>666</v>
      </c>
      <c r="D209" s="24">
        <v>3.9706417575218755</v>
      </c>
      <c r="E209" s="129" t="s">
        <v>48</v>
      </c>
      <c r="F209" s="24">
        <v>0.52686987355946446</v>
      </c>
      <c r="G209" s="24">
        <v>3.7143538090759463</v>
      </c>
      <c r="H209" s="138"/>
    </row>
    <row r="210" spans="1:8" x14ac:dyDescent="0.25">
      <c r="A210" s="126" t="s">
        <v>875</v>
      </c>
      <c r="B210" s="77">
        <v>13</v>
      </c>
      <c r="C210" s="5" t="s">
        <v>667</v>
      </c>
      <c r="D210" s="24">
        <v>3.9521852568901785</v>
      </c>
      <c r="E210" s="24">
        <v>6.8653867984374464E-2</v>
      </c>
      <c r="F210" s="24">
        <v>0.55224896188121131</v>
      </c>
      <c r="G210" s="24">
        <v>3.7413345873501056</v>
      </c>
      <c r="H210" s="138"/>
    </row>
    <row r="211" spans="1:8" x14ac:dyDescent="0.25">
      <c r="A211" s="126" t="s">
        <v>875</v>
      </c>
      <c r="B211" s="77">
        <v>13</v>
      </c>
      <c r="C211" s="5" t="s">
        <v>668</v>
      </c>
      <c r="D211" s="24">
        <v>0.11971784193533293</v>
      </c>
      <c r="E211" s="24">
        <v>8.0769256452205257E-2</v>
      </c>
      <c r="F211" s="24">
        <v>8.0197919096720013E-2</v>
      </c>
      <c r="G211" s="24">
        <v>1.3150631188442146</v>
      </c>
      <c r="H211" s="138"/>
    </row>
    <row r="212" spans="1:8" x14ac:dyDescent="0.25">
      <c r="A212" s="126" t="s">
        <v>875</v>
      </c>
      <c r="B212" s="77">
        <v>13</v>
      </c>
      <c r="C212" s="5" t="s">
        <v>669</v>
      </c>
      <c r="D212" s="24">
        <v>9.3778976182677456E-2</v>
      </c>
      <c r="E212" s="129" t="s">
        <v>48</v>
      </c>
      <c r="F212" s="24">
        <v>8.1213082629589886E-2</v>
      </c>
      <c r="G212" s="24">
        <v>1.3330503043603208</v>
      </c>
      <c r="H212" s="138"/>
    </row>
    <row r="213" spans="1:8" x14ac:dyDescent="0.25">
      <c r="A213" s="126" t="s">
        <v>875</v>
      </c>
      <c r="B213" s="77">
        <v>13</v>
      </c>
      <c r="C213" s="5" t="s">
        <v>670</v>
      </c>
      <c r="D213" s="24">
        <v>5.8861272284872021E-2</v>
      </c>
      <c r="E213" s="24">
        <v>6.209136589763279E-2</v>
      </c>
      <c r="F213" s="24">
        <v>7.9182755563850141E-2</v>
      </c>
      <c r="G213" s="24">
        <v>1.3740211158136739</v>
      </c>
      <c r="H213" s="138"/>
    </row>
    <row r="214" spans="1:8" x14ac:dyDescent="0.25">
      <c r="A214" s="126" t="s">
        <v>875</v>
      </c>
      <c r="B214" s="77">
        <v>13</v>
      </c>
      <c r="C214" s="5" t="s">
        <v>671</v>
      </c>
      <c r="D214" s="24">
        <v>6.684246174722755E-2</v>
      </c>
      <c r="E214" s="129" t="s">
        <v>48</v>
      </c>
      <c r="F214" s="24">
        <v>7.7152428498110395E-2</v>
      </c>
      <c r="G214" s="24">
        <v>1.3950061655824646</v>
      </c>
      <c r="H214" s="138"/>
    </row>
    <row r="215" spans="1:8" x14ac:dyDescent="0.25">
      <c r="A215" s="126" t="s">
        <v>875</v>
      </c>
      <c r="B215" s="77">
        <v>14</v>
      </c>
      <c r="C215" s="5" t="s">
        <v>672</v>
      </c>
      <c r="D215" s="24">
        <v>11.34226787469</v>
      </c>
      <c r="E215" s="129" t="s">
        <v>48</v>
      </c>
      <c r="F215" s="24">
        <v>0.77253944851397383</v>
      </c>
      <c r="G215" s="24">
        <v>6.4923746832301381</v>
      </c>
      <c r="H215" s="138"/>
    </row>
    <row r="216" spans="1:8" x14ac:dyDescent="0.25">
      <c r="A216" s="126" t="s">
        <v>875</v>
      </c>
      <c r="B216" s="77">
        <v>14</v>
      </c>
      <c r="C216" s="5" t="s">
        <v>673</v>
      </c>
      <c r="D216" s="24">
        <v>11.393147957512516</v>
      </c>
      <c r="E216" s="129" t="s">
        <v>48</v>
      </c>
      <c r="F216" s="24">
        <v>0.77253944851397383</v>
      </c>
      <c r="G216" s="24">
        <v>6.4384131266818185</v>
      </c>
      <c r="H216" s="138"/>
    </row>
    <row r="217" spans="1:8" x14ac:dyDescent="0.25">
      <c r="A217" s="126" t="s">
        <v>875</v>
      </c>
      <c r="B217" s="77">
        <v>14</v>
      </c>
      <c r="C217" s="5" t="s">
        <v>674</v>
      </c>
      <c r="D217" s="24">
        <v>9.6776910474474747</v>
      </c>
      <c r="E217" s="129" t="s">
        <v>48</v>
      </c>
      <c r="F217" s="24">
        <v>0.65289023935053425</v>
      </c>
      <c r="G217" s="24">
        <v>4.4583237877837867</v>
      </c>
      <c r="H217" s="138"/>
    </row>
    <row r="218" spans="1:8" x14ac:dyDescent="0.25">
      <c r="A218" s="126" t="s">
        <v>875</v>
      </c>
      <c r="B218" s="77">
        <v>14</v>
      </c>
      <c r="C218" s="5" t="s">
        <v>675</v>
      </c>
      <c r="D218" s="24">
        <v>9.6712063310093122</v>
      </c>
      <c r="E218" s="129" t="s">
        <v>48</v>
      </c>
      <c r="F218" s="24">
        <v>0.65884113283254797</v>
      </c>
      <c r="G218" s="24">
        <v>4.4378383820571097</v>
      </c>
      <c r="H218" s="138"/>
    </row>
    <row r="219" spans="1:8" x14ac:dyDescent="0.25">
      <c r="A219" s="126" t="s">
        <v>875</v>
      </c>
      <c r="B219" s="77">
        <v>14</v>
      </c>
      <c r="C219" s="5" t="s">
        <v>676</v>
      </c>
      <c r="D219" s="24">
        <v>8.2844746619250387</v>
      </c>
      <c r="E219" s="129" t="s">
        <v>48</v>
      </c>
      <c r="F219" s="24">
        <v>0.62635589978071204</v>
      </c>
      <c r="G219" s="24">
        <v>4.4828063458473757</v>
      </c>
      <c r="H219" s="138"/>
    </row>
    <row r="220" spans="1:8" x14ac:dyDescent="0.25">
      <c r="A220" s="126" t="s">
        <v>875</v>
      </c>
      <c r="B220" s="77">
        <v>14</v>
      </c>
      <c r="C220" s="5" t="s">
        <v>677</v>
      </c>
      <c r="D220" s="24">
        <v>8.2819805402180524</v>
      </c>
      <c r="E220" s="24">
        <v>3.9879820373276344E-2</v>
      </c>
      <c r="F220" s="24">
        <v>0.62077250034992759</v>
      </c>
      <c r="G220" s="24">
        <v>4.4643195162891551</v>
      </c>
      <c r="H220" s="138"/>
    </row>
    <row r="221" spans="1:8" x14ac:dyDescent="0.25">
      <c r="A221" s="126" t="s">
        <v>875</v>
      </c>
      <c r="B221" s="77">
        <v>14</v>
      </c>
      <c r="C221" s="5" t="s">
        <v>678</v>
      </c>
      <c r="D221" s="24">
        <v>6.2652337279490906</v>
      </c>
      <c r="E221" s="129" t="s">
        <v>48</v>
      </c>
      <c r="F221" s="24">
        <v>0.55935510661130039</v>
      </c>
      <c r="G221" s="24">
        <v>4.6047194921232064</v>
      </c>
      <c r="H221" s="138"/>
    </row>
    <row r="222" spans="1:8" x14ac:dyDescent="0.25">
      <c r="A222" s="126" t="s">
        <v>875</v>
      </c>
      <c r="B222" s="77">
        <v>14</v>
      </c>
      <c r="C222" s="5" t="s">
        <v>679</v>
      </c>
      <c r="D222" s="24">
        <v>6.2572525384867346</v>
      </c>
      <c r="E222" s="129" t="s">
        <v>48</v>
      </c>
      <c r="F222" s="24">
        <v>0.54311249008538243</v>
      </c>
      <c r="G222" s="24">
        <v>4.6087166444601193</v>
      </c>
      <c r="H222" s="138"/>
    </row>
    <row r="223" spans="1:8" x14ac:dyDescent="0.25">
      <c r="A223" s="126" t="s">
        <v>875</v>
      </c>
      <c r="B223" s="77">
        <v>14</v>
      </c>
      <c r="C223" s="5" t="s">
        <v>680</v>
      </c>
      <c r="D223" s="24">
        <v>0.65246223854756447</v>
      </c>
      <c r="E223" s="24">
        <v>5.1490400988280845E-2</v>
      </c>
      <c r="F223" s="24">
        <v>0.24363924788876964</v>
      </c>
      <c r="G223" s="24">
        <v>2.1964352091334223</v>
      </c>
      <c r="H223" s="138"/>
    </row>
    <row r="224" spans="1:8" x14ac:dyDescent="0.25">
      <c r="A224" s="126" t="s">
        <v>875</v>
      </c>
      <c r="B224" s="77">
        <v>14</v>
      </c>
      <c r="C224" s="5" t="s">
        <v>681</v>
      </c>
      <c r="D224" s="24">
        <v>0.62303160240512845</v>
      </c>
      <c r="E224" s="24">
        <v>5.7043287369369956E-2</v>
      </c>
      <c r="F224" s="24">
        <v>0.25328330145103345</v>
      </c>
      <c r="G224" s="24">
        <v>2.2359070884604328</v>
      </c>
      <c r="H224" s="138"/>
    </row>
    <row r="225" spans="1:8" x14ac:dyDescent="0.25">
      <c r="A225" s="126" t="s">
        <v>875</v>
      </c>
      <c r="B225" s="77">
        <v>14</v>
      </c>
      <c r="C225" s="5" t="s">
        <v>682</v>
      </c>
      <c r="D225" s="24">
        <v>5.2875380188105378E-2</v>
      </c>
      <c r="E225" s="129" t="s">
        <v>48</v>
      </c>
      <c r="F225" s="24">
        <v>0.13400158633882331</v>
      </c>
      <c r="G225" s="24">
        <v>1.6857989980928496</v>
      </c>
      <c r="H225" s="138"/>
    </row>
    <row r="226" spans="1:8" x14ac:dyDescent="0.25">
      <c r="A226" s="126" t="s">
        <v>875</v>
      </c>
      <c r="B226" s="77">
        <v>14</v>
      </c>
      <c r="C226" s="5" t="s">
        <v>683</v>
      </c>
      <c r="D226" s="24">
        <v>5.7863623602077585E-2</v>
      </c>
      <c r="E226" s="24">
        <v>4.7451938165670587E-2</v>
      </c>
      <c r="F226" s="24">
        <v>0.10963766154994635</v>
      </c>
      <c r="G226" s="24">
        <v>1.6698103887451994</v>
      </c>
      <c r="H226" s="138"/>
    </row>
    <row r="227" spans="1:8" x14ac:dyDescent="0.25">
      <c r="A227" s="126" t="s">
        <v>875</v>
      </c>
      <c r="B227" s="77">
        <v>14</v>
      </c>
      <c r="C227" s="5" t="s">
        <v>684</v>
      </c>
      <c r="D227" s="24">
        <v>4.6889488091338735E-2</v>
      </c>
      <c r="E227" s="24">
        <v>6.0072134486327658E-2</v>
      </c>
      <c r="F227" s="24">
        <v>7.4106937899500763E-2</v>
      </c>
      <c r="G227" s="24">
        <v>1.3580325064660239</v>
      </c>
      <c r="H227" s="138"/>
    </row>
    <row r="228" spans="1:8" x14ac:dyDescent="0.25">
      <c r="A228" s="126" t="s">
        <v>875</v>
      </c>
      <c r="B228" s="77">
        <v>14</v>
      </c>
      <c r="C228" s="5" t="s">
        <v>685</v>
      </c>
      <c r="D228" s="24">
        <v>0.21349681811801038</v>
      </c>
      <c r="E228" s="24">
        <v>0.1524519715535374</v>
      </c>
      <c r="F228" s="24">
        <v>0.10456184388559697</v>
      </c>
      <c r="G228" s="24">
        <v>1.3550346422133397</v>
      </c>
      <c r="H228" s="138"/>
    </row>
    <row r="229" spans="1:8" x14ac:dyDescent="0.25">
      <c r="A229" s="126" t="s">
        <v>875</v>
      </c>
      <c r="B229" s="77">
        <v>14</v>
      </c>
      <c r="C229" s="5" t="s">
        <v>686</v>
      </c>
      <c r="D229" s="129" t="s">
        <v>11</v>
      </c>
      <c r="E229" s="129" t="s">
        <v>48</v>
      </c>
      <c r="F229" s="24">
        <v>9.9428780331764388E-2</v>
      </c>
      <c r="G229" s="24">
        <v>0.90146475054775832</v>
      </c>
      <c r="H229" s="138"/>
    </row>
    <row r="230" spans="1:8" x14ac:dyDescent="0.25">
      <c r="A230" s="126" t="s">
        <v>875</v>
      </c>
      <c r="B230" s="77">
        <v>14</v>
      </c>
      <c r="C230" s="5" t="s">
        <v>687</v>
      </c>
      <c r="D230" s="129" t="s">
        <v>11</v>
      </c>
      <c r="E230" s="129" t="s">
        <v>48</v>
      </c>
      <c r="F230" s="24">
        <v>0.10489736325001142</v>
      </c>
      <c r="G230" s="24">
        <v>0.93072641955756596</v>
      </c>
      <c r="H230" s="138"/>
    </row>
    <row r="231" spans="1:8" x14ac:dyDescent="0.25">
      <c r="A231" s="126" t="s">
        <v>875</v>
      </c>
      <c r="B231" s="77">
        <v>17</v>
      </c>
      <c r="C231" s="5" t="s">
        <v>688</v>
      </c>
      <c r="D231" s="24">
        <v>11.439209743532443</v>
      </c>
      <c r="E231" s="129" t="s">
        <v>48</v>
      </c>
      <c r="F231" s="24">
        <v>0.80437883288397394</v>
      </c>
      <c r="G231" s="24">
        <v>6.48479654266474</v>
      </c>
      <c r="H231" s="138"/>
    </row>
    <row r="232" spans="1:8" x14ac:dyDescent="0.25">
      <c r="A232" s="126" t="s">
        <v>875</v>
      </c>
      <c r="B232" s="77">
        <v>17</v>
      </c>
      <c r="C232" s="5" t="s">
        <v>689</v>
      </c>
      <c r="D232" s="24">
        <v>11.475320893196347</v>
      </c>
      <c r="E232" s="129" t="s">
        <v>48</v>
      </c>
      <c r="F232" s="24">
        <v>0.80835598409724441</v>
      </c>
      <c r="G232" s="24">
        <v>6.4981439706341257</v>
      </c>
      <c r="H232" s="138"/>
    </row>
    <row r="233" spans="1:8" x14ac:dyDescent="0.25">
      <c r="A233" s="126" t="s">
        <v>875</v>
      </c>
      <c r="B233" s="77">
        <v>17</v>
      </c>
      <c r="C233" s="5" t="s">
        <v>690</v>
      </c>
      <c r="D233" s="24">
        <v>8.6817222316970604</v>
      </c>
      <c r="E233" s="129" t="s">
        <v>48</v>
      </c>
      <c r="F233" s="24">
        <v>0.65324708677969201</v>
      </c>
      <c r="G233" s="24">
        <v>4.2141937000265086</v>
      </c>
      <c r="H233" s="138"/>
    </row>
    <row r="234" spans="1:8" x14ac:dyDescent="0.25">
      <c r="A234" s="126" t="s">
        <v>875</v>
      </c>
      <c r="B234" s="77">
        <v>17</v>
      </c>
      <c r="C234" s="5" t="s">
        <v>691</v>
      </c>
      <c r="D234" s="24">
        <v>8.7037901564916691</v>
      </c>
      <c r="E234" s="129" t="s">
        <v>48</v>
      </c>
      <c r="F234" s="24">
        <v>0.64131563313988027</v>
      </c>
      <c r="G234" s="24">
        <v>4.1623440759915864</v>
      </c>
      <c r="H234" s="138"/>
    </row>
    <row r="235" spans="1:8" x14ac:dyDescent="0.25">
      <c r="A235" s="126" t="s">
        <v>875</v>
      </c>
      <c r="B235" s="77">
        <v>17</v>
      </c>
      <c r="C235" s="5" t="s">
        <v>692</v>
      </c>
      <c r="D235" s="24">
        <v>6.3976920154550969</v>
      </c>
      <c r="E235" s="129" t="s">
        <v>48</v>
      </c>
      <c r="F235" s="24">
        <v>0.62142987707352737</v>
      </c>
      <c r="G235" s="24">
        <v>4.4775487211147764</v>
      </c>
      <c r="H235" s="138"/>
    </row>
    <row r="236" spans="1:8" x14ac:dyDescent="0.25">
      <c r="A236" s="126" t="s">
        <v>875</v>
      </c>
      <c r="B236" s="77">
        <v>17</v>
      </c>
      <c r="C236" s="5" t="s">
        <v>693</v>
      </c>
      <c r="D236" s="24">
        <v>6.422769202721696</v>
      </c>
      <c r="E236" s="129" t="s">
        <v>48</v>
      </c>
      <c r="F236" s="24">
        <v>0.6075098478270804</v>
      </c>
      <c r="G236" s="24">
        <v>4.4375064372066193</v>
      </c>
      <c r="H236" s="138"/>
    </row>
    <row r="237" spans="1:8" x14ac:dyDescent="0.25">
      <c r="A237" s="126" t="s">
        <v>875</v>
      </c>
      <c r="B237" s="77">
        <v>17</v>
      </c>
      <c r="C237" s="5" t="s">
        <v>694</v>
      </c>
      <c r="D237" s="24">
        <v>2.5307897389453133</v>
      </c>
      <c r="E237" s="129" t="s">
        <v>48</v>
      </c>
      <c r="F237" s="24">
        <v>0.47079527487090439</v>
      </c>
      <c r="G237" s="24">
        <v>3.469304546811931</v>
      </c>
      <c r="H237" s="138"/>
    </row>
    <row r="238" spans="1:8" x14ac:dyDescent="0.25">
      <c r="A238" s="126" t="s">
        <v>875</v>
      </c>
      <c r="B238" s="77">
        <v>17</v>
      </c>
      <c r="C238" s="5" t="s">
        <v>695</v>
      </c>
      <c r="D238" s="24">
        <v>2.493675501790745</v>
      </c>
      <c r="E238" s="129" t="s">
        <v>48</v>
      </c>
      <c r="F238" s="24">
        <v>0.46234382854270445</v>
      </c>
      <c r="G238" s="24">
        <v>3.435422614274259</v>
      </c>
      <c r="H238" s="138"/>
    </row>
    <row r="239" spans="1:8" x14ac:dyDescent="0.25">
      <c r="A239" s="126" t="s">
        <v>875</v>
      </c>
      <c r="B239" s="77">
        <v>17</v>
      </c>
      <c r="C239" s="5" t="s">
        <v>696</v>
      </c>
      <c r="D239" s="129" t="s">
        <v>11</v>
      </c>
      <c r="E239" s="129" t="s">
        <v>48</v>
      </c>
      <c r="F239" s="24">
        <v>0.290332038568752</v>
      </c>
      <c r="G239" s="24">
        <v>2.1253212228176079</v>
      </c>
      <c r="H239" s="138"/>
    </row>
    <row r="240" spans="1:8" x14ac:dyDescent="0.25">
      <c r="A240" s="126" t="s">
        <v>875</v>
      </c>
      <c r="B240" s="77">
        <v>17</v>
      </c>
      <c r="C240" s="5" t="s">
        <v>697</v>
      </c>
      <c r="D240" s="129" t="s">
        <v>11</v>
      </c>
      <c r="E240" s="129" t="s">
        <v>48</v>
      </c>
      <c r="F240" s="24">
        <v>0.24558908741945804</v>
      </c>
      <c r="G240" s="24">
        <v>2.1376419255585795</v>
      </c>
      <c r="H240" s="138"/>
    </row>
    <row r="241" spans="1:8" x14ac:dyDescent="0.25">
      <c r="A241" s="126" t="s">
        <v>875</v>
      </c>
      <c r="B241" s="77">
        <v>17</v>
      </c>
      <c r="C241" s="5" t="s">
        <v>698</v>
      </c>
      <c r="D241" s="129" t="s">
        <v>11</v>
      </c>
      <c r="E241" s="129" t="s">
        <v>48</v>
      </c>
      <c r="F241" s="24">
        <v>0.11633167298816434</v>
      </c>
      <c r="G241" s="24">
        <v>1.1838141883616917</v>
      </c>
      <c r="H241" s="138"/>
    </row>
    <row r="242" spans="1:8" x14ac:dyDescent="0.25">
      <c r="A242" s="126" t="s">
        <v>875</v>
      </c>
      <c r="B242" s="77">
        <v>17</v>
      </c>
      <c r="C242" s="5" t="s">
        <v>699</v>
      </c>
      <c r="D242" s="129" t="s">
        <v>11</v>
      </c>
      <c r="E242" s="129" t="s">
        <v>48</v>
      </c>
      <c r="F242" s="24">
        <v>0.1044002193483526</v>
      </c>
      <c r="G242" s="24">
        <v>1.1725202108491344</v>
      </c>
      <c r="H242" s="138"/>
    </row>
    <row r="243" spans="1:8" x14ac:dyDescent="0.25">
      <c r="A243" s="126" t="s">
        <v>875</v>
      </c>
      <c r="B243" s="77">
        <v>17</v>
      </c>
      <c r="C243" s="5" t="s">
        <v>700</v>
      </c>
      <c r="D243" s="129" t="s">
        <v>11</v>
      </c>
      <c r="E243" s="129" t="s">
        <v>48</v>
      </c>
      <c r="F243" s="24">
        <v>0.11136023397157611</v>
      </c>
      <c r="G243" s="24">
        <v>1.1499322558240199</v>
      </c>
      <c r="H243" s="138"/>
    </row>
    <row r="244" spans="1:8" x14ac:dyDescent="0.25">
      <c r="A244" s="126" t="s">
        <v>875</v>
      </c>
      <c r="B244" s="77">
        <v>17</v>
      </c>
      <c r="C244" s="5" t="s">
        <v>701</v>
      </c>
      <c r="D244" s="129" t="s">
        <v>11</v>
      </c>
      <c r="E244" s="129" t="s">
        <v>48</v>
      </c>
      <c r="F244" s="24">
        <v>9.9428780331764388E-2</v>
      </c>
      <c r="G244" s="24">
        <v>1.1360714652404267</v>
      </c>
      <c r="H244" s="138"/>
    </row>
    <row r="245" spans="1:8" x14ac:dyDescent="0.25">
      <c r="A245" s="126" t="s">
        <v>875</v>
      </c>
      <c r="B245" s="77">
        <v>17</v>
      </c>
      <c r="C245" s="5" t="s">
        <v>702</v>
      </c>
      <c r="D245" s="129" t="s">
        <v>11</v>
      </c>
      <c r="E245" s="24">
        <v>6.1434088991518261E-2</v>
      </c>
      <c r="F245" s="24">
        <v>0.11036594616825847</v>
      </c>
      <c r="G245" s="24">
        <v>1.2166693956709496</v>
      </c>
      <c r="H245" s="138"/>
    </row>
    <row r="246" spans="1:8" x14ac:dyDescent="0.25">
      <c r="A246" s="126" t="s">
        <v>875</v>
      </c>
      <c r="B246" s="77">
        <v>17</v>
      </c>
      <c r="C246" s="5" t="s">
        <v>703</v>
      </c>
      <c r="D246" s="129" t="s">
        <v>11</v>
      </c>
      <c r="E246" s="129" t="s">
        <v>48</v>
      </c>
      <c r="F246" s="24">
        <v>9.3463053511858518E-2</v>
      </c>
      <c r="G246" s="24">
        <v>1.2197495713561923</v>
      </c>
      <c r="H246" s="138"/>
    </row>
    <row r="247" spans="1:8" x14ac:dyDescent="0.25">
      <c r="A247" s="126" t="s">
        <v>875</v>
      </c>
      <c r="B247" s="77">
        <v>18</v>
      </c>
      <c r="C247" s="5" t="s">
        <v>704</v>
      </c>
      <c r="D247" s="24">
        <v>9.6672556912744589</v>
      </c>
      <c r="E247" s="129" t="s">
        <v>48</v>
      </c>
      <c r="F247" s="24">
        <v>0.63584705022163335</v>
      </c>
      <c r="G247" s="24">
        <v>3.5560628286129399</v>
      </c>
      <c r="H247" s="138"/>
    </row>
    <row r="248" spans="1:8" x14ac:dyDescent="0.25">
      <c r="A248" s="126" t="s">
        <v>875</v>
      </c>
      <c r="B248" s="77">
        <v>18</v>
      </c>
      <c r="C248" s="5" t="s">
        <v>705</v>
      </c>
      <c r="D248" s="24">
        <v>9.6928344222863903</v>
      </c>
      <c r="E248" s="129" t="s">
        <v>48</v>
      </c>
      <c r="F248" s="24">
        <v>0.63534990631997446</v>
      </c>
      <c r="G248" s="24">
        <v>3.5709503444249471</v>
      </c>
      <c r="H248" s="138"/>
    </row>
    <row r="249" spans="1:8" x14ac:dyDescent="0.25">
      <c r="A249" s="126" t="s">
        <v>875</v>
      </c>
      <c r="B249" s="77">
        <v>18</v>
      </c>
      <c r="C249" s="5" t="s">
        <v>706</v>
      </c>
      <c r="D249" s="24">
        <v>9.5223095488735083</v>
      </c>
      <c r="E249" s="24">
        <v>3.7263299880101242E-2</v>
      </c>
      <c r="F249" s="24">
        <v>0.64032134533656271</v>
      </c>
      <c r="G249" s="24">
        <v>3.3768992762546439</v>
      </c>
      <c r="H249" s="138"/>
    </row>
    <row r="250" spans="1:8" x14ac:dyDescent="0.25">
      <c r="A250" s="126" t="s">
        <v>875</v>
      </c>
      <c r="B250" s="77">
        <v>18</v>
      </c>
      <c r="C250" s="5" t="s">
        <v>707</v>
      </c>
      <c r="D250" s="24">
        <v>9.5373558612334666</v>
      </c>
      <c r="E250" s="129" t="s">
        <v>48</v>
      </c>
      <c r="F250" s="24">
        <v>0.58364694054745692</v>
      </c>
      <c r="G250" s="24">
        <v>3.4025674069650016</v>
      </c>
      <c r="H250" s="138"/>
    </row>
    <row r="251" spans="1:8" x14ac:dyDescent="0.25">
      <c r="A251" s="126" t="s">
        <v>875</v>
      </c>
      <c r="B251" s="77">
        <v>18</v>
      </c>
      <c r="C251" s="5" t="s">
        <v>708</v>
      </c>
      <c r="D251" s="24">
        <v>8.9650944478096459</v>
      </c>
      <c r="E251" s="129" t="s">
        <v>48</v>
      </c>
      <c r="F251" s="24">
        <v>0.66418425261618619</v>
      </c>
      <c r="G251" s="24">
        <v>3.8466260682541877</v>
      </c>
      <c r="H251" s="138"/>
    </row>
    <row r="252" spans="1:8" x14ac:dyDescent="0.25">
      <c r="A252" s="126" t="s">
        <v>875</v>
      </c>
      <c r="B252" s="77">
        <v>18</v>
      </c>
      <c r="C252" s="5" t="s">
        <v>709</v>
      </c>
      <c r="D252" s="24">
        <v>8.9435280667603703</v>
      </c>
      <c r="E252" s="129" t="s">
        <v>48</v>
      </c>
      <c r="F252" s="24">
        <v>0.6502642233697391</v>
      </c>
      <c r="G252" s="24">
        <v>3.8050436965034082</v>
      </c>
      <c r="H252" s="138"/>
    </row>
    <row r="253" spans="1:8" x14ac:dyDescent="0.25">
      <c r="A253" s="126" t="s">
        <v>875</v>
      </c>
      <c r="B253" s="77">
        <v>18</v>
      </c>
      <c r="C253" s="5" t="s">
        <v>710</v>
      </c>
      <c r="D253" s="24">
        <v>6.6013187760598919</v>
      </c>
      <c r="E253" s="129" t="s">
        <v>48</v>
      </c>
      <c r="F253" s="24">
        <v>0.64230992094319794</v>
      </c>
      <c r="G253" s="24">
        <v>4.6120497260370508</v>
      </c>
      <c r="H253" s="138"/>
    </row>
    <row r="254" spans="1:8" x14ac:dyDescent="0.25">
      <c r="A254" s="126" t="s">
        <v>875</v>
      </c>
      <c r="B254" s="77">
        <v>18</v>
      </c>
      <c r="C254" s="5" t="s">
        <v>711</v>
      </c>
      <c r="D254" s="24">
        <v>6.598811057333231</v>
      </c>
      <c r="E254" s="129" t="s">
        <v>48</v>
      </c>
      <c r="F254" s="24">
        <v>0.64230992094319794</v>
      </c>
      <c r="G254" s="24">
        <v>4.6413113950468592</v>
      </c>
      <c r="H254" s="138"/>
    </row>
    <row r="255" spans="1:8" x14ac:dyDescent="0.25">
      <c r="A255" s="126" t="s">
        <v>875</v>
      </c>
      <c r="B255" s="77">
        <v>18</v>
      </c>
      <c r="C255" s="5" t="s">
        <v>712</v>
      </c>
      <c r="D255" s="129" t="s">
        <v>11</v>
      </c>
      <c r="E255" s="129" t="s">
        <v>48</v>
      </c>
      <c r="F255" s="24">
        <v>0.14715459489101129</v>
      </c>
      <c r="G255" s="24">
        <v>1.2587651300359359</v>
      </c>
      <c r="H255" s="138"/>
    </row>
    <row r="256" spans="1:8" x14ac:dyDescent="0.25">
      <c r="A256" s="126" t="s">
        <v>875</v>
      </c>
      <c r="B256" s="77">
        <v>18</v>
      </c>
      <c r="C256" s="5" t="s">
        <v>713</v>
      </c>
      <c r="D256" s="24">
        <v>4.5138937079880738E-2</v>
      </c>
      <c r="E256" s="129" t="s">
        <v>48</v>
      </c>
      <c r="F256" s="24">
        <v>0.1650517753507289</v>
      </c>
      <c r="G256" s="24">
        <v>1.3932661349582096</v>
      </c>
      <c r="H256" s="138"/>
    </row>
    <row r="257" spans="1:8" x14ac:dyDescent="0.25">
      <c r="A257" s="126" t="s">
        <v>875</v>
      </c>
      <c r="B257" s="77">
        <v>18</v>
      </c>
      <c r="C257" s="5" t="s">
        <v>714</v>
      </c>
      <c r="D257" s="129" t="s">
        <v>11</v>
      </c>
      <c r="E257" s="129" t="s">
        <v>48</v>
      </c>
      <c r="F257" s="24">
        <v>8.2525887675364451E-2</v>
      </c>
      <c r="G257" s="24">
        <v>0.83472761070082857</v>
      </c>
      <c r="H257" s="138"/>
    </row>
    <row r="258" spans="1:8" x14ac:dyDescent="0.25">
      <c r="A258" s="126" t="s">
        <v>875</v>
      </c>
      <c r="B258" s="77">
        <v>18</v>
      </c>
      <c r="C258" s="5" t="s">
        <v>715</v>
      </c>
      <c r="D258" s="129" t="s">
        <v>11</v>
      </c>
      <c r="E258" s="129" t="s">
        <v>48</v>
      </c>
      <c r="F258" s="24">
        <v>8.9983046200246775E-2</v>
      </c>
      <c r="G258" s="24">
        <v>0.82754053410192852</v>
      </c>
      <c r="H258" s="138"/>
    </row>
    <row r="259" spans="1:8" x14ac:dyDescent="0.25">
      <c r="A259" s="126" t="s">
        <v>875</v>
      </c>
      <c r="B259" s="77">
        <v>18</v>
      </c>
      <c r="C259" s="5" t="s">
        <v>716</v>
      </c>
      <c r="D259" s="129" t="s">
        <v>11</v>
      </c>
      <c r="E259" s="129" t="s">
        <v>48</v>
      </c>
      <c r="F259" s="24">
        <v>8.0537312068729161E-2</v>
      </c>
      <c r="G259" s="24">
        <v>0.79571205202108508</v>
      </c>
      <c r="H259" s="138"/>
    </row>
    <row r="260" spans="1:8" x14ac:dyDescent="0.25">
      <c r="A260" s="126" t="s">
        <v>875</v>
      </c>
      <c r="B260" s="77">
        <v>18</v>
      </c>
      <c r="C260" s="5" t="s">
        <v>717</v>
      </c>
      <c r="D260" s="129" t="s">
        <v>11</v>
      </c>
      <c r="E260" s="24">
        <v>6.7476786269372521E-2</v>
      </c>
      <c r="F260" s="24">
        <v>8.0537312068729161E-2</v>
      </c>
      <c r="G260" s="24">
        <v>0.81316638090412829</v>
      </c>
      <c r="H260" s="138"/>
    </row>
    <row r="261" spans="1:8" x14ac:dyDescent="0.25">
      <c r="A261" s="126" t="s">
        <v>875</v>
      </c>
      <c r="B261" s="77">
        <v>18</v>
      </c>
      <c r="C261" s="5" t="s">
        <v>718</v>
      </c>
      <c r="D261" s="129" t="s">
        <v>11</v>
      </c>
      <c r="E261" s="129" t="s">
        <v>48</v>
      </c>
      <c r="F261" s="24">
        <v>8.501160718365855E-2</v>
      </c>
      <c r="G261" s="24">
        <v>0.78339134928011345</v>
      </c>
      <c r="H261" s="138"/>
    </row>
    <row r="262" spans="1:8" x14ac:dyDescent="0.25">
      <c r="A262" s="126" t="s">
        <v>875</v>
      </c>
      <c r="B262" s="77">
        <v>18</v>
      </c>
      <c r="C262" s="5" t="s">
        <v>719</v>
      </c>
      <c r="D262" s="129" t="s">
        <v>11</v>
      </c>
      <c r="E262" s="24">
        <v>3.5249067454149824E-2</v>
      </c>
      <c r="F262" s="24">
        <v>7.7554448658776226E-2</v>
      </c>
      <c r="G262" s="24">
        <v>0.76696374562548464</v>
      </c>
      <c r="H262" s="138"/>
    </row>
    <row r="263" spans="1:8" x14ac:dyDescent="0.25">
      <c r="A263" s="126" t="s">
        <v>875</v>
      </c>
      <c r="B263" s="77">
        <v>21</v>
      </c>
      <c r="C263" s="5" t="s">
        <v>720</v>
      </c>
      <c r="D263" s="24">
        <v>8.0608110749760353</v>
      </c>
      <c r="E263" s="24">
        <v>4.2298880944979786E-2</v>
      </c>
      <c r="F263" s="24">
        <v>0.54685829182470413</v>
      </c>
      <c r="G263" s="24">
        <v>3.0391066761063379</v>
      </c>
      <c r="H263" s="138"/>
    </row>
    <row r="264" spans="1:8" x14ac:dyDescent="0.25">
      <c r="A264" s="126" t="s">
        <v>875</v>
      </c>
      <c r="B264" s="77">
        <v>21</v>
      </c>
      <c r="C264" s="5" t="s">
        <v>721</v>
      </c>
      <c r="D264" s="24">
        <v>9.0187596285601703</v>
      </c>
      <c r="E264" s="129" t="s">
        <v>48</v>
      </c>
      <c r="F264" s="24">
        <v>0.61446986245030388</v>
      </c>
      <c r="G264" s="24">
        <v>3.2968147084383279</v>
      </c>
      <c r="H264" s="138"/>
    </row>
    <row r="265" spans="1:8" x14ac:dyDescent="0.25">
      <c r="A265" s="126" t="s">
        <v>875</v>
      </c>
      <c r="B265" s="77">
        <v>21</v>
      </c>
      <c r="C265" s="5" t="s">
        <v>722</v>
      </c>
      <c r="D265" s="24">
        <v>9.5719623796613753</v>
      </c>
      <c r="E265" s="129" t="s">
        <v>48</v>
      </c>
      <c r="F265" s="24">
        <v>0.66965283553443311</v>
      </c>
      <c r="G265" s="24">
        <v>3.3794660893256796</v>
      </c>
      <c r="H265" s="138"/>
    </row>
    <row r="266" spans="1:8" x14ac:dyDescent="0.25">
      <c r="A266" s="126" t="s">
        <v>875</v>
      </c>
      <c r="B266" s="77">
        <v>21</v>
      </c>
      <c r="C266" s="5" t="s">
        <v>723</v>
      </c>
      <c r="D266" s="24">
        <v>9.5644392234813971</v>
      </c>
      <c r="E266" s="129" t="s">
        <v>48</v>
      </c>
      <c r="F266" s="24">
        <v>0.66120138920623317</v>
      </c>
      <c r="G266" s="24">
        <v>3.3460975194022144</v>
      </c>
      <c r="H266" s="138"/>
    </row>
    <row r="267" spans="1:8" x14ac:dyDescent="0.25">
      <c r="A267" s="126" t="s">
        <v>875</v>
      </c>
      <c r="B267" s="77">
        <v>21</v>
      </c>
      <c r="C267" s="5" t="s">
        <v>724</v>
      </c>
      <c r="D267" s="24">
        <v>9.7861215589181434</v>
      </c>
      <c r="E267" s="129" t="s">
        <v>48</v>
      </c>
      <c r="F267" s="24">
        <v>0.67313284284604491</v>
      </c>
      <c r="G267" s="24">
        <v>3.5483623893998324</v>
      </c>
      <c r="H267" s="138"/>
    </row>
    <row r="268" spans="1:8" x14ac:dyDescent="0.25">
      <c r="A268" s="126" t="s">
        <v>875</v>
      </c>
      <c r="B268" s="77">
        <v>21</v>
      </c>
      <c r="C268" s="5" t="s">
        <v>725</v>
      </c>
      <c r="D268" s="24">
        <v>9.8152110961474008</v>
      </c>
      <c r="E268" s="129" t="s">
        <v>48</v>
      </c>
      <c r="F268" s="24">
        <v>0.67313284284604502</v>
      </c>
      <c r="G268" s="24">
        <v>3.5940516620642686</v>
      </c>
      <c r="H268" s="138"/>
    </row>
    <row r="269" spans="1:8" x14ac:dyDescent="0.25">
      <c r="A269" s="126" t="s">
        <v>875</v>
      </c>
      <c r="B269" s="77">
        <v>21</v>
      </c>
      <c r="C269" s="5" t="s">
        <v>726</v>
      </c>
      <c r="D269" s="24">
        <v>8.3587280597032478</v>
      </c>
      <c r="E269" s="129" t="s">
        <v>48</v>
      </c>
      <c r="F269" s="24">
        <v>0.60054983320385691</v>
      </c>
      <c r="G269" s="24">
        <v>3.0391066761063379</v>
      </c>
      <c r="H269" s="138"/>
    </row>
    <row r="270" spans="1:8" x14ac:dyDescent="0.25">
      <c r="A270" s="126" t="s">
        <v>875</v>
      </c>
      <c r="B270" s="77">
        <v>21</v>
      </c>
      <c r="C270" s="5" t="s">
        <v>727</v>
      </c>
      <c r="D270" s="24">
        <v>8.3476940973059435</v>
      </c>
      <c r="E270" s="129" t="s">
        <v>48</v>
      </c>
      <c r="F270" s="24">
        <v>0.60949842343371574</v>
      </c>
      <c r="G270" s="24">
        <v>3.0432135770199951</v>
      </c>
      <c r="H270" s="138"/>
    </row>
    <row r="271" spans="1:8" x14ac:dyDescent="0.25">
      <c r="A271" s="126" t="s">
        <v>875</v>
      </c>
      <c r="B271" s="77">
        <v>21</v>
      </c>
      <c r="C271" s="5" t="s">
        <v>728</v>
      </c>
      <c r="D271" s="24">
        <v>3.1426731082503632</v>
      </c>
      <c r="E271" s="129" t="s">
        <v>48</v>
      </c>
      <c r="F271" s="24">
        <v>0.41859516519672807</v>
      </c>
      <c r="G271" s="24">
        <v>3.1736076810286118</v>
      </c>
      <c r="H271" s="138"/>
    </row>
    <row r="272" spans="1:8" x14ac:dyDescent="0.25">
      <c r="A272" s="126" t="s">
        <v>875</v>
      </c>
      <c r="B272" s="77">
        <v>21</v>
      </c>
      <c r="C272" s="5" t="s">
        <v>729</v>
      </c>
      <c r="D272" s="24">
        <v>3.1241159896730792</v>
      </c>
      <c r="E272" s="129" t="s">
        <v>48</v>
      </c>
      <c r="F272" s="24">
        <v>0.42754375542658685</v>
      </c>
      <c r="G272" s="24">
        <v>3.2182702284646338</v>
      </c>
      <c r="H272" s="138"/>
    </row>
    <row r="273" spans="1:18" x14ac:dyDescent="0.25">
      <c r="A273" s="126" t="s">
        <v>875</v>
      </c>
      <c r="B273" s="77">
        <v>21</v>
      </c>
      <c r="C273" s="5" t="s">
        <v>730</v>
      </c>
      <c r="D273" s="129" t="s">
        <v>11</v>
      </c>
      <c r="E273" s="129" t="s">
        <v>48</v>
      </c>
      <c r="F273" s="24">
        <v>0.11732596079148197</v>
      </c>
      <c r="G273" s="24">
        <v>1.6530276177470284</v>
      </c>
      <c r="H273" s="138"/>
    </row>
    <row r="274" spans="1:18" x14ac:dyDescent="0.25">
      <c r="A274" s="126" t="s">
        <v>875</v>
      </c>
      <c r="B274" s="77">
        <v>21</v>
      </c>
      <c r="C274" s="5" t="s">
        <v>731</v>
      </c>
      <c r="D274" s="129" t="s">
        <v>11</v>
      </c>
      <c r="E274" s="129" t="s">
        <v>48</v>
      </c>
      <c r="F274" s="24">
        <v>0.12130311200475255</v>
      </c>
      <c r="G274" s="24">
        <v>1.615038784295699</v>
      </c>
      <c r="H274" s="138"/>
    </row>
    <row r="275" spans="1:18" x14ac:dyDescent="0.25">
      <c r="A275" s="126" t="s">
        <v>875</v>
      </c>
      <c r="B275" s="77">
        <v>21</v>
      </c>
      <c r="C275" s="5" t="s">
        <v>732</v>
      </c>
      <c r="D275" s="129" t="s">
        <v>11</v>
      </c>
      <c r="E275" s="129" t="s">
        <v>48</v>
      </c>
      <c r="F275" s="24">
        <v>9.6445916921811453E-2</v>
      </c>
      <c r="G275" s="24">
        <v>0.7736374596101776</v>
      </c>
      <c r="H275" s="138"/>
    </row>
    <row r="276" spans="1:18" x14ac:dyDescent="0.25">
      <c r="A276" s="126" t="s">
        <v>875</v>
      </c>
      <c r="B276" s="77">
        <v>21</v>
      </c>
      <c r="C276" s="5" t="s">
        <v>733</v>
      </c>
      <c r="D276" s="129" t="s">
        <v>11</v>
      </c>
      <c r="E276" s="24">
        <v>7.2512367334251052E-2</v>
      </c>
      <c r="F276" s="24">
        <v>9.6445916921811453E-2</v>
      </c>
      <c r="G276" s="24">
        <v>0.754643042884513</v>
      </c>
      <c r="H276" s="138"/>
    </row>
    <row r="277" spans="1:18" x14ac:dyDescent="0.25">
      <c r="A277" s="126" t="s">
        <v>875</v>
      </c>
      <c r="B277" s="77">
        <v>21</v>
      </c>
      <c r="C277" s="5" t="s">
        <v>734</v>
      </c>
      <c r="D277" s="129" t="s">
        <v>11</v>
      </c>
      <c r="E277" s="129" t="s">
        <v>48</v>
      </c>
      <c r="F277" s="24">
        <v>9.0480190101905597E-2</v>
      </c>
      <c r="G277" s="24">
        <v>0.78544479973694203</v>
      </c>
      <c r="H277" s="138"/>
    </row>
    <row r="278" spans="1:18" x14ac:dyDescent="0.25">
      <c r="A278" s="126" t="s">
        <v>875</v>
      </c>
      <c r="B278" s="77">
        <v>21</v>
      </c>
      <c r="C278" s="5" t="s">
        <v>735</v>
      </c>
      <c r="D278" s="129" t="s">
        <v>11</v>
      </c>
      <c r="E278" s="129" t="s">
        <v>48</v>
      </c>
      <c r="F278" s="24">
        <v>9.1474477905223242E-2</v>
      </c>
      <c r="G278" s="24">
        <v>0.76799047085389893</v>
      </c>
      <c r="H278" s="138"/>
    </row>
    <row r="279" spans="1:18" x14ac:dyDescent="0.25">
      <c r="A279" s="126" t="s">
        <v>875</v>
      </c>
      <c r="B279" s="77">
        <v>35</v>
      </c>
      <c r="C279" s="124">
        <v>721</v>
      </c>
      <c r="D279" s="129" t="s">
        <v>11</v>
      </c>
      <c r="E279" s="129" t="s">
        <v>48</v>
      </c>
      <c r="F279" s="24">
        <v>0.25099799790256461</v>
      </c>
      <c r="G279" s="24">
        <v>2.3058617061611373</v>
      </c>
      <c r="H279" s="138"/>
    </row>
    <row r="280" spans="1:18" x14ac:dyDescent="0.25">
      <c r="A280" s="126" t="s">
        <v>875</v>
      </c>
      <c r="B280" s="77">
        <v>35</v>
      </c>
      <c r="C280" s="5" t="s">
        <v>736</v>
      </c>
      <c r="D280" s="24">
        <v>4.2677229773764078E-2</v>
      </c>
      <c r="E280" s="129" t="s">
        <v>48</v>
      </c>
      <c r="F280" s="24">
        <v>0.21054790733149018</v>
      </c>
      <c r="G280" s="24">
        <v>2.2540678672985783</v>
      </c>
      <c r="H280" s="138"/>
    </row>
    <row r="281" spans="1:18" x14ac:dyDescent="0.25">
      <c r="A281" s="126" t="s">
        <v>875</v>
      </c>
      <c r="B281" s="77">
        <v>35</v>
      </c>
      <c r="C281" s="5" t="s">
        <v>737</v>
      </c>
      <c r="D281" s="129" t="s">
        <v>11</v>
      </c>
      <c r="E281" s="129" t="s">
        <v>48</v>
      </c>
      <c r="F281" s="24">
        <v>0.20743636190294598</v>
      </c>
      <c r="G281" s="24">
        <v>2.2157404265402838</v>
      </c>
      <c r="H281" s="138"/>
    </row>
    <row r="282" spans="1:18" x14ac:dyDescent="0.25">
      <c r="A282" s="126" t="s">
        <v>875</v>
      </c>
      <c r="B282" s="77">
        <v>35</v>
      </c>
      <c r="C282" s="5" t="s">
        <v>738</v>
      </c>
      <c r="D282" s="24">
        <v>0.12952042989479565</v>
      </c>
      <c r="E282" s="129" t="s">
        <v>48</v>
      </c>
      <c r="F282" s="24">
        <v>0.20951072552197542</v>
      </c>
      <c r="G282" s="24">
        <v>2.2224736255924169</v>
      </c>
      <c r="H282" s="138"/>
    </row>
    <row r="283" spans="1:18" x14ac:dyDescent="0.25">
      <c r="A283" s="126" t="s">
        <v>875</v>
      </c>
      <c r="B283" s="77">
        <v>35</v>
      </c>
      <c r="C283" s="5" t="s">
        <v>739</v>
      </c>
      <c r="D283" s="129" t="s">
        <v>11</v>
      </c>
      <c r="E283" s="129" t="s">
        <v>48</v>
      </c>
      <c r="F283" s="24">
        <v>0.20328763466488706</v>
      </c>
      <c r="G283" s="24">
        <v>2.2229915639810423</v>
      </c>
      <c r="H283" s="138"/>
    </row>
    <row r="284" spans="1:18" x14ac:dyDescent="0.25">
      <c r="A284" s="126" t="s">
        <v>875</v>
      </c>
      <c r="B284" s="77">
        <v>35</v>
      </c>
      <c r="C284" s="5" t="s">
        <v>740</v>
      </c>
      <c r="D284" s="129" t="s">
        <v>11</v>
      </c>
      <c r="E284" s="129" t="s">
        <v>48</v>
      </c>
      <c r="F284" s="24">
        <v>0.18980427114119555</v>
      </c>
      <c r="G284" s="24">
        <v>2.2229915639810423</v>
      </c>
      <c r="H284" s="138"/>
    </row>
    <row r="285" spans="1:18" x14ac:dyDescent="0.25">
      <c r="A285" s="126" t="s">
        <v>894</v>
      </c>
      <c r="B285" s="77">
        <v>1</v>
      </c>
      <c r="C285" s="124">
        <v>727</v>
      </c>
      <c r="D285" s="24">
        <v>9.4901609813496499</v>
      </c>
      <c r="E285" s="129" t="s">
        <v>48</v>
      </c>
      <c r="F285" s="24">
        <v>0.81070436507936527</v>
      </c>
      <c r="G285" s="24">
        <v>10.557600797538033</v>
      </c>
      <c r="H285" s="140"/>
      <c r="I285" s="24"/>
      <c r="J285" s="24"/>
      <c r="K285" s="24"/>
      <c r="L285" s="24"/>
      <c r="M285" s="24"/>
      <c r="N285" s="24"/>
      <c r="O285" s="24"/>
      <c r="P285" s="24"/>
      <c r="Q285" s="24"/>
      <c r="R285" s="24"/>
    </row>
    <row r="286" spans="1:18" x14ac:dyDescent="0.25">
      <c r="A286" s="126" t="s">
        <v>894</v>
      </c>
      <c r="B286" s="77">
        <v>1</v>
      </c>
      <c r="C286" s="5" t="s">
        <v>741</v>
      </c>
      <c r="D286" s="24">
        <v>9.4419926692945815</v>
      </c>
      <c r="E286" s="129" t="s">
        <v>48</v>
      </c>
      <c r="F286" s="24">
        <v>0.8142182539682542</v>
      </c>
      <c r="G286" s="24">
        <v>10.546377990350855</v>
      </c>
      <c r="H286" s="140"/>
      <c r="I286" s="24"/>
      <c r="J286" s="24"/>
      <c r="K286" s="24"/>
      <c r="L286" s="24"/>
      <c r="M286" s="24"/>
      <c r="N286" s="24"/>
      <c r="O286" s="24"/>
      <c r="P286" s="24"/>
      <c r="Q286" s="24"/>
      <c r="R286" s="24"/>
    </row>
    <row r="287" spans="1:18" x14ac:dyDescent="0.25">
      <c r="A287" s="126" t="s">
        <v>894</v>
      </c>
      <c r="B287" s="77">
        <v>1</v>
      </c>
      <c r="C287" s="5" t="s">
        <v>742</v>
      </c>
      <c r="D287" s="24">
        <v>8.007981879155146</v>
      </c>
      <c r="E287" s="129" t="s">
        <v>48</v>
      </c>
      <c r="F287" s="24">
        <v>0.76703174603174618</v>
      </c>
      <c r="G287" s="24">
        <v>7.7518990007435224</v>
      </c>
      <c r="H287" s="140"/>
      <c r="I287" s="24"/>
      <c r="J287" s="24"/>
      <c r="K287" s="24"/>
      <c r="L287" s="24"/>
      <c r="M287" s="24"/>
      <c r="N287" s="24"/>
      <c r="O287" s="24"/>
      <c r="P287" s="24"/>
      <c r="Q287" s="24"/>
      <c r="R287" s="24"/>
    </row>
    <row r="288" spans="1:18" x14ac:dyDescent="0.25">
      <c r="A288" s="126" t="s">
        <v>894</v>
      </c>
      <c r="B288" s="77">
        <v>1</v>
      </c>
      <c r="C288" s="5" t="s">
        <v>743</v>
      </c>
      <c r="D288" s="24">
        <v>6.9146615461552035</v>
      </c>
      <c r="E288" s="24">
        <v>6.9757777484840494E-2</v>
      </c>
      <c r="F288" s="24">
        <v>0.68922420634920645</v>
      </c>
      <c r="G288" s="24">
        <v>7.0224165335769504</v>
      </c>
      <c r="H288" s="140"/>
      <c r="I288" s="24"/>
      <c r="J288" s="24"/>
      <c r="K288" s="24"/>
      <c r="L288" s="24"/>
      <c r="M288" s="24"/>
      <c r="N288" s="24"/>
      <c r="O288" s="24"/>
      <c r="P288" s="24"/>
      <c r="Q288" s="24"/>
      <c r="R288" s="24"/>
    </row>
    <row r="289" spans="1:18" x14ac:dyDescent="0.25">
      <c r="A289" s="126" t="s">
        <v>894</v>
      </c>
      <c r="B289" s="77">
        <v>1</v>
      </c>
      <c r="C289" s="5" t="s">
        <v>744</v>
      </c>
      <c r="D289" s="24">
        <v>3.0175440489498149</v>
      </c>
      <c r="E289" s="129" t="s">
        <v>48</v>
      </c>
      <c r="F289" s="24">
        <v>0.47788888888888897</v>
      </c>
      <c r="G289" s="24">
        <v>3.0923935076669675</v>
      </c>
      <c r="H289" s="140"/>
      <c r="I289" s="24"/>
      <c r="J289" s="24"/>
      <c r="K289" s="24"/>
      <c r="L289" s="24"/>
      <c r="M289" s="24"/>
      <c r="N289" s="24"/>
      <c r="O289" s="24"/>
      <c r="P289" s="24"/>
      <c r="Q289" s="24"/>
      <c r="R289" s="24"/>
    </row>
    <row r="290" spans="1:18" x14ac:dyDescent="0.25">
      <c r="A290" s="126" t="s">
        <v>894</v>
      </c>
      <c r="B290" s="77">
        <v>1</v>
      </c>
      <c r="C290" s="5" t="s">
        <v>745</v>
      </c>
      <c r="D290" s="24">
        <v>3.0376141789727598</v>
      </c>
      <c r="E290" s="129" t="s">
        <v>48</v>
      </c>
      <c r="F290" s="24">
        <v>0.45479761904761917</v>
      </c>
      <c r="G290" s="24">
        <v>3.1209606532343299</v>
      </c>
      <c r="H290" s="140"/>
      <c r="I290" s="24"/>
      <c r="J290" s="24"/>
      <c r="K290" s="24"/>
      <c r="L290" s="24"/>
      <c r="M290" s="24"/>
      <c r="N290" s="24"/>
      <c r="O290" s="24"/>
      <c r="P290" s="24"/>
      <c r="Q290" s="24"/>
      <c r="R290" s="24"/>
    </row>
    <row r="291" spans="1:18" x14ac:dyDescent="0.25">
      <c r="A291" s="126" t="s">
        <v>894</v>
      </c>
      <c r="B291" s="77">
        <v>1</v>
      </c>
      <c r="C291" s="5" t="s">
        <v>746</v>
      </c>
      <c r="D291" s="24">
        <v>0.33617467788433253</v>
      </c>
      <c r="E291" s="129" t="s">
        <v>48</v>
      </c>
      <c r="F291" s="24">
        <v>0.31926190476190486</v>
      </c>
      <c r="G291" s="24">
        <v>2.0496926944582436</v>
      </c>
      <c r="H291" s="140"/>
      <c r="I291" s="24"/>
      <c r="J291" s="24"/>
      <c r="K291" s="24"/>
      <c r="L291" s="24"/>
      <c r="M291" s="24"/>
      <c r="N291" s="24"/>
      <c r="O291" s="24"/>
      <c r="P291" s="24"/>
      <c r="Q291" s="24"/>
      <c r="R291" s="24"/>
    </row>
    <row r="292" spans="1:18" x14ac:dyDescent="0.25">
      <c r="A292" s="126" t="s">
        <v>894</v>
      </c>
      <c r="B292" s="77">
        <v>1</v>
      </c>
      <c r="C292" s="5" t="s">
        <v>747</v>
      </c>
      <c r="D292" s="24">
        <v>0.40993240571865619</v>
      </c>
      <c r="E292" s="129" t="s">
        <v>48</v>
      </c>
      <c r="F292" s="24">
        <v>0.36444047619047626</v>
      </c>
      <c r="G292" s="24">
        <v>2.1593701283329385</v>
      </c>
      <c r="H292" s="140"/>
      <c r="I292" s="24"/>
      <c r="J292" s="24"/>
      <c r="K292" s="24"/>
      <c r="L292" s="24"/>
      <c r="M292" s="24"/>
      <c r="N292" s="24"/>
      <c r="O292" s="24"/>
      <c r="P292" s="24"/>
      <c r="Q292" s="24"/>
      <c r="R292" s="24"/>
    </row>
    <row r="293" spans="1:18" x14ac:dyDescent="0.25">
      <c r="A293" s="126" t="s">
        <v>894</v>
      </c>
      <c r="B293" s="77">
        <v>1</v>
      </c>
      <c r="C293" s="5" t="s">
        <v>748</v>
      </c>
      <c r="D293" s="24">
        <v>0.50376026357592518</v>
      </c>
      <c r="E293" s="24">
        <v>0.12456745979435802</v>
      </c>
      <c r="F293" s="24">
        <v>0.35138888888888892</v>
      </c>
      <c r="G293" s="24">
        <v>2.1323333655638277</v>
      </c>
      <c r="H293" s="140"/>
      <c r="I293" s="24"/>
      <c r="J293" s="24"/>
      <c r="K293" s="24"/>
      <c r="L293" s="24"/>
      <c r="M293" s="24"/>
      <c r="N293" s="24"/>
      <c r="O293" s="24"/>
      <c r="P293" s="24"/>
      <c r="Q293" s="24"/>
      <c r="R293" s="24"/>
    </row>
    <row r="294" spans="1:18" x14ac:dyDescent="0.25">
      <c r="A294" s="126" t="s">
        <v>894</v>
      </c>
      <c r="B294" s="77">
        <v>1</v>
      </c>
      <c r="C294" s="5" t="s">
        <v>749</v>
      </c>
      <c r="D294" s="24">
        <v>0.4295007824910278</v>
      </c>
      <c r="E294" s="129" t="s">
        <v>48</v>
      </c>
      <c r="F294" s="24">
        <v>0.33733333333333343</v>
      </c>
      <c r="G294" s="24">
        <v>2.2231360782600862</v>
      </c>
      <c r="H294" s="140"/>
      <c r="I294" s="24"/>
      <c r="J294" s="24"/>
      <c r="K294" s="24"/>
      <c r="L294" s="24"/>
      <c r="M294" s="24"/>
      <c r="N294" s="24"/>
      <c r="O294" s="24"/>
      <c r="P294" s="24"/>
      <c r="Q294" s="24"/>
      <c r="R294" s="24"/>
    </row>
    <row r="295" spans="1:18" x14ac:dyDescent="0.25">
      <c r="A295" s="126" t="s">
        <v>894</v>
      </c>
      <c r="B295" s="77">
        <v>1</v>
      </c>
      <c r="C295" s="5" t="s">
        <v>750</v>
      </c>
      <c r="D295" s="24">
        <v>0.43301305524504319</v>
      </c>
      <c r="E295" s="24">
        <v>0.33782695096229892</v>
      </c>
      <c r="F295" s="24">
        <v>0.30370039682539685</v>
      </c>
      <c r="G295" s="24">
        <v>1.9838862341334274</v>
      </c>
      <c r="H295" s="140"/>
      <c r="I295" s="24"/>
      <c r="J295" s="24"/>
      <c r="K295" s="24"/>
      <c r="L295" s="24"/>
      <c r="M295" s="24"/>
      <c r="N295" s="24"/>
      <c r="O295" s="24"/>
      <c r="P295" s="24"/>
      <c r="Q295" s="24"/>
      <c r="R295" s="24"/>
    </row>
    <row r="296" spans="1:18" x14ac:dyDescent="0.25">
      <c r="A296" s="126" t="s">
        <v>894</v>
      </c>
      <c r="B296" s="77">
        <v>1</v>
      </c>
      <c r="C296" s="5" t="s">
        <v>751</v>
      </c>
      <c r="D296" s="24">
        <v>0.67535987527210684</v>
      </c>
      <c r="E296" s="24">
        <v>1.7937714210387552E-2</v>
      </c>
      <c r="F296" s="24">
        <v>0.33532539682539692</v>
      </c>
      <c r="G296" s="24">
        <v>2.2027309742833987</v>
      </c>
      <c r="H296" s="140"/>
      <c r="I296" s="24"/>
      <c r="J296" s="24"/>
      <c r="K296" s="24"/>
      <c r="L296" s="24"/>
      <c r="M296" s="24"/>
      <c r="N296" s="24"/>
      <c r="O296" s="24"/>
      <c r="P296" s="24"/>
      <c r="Q296" s="24"/>
      <c r="R296" s="24"/>
    </row>
    <row r="297" spans="1:18" x14ac:dyDescent="0.25">
      <c r="A297" s="126" t="s">
        <v>894</v>
      </c>
      <c r="B297" s="77">
        <v>2</v>
      </c>
      <c r="C297" s="5" t="s">
        <v>752</v>
      </c>
      <c r="D297" s="24">
        <v>7.6156108372065665</v>
      </c>
      <c r="E297" s="129" t="s">
        <v>48</v>
      </c>
      <c r="F297" s="24">
        <v>0.82827380952380969</v>
      </c>
      <c r="G297" s="24">
        <v>12.090024106187252</v>
      </c>
      <c r="H297" s="140"/>
      <c r="I297" s="24"/>
      <c r="J297" s="24"/>
      <c r="K297" s="24"/>
      <c r="L297" s="24"/>
      <c r="M297" s="24"/>
      <c r="N297" s="24"/>
      <c r="O297" s="24"/>
      <c r="P297" s="24"/>
      <c r="Q297" s="24"/>
      <c r="R297" s="24"/>
    </row>
    <row r="298" spans="1:18" x14ac:dyDescent="0.25">
      <c r="A298" s="126" t="s">
        <v>894</v>
      </c>
      <c r="B298" s="77">
        <v>2</v>
      </c>
      <c r="C298" s="5" t="s">
        <v>753</v>
      </c>
      <c r="D298" s="24">
        <v>7.634677460728363</v>
      </c>
      <c r="E298" s="129" t="s">
        <v>48</v>
      </c>
      <c r="F298" s="24">
        <v>0.82526190476190486</v>
      </c>
      <c r="G298" s="24">
        <v>12.509348992908176</v>
      </c>
      <c r="H298" s="140"/>
      <c r="I298" s="24"/>
      <c r="J298" s="24"/>
      <c r="K298" s="24"/>
      <c r="L298" s="24"/>
      <c r="M298" s="24"/>
      <c r="N298" s="24"/>
      <c r="O298" s="24"/>
      <c r="P298" s="24"/>
      <c r="Q298" s="24"/>
      <c r="R298" s="24"/>
    </row>
    <row r="299" spans="1:18" x14ac:dyDescent="0.25">
      <c r="A299" s="126" t="s">
        <v>894</v>
      </c>
      <c r="B299" s="77">
        <v>2</v>
      </c>
      <c r="C299" s="5" t="s">
        <v>754</v>
      </c>
      <c r="D299" s="24">
        <v>3.8559737306583513</v>
      </c>
      <c r="E299" s="129" t="s">
        <v>48</v>
      </c>
      <c r="F299" s="24">
        <v>0.56172023809523819</v>
      </c>
      <c r="G299" s="24">
        <v>5.139535564128126</v>
      </c>
      <c r="H299" s="140"/>
      <c r="I299" s="24"/>
      <c r="J299" s="24"/>
      <c r="K299" s="24"/>
      <c r="L299" s="24"/>
      <c r="M299" s="24"/>
      <c r="N299" s="24"/>
      <c r="O299" s="24"/>
      <c r="P299" s="24"/>
      <c r="Q299" s="24"/>
      <c r="R299" s="24"/>
    </row>
    <row r="300" spans="1:18" x14ac:dyDescent="0.25">
      <c r="A300" s="126" t="s">
        <v>894</v>
      </c>
      <c r="B300" s="77">
        <v>2</v>
      </c>
      <c r="C300" s="5" t="s">
        <v>755</v>
      </c>
      <c r="D300" s="24">
        <v>3.8404193798905686</v>
      </c>
      <c r="E300" s="129" t="s">
        <v>48</v>
      </c>
      <c r="F300" s="24">
        <v>0.55619841269841286</v>
      </c>
      <c r="G300" s="24">
        <v>5.1114785461601802</v>
      </c>
      <c r="H300" s="140"/>
      <c r="I300" s="24"/>
      <c r="J300" s="24"/>
      <c r="K300" s="24"/>
      <c r="L300" s="24"/>
      <c r="M300" s="24"/>
      <c r="N300" s="24"/>
      <c r="O300" s="24"/>
      <c r="P300" s="24"/>
      <c r="Q300" s="24"/>
      <c r="R300" s="24"/>
    </row>
    <row r="301" spans="1:18" x14ac:dyDescent="0.25">
      <c r="A301" s="126" t="s">
        <v>894</v>
      </c>
      <c r="B301" s="77">
        <v>2</v>
      </c>
      <c r="C301" s="5" t="s">
        <v>756</v>
      </c>
      <c r="D301" s="24">
        <v>1.6688313114078954</v>
      </c>
      <c r="E301" s="129" t="s">
        <v>48</v>
      </c>
      <c r="F301" s="24">
        <v>0.44375396825396834</v>
      </c>
      <c r="G301" s="24">
        <v>4.0198054834074073</v>
      </c>
      <c r="H301" s="140"/>
      <c r="I301" s="24"/>
      <c r="J301" s="24"/>
      <c r="K301" s="24"/>
      <c r="L301" s="24"/>
      <c r="M301" s="24"/>
      <c r="N301" s="24"/>
      <c r="O301" s="24"/>
      <c r="P301" s="24"/>
      <c r="Q301" s="24"/>
      <c r="R301" s="24"/>
    </row>
    <row r="302" spans="1:18" x14ac:dyDescent="0.25">
      <c r="A302" s="126" t="s">
        <v>894</v>
      </c>
      <c r="B302" s="77">
        <v>2</v>
      </c>
      <c r="C302" s="5" t="s">
        <v>757</v>
      </c>
      <c r="D302" s="24">
        <v>1.6176524798493852</v>
      </c>
      <c r="E302" s="129" t="s">
        <v>48</v>
      </c>
      <c r="F302" s="24">
        <v>0.43220833333333342</v>
      </c>
      <c r="G302" s="24">
        <v>3.9432863434948295</v>
      </c>
      <c r="H302" s="140"/>
      <c r="I302" s="24"/>
      <c r="J302" s="24"/>
      <c r="K302" s="24"/>
      <c r="L302" s="24"/>
      <c r="M302" s="24"/>
      <c r="N302" s="24"/>
      <c r="O302" s="24"/>
      <c r="P302" s="24"/>
      <c r="Q302" s="24"/>
      <c r="R302" s="24"/>
    </row>
    <row r="303" spans="1:18" x14ac:dyDescent="0.25">
      <c r="A303" s="126" t="s">
        <v>894</v>
      </c>
      <c r="B303" s="77">
        <v>2</v>
      </c>
      <c r="C303" s="5" t="s">
        <v>758</v>
      </c>
      <c r="D303" s="24">
        <v>0.96236273460022348</v>
      </c>
      <c r="E303" s="24">
        <v>2.0927333245452148E-2</v>
      </c>
      <c r="F303" s="24">
        <v>0.3925515873015874</v>
      </c>
      <c r="G303" s="24">
        <v>3.1495277988016923</v>
      </c>
      <c r="H303" s="140"/>
      <c r="I303" s="24"/>
      <c r="J303" s="24"/>
      <c r="K303" s="24"/>
      <c r="L303" s="24"/>
      <c r="M303" s="24"/>
      <c r="N303" s="24"/>
      <c r="O303" s="24"/>
      <c r="P303" s="24"/>
      <c r="Q303" s="24"/>
      <c r="R303" s="24"/>
    </row>
    <row r="304" spans="1:18" x14ac:dyDescent="0.25">
      <c r="A304" s="126" t="s">
        <v>894</v>
      </c>
      <c r="B304" s="77">
        <v>2</v>
      </c>
      <c r="C304" s="5" t="s">
        <v>759</v>
      </c>
      <c r="D304" s="24">
        <v>0.96938728010825437</v>
      </c>
      <c r="E304" s="24">
        <v>1.7937714210387552E-2</v>
      </c>
      <c r="F304" s="24">
        <v>0.3925515873015874</v>
      </c>
      <c r="G304" s="24">
        <v>3.1852367307608946</v>
      </c>
      <c r="H304" s="140"/>
      <c r="I304" s="24"/>
      <c r="J304" s="24"/>
      <c r="K304" s="24"/>
      <c r="L304" s="24"/>
      <c r="M304" s="24"/>
      <c r="N304" s="24"/>
      <c r="O304" s="24"/>
      <c r="P304" s="24"/>
      <c r="Q304" s="24"/>
      <c r="R304" s="24"/>
    </row>
    <row r="305" spans="1:18" x14ac:dyDescent="0.25">
      <c r="A305" s="126" t="s">
        <v>894</v>
      </c>
      <c r="B305" s="77">
        <v>2</v>
      </c>
      <c r="C305" s="5" t="s">
        <v>760</v>
      </c>
      <c r="D305" s="24">
        <v>0.81585078543272338</v>
      </c>
      <c r="E305" s="24">
        <v>3.5875428420775103E-2</v>
      </c>
      <c r="F305" s="24">
        <v>0.38451984126984134</v>
      </c>
      <c r="G305" s="24">
        <v>2.9413957382394811</v>
      </c>
      <c r="H305" s="140"/>
      <c r="I305" s="24"/>
      <c r="J305" s="24"/>
      <c r="K305" s="24"/>
      <c r="L305" s="24"/>
      <c r="M305" s="24"/>
      <c r="N305" s="24"/>
      <c r="O305" s="24"/>
      <c r="P305" s="24"/>
      <c r="Q305" s="24"/>
      <c r="R305" s="24"/>
    </row>
    <row r="306" spans="1:18" x14ac:dyDescent="0.25">
      <c r="A306" s="126" t="s">
        <v>894</v>
      </c>
      <c r="B306" s="77">
        <v>2</v>
      </c>
      <c r="C306" s="5" t="s">
        <v>761</v>
      </c>
      <c r="D306" s="24">
        <v>0.85097351297287749</v>
      </c>
      <c r="E306" s="129" t="s">
        <v>48</v>
      </c>
      <c r="F306" s="24">
        <v>0.38401785714285719</v>
      </c>
      <c r="G306" s="24">
        <v>2.9878173497864449</v>
      </c>
      <c r="H306" s="140"/>
      <c r="I306" s="24"/>
      <c r="J306" s="24"/>
      <c r="K306" s="24"/>
      <c r="L306" s="24"/>
      <c r="M306" s="24"/>
      <c r="N306" s="24"/>
      <c r="O306" s="24"/>
      <c r="P306" s="24"/>
      <c r="Q306" s="24"/>
      <c r="R306" s="24"/>
    </row>
    <row r="307" spans="1:18" x14ac:dyDescent="0.25">
      <c r="A307" s="126" t="s">
        <v>894</v>
      </c>
      <c r="B307" s="77">
        <v>3</v>
      </c>
      <c r="C307" s="5" t="s">
        <v>762</v>
      </c>
      <c r="D307" s="24">
        <v>7.319576419368123</v>
      </c>
      <c r="E307" s="24">
        <v>0.11958476140258369</v>
      </c>
      <c r="F307" s="24">
        <v>0.84333333333333349</v>
      </c>
      <c r="G307" s="24">
        <v>12.74808870943542</v>
      </c>
      <c r="H307" s="140"/>
      <c r="I307" s="24"/>
      <c r="J307" s="24"/>
      <c r="K307" s="24"/>
      <c r="L307" s="24"/>
      <c r="M307" s="24"/>
      <c r="N307" s="24"/>
      <c r="O307" s="24"/>
      <c r="P307" s="24"/>
      <c r="Q307" s="24"/>
      <c r="R307" s="24"/>
    </row>
    <row r="308" spans="1:18" x14ac:dyDescent="0.25">
      <c r="A308" s="126" t="s">
        <v>894</v>
      </c>
      <c r="B308" s="77">
        <v>3</v>
      </c>
      <c r="C308" s="5" t="s">
        <v>763</v>
      </c>
      <c r="D308" s="24">
        <v>7.3777797964346652</v>
      </c>
      <c r="E308" s="129" t="s">
        <v>48</v>
      </c>
      <c r="F308" s="24">
        <v>0.86441666666666683</v>
      </c>
      <c r="G308" s="24">
        <v>12.799101469377138</v>
      </c>
      <c r="H308" s="140"/>
      <c r="I308" s="24"/>
      <c r="J308" s="24"/>
      <c r="K308" s="24"/>
      <c r="L308" s="24"/>
      <c r="M308" s="24"/>
      <c r="N308" s="24"/>
      <c r="O308" s="24"/>
      <c r="P308" s="24"/>
      <c r="Q308" s="24"/>
      <c r="R308" s="24"/>
    </row>
    <row r="309" spans="1:18" x14ac:dyDescent="0.25">
      <c r="A309" s="126" t="s">
        <v>894</v>
      </c>
      <c r="B309" s="77">
        <v>3</v>
      </c>
      <c r="C309" s="5" t="s">
        <v>764</v>
      </c>
      <c r="D309" s="129" t="s">
        <v>11</v>
      </c>
      <c r="E309" s="24">
        <v>0.1041383963880833</v>
      </c>
      <c r="F309" s="24">
        <v>0.3333174603174604</v>
      </c>
      <c r="G309" s="24">
        <v>1.4793700383098327</v>
      </c>
      <c r="H309" s="140"/>
      <c r="I309" s="24"/>
      <c r="J309" s="24"/>
      <c r="K309" s="24"/>
      <c r="L309" s="24"/>
      <c r="M309" s="24"/>
      <c r="N309" s="24"/>
      <c r="O309" s="24"/>
      <c r="P309" s="24"/>
      <c r="Q309" s="24"/>
      <c r="R309" s="24"/>
    </row>
    <row r="310" spans="1:18" x14ac:dyDescent="0.25">
      <c r="A310" s="126" t="s">
        <v>894</v>
      </c>
      <c r="B310" s="77">
        <v>3</v>
      </c>
      <c r="C310" s="5" t="s">
        <v>765</v>
      </c>
      <c r="D310" s="129" t="s">
        <v>11</v>
      </c>
      <c r="E310" s="24">
        <v>2.391695228051674E-2</v>
      </c>
      <c r="F310" s="24">
        <v>0.33532539682539692</v>
      </c>
      <c r="G310" s="24">
        <v>1.6018006621699568</v>
      </c>
      <c r="H310" s="140"/>
      <c r="I310" s="24"/>
      <c r="J310" s="24"/>
      <c r="K310" s="24"/>
      <c r="L310" s="24"/>
      <c r="M310" s="24"/>
      <c r="N310" s="24"/>
      <c r="O310" s="24"/>
      <c r="P310" s="24"/>
      <c r="Q310" s="24"/>
      <c r="R310" s="24"/>
    </row>
    <row r="311" spans="1:18" x14ac:dyDescent="0.25">
      <c r="A311" s="126" t="s">
        <v>894</v>
      </c>
      <c r="B311" s="77">
        <v>3</v>
      </c>
      <c r="C311" s="5" t="s">
        <v>766</v>
      </c>
      <c r="D311" s="129" t="s">
        <v>11</v>
      </c>
      <c r="E311" s="129" t="s">
        <v>48</v>
      </c>
      <c r="F311" s="24">
        <v>0.32126984126984132</v>
      </c>
      <c r="G311" s="24">
        <v>0.77437369591528482</v>
      </c>
      <c r="H311" s="140"/>
      <c r="I311" s="24"/>
      <c r="J311" s="24"/>
      <c r="K311" s="24"/>
      <c r="L311" s="24"/>
      <c r="M311" s="24"/>
      <c r="N311" s="24"/>
      <c r="O311" s="24"/>
      <c r="P311" s="24"/>
      <c r="Q311" s="24"/>
      <c r="R311" s="24"/>
    </row>
    <row r="312" spans="1:18" x14ac:dyDescent="0.25">
      <c r="A312" s="126" t="s">
        <v>894</v>
      </c>
      <c r="B312" s="77">
        <v>3</v>
      </c>
      <c r="C312" s="5" t="s">
        <v>767</v>
      </c>
      <c r="D312" s="129" t="s">
        <v>11</v>
      </c>
      <c r="E312" s="24">
        <v>6.2781999736356439E-2</v>
      </c>
      <c r="F312" s="24">
        <v>0.32227380952380957</v>
      </c>
      <c r="G312" s="24">
        <v>0.80294084148264711</v>
      </c>
      <c r="H312" s="140"/>
      <c r="I312" s="24"/>
      <c r="J312" s="24"/>
      <c r="K312" s="24"/>
      <c r="L312" s="24"/>
      <c r="M312" s="24"/>
      <c r="N312" s="24"/>
      <c r="O312" s="24"/>
      <c r="P312" s="24"/>
      <c r="Q312" s="24"/>
      <c r="R312" s="24"/>
    </row>
    <row r="313" spans="1:18" x14ac:dyDescent="0.25">
      <c r="A313" s="126" t="s">
        <v>894</v>
      </c>
      <c r="B313" s="77">
        <v>3</v>
      </c>
      <c r="C313" s="5" t="s">
        <v>768</v>
      </c>
      <c r="D313" s="129" t="s">
        <v>11</v>
      </c>
      <c r="E313" s="129" t="s">
        <v>48</v>
      </c>
      <c r="F313" s="24">
        <v>0.34536507936507943</v>
      </c>
      <c r="G313" s="24">
        <v>0.69734442840329014</v>
      </c>
      <c r="H313" s="140"/>
      <c r="I313" s="24"/>
      <c r="J313" s="24"/>
      <c r="K313" s="24"/>
      <c r="L313" s="24"/>
      <c r="M313" s="24"/>
      <c r="N313" s="24"/>
      <c r="O313" s="24"/>
      <c r="P313" s="24"/>
      <c r="Q313" s="24"/>
      <c r="R313" s="24"/>
    </row>
    <row r="314" spans="1:18" x14ac:dyDescent="0.25">
      <c r="A314" s="126" t="s">
        <v>894</v>
      </c>
      <c r="B314" s="77">
        <v>3</v>
      </c>
      <c r="C314" s="5" t="s">
        <v>769</v>
      </c>
      <c r="D314" s="129" t="s">
        <v>11</v>
      </c>
      <c r="E314" s="129" t="s">
        <v>48</v>
      </c>
      <c r="F314" s="24">
        <v>0.32227380952380957</v>
      </c>
      <c r="G314" s="24">
        <v>0.69479379040620415</v>
      </c>
      <c r="H314" s="140"/>
      <c r="I314" s="24"/>
      <c r="J314" s="24"/>
      <c r="K314" s="24"/>
      <c r="L314" s="24"/>
      <c r="M314" s="24"/>
      <c r="N314" s="24"/>
      <c r="O314" s="24"/>
      <c r="P314" s="24"/>
      <c r="Q314" s="24"/>
      <c r="R314" s="24"/>
    </row>
    <row r="315" spans="1:18" x14ac:dyDescent="0.25">
      <c r="A315" s="126" t="s">
        <v>894</v>
      </c>
      <c r="B315" s="77">
        <v>4</v>
      </c>
      <c r="C315" s="5" t="s">
        <v>770</v>
      </c>
      <c r="D315" s="24">
        <v>8.012999411660882</v>
      </c>
      <c r="E315" s="24">
        <v>4.0858126812549432E-2</v>
      </c>
      <c r="F315" s="24">
        <v>0.95075793650793661</v>
      </c>
      <c r="G315" s="24">
        <v>15.112020005134648</v>
      </c>
      <c r="H315" s="140"/>
      <c r="I315" s="24"/>
      <c r="J315" s="24"/>
      <c r="K315" s="24"/>
      <c r="L315" s="24"/>
      <c r="M315" s="24"/>
      <c r="N315" s="24"/>
      <c r="O315" s="24"/>
      <c r="P315" s="24"/>
      <c r="Q315" s="24"/>
      <c r="R315" s="24"/>
    </row>
    <row r="316" spans="1:18" x14ac:dyDescent="0.25">
      <c r="A316" s="126" t="s">
        <v>894</v>
      </c>
      <c r="B316" s="77">
        <v>4</v>
      </c>
      <c r="C316" s="5" t="s">
        <v>771</v>
      </c>
      <c r="D316" s="24">
        <v>8.0365818144378416</v>
      </c>
      <c r="E316" s="24">
        <v>3.4380618903242816E-2</v>
      </c>
      <c r="F316" s="24">
        <v>0.95878968253968266</v>
      </c>
      <c r="G316" s="24">
        <v>15.116101025929986</v>
      </c>
      <c r="H316" s="140"/>
      <c r="I316" s="24"/>
      <c r="J316" s="24"/>
      <c r="K316" s="24"/>
      <c r="L316" s="24"/>
      <c r="M316" s="24"/>
      <c r="N316" s="24"/>
      <c r="O316" s="24"/>
      <c r="P316" s="24"/>
      <c r="Q316" s="24"/>
      <c r="R316" s="24"/>
    </row>
    <row r="317" spans="1:18" x14ac:dyDescent="0.25">
      <c r="A317" s="126" t="s">
        <v>894</v>
      </c>
      <c r="B317" s="77">
        <v>4</v>
      </c>
      <c r="C317" s="5" t="s">
        <v>772</v>
      </c>
      <c r="D317" s="24">
        <v>5.1379532858739774</v>
      </c>
      <c r="E317" s="24">
        <v>2.9896190350645922E-2</v>
      </c>
      <c r="F317" s="24">
        <v>0.76201190476190495</v>
      </c>
      <c r="G317" s="24">
        <v>9.0364002960759908</v>
      </c>
      <c r="H317" s="140"/>
      <c r="I317" s="24"/>
      <c r="J317" s="24"/>
      <c r="K317" s="24"/>
      <c r="L317" s="24"/>
      <c r="M317" s="24"/>
      <c r="N317" s="24"/>
      <c r="O317" s="24"/>
      <c r="P317" s="24"/>
      <c r="Q317" s="24"/>
      <c r="R317" s="24"/>
    </row>
    <row r="318" spans="1:18" x14ac:dyDescent="0.25">
      <c r="A318" s="126" t="s">
        <v>894</v>
      </c>
      <c r="B318" s="77">
        <v>4</v>
      </c>
      <c r="C318" s="5" t="s">
        <v>773</v>
      </c>
      <c r="D318" s="24">
        <v>5.0907884803200565</v>
      </c>
      <c r="E318" s="24">
        <v>7.0754317163195343E-2</v>
      </c>
      <c r="F318" s="24">
        <v>0.76000396825396843</v>
      </c>
      <c r="G318" s="24">
        <v>8.8466328290927976</v>
      </c>
      <c r="H318" s="140"/>
      <c r="I318" s="24"/>
      <c r="J318" s="24"/>
      <c r="K318" s="24"/>
      <c r="L318" s="24"/>
      <c r="M318" s="24"/>
      <c r="N318" s="24"/>
      <c r="O318" s="24"/>
      <c r="P318" s="24"/>
      <c r="Q318" s="24"/>
      <c r="R318" s="24"/>
    </row>
    <row r="319" spans="1:18" x14ac:dyDescent="0.25">
      <c r="A319" s="126" t="s">
        <v>894</v>
      </c>
      <c r="B319" s="77">
        <v>4</v>
      </c>
      <c r="C319" s="5" t="s">
        <v>774</v>
      </c>
      <c r="D319" s="129" t="s">
        <v>11</v>
      </c>
      <c r="E319" s="24">
        <v>0.10364012654890586</v>
      </c>
      <c r="F319" s="24">
        <v>0.37950000000000006</v>
      </c>
      <c r="G319" s="24">
        <v>0.73764450875724752</v>
      </c>
      <c r="H319" s="140"/>
      <c r="I319" s="24"/>
      <c r="J319" s="24"/>
      <c r="K319" s="24"/>
      <c r="L319" s="24"/>
      <c r="M319" s="24"/>
      <c r="N319" s="24"/>
      <c r="O319" s="24"/>
      <c r="P319" s="24"/>
      <c r="Q319" s="24"/>
      <c r="R319" s="24"/>
    </row>
    <row r="320" spans="1:18" x14ac:dyDescent="0.25">
      <c r="A320" s="126" t="s">
        <v>894</v>
      </c>
      <c r="B320" s="77">
        <v>4</v>
      </c>
      <c r="C320" s="5" t="s">
        <v>775</v>
      </c>
      <c r="D320" s="129" t="s">
        <v>11</v>
      </c>
      <c r="E320" s="24">
        <v>4.0359856973371994E-2</v>
      </c>
      <c r="F320" s="24">
        <v>0.35490277777777779</v>
      </c>
      <c r="G320" s="24">
        <v>1.0008703500565144</v>
      </c>
      <c r="H320" s="140"/>
      <c r="I320" s="24"/>
      <c r="J320" s="24"/>
      <c r="K320" s="24"/>
      <c r="L320" s="24"/>
      <c r="M320" s="24"/>
      <c r="N320" s="24"/>
      <c r="O320" s="24"/>
      <c r="P320" s="24"/>
      <c r="Q320" s="24"/>
      <c r="R320" s="24"/>
    </row>
    <row r="321" spans="1:18" x14ac:dyDescent="0.25">
      <c r="A321" s="126" t="s">
        <v>894</v>
      </c>
      <c r="B321" s="77">
        <v>4</v>
      </c>
      <c r="C321" s="5" t="s">
        <v>776</v>
      </c>
      <c r="D321" s="129" t="s">
        <v>11</v>
      </c>
      <c r="E321" s="24">
        <v>3.0892730029000788E-2</v>
      </c>
      <c r="F321" s="24">
        <v>0.35440079365079369</v>
      </c>
      <c r="G321" s="24">
        <v>0.81518390386865958</v>
      </c>
      <c r="H321" s="140"/>
      <c r="I321" s="24"/>
      <c r="J321" s="24"/>
      <c r="K321" s="24"/>
      <c r="L321" s="24"/>
      <c r="M321" s="24"/>
      <c r="N321" s="24"/>
      <c r="O321" s="24"/>
      <c r="P321" s="24"/>
      <c r="Q321" s="24"/>
      <c r="R321" s="24"/>
    </row>
    <row r="322" spans="1:18" x14ac:dyDescent="0.25">
      <c r="A322" s="126" t="s">
        <v>894</v>
      </c>
      <c r="B322" s="77">
        <v>4</v>
      </c>
      <c r="C322" s="5" t="s">
        <v>777</v>
      </c>
      <c r="D322" s="129" t="s">
        <v>11</v>
      </c>
      <c r="E322" s="24">
        <v>3.4878888742420247E-2</v>
      </c>
      <c r="F322" s="24">
        <v>0.34536507936507943</v>
      </c>
      <c r="G322" s="24">
        <v>0.71315838398522269</v>
      </c>
      <c r="H322" s="140"/>
      <c r="I322" s="24"/>
      <c r="J322" s="24"/>
      <c r="K322" s="24"/>
      <c r="L322" s="24"/>
      <c r="M322" s="24"/>
      <c r="N322" s="24"/>
      <c r="O322" s="24"/>
      <c r="P322" s="24"/>
      <c r="Q322" s="24"/>
      <c r="R322" s="24"/>
    </row>
    <row r="323" spans="1:18" x14ac:dyDescent="0.25">
      <c r="A323" s="126" t="s">
        <v>894</v>
      </c>
      <c r="B323" s="77">
        <v>5</v>
      </c>
      <c r="C323" s="5" t="s">
        <v>778</v>
      </c>
      <c r="D323" s="24">
        <v>5.9397549802906395</v>
      </c>
      <c r="E323" s="24">
        <v>7.5238745715792241E-2</v>
      </c>
      <c r="F323" s="24">
        <v>0.82024206349206374</v>
      </c>
      <c r="G323" s="24">
        <v>11.004982702226902</v>
      </c>
      <c r="H323" s="140"/>
      <c r="I323" s="24"/>
      <c r="J323" s="24"/>
      <c r="K323" s="24"/>
      <c r="L323" s="24"/>
      <c r="M323" s="24"/>
      <c r="N323" s="24"/>
      <c r="O323" s="24"/>
      <c r="P323" s="24"/>
      <c r="Q323" s="24"/>
      <c r="R323" s="24"/>
    </row>
    <row r="324" spans="1:18" x14ac:dyDescent="0.25">
      <c r="A324" s="126" t="s">
        <v>894</v>
      </c>
      <c r="B324" s="77">
        <v>5</v>
      </c>
      <c r="C324" s="5" t="s">
        <v>779</v>
      </c>
      <c r="D324" s="24">
        <v>5.9247023827734306</v>
      </c>
      <c r="E324" s="24">
        <v>7.9723174268389138E-2</v>
      </c>
      <c r="F324" s="24">
        <v>0.81923809523809532</v>
      </c>
      <c r="G324" s="24">
        <v>10.875920419574356</v>
      </c>
      <c r="H324" s="140"/>
      <c r="I324" s="24"/>
      <c r="J324" s="24"/>
      <c r="K324" s="24"/>
      <c r="L324" s="24"/>
      <c r="M324" s="24"/>
      <c r="N324" s="24"/>
      <c r="O324" s="24"/>
      <c r="P324" s="24"/>
      <c r="Q324" s="24"/>
      <c r="R324" s="24"/>
    </row>
    <row r="325" spans="1:18" x14ac:dyDescent="0.25">
      <c r="A325" s="126" t="s">
        <v>894</v>
      </c>
      <c r="B325" s="77">
        <v>5</v>
      </c>
      <c r="C325" s="5" t="s">
        <v>780</v>
      </c>
      <c r="D325" s="24">
        <v>1.7772100135317996</v>
      </c>
      <c r="E325" s="24">
        <v>0.19033907856577906</v>
      </c>
      <c r="F325" s="24">
        <v>0.6525793650793652</v>
      </c>
      <c r="G325" s="24">
        <v>5.9093181116486555</v>
      </c>
      <c r="H325" s="140"/>
      <c r="I325" s="24"/>
      <c r="J325" s="24"/>
      <c r="K325" s="24"/>
      <c r="L325" s="24"/>
      <c r="M325" s="24"/>
      <c r="N325" s="24"/>
      <c r="O325" s="24"/>
      <c r="P325" s="24"/>
      <c r="Q325" s="24"/>
      <c r="R325" s="24"/>
    </row>
    <row r="326" spans="1:18" x14ac:dyDescent="0.25">
      <c r="A326" s="126" t="s">
        <v>894</v>
      </c>
      <c r="B326" s="77">
        <v>5</v>
      </c>
      <c r="C326" s="5" t="s">
        <v>781</v>
      </c>
      <c r="D326" s="24">
        <v>2.3160930046478789</v>
      </c>
      <c r="E326" s="24">
        <v>0.16841520564197204</v>
      </c>
      <c r="F326" s="24">
        <v>0.64053174603174623</v>
      </c>
      <c r="G326" s="24">
        <v>5.8532040757127657</v>
      </c>
      <c r="H326" s="140"/>
      <c r="I326" s="24"/>
      <c r="J326" s="24"/>
      <c r="K326" s="24"/>
      <c r="L326" s="24"/>
      <c r="M326" s="24"/>
      <c r="N326" s="24"/>
      <c r="O326" s="24"/>
      <c r="P326" s="24"/>
      <c r="Q326" s="24"/>
      <c r="R326" s="24"/>
    </row>
    <row r="327" spans="1:18" x14ac:dyDescent="0.25">
      <c r="A327" s="126" t="s">
        <v>894</v>
      </c>
      <c r="B327" s="77">
        <v>5</v>
      </c>
      <c r="C327" s="5" t="s">
        <v>782</v>
      </c>
      <c r="D327" s="24">
        <v>0.5373777313643584</v>
      </c>
      <c r="E327" s="24">
        <v>6.7764698128130768E-2</v>
      </c>
      <c r="F327" s="24">
        <v>0.58631746031746035</v>
      </c>
      <c r="G327" s="24">
        <v>5.0681177002097204</v>
      </c>
      <c r="H327" s="140"/>
      <c r="I327" s="24"/>
      <c r="J327" s="24"/>
      <c r="K327" s="24"/>
      <c r="L327" s="24"/>
      <c r="M327" s="24"/>
      <c r="N327" s="24"/>
      <c r="O327" s="24"/>
      <c r="P327" s="24"/>
      <c r="Q327" s="24"/>
      <c r="R327" s="24"/>
    </row>
    <row r="328" spans="1:18" x14ac:dyDescent="0.25">
      <c r="A328" s="126" t="s">
        <v>894</v>
      </c>
      <c r="B328" s="77">
        <v>5</v>
      </c>
      <c r="C328" s="5" t="s">
        <v>783</v>
      </c>
      <c r="D328" s="24">
        <v>0.51780935459198685</v>
      </c>
      <c r="E328" s="24">
        <v>7.9723174268389138E-2</v>
      </c>
      <c r="F328" s="24">
        <v>0.58430952380952395</v>
      </c>
      <c r="G328" s="24">
        <v>4.9951694534930624</v>
      </c>
      <c r="H328" s="140"/>
      <c r="I328" s="24"/>
      <c r="J328" s="24"/>
      <c r="K328" s="24"/>
      <c r="L328" s="24"/>
      <c r="M328" s="24"/>
      <c r="N328" s="24"/>
      <c r="O328" s="24"/>
      <c r="P328" s="24"/>
      <c r="Q328" s="24"/>
      <c r="R328" s="24"/>
    </row>
    <row r="329" spans="1:18" x14ac:dyDescent="0.25">
      <c r="A329" s="126" t="s">
        <v>894</v>
      </c>
      <c r="B329" s="77">
        <v>5</v>
      </c>
      <c r="C329" s="5" t="s">
        <v>784</v>
      </c>
      <c r="D329" s="24">
        <v>0.76968948637994938</v>
      </c>
      <c r="E329" s="24">
        <v>0.47534942657527018</v>
      </c>
      <c r="F329" s="24">
        <v>0.63049206349206366</v>
      </c>
      <c r="G329" s="24">
        <v>6.8438718737809365</v>
      </c>
      <c r="H329" s="140"/>
      <c r="I329" s="24"/>
      <c r="J329" s="24"/>
      <c r="K329" s="24"/>
      <c r="L329" s="24"/>
      <c r="M329" s="24"/>
      <c r="N329" s="24"/>
      <c r="O329" s="24"/>
      <c r="P329" s="24"/>
      <c r="Q329" s="24"/>
      <c r="R329" s="24"/>
    </row>
    <row r="330" spans="1:18" x14ac:dyDescent="0.25">
      <c r="A330" s="126" t="s">
        <v>894</v>
      </c>
      <c r="B330" s="77">
        <v>5</v>
      </c>
      <c r="C330" s="5" t="s">
        <v>785</v>
      </c>
      <c r="D330" s="24">
        <v>0.59558110843089962</v>
      </c>
      <c r="E330" s="24">
        <v>0.20030447534932766</v>
      </c>
      <c r="F330" s="24">
        <v>0.59083531746031759</v>
      </c>
      <c r="G330" s="24">
        <v>5.3007358855439559</v>
      </c>
      <c r="H330" s="140"/>
      <c r="I330" s="24"/>
      <c r="J330" s="24"/>
      <c r="K330" s="24"/>
      <c r="L330" s="24"/>
      <c r="M330" s="24"/>
      <c r="N330" s="24"/>
      <c r="O330" s="24"/>
      <c r="P330" s="24"/>
      <c r="Q330" s="24"/>
      <c r="R330" s="24"/>
    </row>
    <row r="331" spans="1:18" x14ac:dyDescent="0.25">
      <c r="A331" s="126" t="s">
        <v>894</v>
      </c>
      <c r="B331" s="77">
        <v>6</v>
      </c>
      <c r="C331" s="5" t="s">
        <v>786</v>
      </c>
      <c r="D331" s="129" t="s">
        <v>11</v>
      </c>
      <c r="E331" s="24">
        <v>0.21325949116794091</v>
      </c>
      <c r="F331" s="24">
        <v>0.54415079365079377</v>
      </c>
      <c r="G331" s="24">
        <v>2.6802104073378827</v>
      </c>
      <c r="H331" s="140"/>
      <c r="I331" s="24"/>
      <c r="J331" s="24"/>
      <c r="K331" s="24"/>
      <c r="L331" s="24"/>
      <c r="M331" s="24"/>
      <c r="N331" s="24"/>
      <c r="O331" s="24"/>
      <c r="P331" s="24"/>
      <c r="Q331" s="24"/>
      <c r="R331" s="24"/>
    </row>
    <row r="332" spans="1:18" x14ac:dyDescent="0.25">
      <c r="A332" s="126" t="s">
        <v>894</v>
      </c>
      <c r="B332" s="77">
        <v>6</v>
      </c>
      <c r="C332" s="5" t="s">
        <v>787</v>
      </c>
      <c r="D332" s="129" t="s">
        <v>11</v>
      </c>
      <c r="E332" s="24">
        <v>0.14449825336145528</v>
      </c>
      <c r="F332" s="24">
        <v>0.53913095238095254</v>
      </c>
      <c r="G332" s="24">
        <v>2.3792351236817444</v>
      </c>
      <c r="H332" s="140"/>
      <c r="I332" s="24"/>
      <c r="J332" s="24"/>
      <c r="K332" s="24"/>
      <c r="L332" s="24"/>
      <c r="M332" s="24"/>
      <c r="N332" s="24"/>
      <c r="O332" s="24"/>
      <c r="P332" s="24"/>
      <c r="Q332" s="24"/>
      <c r="R332" s="24"/>
    </row>
    <row r="333" spans="1:18" x14ac:dyDescent="0.25">
      <c r="A333" s="126" t="s">
        <v>894</v>
      </c>
      <c r="B333" s="77">
        <v>6</v>
      </c>
      <c r="C333" s="5" t="s">
        <v>788</v>
      </c>
      <c r="D333" s="129" t="s">
        <v>11</v>
      </c>
      <c r="E333" s="24">
        <v>0.17539098339045608</v>
      </c>
      <c r="F333" s="24">
        <v>0.53712301587301603</v>
      </c>
      <c r="G333" s="24">
        <v>2.078259840025606</v>
      </c>
      <c r="H333" s="140"/>
      <c r="I333" s="24"/>
      <c r="J333" s="24"/>
      <c r="K333" s="24"/>
      <c r="L333" s="24"/>
      <c r="M333" s="24"/>
      <c r="N333" s="24"/>
      <c r="O333" s="24"/>
      <c r="P333" s="24"/>
      <c r="Q333" s="24"/>
      <c r="R333" s="24"/>
    </row>
    <row r="334" spans="1:18" x14ac:dyDescent="0.25">
      <c r="A334" s="126" t="s">
        <v>894</v>
      </c>
      <c r="B334" s="77">
        <v>6</v>
      </c>
      <c r="C334" s="5" t="s">
        <v>789</v>
      </c>
      <c r="D334" s="129" t="s">
        <v>11</v>
      </c>
      <c r="E334" s="24">
        <v>0.14250517400474558</v>
      </c>
      <c r="F334" s="24">
        <v>0.53762500000000013</v>
      </c>
      <c r="G334" s="24">
        <v>2.2108930158740741</v>
      </c>
      <c r="H334" s="140"/>
      <c r="I334" s="24"/>
      <c r="J334" s="24"/>
      <c r="K334" s="24"/>
      <c r="L334" s="24"/>
      <c r="M334" s="24"/>
      <c r="N334" s="24"/>
      <c r="O334" s="24"/>
      <c r="P334" s="24"/>
      <c r="Q334" s="24"/>
      <c r="R334" s="24"/>
    </row>
    <row r="335" spans="1:18" x14ac:dyDescent="0.25">
      <c r="A335" s="126" t="s">
        <v>876</v>
      </c>
      <c r="B335" s="126">
        <v>1</v>
      </c>
      <c r="C335" s="5" t="s">
        <v>790</v>
      </c>
      <c r="D335" s="24">
        <v>0.50978130258280874</v>
      </c>
      <c r="E335" s="24">
        <v>0.45641517268652776</v>
      </c>
      <c r="F335" s="24">
        <v>0.67567063492063506</v>
      </c>
      <c r="G335" s="24">
        <v>3.3137888858140254</v>
      </c>
      <c r="H335" s="140"/>
      <c r="I335" s="24"/>
      <c r="J335" s="24"/>
      <c r="K335" s="24"/>
      <c r="L335" s="24"/>
      <c r="M335" s="24"/>
      <c r="N335" s="24"/>
      <c r="O335" s="24"/>
      <c r="P335" s="24"/>
      <c r="Q335" s="24"/>
      <c r="R335" s="24"/>
    </row>
    <row r="336" spans="1:18" x14ac:dyDescent="0.25">
      <c r="A336" s="126" t="s">
        <v>876</v>
      </c>
      <c r="B336" s="126">
        <v>1</v>
      </c>
      <c r="C336" s="5" t="s">
        <v>791</v>
      </c>
      <c r="D336" s="24">
        <v>0.52583740660116496</v>
      </c>
      <c r="E336" s="24">
        <v>0.51820063274452932</v>
      </c>
      <c r="F336" s="24">
        <v>0.68269841269841292</v>
      </c>
      <c r="G336" s="24">
        <v>3.3801054737382592</v>
      </c>
      <c r="H336" s="140"/>
      <c r="I336" s="24"/>
      <c r="J336" s="24"/>
      <c r="K336" s="24"/>
      <c r="L336" s="24"/>
      <c r="M336" s="24"/>
      <c r="N336" s="24"/>
      <c r="O336" s="24"/>
      <c r="P336" s="24"/>
      <c r="Q336" s="24"/>
      <c r="R336" s="24"/>
    </row>
    <row r="337" spans="1:18" x14ac:dyDescent="0.25">
      <c r="A337" s="126" t="s">
        <v>876</v>
      </c>
      <c r="B337" s="126">
        <v>1</v>
      </c>
      <c r="C337" s="5" t="s">
        <v>792</v>
      </c>
      <c r="D337" s="24">
        <v>0.4716480555392128</v>
      </c>
      <c r="E337" s="24">
        <v>0.465882299630899</v>
      </c>
      <c r="F337" s="24">
        <v>0.67717658730158747</v>
      </c>
      <c r="G337" s="24">
        <v>3.4193852988933822</v>
      </c>
      <c r="H337" s="140"/>
      <c r="I337" s="24"/>
      <c r="J337" s="24"/>
      <c r="K337" s="24"/>
      <c r="L337" s="24"/>
      <c r="M337" s="24"/>
      <c r="N337" s="24"/>
      <c r="O337" s="24"/>
      <c r="P337" s="24"/>
      <c r="Q337" s="24"/>
      <c r="R337" s="24"/>
    </row>
    <row r="338" spans="1:18" x14ac:dyDescent="0.25">
      <c r="A338" s="126" t="s">
        <v>876</v>
      </c>
      <c r="B338" s="126">
        <v>1</v>
      </c>
      <c r="C338" s="5" t="s">
        <v>793</v>
      </c>
      <c r="D338" s="24">
        <v>0.52985143260575396</v>
      </c>
      <c r="E338" s="24">
        <v>0.51421447403110987</v>
      </c>
      <c r="F338" s="24">
        <v>0.69273809523809537</v>
      </c>
      <c r="G338" s="24">
        <v>4.5646217595849592</v>
      </c>
      <c r="H338" s="140"/>
      <c r="I338" s="24"/>
      <c r="J338" s="24"/>
      <c r="K338" s="24"/>
      <c r="L338" s="24"/>
      <c r="M338" s="24"/>
      <c r="N338" s="24"/>
      <c r="O338" s="24"/>
      <c r="P338" s="24"/>
      <c r="Q338" s="24"/>
      <c r="R338" s="24"/>
    </row>
    <row r="339" spans="1:18" x14ac:dyDescent="0.25">
      <c r="A339" s="126" t="s">
        <v>876</v>
      </c>
      <c r="B339" s="126">
        <v>1</v>
      </c>
      <c r="C339" s="5" t="s">
        <v>794</v>
      </c>
      <c r="D339" s="24">
        <v>0.51178831558510329</v>
      </c>
      <c r="E339" s="24">
        <v>0.5032525375692064</v>
      </c>
      <c r="F339" s="24">
        <v>0.68771825396825415</v>
      </c>
      <c r="G339" s="24">
        <v>3.6341490182480163</v>
      </c>
      <c r="H339" s="140"/>
      <c r="I339" s="24"/>
      <c r="J339" s="24"/>
      <c r="K339" s="24"/>
      <c r="L339" s="24"/>
      <c r="M339" s="24"/>
      <c r="N339" s="24"/>
      <c r="O339" s="24"/>
      <c r="P339" s="24"/>
      <c r="Q339" s="24"/>
      <c r="R339" s="24"/>
    </row>
    <row r="340" spans="1:18" x14ac:dyDescent="0.25">
      <c r="A340" s="126" t="s">
        <v>876</v>
      </c>
      <c r="B340" s="126">
        <v>1</v>
      </c>
      <c r="C340" s="5" t="s">
        <v>795</v>
      </c>
      <c r="D340" s="24">
        <v>0.43251130199446958</v>
      </c>
      <c r="E340" s="24">
        <v>0.4444566965462694</v>
      </c>
      <c r="F340" s="24">
        <v>0.68370238095238112</v>
      </c>
      <c r="G340" s="24">
        <v>3.244411532293288</v>
      </c>
      <c r="H340" s="140"/>
      <c r="I340" s="24"/>
      <c r="J340" s="24"/>
      <c r="K340" s="24"/>
      <c r="L340" s="24"/>
      <c r="M340" s="24"/>
      <c r="N340" s="24"/>
      <c r="O340" s="24"/>
      <c r="P340" s="24"/>
      <c r="Q340" s="24"/>
      <c r="R340" s="24"/>
    </row>
    <row r="341" spans="1:18" x14ac:dyDescent="0.25">
      <c r="A341" s="126" t="s">
        <v>876</v>
      </c>
      <c r="B341" s="126">
        <v>2</v>
      </c>
      <c r="C341" s="5" t="s">
        <v>796</v>
      </c>
      <c r="D341" s="24">
        <v>1.9989849502853445</v>
      </c>
      <c r="E341" s="24">
        <v>3.3384079224887946E-2</v>
      </c>
      <c r="F341" s="24">
        <v>0.66061111111111126</v>
      </c>
      <c r="G341" s="24">
        <v>6.8959048889214891</v>
      </c>
      <c r="H341" s="140"/>
      <c r="I341" s="24"/>
      <c r="J341" s="24"/>
      <c r="K341" s="24"/>
      <c r="L341" s="24"/>
      <c r="M341" s="24"/>
      <c r="N341" s="24"/>
      <c r="O341" s="24"/>
      <c r="P341" s="24"/>
      <c r="Q341" s="24"/>
      <c r="R341" s="24"/>
    </row>
    <row r="342" spans="1:18" x14ac:dyDescent="0.25">
      <c r="A342" s="126" t="s">
        <v>876</v>
      </c>
      <c r="B342" s="126">
        <v>2</v>
      </c>
      <c r="C342" s="5" t="s">
        <v>797</v>
      </c>
      <c r="D342" s="24">
        <v>1.8344098840971936</v>
      </c>
      <c r="E342" s="24">
        <v>4.2851206169259151E-2</v>
      </c>
      <c r="F342" s="24">
        <v>0.61643650793650806</v>
      </c>
      <c r="G342" s="24">
        <v>6.6592056827919155</v>
      </c>
      <c r="H342" s="140"/>
      <c r="I342" s="24"/>
      <c r="J342" s="24"/>
      <c r="K342" s="24"/>
      <c r="L342" s="24"/>
      <c r="M342" s="24"/>
      <c r="N342" s="24"/>
      <c r="O342" s="24"/>
      <c r="P342" s="24"/>
      <c r="Q342" s="24"/>
      <c r="R342" s="24"/>
    </row>
    <row r="343" spans="1:18" x14ac:dyDescent="0.25">
      <c r="A343" s="126" t="s">
        <v>876</v>
      </c>
      <c r="B343" s="126">
        <v>2</v>
      </c>
      <c r="C343" s="5" t="s">
        <v>798</v>
      </c>
      <c r="D343" s="129" t="s">
        <v>11</v>
      </c>
      <c r="E343" s="129" t="s">
        <v>48</v>
      </c>
      <c r="F343" s="24">
        <v>0.47688492063492072</v>
      </c>
      <c r="G343" s="24">
        <v>2.1955891878915588</v>
      </c>
      <c r="H343" s="140"/>
      <c r="I343" s="24"/>
      <c r="J343" s="24"/>
      <c r="K343" s="24"/>
      <c r="L343" s="24"/>
      <c r="M343" s="24"/>
      <c r="N343" s="24"/>
      <c r="O343" s="24"/>
      <c r="P343" s="24"/>
      <c r="Q343" s="24"/>
      <c r="R343" s="24"/>
    </row>
    <row r="344" spans="1:18" x14ac:dyDescent="0.25">
      <c r="A344" s="126" t="s">
        <v>876</v>
      </c>
      <c r="B344" s="126">
        <v>2</v>
      </c>
      <c r="C344" s="5" t="s">
        <v>799</v>
      </c>
      <c r="D344" s="129" t="s">
        <v>11</v>
      </c>
      <c r="E344" s="24">
        <v>0.12855361850777747</v>
      </c>
      <c r="F344" s="24">
        <v>0.47588095238095246</v>
      </c>
      <c r="G344" s="24">
        <v>2.6317482853932503</v>
      </c>
      <c r="H344" s="140"/>
      <c r="I344" s="24"/>
      <c r="J344" s="24"/>
      <c r="K344" s="24"/>
      <c r="L344" s="24"/>
      <c r="M344" s="24"/>
      <c r="N344" s="24"/>
      <c r="O344" s="24"/>
      <c r="P344" s="24"/>
      <c r="Q344" s="24"/>
      <c r="R344" s="24"/>
    </row>
    <row r="345" spans="1:18" x14ac:dyDescent="0.25">
      <c r="A345" s="126" t="s">
        <v>876</v>
      </c>
      <c r="B345" s="126">
        <v>2</v>
      </c>
      <c r="C345" s="5" t="s">
        <v>800</v>
      </c>
      <c r="D345" s="129" t="s">
        <v>11</v>
      </c>
      <c r="E345" s="24">
        <v>6.2781999736356439E-2</v>
      </c>
      <c r="F345" s="24">
        <v>0.46483730158730169</v>
      </c>
      <c r="G345" s="24">
        <v>2.5128885547290469</v>
      </c>
      <c r="H345" s="140"/>
      <c r="I345" s="24"/>
      <c r="J345" s="24"/>
      <c r="K345" s="24"/>
      <c r="L345" s="24"/>
      <c r="M345" s="24"/>
      <c r="N345" s="24"/>
      <c r="O345" s="24"/>
      <c r="P345" s="24"/>
      <c r="Q345" s="24"/>
      <c r="R345" s="24"/>
    </row>
    <row r="346" spans="1:18" x14ac:dyDescent="0.25">
      <c r="A346" s="126" t="s">
        <v>876</v>
      </c>
      <c r="B346" s="126">
        <v>2</v>
      </c>
      <c r="C346" s="5" t="s">
        <v>801</v>
      </c>
      <c r="D346" s="129" t="s">
        <v>11</v>
      </c>
      <c r="E346" s="24">
        <v>6.3778539414711302E-2</v>
      </c>
      <c r="F346" s="24">
        <v>0.45278968253968266</v>
      </c>
      <c r="G346" s="24">
        <v>2.2853716453889832</v>
      </c>
      <c r="H346" s="140"/>
      <c r="I346" s="24"/>
      <c r="J346" s="24"/>
      <c r="K346" s="24"/>
      <c r="L346" s="24"/>
      <c r="M346" s="24"/>
      <c r="N346" s="24"/>
      <c r="O346" s="24"/>
      <c r="P346" s="24"/>
      <c r="Q346" s="24"/>
      <c r="R346" s="24"/>
    </row>
    <row r="347" spans="1:18" x14ac:dyDescent="0.25">
      <c r="A347" s="126" t="s">
        <v>876</v>
      </c>
      <c r="B347" s="126">
        <v>3</v>
      </c>
      <c r="C347" s="5" t="s">
        <v>802</v>
      </c>
      <c r="D347" s="24">
        <v>8.0511326587044767</v>
      </c>
      <c r="E347" s="24">
        <v>3.6871968099129973E-2</v>
      </c>
      <c r="F347" s="24">
        <v>0.91461507936507958</v>
      </c>
      <c r="G347" s="24">
        <v>15.548689230235759</v>
      </c>
      <c r="H347" s="140"/>
      <c r="I347" s="24"/>
      <c r="J347" s="24"/>
      <c r="K347" s="24"/>
      <c r="L347" s="24"/>
      <c r="M347" s="24"/>
      <c r="N347" s="24"/>
      <c r="O347" s="24"/>
      <c r="P347" s="24"/>
      <c r="Q347" s="24"/>
      <c r="R347" s="24"/>
    </row>
    <row r="348" spans="1:18" x14ac:dyDescent="0.25">
      <c r="A348" s="126" t="s">
        <v>876</v>
      </c>
      <c r="B348" s="126">
        <v>3</v>
      </c>
      <c r="C348" s="5" t="s">
        <v>803</v>
      </c>
      <c r="D348" s="24">
        <v>7.5172672000941336</v>
      </c>
      <c r="E348" s="24">
        <v>0.15296884062747163</v>
      </c>
      <c r="F348" s="24">
        <v>0.88399404761904776</v>
      </c>
      <c r="G348" s="24">
        <v>14.224908109748167</v>
      </c>
      <c r="H348" s="140"/>
      <c r="I348" s="24"/>
      <c r="J348" s="24"/>
      <c r="K348" s="24"/>
      <c r="L348" s="24"/>
      <c r="M348" s="24"/>
      <c r="N348" s="24"/>
      <c r="O348" s="24"/>
      <c r="P348" s="24"/>
      <c r="Q348" s="24"/>
      <c r="R348" s="24"/>
    </row>
    <row r="349" spans="1:18" x14ac:dyDescent="0.25">
      <c r="A349" s="126" t="s">
        <v>876</v>
      </c>
      <c r="B349" s="126">
        <v>3</v>
      </c>
      <c r="C349" s="5" t="s">
        <v>804</v>
      </c>
      <c r="D349" s="24">
        <v>0.8820822145084426</v>
      </c>
      <c r="E349" s="24">
        <v>0.14848441207487476</v>
      </c>
      <c r="F349" s="24">
        <v>0.45780952380952394</v>
      </c>
      <c r="G349" s="24">
        <v>2.078259840025606</v>
      </c>
      <c r="H349" s="140"/>
      <c r="I349" s="24"/>
      <c r="J349" s="24"/>
      <c r="K349" s="24"/>
      <c r="L349" s="24"/>
      <c r="M349" s="24"/>
      <c r="N349" s="24"/>
      <c r="O349" s="24"/>
      <c r="P349" s="24"/>
      <c r="Q349" s="24"/>
      <c r="R349" s="24"/>
    </row>
    <row r="350" spans="1:18" x14ac:dyDescent="0.25">
      <c r="A350" s="126" t="s">
        <v>876</v>
      </c>
      <c r="B350" s="126">
        <v>3</v>
      </c>
      <c r="C350" s="5" t="s">
        <v>805</v>
      </c>
      <c r="D350" s="24">
        <v>0.88007520150614815</v>
      </c>
      <c r="E350" s="24">
        <v>0.25013145926707092</v>
      </c>
      <c r="F350" s="24">
        <v>0.46082142857142866</v>
      </c>
      <c r="G350" s="24">
        <v>2.0435711632652378</v>
      </c>
      <c r="H350" s="140"/>
      <c r="I350" s="24"/>
      <c r="J350" s="24"/>
      <c r="K350" s="24"/>
      <c r="L350" s="24"/>
      <c r="M350" s="24"/>
      <c r="N350" s="24"/>
      <c r="O350" s="24"/>
      <c r="P350" s="24"/>
      <c r="Q350" s="24"/>
      <c r="R350" s="24"/>
    </row>
    <row r="351" spans="1:18" x14ac:dyDescent="0.25">
      <c r="A351" s="126" t="s">
        <v>876</v>
      </c>
      <c r="B351" s="126">
        <v>3</v>
      </c>
      <c r="C351" s="5" t="s">
        <v>806</v>
      </c>
      <c r="D351" s="24">
        <v>0.48619889980584807</v>
      </c>
      <c r="E351" s="24">
        <v>0.20030447534932769</v>
      </c>
      <c r="F351" s="24">
        <v>0.43823214285714296</v>
      </c>
      <c r="G351" s="24">
        <v>1.8282973163111862</v>
      </c>
      <c r="H351" s="140"/>
      <c r="I351" s="24"/>
      <c r="J351" s="24"/>
      <c r="K351" s="24"/>
      <c r="L351" s="24"/>
      <c r="M351" s="24"/>
      <c r="N351" s="24"/>
      <c r="O351" s="24"/>
      <c r="P351" s="24"/>
      <c r="Q351" s="24"/>
      <c r="R351" s="24"/>
    </row>
    <row r="352" spans="1:18" x14ac:dyDescent="0.25">
      <c r="A352" s="126" t="s">
        <v>876</v>
      </c>
      <c r="B352" s="126">
        <v>3</v>
      </c>
      <c r="C352" s="5" t="s">
        <v>807</v>
      </c>
      <c r="D352" s="24">
        <v>0.47867260104724357</v>
      </c>
      <c r="E352" s="24">
        <v>0.14449825336145528</v>
      </c>
      <c r="F352" s="24">
        <v>0.4377301587301588</v>
      </c>
      <c r="G352" s="24">
        <v>1.6619957189011845</v>
      </c>
      <c r="H352" s="140"/>
      <c r="I352" s="24"/>
      <c r="J352" s="24"/>
      <c r="K352" s="24"/>
      <c r="L352" s="24"/>
      <c r="M352" s="24"/>
      <c r="N352" s="24"/>
      <c r="O352" s="24"/>
      <c r="P352" s="24"/>
      <c r="Q352" s="24"/>
      <c r="R352" s="24"/>
    </row>
    <row r="353" spans="1:18" x14ac:dyDescent="0.25">
      <c r="A353" s="126" t="s">
        <v>876</v>
      </c>
      <c r="B353" s="126">
        <v>4</v>
      </c>
      <c r="C353" s="5" t="s">
        <v>808</v>
      </c>
      <c r="D353" s="24">
        <v>0.65729675825145617</v>
      </c>
      <c r="E353" s="24">
        <v>0.13054669786448719</v>
      </c>
      <c r="F353" s="24">
        <v>0.45981746031746046</v>
      </c>
      <c r="G353" s="24">
        <v>1.7293325620242528</v>
      </c>
      <c r="H353" s="140"/>
      <c r="I353" s="24"/>
      <c r="J353" s="24"/>
      <c r="K353" s="24"/>
      <c r="L353" s="24"/>
      <c r="M353" s="24"/>
      <c r="N353" s="24"/>
      <c r="O353" s="24"/>
      <c r="P353" s="24"/>
      <c r="Q353" s="24"/>
      <c r="R353" s="24"/>
    </row>
    <row r="354" spans="1:18" x14ac:dyDescent="0.25">
      <c r="A354" s="126" t="s">
        <v>876</v>
      </c>
      <c r="B354" s="126">
        <v>4</v>
      </c>
      <c r="C354" s="5" t="s">
        <v>809</v>
      </c>
      <c r="D354" s="24">
        <v>0.6472616932399835</v>
      </c>
      <c r="E354" s="24">
        <v>0.17339790403374636</v>
      </c>
      <c r="F354" s="24">
        <v>0.4588134920634922</v>
      </c>
      <c r="G354" s="24">
        <v>1.7119882236440682</v>
      </c>
      <c r="H354" s="140"/>
      <c r="I354" s="24"/>
      <c r="J354" s="24"/>
      <c r="K354" s="24"/>
      <c r="L354" s="24"/>
      <c r="M354" s="24"/>
      <c r="N354" s="24"/>
      <c r="O354" s="24"/>
      <c r="P354" s="24"/>
      <c r="Q354" s="24"/>
      <c r="R354" s="24"/>
    </row>
    <row r="355" spans="1:18" x14ac:dyDescent="0.25">
      <c r="A355" s="126" t="s">
        <v>876</v>
      </c>
      <c r="B355" s="126">
        <v>4</v>
      </c>
      <c r="C355" s="5" t="s">
        <v>810</v>
      </c>
      <c r="D355" s="24">
        <v>0.95885046184620815</v>
      </c>
      <c r="E355" s="24">
        <v>3.8865047455839699E-2</v>
      </c>
      <c r="F355" s="24">
        <v>0.48039880952380964</v>
      </c>
      <c r="G355" s="24">
        <v>1.8379897407001127</v>
      </c>
      <c r="H355" s="140"/>
      <c r="I355" s="24"/>
      <c r="J355" s="24"/>
      <c r="K355" s="24"/>
      <c r="L355" s="24"/>
      <c r="M355" s="24"/>
      <c r="N355" s="24"/>
      <c r="O355" s="24"/>
      <c r="P355" s="24"/>
      <c r="Q355" s="24"/>
      <c r="R355" s="24"/>
    </row>
    <row r="356" spans="1:18" x14ac:dyDescent="0.25">
      <c r="A356" s="126" t="s">
        <v>876</v>
      </c>
      <c r="B356" s="126">
        <v>4</v>
      </c>
      <c r="C356" s="5" t="s">
        <v>811</v>
      </c>
      <c r="D356" s="24">
        <v>0.96236273460022348</v>
      </c>
      <c r="E356" s="24">
        <v>5.9792380701291843E-2</v>
      </c>
      <c r="F356" s="24">
        <v>0.49596031746031755</v>
      </c>
      <c r="G356" s="24">
        <v>1.8344188475041925</v>
      </c>
      <c r="H356" s="140"/>
      <c r="I356" s="24"/>
      <c r="J356" s="24"/>
      <c r="K356" s="24"/>
      <c r="L356" s="24"/>
      <c r="M356" s="24"/>
      <c r="N356" s="24"/>
      <c r="O356" s="24"/>
      <c r="P356" s="24"/>
      <c r="Q356" s="24"/>
      <c r="R356" s="24"/>
    </row>
    <row r="357" spans="1:18" x14ac:dyDescent="0.25">
      <c r="A357" s="126" t="s">
        <v>876</v>
      </c>
      <c r="B357" s="126">
        <v>4</v>
      </c>
      <c r="C357" s="5" t="s">
        <v>812</v>
      </c>
      <c r="D357" s="24">
        <v>0.91218740954286048</v>
      </c>
      <c r="E357" s="24">
        <v>0.12456745979435802</v>
      </c>
      <c r="F357" s="24">
        <v>0.50298809523809529</v>
      </c>
      <c r="G357" s="24">
        <v>1.752798431597443</v>
      </c>
      <c r="H357" s="140"/>
      <c r="I357" s="24"/>
      <c r="J357" s="24"/>
      <c r="K357" s="24"/>
      <c r="L357" s="24"/>
      <c r="M357" s="24"/>
      <c r="N357" s="24"/>
      <c r="O357" s="24"/>
      <c r="P357" s="24"/>
      <c r="Q357" s="24"/>
      <c r="R357" s="24"/>
    </row>
    <row r="358" spans="1:18" x14ac:dyDescent="0.25">
      <c r="A358" s="126" t="s">
        <v>876</v>
      </c>
      <c r="B358" s="126">
        <v>4</v>
      </c>
      <c r="C358" s="5" t="s">
        <v>813</v>
      </c>
      <c r="D358" s="24">
        <v>0.90315585103253515</v>
      </c>
      <c r="E358" s="24">
        <v>0.11410379317163194</v>
      </c>
      <c r="F358" s="24">
        <v>0.48491666666666677</v>
      </c>
      <c r="G358" s="24">
        <v>1.7456566452056026</v>
      </c>
      <c r="H358" s="140"/>
      <c r="I358" s="24"/>
      <c r="J358" s="24"/>
      <c r="K358" s="24"/>
      <c r="L358" s="24"/>
      <c r="M358" s="24"/>
      <c r="N358" s="24"/>
      <c r="O358" s="24"/>
      <c r="P358" s="24"/>
      <c r="Q358" s="24"/>
      <c r="R358" s="24"/>
    </row>
    <row r="359" spans="1:18" x14ac:dyDescent="0.25">
      <c r="A359" s="126" t="s">
        <v>876</v>
      </c>
      <c r="B359" s="126">
        <v>4</v>
      </c>
      <c r="C359" s="5" t="s">
        <v>814</v>
      </c>
      <c r="D359" s="24">
        <v>7.1881170677178323</v>
      </c>
      <c r="E359" s="24">
        <v>0.13353631689955181</v>
      </c>
      <c r="F359" s="24">
        <v>0.8302817460317462</v>
      </c>
      <c r="G359" s="24">
        <v>10.848373529205826</v>
      </c>
      <c r="H359" s="140"/>
      <c r="I359" s="24"/>
      <c r="J359" s="24"/>
      <c r="K359" s="24"/>
      <c r="L359" s="24"/>
      <c r="M359" s="24"/>
      <c r="N359" s="24"/>
      <c r="O359" s="24"/>
      <c r="P359" s="24"/>
      <c r="Q359" s="24"/>
      <c r="R359" s="24"/>
    </row>
    <row r="360" spans="1:18" x14ac:dyDescent="0.25">
      <c r="A360" s="126" t="s">
        <v>876</v>
      </c>
      <c r="B360" s="126">
        <v>4</v>
      </c>
      <c r="C360" s="5" t="s">
        <v>815</v>
      </c>
      <c r="D360" s="24">
        <v>7.157008366182267</v>
      </c>
      <c r="E360" s="24">
        <v>0.14350171368310041</v>
      </c>
      <c r="F360" s="24">
        <v>0.91361111111111137</v>
      </c>
      <c r="G360" s="24">
        <v>10.817765873240797</v>
      </c>
      <c r="H360" s="140"/>
      <c r="I360" s="24"/>
      <c r="J360" s="24"/>
      <c r="K360" s="24"/>
      <c r="L360" s="24"/>
      <c r="M360" s="24"/>
      <c r="N360" s="24"/>
      <c r="O360" s="24"/>
      <c r="P360" s="24"/>
      <c r="Q360" s="24"/>
      <c r="R360" s="24"/>
    </row>
    <row r="361" spans="1:18" x14ac:dyDescent="0.25">
      <c r="A361" s="126" t="s">
        <v>876</v>
      </c>
      <c r="B361" s="126">
        <v>4</v>
      </c>
      <c r="C361" s="5" t="s">
        <v>816</v>
      </c>
      <c r="D361" s="24">
        <v>8.4736088956874749</v>
      </c>
      <c r="E361" s="24">
        <v>0.11360552333245451</v>
      </c>
      <c r="F361" s="24">
        <v>0.90658333333333352</v>
      </c>
      <c r="G361" s="24">
        <v>14.218276450955743</v>
      </c>
      <c r="H361" s="140"/>
      <c r="I361" s="24"/>
      <c r="J361" s="24"/>
      <c r="K361" s="24"/>
      <c r="L361" s="24"/>
      <c r="M361" s="24"/>
      <c r="N361" s="24"/>
      <c r="O361" s="24"/>
      <c r="P361" s="24"/>
      <c r="Q361" s="24"/>
      <c r="R361" s="24"/>
    </row>
    <row r="362" spans="1:18" x14ac:dyDescent="0.25">
      <c r="A362" s="126" t="s">
        <v>876</v>
      </c>
      <c r="B362" s="126">
        <v>4</v>
      </c>
      <c r="C362" s="5" t="s">
        <v>817</v>
      </c>
      <c r="D362" s="24">
        <v>8.6176120786021073</v>
      </c>
      <c r="E362" s="129" t="s">
        <v>48</v>
      </c>
      <c r="F362" s="24">
        <v>0.9336904761904764</v>
      </c>
      <c r="G362" s="24">
        <v>14.367233709985561</v>
      </c>
      <c r="H362" s="140"/>
      <c r="I362" s="24"/>
      <c r="J362" s="24"/>
      <c r="K362" s="24"/>
      <c r="L362" s="24"/>
      <c r="M362" s="24"/>
      <c r="N362" s="24"/>
      <c r="O362" s="24"/>
      <c r="P362" s="24"/>
      <c r="Q362" s="24"/>
      <c r="R362" s="24"/>
    </row>
    <row r="363" spans="1:18" x14ac:dyDescent="0.25">
      <c r="A363" s="126" t="s">
        <v>876</v>
      </c>
      <c r="B363" s="126">
        <v>4</v>
      </c>
      <c r="C363" s="5" t="s">
        <v>818</v>
      </c>
      <c r="D363" s="24">
        <v>11.240276319350475</v>
      </c>
      <c r="E363" s="129" t="s">
        <v>48</v>
      </c>
      <c r="F363" s="24">
        <v>0.94272619047619066</v>
      </c>
      <c r="G363" s="24">
        <v>13.60102205566095</v>
      </c>
      <c r="H363" s="140"/>
      <c r="I363" s="24"/>
      <c r="J363" s="24"/>
      <c r="K363" s="24"/>
      <c r="L363" s="24"/>
      <c r="M363" s="24"/>
      <c r="N363" s="24"/>
      <c r="O363" s="24"/>
      <c r="P363" s="24"/>
      <c r="Q363" s="24"/>
      <c r="R363" s="24"/>
    </row>
    <row r="364" spans="1:18" x14ac:dyDescent="0.25">
      <c r="A364" s="126" t="s">
        <v>876</v>
      </c>
      <c r="B364" s="126">
        <v>4</v>
      </c>
      <c r="C364" s="5" t="s">
        <v>819</v>
      </c>
      <c r="D364" s="24">
        <v>11.270381514384891</v>
      </c>
      <c r="E364" s="24">
        <v>0.24315568151858685</v>
      </c>
      <c r="F364" s="24">
        <v>0.93569841269841292</v>
      </c>
      <c r="G364" s="24">
        <v>13.958111375252978</v>
      </c>
      <c r="H364" s="140"/>
      <c r="I364" s="24"/>
      <c r="J364" s="24"/>
      <c r="K364" s="24"/>
      <c r="L364" s="24"/>
      <c r="M364" s="24"/>
      <c r="N364" s="24"/>
      <c r="O364" s="24"/>
      <c r="P364" s="24"/>
      <c r="Q364" s="24"/>
      <c r="R364" s="24"/>
    </row>
    <row r="365" spans="1:18" x14ac:dyDescent="0.25">
      <c r="A365" s="126" t="s">
        <v>876</v>
      </c>
      <c r="B365" s="126">
        <v>5</v>
      </c>
      <c r="C365" s="5" t="s">
        <v>820</v>
      </c>
      <c r="D365" s="24">
        <v>13.966803482967583</v>
      </c>
      <c r="E365" s="129" t="s">
        <v>48</v>
      </c>
      <c r="F365" s="24">
        <v>0.92415277777777805</v>
      </c>
      <c r="G365" s="24">
        <v>8.4007813072021804</v>
      </c>
      <c r="H365" s="140"/>
      <c r="I365" s="24"/>
      <c r="J365" s="24"/>
      <c r="K365" s="24"/>
      <c r="L365" s="24"/>
      <c r="M365" s="24"/>
      <c r="N365" s="24"/>
      <c r="O365" s="24"/>
      <c r="P365" s="24"/>
      <c r="Q365" s="24"/>
      <c r="R365" s="24"/>
    </row>
    <row r="366" spans="1:18" x14ac:dyDescent="0.25">
      <c r="A366" s="126" t="s">
        <v>876</v>
      </c>
      <c r="B366" s="126">
        <v>5</v>
      </c>
      <c r="C366" s="5" t="s">
        <v>821</v>
      </c>
      <c r="D366" s="24">
        <v>13.942719326940049</v>
      </c>
      <c r="E366" s="24">
        <v>9.4671269443712097E-2</v>
      </c>
      <c r="F366" s="24">
        <v>0.92565873015873035</v>
      </c>
      <c r="G366" s="24">
        <v>8.369153396038314</v>
      </c>
      <c r="H366" s="140"/>
      <c r="I366" s="24"/>
      <c r="J366" s="24"/>
      <c r="K366" s="24"/>
      <c r="L366" s="24"/>
      <c r="M366" s="24"/>
      <c r="N366" s="24"/>
      <c r="O366" s="24"/>
      <c r="P366" s="24"/>
      <c r="Q366" s="24"/>
      <c r="R366" s="24"/>
    </row>
    <row r="367" spans="1:18" x14ac:dyDescent="0.25">
      <c r="A367" s="126" t="s">
        <v>876</v>
      </c>
      <c r="B367" s="126">
        <v>5</v>
      </c>
      <c r="C367" s="5" t="s">
        <v>822</v>
      </c>
      <c r="D367" s="24">
        <v>9.9086231923280579</v>
      </c>
      <c r="E367" s="24">
        <v>0.15944634853677828</v>
      </c>
      <c r="F367" s="24">
        <v>0.73390079365079375</v>
      </c>
      <c r="G367" s="24">
        <v>5.8644268828999433</v>
      </c>
      <c r="H367" s="140"/>
      <c r="I367" s="24"/>
      <c r="J367" s="24"/>
      <c r="K367" s="24"/>
      <c r="L367" s="24"/>
      <c r="M367" s="24"/>
      <c r="N367" s="24"/>
      <c r="O367" s="24"/>
      <c r="P367" s="24"/>
      <c r="Q367" s="24"/>
      <c r="R367" s="24"/>
    </row>
    <row r="368" spans="1:18" x14ac:dyDescent="0.25">
      <c r="A368" s="126" t="s">
        <v>876</v>
      </c>
      <c r="B368" s="126">
        <v>5</v>
      </c>
      <c r="C368" s="5" t="s">
        <v>823</v>
      </c>
      <c r="D368" s="24">
        <v>11.017497876095781</v>
      </c>
      <c r="E368" s="24">
        <v>5.4809682309517528E-2</v>
      </c>
      <c r="F368" s="24">
        <v>0.75799603174603192</v>
      </c>
      <c r="G368" s="24">
        <v>6.4316887734518522</v>
      </c>
      <c r="H368" s="140"/>
      <c r="I368" s="24"/>
      <c r="J368" s="24"/>
      <c r="K368" s="24"/>
      <c r="L368" s="24"/>
      <c r="M368" s="24"/>
      <c r="N368" s="24"/>
      <c r="O368" s="24"/>
      <c r="P368" s="24"/>
      <c r="Q368" s="24"/>
      <c r="R368" s="24"/>
    </row>
    <row r="369" spans="1:19" x14ac:dyDescent="0.25">
      <c r="A369" s="126" t="s">
        <v>876</v>
      </c>
      <c r="B369" s="126">
        <v>5</v>
      </c>
      <c r="C369" s="5" t="s">
        <v>824</v>
      </c>
      <c r="D369" s="24">
        <v>6.7731671294934408</v>
      </c>
      <c r="E369" s="24">
        <v>2.8401380833113631E-2</v>
      </c>
      <c r="F369" s="24">
        <v>0.60991071428571442</v>
      </c>
      <c r="G369" s="24">
        <v>4.833459004477815</v>
      </c>
      <c r="H369" s="140"/>
      <c r="I369" s="24"/>
      <c r="J369" s="24"/>
      <c r="K369" s="24"/>
      <c r="L369" s="24"/>
      <c r="M369" s="24"/>
      <c r="N369" s="24"/>
      <c r="O369" s="24"/>
      <c r="P369" s="24"/>
      <c r="Q369" s="24"/>
      <c r="R369" s="24"/>
    </row>
    <row r="370" spans="1:19" x14ac:dyDescent="0.25">
      <c r="A370" s="126" t="s">
        <v>876</v>
      </c>
      <c r="B370" s="126">
        <v>5</v>
      </c>
      <c r="C370" s="5" t="s">
        <v>825</v>
      </c>
      <c r="D370" s="24">
        <v>6.7355356357004172</v>
      </c>
      <c r="E370" s="24">
        <v>7.0754317163195343E-2</v>
      </c>
      <c r="F370" s="24">
        <v>0.61844444444444457</v>
      </c>
      <c r="G370" s="24">
        <v>4.8411109184690728</v>
      </c>
      <c r="H370" s="140"/>
      <c r="I370" s="24"/>
      <c r="J370" s="24"/>
      <c r="K370" s="24"/>
      <c r="L370" s="24"/>
      <c r="M370" s="24"/>
      <c r="N370" s="24"/>
      <c r="O370" s="24"/>
      <c r="P370" s="24"/>
      <c r="Q370" s="24"/>
      <c r="R370" s="24"/>
    </row>
    <row r="371" spans="1:19" x14ac:dyDescent="0.25">
      <c r="A371" s="126" t="s">
        <v>876</v>
      </c>
      <c r="B371" s="126">
        <v>5</v>
      </c>
      <c r="C371" s="5" t="s">
        <v>826</v>
      </c>
      <c r="D371" s="24">
        <v>1.386845984585515</v>
      </c>
      <c r="E371" s="24">
        <v>0.17040828499868177</v>
      </c>
      <c r="F371" s="24">
        <v>0.43271031746031752</v>
      </c>
      <c r="G371" s="24">
        <v>1.7262717964277494</v>
      </c>
      <c r="H371" s="140"/>
      <c r="I371" s="24"/>
      <c r="J371" s="24"/>
      <c r="K371" s="24"/>
      <c r="L371" s="24"/>
      <c r="M371" s="24"/>
      <c r="N371" s="24"/>
      <c r="O371" s="24"/>
      <c r="P371" s="24"/>
      <c r="Q371" s="24"/>
      <c r="R371" s="24"/>
    </row>
    <row r="372" spans="1:19" x14ac:dyDescent="0.25">
      <c r="A372" s="126" t="s">
        <v>876</v>
      </c>
      <c r="B372" s="126">
        <v>5</v>
      </c>
      <c r="C372" s="5" t="s">
        <v>827</v>
      </c>
      <c r="D372" s="24">
        <v>1.3878494910866621</v>
      </c>
      <c r="E372" s="24">
        <v>0.22770931650408643</v>
      </c>
      <c r="F372" s="24">
        <v>0.42216865079365085</v>
      </c>
      <c r="G372" s="24">
        <v>1.7181097548370747</v>
      </c>
      <c r="H372" s="140"/>
      <c r="I372" s="24"/>
      <c r="J372" s="24"/>
      <c r="K372" s="24"/>
      <c r="L372" s="24"/>
      <c r="M372" s="24"/>
      <c r="N372" s="24"/>
      <c r="O372" s="24"/>
      <c r="P372" s="24"/>
      <c r="Q372" s="24"/>
      <c r="R372" s="24"/>
    </row>
    <row r="373" spans="1:19" x14ac:dyDescent="0.25">
      <c r="A373" s="126" t="s">
        <v>876</v>
      </c>
      <c r="B373" s="126">
        <v>5</v>
      </c>
      <c r="C373" s="5" t="s">
        <v>828</v>
      </c>
      <c r="D373" s="24">
        <v>0.48971117255986346</v>
      </c>
      <c r="E373" s="24">
        <v>0.25910031637226466</v>
      </c>
      <c r="F373" s="24">
        <v>0.3925515873015874</v>
      </c>
      <c r="G373" s="24">
        <v>1.2926633369231433</v>
      </c>
      <c r="H373" s="140"/>
      <c r="I373" s="24"/>
      <c r="J373" s="24"/>
      <c r="K373" s="24"/>
      <c r="L373" s="24"/>
      <c r="M373" s="24"/>
      <c r="N373" s="24"/>
      <c r="O373" s="24"/>
      <c r="P373" s="24"/>
      <c r="Q373" s="24"/>
      <c r="R373" s="24"/>
    </row>
    <row r="374" spans="1:19" x14ac:dyDescent="0.25">
      <c r="A374" s="126" t="s">
        <v>876</v>
      </c>
      <c r="B374" s="126">
        <v>5</v>
      </c>
      <c r="C374" s="5" t="s">
        <v>829</v>
      </c>
      <c r="D374" s="24">
        <v>0.51279182208625051</v>
      </c>
      <c r="E374" s="24">
        <v>0.19930793567097282</v>
      </c>
      <c r="F374" s="24">
        <v>0.3855238095238096</v>
      </c>
      <c r="G374" s="24">
        <v>1.2855215505313029</v>
      </c>
      <c r="H374" s="140"/>
      <c r="I374" s="24"/>
      <c r="J374" s="24"/>
      <c r="K374" s="24"/>
      <c r="L374" s="24"/>
      <c r="M374" s="24"/>
      <c r="N374" s="24"/>
      <c r="O374" s="24"/>
      <c r="P374" s="24"/>
      <c r="Q374" s="24"/>
      <c r="R374" s="24"/>
    </row>
    <row r="375" spans="1:19" x14ac:dyDescent="0.25">
      <c r="A375" s="126" t="s">
        <v>876</v>
      </c>
      <c r="B375" s="126">
        <v>5</v>
      </c>
      <c r="C375" s="5" t="s">
        <v>830</v>
      </c>
      <c r="D375" s="24">
        <v>0.27897480731893864</v>
      </c>
      <c r="E375" s="24">
        <v>0.20429063406274714</v>
      </c>
      <c r="F375" s="24">
        <v>0.37950000000000006</v>
      </c>
      <c r="G375" s="24">
        <v>1.2998051233149841</v>
      </c>
      <c r="H375" s="140"/>
      <c r="I375" s="24"/>
      <c r="J375" s="24"/>
      <c r="K375" s="24"/>
      <c r="L375" s="24"/>
      <c r="M375" s="24"/>
      <c r="N375" s="24"/>
      <c r="O375" s="24"/>
      <c r="P375" s="24"/>
      <c r="Q375" s="24"/>
      <c r="R375" s="24"/>
    </row>
    <row r="376" spans="1:19" x14ac:dyDescent="0.25">
      <c r="A376" s="126" t="s">
        <v>876</v>
      </c>
      <c r="B376" s="126">
        <v>5</v>
      </c>
      <c r="C376" s="124">
        <v>818</v>
      </c>
      <c r="D376" s="24">
        <v>0.29571851737890387</v>
      </c>
      <c r="E376" s="129" t="s">
        <v>48</v>
      </c>
      <c r="F376" s="24">
        <v>0.40418120524504791</v>
      </c>
      <c r="G376" s="24">
        <v>1.5043027894972623</v>
      </c>
      <c r="H376" s="140"/>
      <c r="I376" s="24"/>
      <c r="J376" s="24"/>
      <c r="K376" s="24"/>
      <c r="L376" s="24"/>
      <c r="M376" s="24"/>
      <c r="N376" s="24"/>
      <c r="O376" s="24"/>
      <c r="P376" s="24"/>
      <c r="Q376" s="24"/>
      <c r="R376" s="24"/>
      <c r="S376" s="24"/>
    </row>
    <row r="377" spans="1:19" x14ac:dyDescent="0.25">
      <c r="A377" s="126" t="s">
        <v>876</v>
      </c>
      <c r="B377" s="126">
        <v>6</v>
      </c>
      <c r="C377" s="5" t="s">
        <v>831</v>
      </c>
      <c r="D377" s="24">
        <v>22.30101146759133</v>
      </c>
      <c r="E377" s="129" t="s">
        <v>48</v>
      </c>
      <c r="F377" s="24">
        <v>1.4346156421463778</v>
      </c>
      <c r="G377" s="24">
        <v>12.922375271628301</v>
      </c>
      <c r="H377" s="140"/>
      <c r="I377" s="24"/>
      <c r="J377" s="24"/>
      <c r="K377" s="24"/>
      <c r="L377" s="24"/>
      <c r="M377" s="24"/>
      <c r="N377" s="24"/>
      <c r="O377" s="24"/>
      <c r="P377" s="24"/>
      <c r="Q377" s="24"/>
      <c r="R377" s="24"/>
      <c r="S377" s="24"/>
    </row>
    <row r="378" spans="1:19" x14ac:dyDescent="0.25">
      <c r="A378" s="126" t="s">
        <v>876</v>
      </c>
      <c r="B378" s="126">
        <v>6</v>
      </c>
      <c r="C378" s="5" t="s">
        <v>832</v>
      </c>
      <c r="D378" s="24">
        <v>22.332299092296946</v>
      </c>
      <c r="E378" s="129" t="s">
        <v>48</v>
      </c>
      <c r="F378" s="24">
        <v>1.4406859481075049</v>
      </c>
      <c r="G378" s="24">
        <v>12.918283322523923</v>
      </c>
      <c r="H378" s="140"/>
      <c r="I378" s="24"/>
      <c r="J378" s="24"/>
      <c r="K378" s="24"/>
      <c r="L378" s="24"/>
      <c r="M378" s="24"/>
      <c r="N378" s="24"/>
      <c r="O378" s="24"/>
      <c r="P378" s="24"/>
      <c r="Q378" s="24"/>
      <c r="R378" s="24"/>
      <c r="S378" s="24"/>
    </row>
    <row r="379" spans="1:19" x14ac:dyDescent="0.25">
      <c r="A379" s="126" t="s">
        <v>876</v>
      </c>
      <c r="B379" s="126">
        <v>6</v>
      </c>
      <c r="C379" s="5" t="s">
        <v>833</v>
      </c>
      <c r="D379" s="24">
        <v>21.89730018106723</v>
      </c>
      <c r="E379" s="129" t="s">
        <v>48</v>
      </c>
      <c r="F379" s="24">
        <v>1.3587368176322887</v>
      </c>
      <c r="G379" s="24">
        <v>10.829854798376584</v>
      </c>
      <c r="H379" s="140"/>
      <c r="I379" s="24"/>
      <c r="J379" s="24"/>
      <c r="K379" s="24"/>
      <c r="L379" s="24"/>
      <c r="M379" s="24"/>
      <c r="N379" s="24"/>
      <c r="O379" s="24"/>
      <c r="P379" s="24"/>
      <c r="Q379" s="24"/>
      <c r="R379" s="24"/>
      <c r="S379" s="24"/>
    </row>
    <row r="380" spans="1:19" x14ac:dyDescent="0.25">
      <c r="A380" s="126" t="s">
        <v>876</v>
      </c>
      <c r="B380" s="126">
        <v>6</v>
      </c>
      <c r="C380" s="5" t="s">
        <v>834</v>
      </c>
      <c r="D380" s="24">
        <v>21.90941151966295</v>
      </c>
      <c r="E380" s="129" t="s">
        <v>48</v>
      </c>
      <c r="F380" s="24">
        <v>1.3587368176322887</v>
      </c>
      <c r="G380" s="24">
        <v>10.842642139327769</v>
      </c>
      <c r="H380" s="140"/>
      <c r="I380" s="24"/>
      <c r="J380" s="24"/>
      <c r="K380" s="24"/>
      <c r="L380" s="24"/>
      <c r="M380" s="24"/>
      <c r="N380" s="24"/>
      <c r="O380" s="24"/>
      <c r="P380" s="24"/>
      <c r="Q380" s="24"/>
      <c r="R380" s="24"/>
      <c r="S380" s="24"/>
    </row>
    <row r="381" spans="1:19" x14ac:dyDescent="0.25">
      <c r="A381" s="126" t="s">
        <v>876</v>
      </c>
      <c r="B381" s="126">
        <v>6</v>
      </c>
      <c r="C381" s="5" t="s">
        <v>835</v>
      </c>
      <c r="D381" s="24">
        <v>14.581042391034211</v>
      </c>
      <c r="E381" s="129" t="s">
        <v>48</v>
      </c>
      <c r="F381" s="24">
        <v>0.90346387054775412</v>
      </c>
      <c r="G381" s="24">
        <v>6.1184868983224252</v>
      </c>
      <c r="H381" s="140"/>
      <c r="I381" s="24"/>
      <c r="J381" s="24"/>
      <c r="K381" s="24"/>
      <c r="L381" s="24"/>
      <c r="M381" s="24"/>
      <c r="N381" s="24"/>
      <c r="O381" s="24"/>
      <c r="P381" s="24"/>
      <c r="Q381" s="24"/>
      <c r="R381" s="24"/>
      <c r="S381" s="24"/>
    </row>
    <row r="382" spans="1:19" x14ac:dyDescent="0.25">
      <c r="A382" s="126" t="s">
        <v>876</v>
      </c>
      <c r="B382" s="126">
        <v>6</v>
      </c>
      <c r="C382" s="5" t="s">
        <v>836</v>
      </c>
      <c r="D382" s="24">
        <v>14.580033112817901</v>
      </c>
      <c r="E382" s="129" t="s">
        <v>48</v>
      </c>
      <c r="F382" s="24">
        <v>0.88424123500418494</v>
      </c>
      <c r="G382" s="24">
        <v>6.1420156056726025</v>
      </c>
      <c r="H382" s="140"/>
      <c r="I382" s="24"/>
      <c r="J382" s="24"/>
      <c r="K382" s="24"/>
      <c r="L382" s="24"/>
      <c r="M382" s="24"/>
      <c r="N382" s="24"/>
      <c r="O382" s="24"/>
      <c r="P382" s="24"/>
      <c r="Q382" s="24"/>
      <c r="R382" s="24"/>
      <c r="S382" s="24"/>
    </row>
    <row r="383" spans="1:19" x14ac:dyDescent="0.25">
      <c r="A383" s="126" t="s">
        <v>876</v>
      </c>
      <c r="B383" s="126">
        <v>6</v>
      </c>
      <c r="C383" s="5" t="s">
        <v>837</v>
      </c>
      <c r="D383" s="24">
        <v>4.2374545911785937</v>
      </c>
      <c r="E383" s="129" t="s">
        <v>48</v>
      </c>
      <c r="F383" s="24">
        <v>0.43453273505068352</v>
      </c>
      <c r="G383" s="24">
        <v>3.1415939248868359</v>
      </c>
      <c r="H383" s="140"/>
      <c r="I383" s="24"/>
      <c r="J383" s="24"/>
      <c r="K383" s="24"/>
      <c r="L383" s="24"/>
      <c r="M383" s="24"/>
      <c r="N383" s="24"/>
      <c r="O383" s="24"/>
      <c r="P383" s="24"/>
      <c r="Q383" s="24"/>
      <c r="R383" s="24"/>
      <c r="S383" s="24"/>
    </row>
    <row r="384" spans="1:19" x14ac:dyDescent="0.25">
      <c r="A384" s="126" t="s">
        <v>876</v>
      </c>
      <c r="B384" s="126">
        <v>6</v>
      </c>
      <c r="C384" s="5" t="s">
        <v>838</v>
      </c>
      <c r="D384" s="24">
        <v>4.1955695452017174</v>
      </c>
      <c r="E384" s="129" t="s">
        <v>48</v>
      </c>
      <c r="F384" s="24">
        <v>0.4208745466381475</v>
      </c>
      <c r="G384" s="24">
        <v>3.1518237976477832</v>
      </c>
      <c r="H384" s="140"/>
      <c r="I384" s="24"/>
      <c r="J384" s="24"/>
      <c r="K384" s="24"/>
      <c r="L384" s="24"/>
      <c r="M384" s="24"/>
      <c r="N384" s="24"/>
      <c r="O384" s="24"/>
      <c r="P384" s="24"/>
      <c r="Q384" s="24"/>
      <c r="R384" s="24"/>
      <c r="S384" s="24"/>
    </row>
    <row r="385" spans="1:19" x14ac:dyDescent="0.25">
      <c r="A385" s="126" t="s">
        <v>876</v>
      </c>
      <c r="B385" s="126">
        <v>6</v>
      </c>
      <c r="C385" s="5" t="s">
        <v>839</v>
      </c>
      <c r="D385" s="129" t="s">
        <v>11</v>
      </c>
      <c r="E385" s="129" t="s">
        <v>48</v>
      </c>
      <c r="F385" s="24">
        <v>0.23370677950339441</v>
      </c>
      <c r="G385" s="24">
        <v>0.96876895046168476</v>
      </c>
      <c r="H385" s="140"/>
      <c r="I385" s="24"/>
      <c r="J385" s="24"/>
      <c r="K385" s="24"/>
      <c r="L385" s="24"/>
      <c r="M385" s="24"/>
      <c r="N385" s="24"/>
      <c r="O385" s="24"/>
      <c r="P385" s="24"/>
      <c r="Q385" s="24"/>
      <c r="R385" s="24"/>
      <c r="S385" s="24"/>
    </row>
    <row r="386" spans="1:19" x14ac:dyDescent="0.25">
      <c r="A386" s="126" t="s">
        <v>876</v>
      </c>
      <c r="B386" s="126">
        <v>6</v>
      </c>
      <c r="C386" s="5" t="s">
        <v>840</v>
      </c>
      <c r="D386" s="129" t="s">
        <v>11</v>
      </c>
      <c r="E386" s="129" t="s">
        <v>48</v>
      </c>
      <c r="F386" s="24">
        <v>0.22864819120245514</v>
      </c>
      <c r="G386" s="24">
        <v>0.98462525324115258</v>
      </c>
      <c r="H386" s="140"/>
      <c r="I386" s="24"/>
      <c r="J386" s="24"/>
      <c r="K386" s="24"/>
      <c r="L386" s="24"/>
      <c r="M386" s="24"/>
      <c r="N386" s="24"/>
      <c r="O386" s="24"/>
      <c r="P386" s="24"/>
      <c r="Q386" s="24"/>
      <c r="R386" s="24"/>
      <c r="S386" s="24"/>
    </row>
    <row r="387" spans="1:19" x14ac:dyDescent="0.25">
      <c r="A387" s="126" t="s">
        <v>876</v>
      </c>
      <c r="B387" s="126">
        <v>6</v>
      </c>
      <c r="C387" s="5" t="s">
        <v>841</v>
      </c>
      <c r="D387" s="129" t="s">
        <v>11</v>
      </c>
      <c r="E387" s="129" t="s">
        <v>48</v>
      </c>
      <c r="F387" s="24">
        <v>0.22662475588207942</v>
      </c>
      <c r="G387" s="24">
        <v>0.94728621766369603</v>
      </c>
      <c r="H387" s="140"/>
      <c r="I387" s="24"/>
      <c r="J387" s="24"/>
      <c r="K387" s="24"/>
      <c r="L387" s="24"/>
      <c r="M387" s="24"/>
      <c r="N387" s="24"/>
      <c r="O387" s="24"/>
      <c r="P387" s="24"/>
      <c r="Q387" s="24"/>
      <c r="R387" s="24"/>
      <c r="S387" s="24"/>
    </row>
    <row r="388" spans="1:19" x14ac:dyDescent="0.25">
      <c r="A388" s="126" t="s">
        <v>876</v>
      </c>
      <c r="B388" s="126">
        <v>6</v>
      </c>
      <c r="C388" s="5" t="s">
        <v>842</v>
      </c>
      <c r="D388" s="129" t="s">
        <v>11</v>
      </c>
      <c r="E388" s="129" t="s">
        <v>48</v>
      </c>
      <c r="F388" s="24">
        <v>0.22561303822189158</v>
      </c>
      <c r="G388" s="24">
        <v>0.93910231945493838</v>
      </c>
      <c r="H388" s="140"/>
      <c r="I388" s="24"/>
      <c r="J388" s="24"/>
      <c r="K388" s="24"/>
      <c r="L388" s="24"/>
      <c r="M388" s="24"/>
      <c r="N388" s="24"/>
      <c r="O388" s="24"/>
      <c r="P388" s="24"/>
      <c r="Q388" s="24"/>
      <c r="R388" s="24"/>
      <c r="S388" s="24"/>
    </row>
    <row r="389" spans="1:19" x14ac:dyDescent="0.25">
      <c r="A389" s="126" t="s">
        <v>876</v>
      </c>
      <c r="B389" s="126">
        <v>7</v>
      </c>
      <c r="C389" s="5" t="s">
        <v>843</v>
      </c>
      <c r="D389" s="24">
        <v>17.234434821713865</v>
      </c>
      <c r="E389" s="129" t="s">
        <v>48</v>
      </c>
      <c r="F389" s="24">
        <v>1.1270534734492701</v>
      </c>
      <c r="G389" s="24">
        <v>10.8753777321628</v>
      </c>
      <c r="H389" s="140"/>
      <c r="I389" s="24"/>
      <c r="J389" s="24"/>
      <c r="K389" s="24"/>
      <c r="L389" s="24"/>
      <c r="M389" s="24"/>
      <c r="N389" s="24"/>
      <c r="O389" s="24"/>
      <c r="P389" s="24"/>
      <c r="Q389" s="24"/>
      <c r="R389" s="24"/>
      <c r="S389" s="24"/>
    </row>
    <row r="390" spans="1:19" x14ac:dyDescent="0.25">
      <c r="A390" s="126" t="s">
        <v>876</v>
      </c>
      <c r="B390" s="126">
        <v>7</v>
      </c>
      <c r="C390" s="5" t="s">
        <v>844</v>
      </c>
      <c r="D390" s="24">
        <v>17.341418312642752</v>
      </c>
      <c r="E390" s="129" t="s">
        <v>48</v>
      </c>
      <c r="F390" s="24">
        <v>1.1508288384636844</v>
      </c>
      <c r="G390" s="24">
        <v>10.906578844083686</v>
      </c>
      <c r="H390" s="140"/>
      <c r="I390" s="24"/>
      <c r="J390" s="24"/>
      <c r="K390" s="24"/>
      <c r="L390" s="24"/>
      <c r="M390" s="24"/>
      <c r="N390" s="24"/>
      <c r="O390" s="24"/>
      <c r="P390" s="24"/>
      <c r="Q390" s="24"/>
      <c r="R390" s="24"/>
      <c r="S390" s="24"/>
    </row>
    <row r="391" spans="1:19" x14ac:dyDescent="0.25">
      <c r="A391" s="126" t="s">
        <v>876</v>
      </c>
      <c r="B391" s="126">
        <v>7</v>
      </c>
      <c r="C391" s="5" t="s">
        <v>845</v>
      </c>
      <c r="D391" s="24">
        <v>17.811741961443328</v>
      </c>
      <c r="E391" s="129" t="s">
        <v>48</v>
      </c>
      <c r="F391" s="24">
        <v>1.1796627917790383</v>
      </c>
      <c r="G391" s="24">
        <v>10.950055803317714</v>
      </c>
      <c r="H391" s="140"/>
      <c r="I391" s="24"/>
      <c r="J391" s="24"/>
      <c r="K391" s="24"/>
      <c r="L391" s="24"/>
      <c r="M391" s="24"/>
      <c r="N391" s="24"/>
      <c r="O391" s="24"/>
      <c r="P391" s="24"/>
      <c r="Q391" s="24"/>
      <c r="R391" s="24"/>
      <c r="S391" s="24"/>
    </row>
    <row r="392" spans="1:19" x14ac:dyDescent="0.25">
      <c r="A392" s="126" t="s">
        <v>876</v>
      </c>
      <c r="B392" s="126">
        <v>7</v>
      </c>
      <c r="C392" s="5" t="s">
        <v>846</v>
      </c>
      <c r="D392" s="24">
        <v>17.920744008804835</v>
      </c>
      <c r="E392" s="129" t="s">
        <v>48</v>
      </c>
      <c r="F392" s="24">
        <v>1.182697944759602</v>
      </c>
      <c r="G392" s="24">
        <v>10.930619045071914</v>
      </c>
      <c r="H392" s="140"/>
      <c r="I392" s="24"/>
      <c r="J392" s="24"/>
      <c r="K392" s="24"/>
      <c r="L392" s="24"/>
      <c r="M392" s="24"/>
      <c r="N392" s="24"/>
      <c r="O392" s="24"/>
      <c r="P392" s="24"/>
      <c r="Q392" s="24"/>
      <c r="R392" s="24"/>
      <c r="S392" s="24"/>
    </row>
    <row r="393" spans="1:19" x14ac:dyDescent="0.25">
      <c r="A393" s="126" t="s">
        <v>876</v>
      </c>
      <c r="B393" s="126">
        <v>7</v>
      </c>
      <c r="C393" s="5" t="s">
        <v>847</v>
      </c>
      <c r="D393" s="24">
        <v>20.142670002011855</v>
      </c>
      <c r="E393" s="129" t="s">
        <v>48</v>
      </c>
      <c r="F393" s="24">
        <v>1.3111860876034596</v>
      </c>
      <c r="G393" s="24">
        <v>11.955652295718806</v>
      </c>
      <c r="H393" s="140"/>
      <c r="I393" s="24"/>
      <c r="J393" s="24"/>
      <c r="K393" s="24"/>
      <c r="L393" s="24"/>
      <c r="M393" s="24"/>
      <c r="N393" s="24"/>
      <c r="O393" s="24"/>
      <c r="P393" s="24"/>
      <c r="Q393" s="24"/>
      <c r="R393" s="24"/>
      <c r="S393" s="24"/>
    </row>
    <row r="394" spans="1:19" x14ac:dyDescent="0.25">
      <c r="A394" s="126" t="s">
        <v>876</v>
      </c>
      <c r="B394" s="126">
        <v>7</v>
      </c>
      <c r="C394" s="5" t="s">
        <v>848</v>
      </c>
      <c r="D394" s="24">
        <v>20.197675664800766</v>
      </c>
      <c r="E394" s="129" t="s">
        <v>48</v>
      </c>
      <c r="F394" s="24">
        <v>1.3162446759043986</v>
      </c>
      <c r="G394" s="24">
        <v>12.005778672247448</v>
      </c>
      <c r="H394" s="140"/>
      <c r="I394" s="24"/>
      <c r="J394" s="24"/>
      <c r="K394" s="24"/>
      <c r="L394" s="24"/>
      <c r="M394" s="24"/>
      <c r="N394" s="24"/>
      <c r="O394" s="24"/>
      <c r="P394" s="24"/>
      <c r="Q394" s="24"/>
      <c r="R394" s="24"/>
      <c r="S394" s="24"/>
    </row>
    <row r="395" spans="1:19" x14ac:dyDescent="0.25">
      <c r="A395" s="126" t="s">
        <v>876</v>
      </c>
      <c r="B395" s="126">
        <v>7</v>
      </c>
      <c r="C395" s="5" t="s">
        <v>849</v>
      </c>
      <c r="D395" s="24">
        <v>23.474802033160152</v>
      </c>
      <c r="E395" s="129" t="s">
        <v>48</v>
      </c>
      <c r="F395" s="24">
        <v>1.4578851483306985</v>
      </c>
      <c r="G395" s="24">
        <v>11.96281320665147</v>
      </c>
      <c r="H395" s="140"/>
      <c r="I395" s="24"/>
      <c r="J395" s="24"/>
      <c r="K395" s="24"/>
      <c r="L395" s="24"/>
      <c r="M395" s="24"/>
      <c r="N395" s="24"/>
      <c r="O395" s="24"/>
      <c r="P395" s="24"/>
      <c r="Q395" s="24"/>
      <c r="R395" s="24"/>
      <c r="S395" s="24"/>
    </row>
    <row r="396" spans="1:19" x14ac:dyDescent="0.25">
      <c r="A396" s="126" t="s">
        <v>876</v>
      </c>
      <c r="B396" s="126">
        <v>7</v>
      </c>
      <c r="C396" s="5" t="s">
        <v>850</v>
      </c>
      <c r="D396" s="24">
        <v>23.486913371755875</v>
      </c>
      <c r="E396" s="129" t="s">
        <v>48</v>
      </c>
      <c r="F396" s="24">
        <v>1.4588968659908863</v>
      </c>
      <c r="G396" s="24">
        <v>11.956675282994901</v>
      </c>
      <c r="H396" s="140"/>
      <c r="I396" s="24"/>
      <c r="J396" s="24"/>
      <c r="K396" s="24"/>
      <c r="L396" s="24"/>
      <c r="M396" s="24"/>
      <c r="N396" s="24"/>
      <c r="O396" s="24"/>
      <c r="P396" s="24"/>
      <c r="Q396" s="24"/>
      <c r="R396" s="24"/>
      <c r="S396" s="24"/>
    </row>
    <row r="397" spans="1:19" x14ac:dyDescent="0.25">
      <c r="A397" s="126" t="s">
        <v>876</v>
      </c>
      <c r="B397" s="126">
        <v>7</v>
      </c>
      <c r="C397" s="5" t="s">
        <v>851</v>
      </c>
      <c r="D397" s="24">
        <v>7.9667376004449739</v>
      </c>
      <c r="E397" s="129" t="s">
        <v>48</v>
      </c>
      <c r="F397" s="24">
        <v>0.59387826653027065</v>
      </c>
      <c r="G397" s="24">
        <v>4.2106156284058027</v>
      </c>
      <c r="H397" s="140"/>
      <c r="I397" s="24"/>
      <c r="J397" s="24"/>
      <c r="K397" s="24"/>
      <c r="L397" s="24"/>
      <c r="M397" s="24"/>
      <c r="N397" s="24"/>
      <c r="O397" s="24"/>
      <c r="P397" s="24"/>
      <c r="Q397" s="24"/>
      <c r="R397" s="24"/>
      <c r="S397" s="24"/>
    </row>
    <row r="398" spans="1:19" x14ac:dyDescent="0.25">
      <c r="A398" s="126" t="s">
        <v>876</v>
      </c>
      <c r="B398" s="126">
        <v>7</v>
      </c>
      <c r="C398" s="5" t="s">
        <v>852</v>
      </c>
      <c r="D398" s="24">
        <v>7.9500845098758548</v>
      </c>
      <c r="E398" s="129" t="s">
        <v>48</v>
      </c>
      <c r="F398" s="24">
        <v>0.5867962429089556</v>
      </c>
      <c r="G398" s="24">
        <v>4.2014087429209495</v>
      </c>
      <c r="H398" s="140"/>
      <c r="I398" s="24"/>
      <c r="J398" s="24"/>
      <c r="K398" s="24"/>
      <c r="L398" s="24"/>
      <c r="M398" s="24"/>
      <c r="N398" s="24"/>
      <c r="O398" s="24"/>
      <c r="P398" s="24"/>
      <c r="Q398" s="24"/>
      <c r="R398" s="24"/>
      <c r="S398" s="24"/>
    </row>
    <row r="399" spans="1:19" x14ac:dyDescent="0.25">
      <c r="A399" s="126" t="s">
        <v>876</v>
      </c>
      <c r="B399" s="126">
        <v>7</v>
      </c>
      <c r="C399" s="5" t="s">
        <v>853</v>
      </c>
      <c r="D399" s="129" t="s">
        <v>11</v>
      </c>
      <c r="E399" s="129" t="s">
        <v>48</v>
      </c>
      <c r="F399" s="24">
        <v>0.28530438017297499</v>
      </c>
      <c r="G399" s="24">
        <v>0.8726081465087826</v>
      </c>
      <c r="H399" s="140"/>
      <c r="I399" s="24"/>
      <c r="J399" s="24"/>
      <c r="K399" s="24"/>
      <c r="L399" s="24"/>
      <c r="M399" s="24"/>
      <c r="N399" s="24"/>
      <c r="O399" s="24"/>
      <c r="P399" s="24"/>
      <c r="Q399" s="24"/>
      <c r="R399" s="24"/>
      <c r="S399" s="24"/>
    </row>
    <row r="400" spans="1:19" x14ac:dyDescent="0.25">
      <c r="A400" s="126" t="s">
        <v>876</v>
      </c>
      <c r="B400" s="126">
        <v>7</v>
      </c>
      <c r="C400" s="5" t="s">
        <v>854</v>
      </c>
      <c r="D400" s="129" t="s">
        <v>11</v>
      </c>
      <c r="E400" s="129" t="s">
        <v>48</v>
      </c>
      <c r="F400" s="24">
        <v>0.28985710964382033</v>
      </c>
      <c r="G400" s="24">
        <v>0.88897594292629778</v>
      </c>
      <c r="H400" s="140"/>
      <c r="I400" s="24"/>
      <c r="J400" s="24"/>
      <c r="K400" s="24"/>
      <c r="L400" s="24"/>
      <c r="M400" s="24"/>
      <c r="N400" s="24"/>
      <c r="O400" s="24"/>
      <c r="P400" s="24"/>
      <c r="Q400" s="24"/>
      <c r="R400" s="24"/>
      <c r="S400" s="24"/>
    </row>
    <row r="401" spans="1:19" x14ac:dyDescent="0.25">
      <c r="A401" s="126" t="s">
        <v>876</v>
      </c>
      <c r="B401" s="126">
        <v>9</v>
      </c>
      <c r="C401" s="5" t="s">
        <v>855</v>
      </c>
      <c r="D401" s="24">
        <v>14.125857915478289</v>
      </c>
      <c r="E401" s="129" t="s">
        <v>48</v>
      </c>
      <c r="F401" s="24">
        <v>0.90953417650888124</v>
      </c>
      <c r="G401" s="24">
        <v>6.5215438851037382</v>
      </c>
      <c r="H401" s="140"/>
      <c r="I401" s="24"/>
      <c r="J401" s="24"/>
      <c r="K401" s="24"/>
      <c r="L401" s="24"/>
      <c r="M401" s="24"/>
      <c r="N401" s="24"/>
      <c r="O401" s="24"/>
      <c r="P401" s="24"/>
      <c r="Q401" s="24"/>
      <c r="R401" s="24"/>
      <c r="S401" s="24"/>
    </row>
    <row r="402" spans="1:19" x14ac:dyDescent="0.25">
      <c r="A402" s="126" t="s">
        <v>876</v>
      </c>
      <c r="B402" s="126">
        <v>9</v>
      </c>
      <c r="C402" s="5" t="s">
        <v>856</v>
      </c>
      <c r="D402" s="24">
        <v>14.160173374832835</v>
      </c>
      <c r="E402" s="129" t="s">
        <v>48</v>
      </c>
      <c r="F402" s="24">
        <v>0.90953417650888124</v>
      </c>
      <c r="G402" s="24">
        <v>6.5113140123427913</v>
      </c>
      <c r="H402" s="140"/>
      <c r="I402" s="24"/>
      <c r="J402" s="24"/>
      <c r="K402" s="24"/>
      <c r="L402" s="24"/>
      <c r="M402" s="24"/>
      <c r="N402" s="24"/>
      <c r="O402" s="24"/>
      <c r="P402" s="24"/>
      <c r="Q402" s="24"/>
      <c r="R402" s="24"/>
      <c r="S402" s="24"/>
    </row>
    <row r="403" spans="1:19" x14ac:dyDescent="0.25">
      <c r="A403" s="126" t="s">
        <v>876</v>
      </c>
      <c r="B403" s="126">
        <v>9</v>
      </c>
      <c r="C403" s="5" t="s">
        <v>857</v>
      </c>
      <c r="D403" s="24">
        <v>4.036103587024698</v>
      </c>
      <c r="E403" s="129" t="s">
        <v>48</v>
      </c>
      <c r="F403" s="24">
        <v>0.4289682879196503</v>
      </c>
      <c r="G403" s="24">
        <v>3.0444101336578395</v>
      </c>
      <c r="H403" s="140"/>
      <c r="I403" s="24"/>
      <c r="J403" s="24"/>
      <c r="K403" s="24"/>
      <c r="L403" s="24"/>
      <c r="M403" s="24"/>
      <c r="N403" s="24"/>
      <c r="O403" s="24"/>
      <c r="P403" s="24"/>
      <c r="Q403" s="24"/>
      <c r="R403" s="24"/>
      <c r="S403" s="24"/>
    </row>
    <row r="404" spans="1:19" x14ac:dyDescent="0.25">
      <c r="A404" s="126" t="s">
        <v>876</v>
      </c>
      <c r="B404" s="126">
        <v>9</v>
      </c>
      <c r="C404" s="5" t="s">
        <v>858</v>
      </c>
      <c r="D404" s="24">
        <v>3.9866489544254957</v>
      </c>
      <c r="E404" s="129" t="s">
        <v>48</v>
      </c>
      <c r="F404" s="24">
        <v>0.45122607644378315</v>
      </c>
      <c r="G404" s="24">
        <v>3.9405469875167998</v>
      </c>
      <c r="H404" s="140"/>
      <c r="I404" s="24"/>
      <c r="J404" s="24"/>
      <c r="K404" s="24"/>
      <c r="L404" s="24"/>
      <c r="M404" s="24"/>
      <c r="N404" s="24"/>
      <c r="O404" s="24"/>
      <c r="P404" s="24"/>
      <c r="Q404" s="24"/>
      <c r="R404" s="24"/>
      <c r="S404" s="24"/>
    </row>
    <row r="405" spans="1:19" x14ac:dyDescent="0.25">
      <c r="A405" s="126" t="s">
        <v>876</v>
      </c>
      <c r="B405" s="126">
        <v>9</v>
      </c>
      <c r="C405" s="5" t="s">
        <v>859</v>
      </c>
      <c r="D405" s="129" t="s">
        <v>11</v>
      </c>
      <c r="E405" s="24">
        <v>1.9180777191693931E-2</v>
      </c>
      <c r="F405" s="24">
        <v>0.29440983911466567</v>
      </c>
      <c r="G405" s="24">
        <v>0.88590698109801369</v>
      </c>
      <c r="H405" s="140"/>
      <c r="I405" s="24"/>
      <c r="J405" s="24"/>
      <c r="K405" s="24"/>
      <c r="L405" s="24"/>
      <c r="M405" s="24"/>
      <c r="N405" s="24"/>
      <c r="O405" s="24"/>
      <c r="P405" s="24"/>
      <c r="Q405" s="24"/>
      <c r="R405" s="24"/>
      <c r="S405" s="24"/>
    </row>
    <row r="406" spans="1:19" x14ac:dyDescent="0.25">
      <c r="A406" s="126" t="s">
        <v>876</v>
      </c>
      <c r="B406" s="126">
        <v>9</v>
      </c>
      <c r="C406" s="5" t="s">
        <v>860</v>
      </c>
      <c r="D406" s="129" t="s">
        <v>11</v>
      </c>
      <c r="E406" s="24">
        <v>8.4799225479067916E-2</v>
      </c>
      <c r="F406" s="24">
        <v>0.29542155677485354</v>
      </c>
      <c r="G406" s="24">
        <v>1.4536649193305746</v>
      </c>
      <c r="H406" s="140"/>
      <c r="I406" s="24"/>
      <c r="J406" s="24"/>
      <c r="K406" s="24"/>
      <c r="L406" s="24"/>
      <c r="M406" s="24"/>
      <c r="N406" s="24"/>
      <c r="O406" s="24"/>
      <c r="P406" s="24"/>
      <c r="Q406" s="24"/>
      <c r="R406" s="24"/>
      <c r="S406" s="24"/>
    </row>
    <row r="407" spans="1:19" x14ac:dyDescent="0.25">
      <c r="A407" s="126" t="s">
        <v>876</v>
      </c>
      <c r="B407" s="126">
        <v>11</v>
      </c>
      <c r="C407" s="5" t="s">
        <v>861</v>
      </c>
      <c r="D407" s="24">
        <v>5.0958457141504629</v>
      </c>
      <c r="E407" s="24">
        <v>7.6723108766775738E-2</v>
      </c>
      <c r="F407" s="24">
        <v>0.85996001115967635</v>
      </c>
      <c r="G407" s="24">
        <v>13.413920657791808</v>
      </c>
      <c r="H407" s="140"/>
      <c r="I407" s="24"/>
      <c r="J407" s="24"/>
      <c r="K407" s="24"/>
      <c r="L407" s="24"/>
      <c r="M407" s="24"/>
      <c r="N407" s="24"/>
      <c r="O407" s="24"/>
      <c r="P407" s="24"/>
      <c r="Q407" s="24"/>
      <c r="R407" s="24"/>
      <c r="S407" s="24"/>
    </row>
    <row r="408" spans="1:19" x14ac:dyDescent="0.25">
      <c r="A408" s="126" t="s">
        <v>876</v>
      </c>
      <c r="B408" s="126">
        <v>11</v>
      </c>
      <c r="C408" s="5" t="s">
        <v>862</v>
      </c>
      <c r="D408" s="24">
        <v>5.1039199398809449</v>
      </c>
      <c r="E408" s="129" t="s">
        <v>48</v>
      </c>
      <c r="F408" s="24">
        <v>0.85996001115967635</v>
      </c>
      <c r="G408" s="24">
        <v>13.056386604796709</v>
      </c>
      <c r="H408" s="140"/>
      <c r="I408" s="24"/>
      <c r="J408" s="24"/>
      <c r="K408" s="24"/>
      <c r="L408" s="24"/>
      <c r="M408" s="24"/>
      <c r="N408" s="24"/>
      <c r="O408" s="24"/>
      <c r="P408" s="24"/>
      <c r="Q408" s="24"/>
      <c r="R408" s="24"/>
      <c r="S408" s="24"/>
    </row>
    <row r="409" spans="1:19" x14ac:dyDescent="0.25">
      <c r="A409" s="126" t="s">
        <v>876</v>
      </c>
      <c r="B409" s="126">
        <v>11</v>
      </c>
      <c r="C409" s="5" t="s">
        <v>863</v>
      </c>
      <c r="D409" s="24">
        <v>0.15744740174439931</v>
      </c>
      <c r="E409" s="129" t="s">
        <v>48</v>
      </c>
      <c r="F409" s="24">
        <v>0.51192913605505441</v>
      </c>
      <c r="G409" s="24">
        <v>2.5155257119168772</v>
      </c>
      <c r="H409" s="140"/>
      <c r="I409" s="24"/>
      <c r="J409" s="24"/>
      <c r="K409" s="24"/>
      <c r="L409" s="24"/>
      <c r="M409" s="24"/>
      <c r="N409" s="24"/>
      <c r="O409" s="24"/>
      <c r="P409" s="24"/>
      <c r="Q409" s="24"/>
      <c r="R409" s="24"/>
      <c r="S409" s="24"/>
    </row>
    <row r="410" spans="1:19" x14ac:dyDescent="0.25">
      <c r="A410" s="126" t="s">
        <v>876</v>
      </c>
      <c r="B410" s="126">
        <v>11</v>
      </c>
      <c r="C410" s="5" t="s">
        <v>864</v>
      </c>
      <c r="D410" s="24">
        <v>0.13625255920188403</v>
      </c>
      <c r="E410" s="129" t="s">
        <v>48</v>
      </c>
      <c r="F410" s="24">
        <v>0.50990570073467867</v>
      </c>
      <c r="G410" s="24">
        <v>2.5165486991929722</v>
      </c>
      <c r="H410" s="140"/>
      <c r="I410" s="24"/>
      <c r="J410" s="24"/>
      <c r="K410" s="24"/>
      <c r="L410" s="24"/>
      <c r="M410" s="24"/>
      <c r="N410" s="24"/>
      <c r="O410" s="24"/>
      <c r="P410" s="24"/>
      <c r="Q410" s="24"/>
      <c r="R410" s="24"/>
      <c r="S410" s="24"/>
    </row>
    <row r="411" spans="1:19" x14ac:dyDescent="0.25">
      <c r="A411" s="126" t="s">
        <v>876</v>
      </c>
      <c r="B411" s="126">
        <v>11</v>
      </c>
      <c r="C411" s="5" t="s">
        <v>865</v>
      </c>
      <c r="D411" s="24">
        <v>0.13524328098557378</v>
      </c>
      <c r="E411" s="24">
        <v>1.5647476130066101E-2</v>
      </c>
      <c r="F411" s="24">
        <v>0.50484711243373948</v>
      </c>
      <c r="G411" s="24">
        <v>2.4991579154993619</v>
      </c>
      <c r="H411" s="140"/>
      <c r="I411" s="24"/>
      <c r="J411" s="24"/>
      <c r="K411" s="24"/>
      <c r="L411" s="24"/>
      <c r="M411" s="24"/>
      <c r="N411" s="24"/>
      <c r="O411" s="24"/>
      <c r="P411" s="24"/>
      <c r="Q411" s="24"/>
      <c r="R411" s="24"/>
      <c r="S411" s="24"/>
    </row>
    <row r="412" spans="1:19" x14ac:dyDescent="0.25">
      <c r="A412" s="126" t="s">
        <v>876</v>
      </c>
      <c r="B412" s="126">
        <v>11</v>
      </c>
      <c r="C412" s="5" t="s">
        <v>866</v>
      </c>
      <c r="D412" s="24">
        <v>0.13120616812033278</v>
      </c>
      <c r="E412" s="129" t="s">
        <v>48</v>
      </c>
      <c r="F412" s="24">
        <v>0.50484711243373948</v>
      </c>
      <c r="G412" s="24">
        <v>2.8500425511998455</v>
      </c>
      <c r="H412" s="140"/>
      <c r="I412" s="24"/>
      <c r="J412" s="24"/>
      <c r="K412" s="24"/>
      <c r="L412" s="24"/>
      <c r="M412" s="24"/>
      <c r="N412" s="24"/>
      <c r="O412" s="24"/>
      <c r="P412" s="24"/>
      <c r="Q412" s="24"/>
      <c r="R412" s="24"/>
      <c r="S412" s="24"/>
    </row>
    <row r="413" spans="1:19" x14ac:dyDescent="0.25">
      <c r="A413" s="126" t="s">
        <v>876</v>
      </c>
      <c r="B413" s="126">
        <v>12</v>
      </c>
      <c r="C413" s="5" t="s">
        <v>867</v>
      </c>
      <c r="D413" s="129" t="s">
        <v>11</v>
      </c>
      <c r="E413" s="129" t="s">
        <v>48</v>
      </c>
      <c r="F413" s="24">
        <v>0.48663619455035806</v>
      </c>
      <c r="G413" s="24">
        <v>1.5754004051858443</v>
      </c>
      <c r="H413" s="140"/>
      <c r="I413" s="24"/>
      <c r="J413" s="24"/>
      <c r="K413" s="24"/>
      <c r="L413" s="24"/>
      <c r="M413" s="24"/>
      <c r="N413" s="24"/>
      <c r="O413" s="24"/>
      <c r="P413" s="24"/>
      <c r="Q413" s="24"/>
      <c r="R413" s="24"/>
      <c r="S413" s="24"/>
    </row>
    <row r="414" spans="1:19" x14ac:dyDescent="0.25">
      <c r="A414" s="126" t="s">
        <v>876</v>
      </c>
      <c r="B414" s="126">
        <v>12</v>
      </c>
      <c r="C414" s="5" t="s">
        <v>868</v>
      </c>
      <c r="D414" s="129" t="s">
        <v>11</v>
      </c>
      <c r="E414" s="24">
        <v>2.5237864725913068E-2</v>
      </c>
      <c r="F414" s="24">
        <v>0.48258932390960663</v>
      </c>
      <c r="G414" s="24">
        <v>1.5754004051858443</v>
      </c>
      <c r="H414" s="140"/>
      <c r="I414" s="24"/>
      <c r="J414" s="24"/>
      <c r="K414" s="24"/>
      <c r="L414" s="24"/>
      <c r="M414" s="24"/>
      <c r="N414" s="24"/>
      <c r="O414" s="24"/>
      <c r="P414" s="24"/>
      <c r="Q414" s="24"/>
      <c r="R414" s="24"/>
      <c r="S414" s="24"/>
    </row>
    <row r="415" spans="1:19" x14ac:dyDescent="0.25">
      <c r="A415" s="126" t="s">
        <v>876</v>
      </c>
      <c r="B415" s="126">
        <v>12</v>
      </c>
      <c r="C415" s="5" t="s">
        <v>869</v>
      </c>
      <c r="D415" s="129" t="s">
        <v>11</v>
      </c>
      <c r="E415" s="24">
        <v>0.7682406022567938</v>
      </c>
      <c r="F415" s="24">
        <v>0.55239784246256862</v>
      </c>
      <c r="G415" s="24">
        <v>9.1925636629870109</v>
      </c>
      <c r="H415" s="140"/>
      <c r="I415" s="24"/>
      <c r="J415" s="24"/>
      <c r="K415" s="24"/>
      <c r="L415" s="24"/>
      <c r="M415" s="24"/>
      <c r="N415" s="24"/>
      <c r="O415" s="24"/>
      <c r="P415" s="24"/>
      <c r="Q415" s="24"/>
      <c r="R415" s="24"/>
      <c r="S415" s="24"/>
    </row>
    <row r="416" spans="1:19" x14ac:dyDescent="0.25">
      <c r="A416" s="126" t="s">
        <v>876</v>
      </c>
      <c r="B416" s="126">
        <v>12</v>
      </c>
      <c r="C416" s="5" t="s">
        <v>870</v>
      </c>
      <c r="D416" s="129" t="s">
        <v>11</v>
      </c>
      <c r="E416" s="24">
        <v>7.7732623355812241E-2</v>
      </c>
      <c r="F416" s="24">
        <v>0.48865962987073375</v>
      </c>
      <c r="G416" s="24">
        <v>1.6112049598491589</v>
      </c>
      <c r="H416" s="140"/>
      <c r="I416" s="24"/>
      <c r="J416" s="24"/>
      <c r="K416" s="24"/>
      <c r="L416" s="24"/>
      <c r="M416" s="24"/>
      <c r="N416" s="24"/>
      <c r="O416" s="24"/>
      <c r="P416" s="24"/>
      <c r="Q416" s="24"/>
      <c r="R416" s="24"/>
      <c r="S416" s="24"/>
    </row>
    <row r="417" spans="1:19" x14ac:dyDescent="0.25">
      <c r="A417" s="126" t="s">
        <v>876</v>
      </c>
      <c r="B417" s="126">
        <v>12</v>
      </c>
      <c r="C417" s="5" t="s">
        <v>871</v>
      </c>
      <c r="D417" s="129" t="s">
        <v>11</v>
      </c>
      <c r="E417" s="24">
        <v>0.1070085464378714</v>
      </c>
      <c r="F417" s="24">
        <v>0.48663619455035806</v>
      </c>
      <c r="G417" s="24">
        <v>1.6326876926471479</v>
      </c>
      <c r="H417" s="140"/>
      <c r="I417" s="24"/>
      <c r="J417" s="24"/>
      <c r="K417" s="24"/>
      <c r="L417" s="24"/>
      <c r="M417" s="24"/>
      <c r="N417" s="24"/>
      <c r="O417" s="24"/>
      <c r="P417" s="24"/>
      <c r="Q417" s="24"/>
      <c r="R417" s="24"/>
      <c r="S417" s="24"/>
    </row>
    <row r="418" spans="1:19" x14ac:dyDescent="0.25">
      <c r="A418" s="126" t="s">
        <v>876</v>
      </c>
      <c r="B418" s="126">
        <v>12</v>
      </c>
      <c r="C418" s="5" t="s">
        <v>872</v>
      </c>
      <c r="D418" s="129" t="s">
        <v>11</v>
      </c>
      <c r="E418" s="129" t="s">
        <v>48</v>
      </c>
      <c r="F418" s="24">
        <v>0.48916548870082766</v>
      </c>
      <c r="G418" s="24">
        <v>1.6066015171067327</v>
      </c>
      <c r="H418" s="140"/>
      <c r="I418" s="24"/>
      <c r="J418" s="24"/>
      <c r="K418" s="24"/>
      <c r="L418" s="24"/>
      <c r="M418" s="24"/>
      <c r="N418" s="24"/>
      <c r="O418" s="24"/>
      <c r="P418" s="24"/>
      <c r="Q418" s="24"/>
      <c r="R418" s="24"/>
      <c r="S418" s="24"/>
    </row>
    <row r="419" spans="1:19" x14ac:dyDescent="0.25">
      <c r="D419" s="24"/>
      <c r="E419" s="24"/>
      <c r="F419" s="24"/>
      <c r="G419" s="24"/>
      <c r="H419" s="140"/>
      <c r="I419" s="24"/>
      <c r="J419" s="24"/>
      <c r="K419" s="24"/>
      <c r="L419" s="24"/>
      <c r="M419" s="24"/>
      <c r="N419" s="24"/>
      <c r="O419" s="24"/>
      <c r="P419" s="24"/>
      <c r="Q419" s="24"/>
      <c r="R419" s="24"/>
    </row>
    <row r="420" spans="1:19" x14ac:dyDescent="0.25">
      <c r="D420" s="24"/>
      <c r="E420" s="24"/>
      <c r="F420" s="24"/>
      <c r="G420" s="24"/>
      <c r="H420" s="140"/>
      <c r="I420" s="24"/>
      <c r="J420" s="24"/>
      <c r="K420" s="24"/>
      <c r="L420" s="24"/>
      <c r="M420" s="24"/>
      <c r="N420" s="24"/>
      <c r="O420" s="24"/>
      <c r="P420" s="24"/>
      <c r="Q420" s="24"/>
      <c r="R420" s="24"/>
    </row>
    <row r="421" spans="1:19" x14ac:dyDescent="0.25">
      <c r="D421" s="24"/>
      <c r="E421" s="24"/>
      <c r="F421" s="24"/>
      <c r="G421" s="24"/>
      <c r="H421" s="140"/>
      <c r="I421" s="24"/>
      <c r="J421" s="24"/>
      <c r="K421" s="24"/>
      <c r="L421" s="24"/>
      <c r="M421" s="24"/>
      <c r="N421" s="24"/>
      <c r="O421" s="24"/>
      <c r="P421" s="24"/>
      <c r="Q421" s="24"/>
      <c r="R421" s="24"/>
    </row>
    <row r="422" spans="1:19" x14ac:dyDescent="0.25">
      <c r="D422" s="24"/>
      <c r="E422" s="24"/>
      <c r="F422" s="24"/>
      <c r="G422" s="24"/>
      <c r="H422" s="140"/>
      <c r="I422" s="24"/>
      <c r="J422" s="24"/>
      <c r="K422" s="24"/>
      <c r="L422" s="24"/>
      <c r="M422" s="24"/>
      <c r="N422" s="24"/>
      <c r="O422" s="24"/>
      <c r="P422" s="24"/>
      <c r="Q422" s="24"/>
      <c r="R422" s="24"/>
    </row>
    <row r="423" spans="1:19" x14ac:dyDescent="0.25">
      <c r="D423" s="24"/>
      <c r="E423" s="24"/>
      <c r="F423" s="24"/>
      <c r="G423" s="24"/>
      <c r="H423" s="140"/>
      <c r="I423" s="24"/>
      <c r="J423" s="24"/>
      <c r="K423" s="24"/>
      <c r="L423" s="24"/>
      <c r="M423" s="24"/>
      <c r="N423" s="24"/>
      <c r="O423" s="24"/>
      <c r="P423" s="24"/>
      <c r="Q423" s="24"/>
      <c r="R423" s="24"/>
    </row>
    <row r="424" spans="1:19" x14ac:dyDescent="0.25">
      <c r="D424" s="24"/>
      <c r="E424" s="24"/>
      <c r="F424" s="24"/>
      <c r="G424" s="24"/>
      <c r="H424" s="140"/>
      <c r="I424" s="24"/>
      <c r="J424" s="24"/>
      <c r="K424" s="24"/>
      <c r="L424" s="24"/>
      <c r="M424" s="24"/>
      <c r="N424" s="24"/>
      <c r="O424" s="24"/>
      <c r="P424" s="24"/>
      <c r="Q424" s="24"/>
      <c r="R424" s="24"/>
    </row>
    <row r="425" spans="1:19" x14ac:dyDescent="0.25">
      <c r="D425" s="24"/>
      <c r="E425" s="24"/>
      <c r="F425" s="24"/>
      <c r="G425" s="24"/>
      <c r="H425" s="140"/>
      <c r="I425" s="24"/>
      <c r="J425" s="24"/>
      <c r="K425" s="24"/>
      <c r="L425" s="24"/>
      <c r="M425" s="24"/>
      <c r="N425" s="24"/>
      <c r="O425" s="24"/>
      <c r="P425" s="24"/>
      <c r="Q425" s="24"/>
      <c r="R425" s="24"/>
    </row>
    <row r="426" spans="1:19" x14ac:dyDescent="0.25">
      <c r="D426" s="24"/>
      <c r="E426" s="24"/>
      <c r="F426" s="24"/>
      <c r="G426" s="24"/>
      <c r="H426" s="140"/>
      <c r="I426" s="24"/>
      <c r="J426" s="24"/>
      <c r="K426" s="24"/>
      <c r="L426" s="24"/>
      <c r="M426" s="24"/>
      <c r="N426" s="24"/>
      <c r="O426" s="24"/>
      <c r="P426" s="24"/>
      <c r="Q426" s="24"/>
      <c r="R426" s="24"/>
    </row>
    <row r="427" spans="1:19" x14ac:dyDescent="0.25">
      <c r="D427" s="24"/>
      <c r="E427" s="24"/>
      <c r="F427" s="24"/>
      <c r="G427" s="24"/>
      <c r="H427" s="140"/>
      <c r="I427" s="24"/>
      <c r="J427" s="24"/>
      <c r="K427" s="24"/>
      <c r="L427" s="24"/>
      <c r="M427" s="24"/>
      <c r="N427" s="24"/>
      <c r="O427" s="24"/>
      <c r="P427" s="24"/>
      <c r="Q427" s="24"/>
      <c r="R427" s="24"/>
    </row>
    <row r="428" spans="1:19" x14ac:dyDescent="0.25">
      <c r="D428" s="24"/>
      <c r="E428" s="24"/>
      <c r="F428" s="24"/>
      <c r="G428" s="24"/>
      <c r="H428" s="140"/>
      <c r="I428" s="24"/>
      <c r="J428" s="24"/>
      <c r="K428" s="24"/>
      <c r="L428" s="24"/>
      <c r="M428" s="24"/>
      <c r="N428" s="24"/>
      <c r="O428" s="24"/>
      <c r="P428" s="24"/>
      <c r="Q428" s="24"/>
      <c r="R428" s="24"/>
    </row>
    <row r="429" spans="1:19" x14ac:dyDescent="0.25">
      <c r="D429" s="24"/>
      <c r="E429" s="24"/>
      <c r="F429" s="24"/>
      <c r="G429" s="24"/>
      <c r="H429" s="140"/>
      <c r="I429" s="24"/>
      <c r="J429" s="24"/>
      <c r="K429" s="24"/>
      <c r="L429" s="24"/>
      <c r="M429" s="24"/>
      <c r="N429" s="24"/>
      <c r="O429" s="24"/>
      <c r="P429" s="24"/>
      <c r="Q429" s="24"/>
      <c r="R429" s="24"/>
    </row>
    <row r="430" spans="1:19" x14ac:dyDescent="0.25">
      <c r="D430" s="24"/>
      <c r="E430" s="24"/>
      <c r="F430" s="24"/>
      <c r="G430" s="24"/>
      <c r="H430" s="140"/>
      <c r="I430" s="24"/>
      <c r="J430" s="24"/>
      <c r="K430" s="24"/>
      <c r="L430" s="24"/>
      <c r="M430" s="24"/>
      <c r="N430" s="24"/>
      <c r="O430" s="24"/>
      <c r="P430" s="24"/>
      <c r="Q430" s="24"/>
      <c r="R430" s="24"/>
    </row>
    <row r="431" spans="1:19" x14ac:dyDescent="0.25">
      <c r="D431" s="24"/>
      <c r="E431" s="24"/>
      <c r="F431" s="24"/>
      <c r="G431" s="24"/>
      <c r="H431" s="140"/>
      <c r="I431" s="24"/>
      <c r="J431" s="24"/>
      <c r="K431" s="24"/>
      <c r="L431" s="24"/>
      <c r="M431" s="24"/>
      <c r="N431" s="24"/>
      <c r="O431" s="24"/>
      <c r="P431" s="24"/>
      <c r="Q431" s="24"/>
      <c r="R431" s="24"/>
    </row>
    <row r="432" spans="1:19" x14ac:dyDescent="0.25">
      <c r="D432" s="24"/>
      <c r="E432" s="24"/>
      <c r="F432" s="24"/>
      <c r="G432" s="24"/>
      <c r="H432" s="140"/>
      <c r="I432" s="24"/>
      <c r="J432" s="24"/>
      <c r="K432" s="24"/>
      <c r="L432" s="24"/>
      <c r="M432" s="24"/>
      <c r="N432" s="24"/>
      <c r="O432" s="24"/>
      <c r="P432" s="24"/>
      <c r="Q432" s="24"/>
      <c r="R432" s="24"/>
    </row>
    <row r="433" spans="4:18" x14ac:dyDescent="0.25">
      <c r="D433" s="24"/>
      <c r="E433" s="24"/>
      <c r="F433" s="24"/>
      <c r="G433" s="24"/>
      <c r="H433" s="140"/>
      <c r="I433" s="24"/>
      <c r="J433" s="24"/>
      <c r="K433" s="24"/>
      <c r="L433" s="24"/>
      <c r="M433" s="24"/>
      <c r="N433" s="24"/>
      <c r="O433" s="24"/>
      <c r="P433" s="24"/>
      <c r="Q433" s="24"/>
      <c r="R433" s="24"/>
    </row>
    <row r="434" spans="4:18" x14ac:dyDescent="0.25">
      <c r="D434" s="24"/>
      <c r="E434" s="24"/>
      <c r="F434" s="24"/>
      <c r="G434" s="24"/>
      <c r="H434" s="140"/>
      <c r="I434" s="24"/>
      <c r="J434" s="24"/>
      <c r="K434" s="24"/>
      <c r="L434" s="24"/>
      <c r="M434" s="24"/>
      <c r="N434" s="24"/>
      <c r="O434" s="24"/>
      <c r="P434" s="24"/>
      <c r="Q434" s="24"/>
      <c r="R434" s="24"/>
    </row>
    <row r="435" spans="4:18" x14ac:dyDescent="0.25">
      <c r="D435" s="24"/>
      <c r="E435" s="24"/>
      <c r="F435" s="24"/>
      <c r="G435" s="24"/>
      <c r="H435" s="140"/>
      <c r="I435" s="24"/>
      <c r="J435" s="24"/>
      <c r="K435" s="24"/>
      <c r="L435" s="24"/>
      <c r="M435" s="24"/>
      <c r="N435" s="24"/>
      <c r="O435" s="24"/>
      <c r="P435" s="24"/>
      <c r="Q435" s="24"/>
      <c r="R435" s="24"/>
    </row>
    <row r="436" spans="4:18" x14ac:dyDescent="0.25">
      <c r="D436" s="24"/>
      <c r="E436" s="24"/>
      <c r="F436" s="24"/>
      <c r="G436" s="24"/>
      <c r="H436" s="140"/>
      <c r="I436" s="24"/>
      <c r="J436" s="24"/>
      <c r="K436" s="24"/>
      <c r="L436" s="24"/>
      <c r="M436" s="24"/>
      <c r="N436" s="24"/>
      <c r="O436" s="24"/>
      <c r="P436" s="24"/>
      <c r="Q436" s="24"/>
      <c r="R436" s="24"/>
    </row>
    <row r="437" spans="4:18" x14ac:dyDescent="0.25">
      <c r="D437" s="24"/>
      <c r="E437" s="24"/>
      <c r="F437" s="24"/>
      <c r="G437" s="24"/>
      <c r="H437" s="140"/>
      <c r="I437" s="24"/>
      <c r="J437" s="24"/>
      <c r="K437" s="24"/>
      <c r="L437" s="24"/>
      <c r="M437" s="24"/>
      <c r="N437" s="24"/>
      <c r="O437" s="24"/>
      <c r="P437" s="24"/>
      <c r="Q437" s="24"/>
      <c r="R437" s="24"/>
    </row>
    <row r="438" spans="4:18" x14ac:dyDescent="0.25">
      <c r="D438" s="24"/>
      <c r="E438" s="24"/>
      <c r="F438" s="24"/>
      <c r="G438" s="24"/>
      <c r="H438" s="140"/>
      <c r="I438" s="24"/>
      <c r="J438" s="24"/>
      <c r="K438" s="24"/>
      <c r="L438" s="24"/>
      <c r="M438" s="24"/>
      <c r="N438" s="24"/>
      <c r="O438" s="24"/>
      <c r="P438" s="24"/>
      <c r="Q438" s="24"/>
      <c r="R438" s="24"/>
    </row>
    <row r="439" spans="4:18" x14ac:dyDescent="0.25">
      <c r="D439" s="24"/>
      <c r="E439" s="24"/>
      <c r="F439" s="24"/>
      <c r="G439" s="24"/>
      <c r="H439" s="140"/>
      <c r="I439" s="24"/>
      <c r="J439" s="24"/>
      <c r="K439" s="24"/>
      <c r="L439" s="24"/>
      <c r="M439" s="24"/>
      <c r="N439" s="24"/>
      <c r="O439" s="24"/>
      <c r="P439" s="24"/>
      <c r="Q439" s="24"/>
      <c r="R439" s="24"/>
    </row>
    <row r="440" spans="4:18" x14ac:dyDescent="0.25">
      <c r="D440" s="24"/>
      <c r="E440" s="24"/>
      <c r="F440" s="24"/>
      <c r="G440" s="24"/>
      <c r="H440" s="140"/>
      <c r="I440" s="24"/>
      <c r="J440" s="24"/>
      <c r="K440" s="24"/>
      <c r="L440" s="24"/>
      <c r="M440" s="24"/>
      <c r="N440" s="24"/>
      <c r="O440" s="24"/>
      <c r="P440" s="24"/>
      <c r="Q440" s="24"/>
      <c r="R440" s="24"/>
    </row>
    <row r="441" spans="4:18" x14ac:dyDescent="0.25">
      <c r="D441" s="24"/>
      <c r="E441" s="24"/>
      <c r="F441" s="24"/>
      <c r="G441" s="24"/>
      <c r="H441" s="140"/>
      <c r="I441" s="24"/>
      <c r="J441" s="24"/>
      <c r="K441" s="24"/>
      <c r="L441" s="24"/>
      <c r="M441" s="24"/>
      <c r="N441" s="24"/>
      <c r="O441" s="24"/>
      <c r="P441" s="24"/>
      <c r="Q441" s="24"/>
      <c r="R441" s="24"/>
    </row>
    <row r="442" spans="4:18" x14ac:dyDescent="0.25">
      <c r="D442" s="24"/>
      <c r="E442" s="24"/>
      <c r="F442" s="24"/>
      <c r="G442" s="24"/>
      <c r="H442" s="140"/>
      <c r="I442" s="24"/>
      <c r="J442" s="24"/>
      <c r="K442" s="24"/>
      <c r="L442" s="24"/>
      <c r="M442" s="24"/>
      <c r="N442" s="24"/>
      <c r="O442" s="24"/>
      <c r="P442" s="24"/>
      <c r="Q442" s="24"/>
      <c r="R442" s="24"/>
    </row>
    <row r="443" spans="4:18" x14ac:dyDescent="0.25">
      <c r="D443" s="24"/>
      <c r="E443" s="24"/>
      <c r="F443" s="24"/>
      <c r="G443" s="24"/>
      <c r="H443" s="140"/>
      <c r="I443" s="24"/>
      <c r="J443" s="24"/>
      <c r="K443" s="24"/>
      <c r="L443" s="24"/>
      <c r="M443" s="24"/>
      <c r="N443" s="24"/>
      <c r="O443" s="24"/>
      <c r="P443" s="24"/>
      <c r="Q443" s="24"/>
      <c r="R443" s="24"/>
    </row>
    <row r="444" spans="4:18" x14ac:dyDescent="0.25">
      <c r="D444" s="24"/>
      <c r="E444" s="24"/>
      <c r="F444" s="24"/>
      <c r="G444" s="24"/>
      <c r="H444" s="140"/>
      <c r="I444" s="24"/>
      <c r="J444" s="24"/>
      <c r="K444" s="24"/>
      <c r="L444" s="24"/>
      <c r="M444" s="24"/>
      <c r="N444" s="24"/>
      <c r="O444" s="24"/>
      <c r="P444" s="24"/>
      <c r="Q444" s="24"/>
      <c r="R444" s="24"/>
    </row>
    <row r="445" spans="4:18" x14ac:dyDescent="0.25">
      <c r="D445" s="24"/>
      <c r="E445" s="24"/>
      <c r="F445" s="24"/>
      <c r="G445" s="24"/>
      <c r="H445" s="140"/>
      <c r="I445" s="24"/>
      <c r="J445" s="24"/>
      <c r="K445" s="24"/>
      <c r="L445" s="24"/>
      <c r="M445" s="24"/>
      <c r="N445" s="24"/>
      <c r="O445" s="24"/>
      <c r="P445" s="24"/>
      <c r="Q445" s="24"/>
      <c r="R445" s="24"/>
    </row>
    <row r="446" spans="4:18" x14ac:dyDescent="0.25">
      <c r="D446" s="24"/>
      <c r="E446" s="24"/>
      <c r="F446" s="24"/>
      <c r="G446" s="24"/>
      <c r="H446" s="140"/>
      <c r="I446" s="24"/>
      <c r="J446" s="24"/>
      <c r="K446" s="24"/>
      <c r="L446" s="24"/>
      <c r="M446" s="24"/>
      <c r="N446" s="24"/>
      <c r="O446" s="24"/>
      <c r="P446" s="24"/>
      <c r="Q446" s="24"/>
      <c r="R446" s="24"/>
    </row>
    <row r="447" spans="4:18" x14ac:dyDescent="0.25">
      <c r="D447" s="24"/>
      <c r="E447" s="24"/>
      <c r="F447" s="24"/>
      <c r="G447" s="24"/>
      <c r="H447" s="140"/>
      <c r="I447" s="24"/>
      <c r="J447" s="24"/>
      <c r="K447" s="24"/>
      <c r="L447" s="24"/>
      <c r="M447" s="24"/>
      <c r="N447" s="24"/>
      <c r="O447" s="24"/>
      <c r="P447" s="24"/>
      <c r="Q447" s="24"/>
      <c r="R447" s="24"/>
    </row>
    <row r="448" spans="4:18" x14ac:dyDescent="0.25">
      <c r="D448" s="24"/>
      <c r="E448" s="24"/>
      <c r="F448" s="24"/>
      <c r="G448" s="24"/>
      <c r="H448" s="140"/>
      <c r="I448" s="24"/>
      <c r="J448" s="24"/>
      <c r="K448" s="24"/>
      <c r="L448" s="24"/>
      <c r="M448" s="24"/>
      <c r="N448" s="24"/>
      <c r="O448" s="24"/>
      <c r="P448" s="24"/>
      <c r="Q448" s="24"/>
      <c r="R448" s="24"/>
    </row>
    <row r="449" spans="4:18" x14ac:dyDescent="0.25">
      <c r="D449" s="24"/>
      <c r="E449" s="24"/>
      <c r="F449" s="24"/>
      <c r="G449" s="24"/>
      <c r="H449" s="140"/>
      <c r="I449" s="24"/>
      <c r="J449" s="24"/>
      <c r="K449" s="24"/>
      <c r="L449" s="24"/>
      <c r="M449" s="24"/>
      <c r="N449" s="24"/>
      <c r="O449" s="24"/>
      <c r="P449" s="24"/>
      <c r="Q449" s="24"/>
      <c r="R449" s="24"/>
    </row>
    <row r="450" spans="4:18" x14ac:dyDescent="0.25">
      <c r="D450" s="24"/>
      <c r="E450" s="24"/>
      <c r="F450" s="24"/>
      <c r="G450" s="24"/>
      <c r="H450" s="140"/>
      <c r="I450" s="24"/>
      <c r="J450" s="24"/>
      <c r="K450" s="24"/>
      <c r="L450" s="24"/>
      <c r="M450" s="24"/>
      <c r="N450" s="24"/>
      <c r="O450" s="24"/>
      <c r="P450" s="24"/>
      <c r="Q450" s="24"/>
      <c r="R450" s="24"/>
    </row>
    <row r="451" spans="4:18" x14ac:dyDescent="0.25">
      <c r="D451" s="24"/>
      <c r="E451" s="24"/>
      <c r="F451" s="24"/>
      <c r="G451" s="24"/>
      <c r="H451" s="140"/>
      <c r="I451" s="24"/>
      <c r="J451" s="24"/>
      <c r="K451" s="24"/>
      <c r="L451" s="24"/>
      <c r="M451" s="24"/>
      <c r="N451" s="24"/>
      <c r="O451" s="24"/>
      <c r="P451" s="24"/>
      <c r="Q451" s="24"/>
      <c r="R451" s="24"/>
    </row>
    <row r="452" spans="4:18" x14ac:dyDescent="0.25">
      <c r="D452" s="24"/>
      <c r="E452" s="24"/>
      <c r="F452" s="24"/>
      <c r="G452" s="24"/>
      <c r="H452" s="140"/>
      <c r="I452" s="24"/>
      <c r="J452" s="24"/>
      <c r="K452" s="24"/>
      <c r="L452" s="24"/>
      <c r="M452" s="24"/>
      <c r="N452" s="24"/>
      <c r="O452" s="24"/>
      <c r="P452" s="24"/>
      <c r="Q452" s="24"/>
      <c r="R452" s="24"/>
    </row>
    <row r="453" spans="4:18" x14ac:dyDescent="0.25">
      <c r="D453" s="24"/>
      <c r="E453" s="24"/>
      <c r="F453" s="24"/>
      <c r="G453" s="24"/>
      <c r="H453" s="140"/>
      <c r="I453" s="24"/>
      <c r="J453" s="24"/>
      <c r="K453" s="24"/>
      <c r="L453" s="24"/>
      <c r="M453" s="24"/>
      <c r="N453" s="24"/>
      <c r="O453" s="24"/>
      <c r="P453" s="24"/>
      <c r="Q453" s="24"/>
      <c r="R453" s="24"/>
    </row>
    <row r="454" spans="4:18" x14ac:dyDescent="0.25">
      <c r="D454" s="24"/>
      <c r="E454" s="24"/>
      <c r="F454" s="24"/>
      <c r="G454" s="24"/>
      <c r="H454" s="140"/>
      <c r="I454" s="24"/>
      <c r="J454" s="24"/>
      <c r="K454" s="24"/>
      <c r="L454" s="24"/>
      <c r="M454" s="24"/>
      <c r="N454" s="24"/>
      <c r="O454" s="24"/>
      <c r="P454" s="24"/>
      <c r="Q454" s="24"/>
      <c r="R454" s="24"/>
    </row>
    <row r="455" spans="4:18" x14ac:dyDescent="0.25">
      <c r="D455" s="24"/>
      <c r="E455" s="24"/>
      <c r="F455" s="24"/>
      <c r="G455" s="24"/>
      <c r="H455" s="140"/>
      <c r="I455" s="24"/>
      <c r="J455" s="24"/>
      <c r="K455" s="24"/>
      <c r="L455" s="24"/>
      <c r="M455" s="24"/>
      <c r="N455" s="24"/>
      <c r="O455" s="24"/>
      <c r="P455" s="24"/>
      <c r="Q455" s="24"/>
      <c r="R455" s="24"/>
    </row>
    <row r="456" spans="4:18" x14ac:dyDescent="0.25">
      <c r="D456" s="24"/>
      <c r="E456" s="24"/>
      <c r="F456" s="24"/>
      <c r="G456" s="24"/>
      <c r="H456" s="140"/>
      <c r="I456" s="24"/>
      <c r="J456" s="24"/>
      <c r="K456" s="24"/>
      <c r="L456" s="24"/>
      <c r="M456" s="24"/>
      <c r="N456" s="24"/>
      <c r="O456" s="24"/>
      <c r="P456" s="24"/>
      <c r="Q456" s="24"/>
      <c r="R456" s="24"/>
    </row>
    <row r="457" spans="4:18" x14ac:dyDescent="0.25">
      <c r="D457" s="24"/>
      <c r="E457" s="24"/>
      <c r="F457" s="24"/>
      <c r="G457" s="24"/>
      <c r="H457" s="140"/>
      <c r="I457" s="24"/>
      <c r="J457" s="24"/>
      <c r="K457" s="24"/>
      <c r="L457" s="24"/>
      <c r="M457" s="24"/>
      <c r="N457" s="24"/>
      <c r="O457" s="24"/>
      <c r="P457" s="24"/>
      <c r="Q457" s="24"/>
      <c r="R457" s="24"/>
    </row>
    <row r="458" spans="4:18" x14ac:dyDescent="0.25">
      <c r="D458" s="24"/>
      <c r="E458" s="24"/>
      <c r="F458" s="24"/>
      <c r="G458" s="24"/>
      <c r="H458" s="140"/>
      <c r="I458" s="24"/>
      <c r="J458" s="24"/>
      <c r="K458" s="24"/>
      <c r="L458" s="24"/>
      <c r="M458" s="24"/>
      <c r="N458" s="24"/>
      <c r="O458" s="24"/>
      <c r="P458" s="24"/>
      <c r="Q458" s="24"/>
      <c r="R458" s="24"/>
    </row>
    <row r="459" spans="4:18" x14ac:dyDescent="0.25">
      <c r="D459" s="24"/>
      <c r="E459" s="24"/>
      <c r="F459" s="24"/>
      <c r="G459" s="24"/>
      <c r="H459" s="140"/>
      <c r="I459" s="24"/>
      <c r="J459" s="24"/>
      <c r="K459" s="24"/>
      <c r="L459" s="24"/>
      <c r="M459" s="24"/>
      <c r="N459" s="24"/>
      <c r="O459" s="24"/>
      <c r="P459" s="24"/>
      <c r="Q459" s="24"/>
      <c r="R459" s="24"/>
    </row>
    <row r="460" spans="4:18" x14ac:dyDescent="0.25">
      <c r="D460" s="24"/>
      <c r="E460" s="24"/>
      <c r="F460" s="24"/>
      <c r="G460" s="24"/>
      <c r="H460" s="140"/>
      <c r="I460" s="24"/>
      <c r="J460" s="24"/>
      <c r="K460" s="24"/>
      <c r="L460" s="24"/>
      <c r="M460" s="24"/>
      <c r="N460" s="24"/>
      <c r="O460" s="24"/>
      <c r="P460" s="24"/>
      <c r="Q460" s="24"/>
      <c r="R460" s="24"/>
    </row>
    <row r="461" spans="4:18" x14ac:dyDescent="0.25">
      <c r="D461" s="24"/>
      <c r="E461" s="24"/>
      <c r="F461" s="24"/>
      <c r="G461" s="24"/>
      <c r="H461" s="140"/>
      <c r="I461" s="24"/>
      <c r="J461" s="24"/>
      <c r="K461" s="24"/>
      <c r="L461" s="24"/>
      <c r="M461" s="24"/>
      <c r="N461" s="24"/>
      <c r="O461" s="24"/>
      <c r="P461" s="24"/>
      <c r="Q461" s="24"/>
      <c r="R461" s="24"/>
    </row>
    <row r="462" spans="4:18" x14ac:dyDescent="0.25">
      <c r="D462" s="24"/>
      <c r="E462" s="24"/>
      <c r="F462" s="24"/>
      <c r="G462" s="24"/>
      <c r="H462" s="140"/>
      <c r="I462" s="24"/>
      <c r="J462" s="24"/>
      <c r="K462" s="24"/>
      <c r="L462" s="24"/>
      <c r="M462" s="24"/>
      <c r="N462" s="24"/>
      <c r="O462" s="24"/>
      <c r="P462" s="24"/>
      <c r="Q462" s="24"/>
      <c r="R462" s="24"/>
    </row>
    <row r="463" spans="4:18" x14ac:dyDescent="0.25">
      <c r="D463" s="24"/>
      <c r="E463" s="24"/>
      <c r="F463" s="24"/>
      <c r="G463" s="24"/>
      <c r="H463" s="140"/>
      <c r="I463" s="24"/>
      <c r="J463" s="24"/>
      <c r="K463" s="24"/>
      <c r="L463" s="24"/>
      <c r="M463" s="24"/>
      <c r="N463" s="24"/>
      <c r="O463" s="24"/>
      <c r="P463" s="24"/>
      <c r="Q463" s="24"/>
      <c r="R463" s="24"/>
    </row>
    <row r="464" spans="4:18" x14ac:dyDescent="0.25">
      <c r="D464" s="24"/>
      <c r="E464" s="24"/>
      <c r="F464" s="24"/>
      <c r="G464" s="24"/>
      <c r="H464" s="140"/>
      <c r="I464" s="24"/>
      <c r="J464" s="24"/>
      <c r="K464" s="24"/>
      <c r="L464" s="24"/>
      <c r="M464" s="24"/>
      <c r="N464" s="24"/>
      <c r="O464" s="24"/>
      <c r="P464" s="24"/>
      <c r="Q464" s="24"/>
      <c r="R464" s="24"/>
    </row>
    <row r="465" spans="8:18" x14ac:dyDescent="0.25">
      <c r="H465" s="140"/>
      <c r="I465" s="24"/>
      <c r="J465" s="24"/>
      <c r="K465" s="24"/>
      <c r="L465" s="24"/>
      <c r="M465" s="24"/>
      <c r="N465" s="24"/>
      <c r="O465" s="24"/>
      <c r="P465" s="24"/>
      <c r="Q465" s="24"/>
      <c r="R465" s="24"/>
    </row>
    <row r="466" spans="8:18" x14ac:dyDescent="0.25">
      <c r="H466" s="140"/>
      <c r="I466" s="24"/>
      <c r="J466" s="24"/>
      <c r="K466" s="24"/>
      <c r="L466" s="24"/>
      <c r="M466" s="24"/>
      <c r="N466" s="24"/>
      <c r="O466" s="24"/>
      <c r="P466" s="24"/>
      <c r="Q466" s="24"/>
      <c r="R466" s="24"/>
    </row>
    <row r="467" spans="8:18" x14ac:dyDescent="0.25">
      <c r="H467" s="140"/>
      <c r="I467" s="24"/>
      <c r="J467" s="24"/>
      <c r="K467" s="24"/>
      <c r="L467" s="24"/>
      <c r="M467" s="24"/>
      <c r="N467" s="24"/>
      <c r="O467" s="24"/>
      <c r="P467" s="24"/>
      <c r="Q467" s="24"/>
      <c r="R467" s="24"/>
    </row>
    <row r="468" spans="8:18" x14ac:dyDescent="0.25">
      <c r="H468" s="140"/>
      <c r="I468" s="24"/>
      <c r="J468" s="24"/>
      <c r="K468" s="24"/>
      <c r="L468" s="24"/>
      <c r="M468" s="24"/>
      <c r="N468" s="24"/>
      <c r="O468" s="24"/>
      <c r="P468" s="24"/>
      <c r="Q468" s="24"/>
      <c r="R468" s="24"/>
    </row>
    <row r="469" spans="8:18" x14ac:dyDescent="0.25">
      <c r="H469" s="140"/>
      <c r="I469" s="24"/>
      <c r="J469" s="24"/>
      <c r="K469" s="24"/>
      <c r="L469" s="24"/>
      <c r="M469" s="24"/>
      <c r="N469" s="24"/>
      <c r="O469" s="24"/>
      <c r="P469" s="24"/>
      <c r="Q469" s="24"/>
      <c r="R469" s="24"/>
    </row>
    <row r="470" spans="8:18" x14ac:dyDescent="0.25">
      <c r="H470" s="140"/>
      <c r="I470" s="24"/>
      <c r="J470" s="24"/>
      <c r="K470" s="24"/>
      <c r="L470" s="24"/>
      <c r="M470" s="24"/>
      <c r="N470" s="24"/>
      <c r="O470" s="24"/>
      <c r="P470" s="24"/>
      <c r="Q470" s="24"/>
      <c r="R470" s="24"/>
    </row>
    <row r="471" spans="8:18" x14ac:dyDescent="0.25">
      <c r="H471" s="140"/>
      <c r="I471" s="24"/>
      <c r="J471" s="24"/>
      <c r="K471" s="24"/>
      <c r="L471" s="24"/>
      <c r="M471" s="24"/>
      <c r="N471" s="24"/>
      <c r="O471" s="24"/>
      <c r="P471" s="24"/>
      <c r="Q471" s="24"/>
      <c r="R471" s="24"/>
    </row>
    <row r="472" spans="8:18" x14ac:dyDescent="0.25">
      <c r="H472" s="140"/>
      <c r="I472" s="24"/>
      <c r="J472" s="24"/>
      <c r="K472" s="24"/>
      <c r="L472" s="24"/>
      <c r="M472" s="24"/>
      <c r="N472" s="24"/>
      <c r="O472" s="24"/>
      <c r="P472" s="24"/>
      <c r="Q472" s="24"/>
      <c r="R472" s="24"/>
    </row>
    <row r="473" spans="8:18" x14ac:dyDescent="0.25">
      <c r="H473" s="140"/>
      <c r="I473" s="24"/>
      <c r="J473" s="24"/>
      <c r="K473" s="24"/>
      <c r="L473" s="24"/>
      <c r="M473" s="24"/>
      <c r="N473" s="24"/>
      <c r="O473" s="24"/>
      <c r="P473" s="24"/>
      <c r="Q473" s="24"/>
      <c r="R473" s="24"/>
    </row>
    <row r="474" spans="8:18" x14ac:dyDescent="0.25">
      <c r="H474" s="140"/>
      <c r="I474" s="24"/>
      <c r="J474" s="24"/>
      <c r="K474" s="24"/>
      <c r="L474" s="24"/>
      <c r="M474" s="24"/>
      <c r="N474" s="24"/>
      <c r="O474" s="24"/>
      <c r="P474" s="24"/>
      <c r="Q474" s="24"/>
      <c r="R474" s="24"/>
    </row>
    <row r="475" spans="8:18" x14ac:dyDescent="0.25">
      <c r="H475" s="140"/>
      <c r="I475" s="24"/>
      <c r="J475" s="24"/>
      <c r="K475" s="24"/>
      <c r="L475" s="24"/>
      <c r="M475" s="24"/>
      <c r="N475" s="24"/>
      <c r="O475" s="24"/>
      <c r="P475" s="24"/>
      <c r="Q475" s="24"/>
      <c r="R475" s="24"/>
    </row>
    <row r="476" spans="8:18" x14ac:dyDescent="0.25">
      <c r="H476" s="140"/>
      <c r="I476" s="24"/>
      <c r="J476" s="24"/>
      <c r="K476" s="24"/>
      <c r="L476" s="24"/>
      <c r="M476" s="24"/>
      <c r="N476" s="24"/>
      <c r="O476" s="24"/>
      <c r="P476" s="24"/>
      <c r="Q476" s="24"/>
      <c r="R476" s="24"/>
    </row>
    <row r="477" spans="8:18" x14ac:dyDescent="0.25">
      <c r="H477" s="140"/>
      <c r="I477" s="24"/>
      <c r="J477" s="24"/>
      <c r="K477" s="24"/>
      <c r="L477" s="24"/>
      <c r="M477" s="24"/>
      <c r="N477" s="24"/>
      <c r="O477" s="24"/>
      <c r="P477" s="24"/>
      <c r="Q477" s="24"/>
      <c r="R477" s="24"/>
    </row>
    <row r="478" spans="8:18" x14ac:dyDescent="0.25">
      <c r="H478" s="140"/>
      <c r="I478" s="24"/>
      <c r="J478" s="24"/>
      <c r="K478" s="24"/>
      <c r="L478" s="24"/>
      <c r="M478" s="24"/>
      <c r="N478" s="24"/>
      <c r="O478" s="24"/>
      <c r="P478" s="24"/>
      <c r="Q478" s="24"/>
      <c r="R478" s="24"/>
    </row>
    <row r="479" spans="8:18" x14ac:dyDescent="0.25">
      <c r="H479" s="140"/>
      <c r="I479" s="24"/>
      <c r="J479" s="24"/>
      <c r="K479" s="24"/>
      <c r="L479" s="24"/>
      <c r="M479" s="24"/>
      <c r="N479" s="24"/>
      <c r="O479" s="24"/>
      <c r="P479" s="24"/>
      <c r="Q479" s="24"/>
      <c r="R479" s="24"/>
    </row>
    <row r="480" spans="8:18" x14ac:dyDescent="0.25">
      <c r="H480" s="140"/>
      <c r="I480" s="24"/>
      <c r="J480" s="24"/>
      <c r="K480" s="24"/>
      <c r="L480" s="24"/>
      <c r="M480" s="24"/>
      <c r="N480" s="24"/>
      <c r="O480" s="24"/>
      <c r="P480" s="24"/>
      <c r="Q480" s="24"/>
      <c r="R480" s="24"/>
    </row>
    <row r="481" spans="8:18" x14ac:dyDescent="0.25">
      <c r="H481" s="140"/>
      <c r="I481" s="24"/>
      <c r="J481" s="24"/>
      <c r="K481" s="24"/>
      <c r="L481" s="24"/>
      <c r="M481" s="24"/>
      <c r="N481" s="24"/>
      <c r="O481" s="24"/>
      <c r="P481" s="24"/>
      <c r="Q481" s="24"/>
      <c r="R481" s="24"/>
    </row>
    <row r="482" spans="8:18" x14ac:dyDescent="0.25">
      <c r="H482" s="140"/>
      <c r="I482" s="24"/>
      <c r="J482" s="24"/>
      <c r="K482" s="24"/>
      <c r="L482" s="24"/>
      <c r="M482" s="24"/>
      <c r="N482" s="24"/>
      <c r="O482" s="24"/>
      <c r="P482" s="24"/>
      <c r="Q482" s="24"/>
      <c r="R482" s="24"/>
    </row>
    <row r="483" spans="8:18" x14ac:dyDescent="0.25">
      <c r="H483" s="140"/>
      <c r="I483" s="24"/>
      <c r="J483" s="24"/>
      <c r="K483" s="24"/>
      <c r="L483" s="24"/>
      <c r="M483" s="24"/>
      <c r="N483" s="24"/>
      <c r="O483" s="24"/>
      <c r="P483" s="24"/>
      <c r="Q483" s="24"/>
      <c r="R483" s="24"/>
    </row>
    <row r="484" spans="8:18" x14ac:dyDescent="0.25">
      <c r="H484" s="140"/>
      <c r="I484" s="24"/>
      <c r="J484" s="24"/>
      <c r="K484" s="24"/>
      <c r="L484" s="24"/>
      <c r="M484" s="24"/>
      <c r="N484" s="24"/>
      <c r="O484" s="24"/>
      <c r="P484" s="24"/>
      <c r="Q484" s="24"/>
      <c r="R484" s="24"/>
    </row>
    <row r="485" spans="8:18" x14ac:dyDescent="0.25">
      <c r="H485" s="140"/>
      <c r="I485" s="24"/>
      <c r="J485" s="24"/>
      <c r="K485" s="24"/>
      <c r="L485" s="24"/>
      <c r="M485" s="24"/>
      <c r="N485" s="24"/>
      <c r="O485" s="24"/>
      <c r="P485" s="24"/>
      <c r="Q485" s="24"/>
      <c r="R485" s="24"/>
    </row>
    <row r="486" spans="8:18" x14ac:dyDescent="0.25">
      <c r="H486" s="140"/>
      <c r="I486" s="24"/>
      <c r="J486" s="24"/>
      <c r="K486" s="24"/>
      <c r="L486" s="24"/>
      <c r="M486" s="24"/>
      <c r="N486" s="24"/>
      <c r="O486" s="24"/>
      <c r="P486" s="24"/>
      <c r="Q486" s="24"/>
      <c r="R486" s="24"/>
    </row>
    <row r="487" spans="8:18" x14ac:dyDescent="0.25">
      <c r="H487" s="140"/>
      <c r="I487" s="24"/>
      <c r="J487" s="24"/>
      <c r="K487" s="24"/>
      <c r="L487" s="24"/>
      <c r="M487" s="24"/>
      <c r="N487" s="24"/>
      <c r="O487" s="24"/>
      <c r="P487" s="24"/>
      <c r="Q487" s="24"/>
      <c r="R487" s="24"/>
    </row>
    <row r="488" spans="8:18" x14ac:dyDescent="0.25">
      <c r="H488" s="140"/>
      <c r="I488" s="24"/>
      <c r="J488" s="24"/>
      <c r="K488" s="24"/>
      <c r="L488" s="24"/>
      <c r="M488" s="24"/>
      <c r="N488" s="24"/>
      <c r="O488" s="24"/>
      <c r="P488" s="24"/>
      <c r="Q488" s="24"/>
      <c r="R488" s="24"/>
    </row>
    <row r="489" spans="8:18" x14ac:dyDescent="0.25">
      <c r="H489" s="140"/>
      <c r="I489" s="24"/>
      <c r="J489" s="24"/>
      <c r="K489" s="24"/>
      <c r="L489" s="24"/>
      <c r="M489" s="24"/>
      <c r="N489" s="24"/>
      <c r="O489" s="24"/>
      <c r="P489" s="24"/>
      <c r="Q489" s="24"/>
      <c r="R489" s="24"/>
    </row>
    <row r="490" spans="8:18" x14ac:dyDescent="0.25">
      <c r="H490" s="140"/>
      <c r="I490" s="24"/>
      <c r="J490" s="24"/>
      <c r="K490" s="24"/>
      <c r="L490" s="24"/>
      <c r="M490" s="24"/>
      <c r="N490" s="24"/>
      <c r="O490" s="24"/>
      <c r="P490" s="24"/>
      <c r="Q490" s="24"/>
      <c r="R490" s="24"/>
    </row>
    <row r="491" spans="8:18" x14ac:dyDescent="0.25">
      <c r="H491" s="140"/>
      <c r="I491" s="24"/>
      <c r="J491" s="24"/>
      <c r="K491" s="24"/>
      <c r="L491" s="24"/>
      <c r="M491" s="24"/>
      <c r="N491" s="24"/>
      <c r="O491" s="24"/>
      <c r="P491" s="24"/>
      <c r="Q491" s="24"/>
      <c r="R491" s="24"/>
    </row>
    <row r="492" spans="8:18" x14ac:dyDescent="0.25">
      <c r="H492" s="140"/>
      <c r="I492" s="24"/>
      <c r="J492" s="24"/>
      <c r="K492" s="24"/>
      <c r="L492" s="24"/>
      <c r="M492" s="24"/>
      <c r="N492" s="24"/>
      <c r="O492" s="24"/>
      <c r="P492" s="24"/>
      <c r="Q492" s="24"/>
      <c r="R492" s="24"/>
    </row>
    <row r="493" spans="8:18" x14ac:dyDescent="0.25">
      <c r="H493" s="140"/>
      <c r="I493" s="24"/>
      <c r="J493" s="24"/>
      <c r="K493" s="24"/>
      <c r="L493" s="24"/>
      <c r="M493" s="24"/>
      <c r="N493" s="24"/>
      <c r="O493" s="24"/>
      <c r="P493" s="24"/>
      <c r="Q493" s="24"/>
      <c r="R493" s="24"/>
    </row>
    <row r="494" spans="8:18" x14ac:dyDescent="0.25">
      <c r="H494" s="140"/>
      <c r="I494" s="24"/>
      <c r="J494" s="24"/>
      <c r="K494" s="24"/>
      <c r="L494" s="24"/>
      <c r="M494" s="24"/>
      <c r="N494" s="24"/>
      <c r="O494" s="24"/>
      <c r="P494" s="24"/>
      <c r="Q494" s="24"/>
      <c r="R494" s="24"/>
    </row>
    <row r="495" spans="8:18" x14ac:dyDescent="0.25">
      <c r="H495" s="140"/>
      <c r="I495" s="24"/>
      <c r="J495" s="24"/>
      <c r="K495" s="24"/>
      <c r="L495" s="24"/>
      <c r="M495" s="24"/>
      <c r="N495" s="24"/>
      <c r="O495" s="24"/>
      <c r="P495" s="24"/>
      <c r="Q495" s="24"/>
      <c r="R495" s="24"/>
    </row>
    <row r="496" spans="8:18" x14ac:dyDescent="0.25">
      <c r="H496" s="140"/>
      <c r="I496" s="24"/>
      <c r="J496" s="24"/>
      <c r="K496" s="24"/>
      <c r="L496" s="24"/>
      <c r="M496" s="24"/>
      <c r="N496" s="24"/>
      <c r="O496" s="24"/>
      <c r="P496" s="24"/>
      <c r="Q496" s="24"/>
      <c r="R496" s="24"/>
    </row>
    <row r="497" spans="8:18" x14ac:dyDescent="0.25">
      <c r="H497" s="140"/>
      <c r="I497" s="24"/>
      <c r="J497" s="24"/>
      <c r="K497" s="24"/>
      <c r="L497" s="24"/>
      <c r="M497" s="24"/>
      <c r="N497" s="24"/>
      <c r="O497" s="24"/>
      <c r="P497" s="24"/>
      <c r="Q497" s="24"/>
      <c r="R497" s="24"/>
    </row>
    <row r="498" spans="8:18" x14ac:dyDescent="0.25">
      <c r="H498" s="140"/>
      <c r="I498" s="24"/>
      <c r="J498" s="24"/>
      <c r="K498" s="24"/>
      <c r="L498" s="24"/>
      <c r="M498" s="24"/>
      <c r="N498" s="24"/>
      <c r="O498" s="24"/>
      <c r="P498" s="24"/>
      <c r="Q498" s="24"/>
      <c r="R498" s="24"/>
    </row>
    <row r="499" spans="8:18" x14ac:dyDescent="0.25">
      <c r="H499" s="140"/>
      <c r="I499" s="24"/>
      <c r="J499" s="24"/>
      <c r="K499" s="24"/>
      <c r="L499" s="24"/>
      <c r="M499" s="24"/>
      <c r="N499" s="24"/>
      <c r="O499" s="24"/>
      <c r="P499" s="24"/>
      <c r="Q499" s="24"/>
      <c r="R499" s="24"/>
    </row>
    <row r="500" spans="8:18" x14ac:dyDescent="0.25">
      <c r="H500" s="140"/>
      <c r="I500" s="24"/>
      <c r="J500" s="24"/>
      <c r="K500" s="24"/>
      <c r="L500" s="24"/>
      <c r="M500" s="24"/>
      <c r="N500" s="24"/>
      <c r="O500" s="24"/>
      <c r="P500" s="24"/>
      <c r="Q500" s="24"/>
      <c r="R500" s="24"/>
    </row>
    <row r="501" spans="8:18" x14ac:dyDescent="0.25">
      <c r="H501" s="140"/>
      <c r="I501" s="24"/>
      <c r="J501" s="24"/>
      <c r="K501" s="24"/>
      <c r="L501" s="24"/>
      <c r="M501" s="24"/>
      <c r="N501" s="24"/>
      <c r="O501" s="24"/>
      <c r="P501" s="24"/>
      <c r="Q501" s="24"/>
      <c r="R501" s="24"/>
    </row>
    <row r="502" spans="8:18" x14ac:dyDescent="0.25">
      <c r="H502" s="140"/>
      <c r="I502" s="24"/>
      <c r="J502" s="24"/>
      <c r="K502" s="24"/>
      <c r="L502" s="24"/>
      <c r="M502" s="24"/>
      <c r="N502" s="24"/>
      <c r="O502" s="24"/>
      <c r="P502" s="24"/>
      <c r="Q502" s="24"/>
      <c r="R502" s="24"/>
    </row>
    <row r="503" spans="8:18" x14ac:dyDescent="0.25">
      <c r="H503" s="140"/>
      <c r="I503" s="24"/>
      <c r="J503" s="24"/>
      <c r="K503" s="24"/>
      <c r="L503" s="24"/>
      <c r="M503" s="24"/>
      <c r="N503" s="24"/>
      <c r="O503" s="24"/>
      <c r="P503" s="24"/>
      <c r="Q503" s="24"/>
      <c r="R503" s="24"/>
    </row>
    <row r="504" spans="8:18" x14ac:dyDescent="0.25">
      <c r="H504" s="140"/>
      <c r="I504" s="24"/>
      <c r="J504" s="24"/>
      <c r="K504" s="24"/>
      <c r="L504" s="24"/>
      <c r="M504" s="24"/>
      <c r="N504" s="24"/>
      <c r="O504" s="24"/>
      <c r="P504" s="24"/>
      <c r="Q504" s="24"/>
      <c r="R504" s="24"/>
    </row>
    <row r="505" spans="8:18" x14ac:dyDescent="0.25">
      <c r="H505" s="140"/>
      <c r="I505" s="24"/>
      <c r="J505" s="24"/>
      <c r="K505" s="24"/>
      <c r="L505" s="24"/>
      <c r="M505" s="24"/>
      <c r="N505" s="24"/>
      <c r="O505" s="24"/>
      <c r="P505" s="24"/>
      <c r="Q505" s="24"/>
      <c r="R505" s="24"/>
    </row>
    <row r="506" spans="8:18" x14ac:dyDescent="0.25">
      <c r="H506" s="140"/>
      <c r="I506" s="24"/>
      <c r="J506" s="24"/>
      <c r="K506" s="24"/>
      <c r="L506" s="24"/>
      <c r="M506" s="24"/>
      <c r="N506" s="24"/>
      <c r="O506" s="24"/>
      <c r="P506" s="24"/>
      <c r="Q506" s="24"/>
      <c r="R506" s="24"/>
    </row>
    <row r="507" spans="8:18" x14ac:dyDescent="0.25">
      <c r="H507" s="140"/>
      <c r="I507" s="24"/>
      <c r="J507" s="24"/>
      <c r="K507" s="24"/>
      <c r="L507" s="24"/>
      <c r="M507" s="24"/>
      <c r="N507" s="24"/>
      <c r="O507" s="24"/>
      <c r="P507" s="24"/>
      <c r="Q507" s="24"/>
    </row>
    <row r="508" spans="8:18" x14ac:dyDescent="0.25">
      <c r="H508" s="140"/>
      <c r="I508" s="24"/>
      <c r="J508" s="24"/>
      <c r="K508" s="24"/>
      <c r="L508" s="24"/>
      <c r="M508" s="24"/>
      <c r="N508" s="24"/>
      <c r="O508" s="24"/>
      <c r="P508" s="24"/>
      <c r="Q508" s="24"/>
    </row>
    <row r="509" spans="8:18" x14ac:dyDescent="0.25">
      <c r="H509" s="140"/>
      <c r="I509" s="24"/>
      <c r="J509" s="24"/>
      <c r="K509" s="24"/>
      <c r="L509" s="24"/>
      <c r="M509" s="24"/>
      <c r="N509" s="24"/>
      <c r="O509" s="24"/>
      <c r="P509" s="24"/>
      <c r="Q509" s="24"/>
    </row>
    <row r="510" spans="8:18" x14ac:dyDescent="0.25">
      <c r="H510" s="140"/>
      <c r="I510" s="24"/>
      <c r="J510" s="24"/>
      <c r="K510" s="24"/>
      <c r="L510" s="24"/>
      <c r="M510" s="24"/>
      <c r="N510" s="24"/>
      <c r="O510" s="24"/>
      <c r="P510" s="24"/>
      <c r="Q510" s="24"/>
    </row>
    <row r="511" spans="8:18" x14ac:dyDescent="0.25">
      <c r="H511" s="140"/>
      <c r="I511" s="24"/>
      <c r="J511" s="24"/>
      <c r="K511" s="24"/>
      <c r="L511" s="24"/>
      <c r="M511" s="24"/>
      <c r="N511" s="24"/>
      <c r="O511" s="24"/>
      <c r="P511" s="24"/>
      <c r="Q511" s="24"/>
    </row>
    <row r="512" spans="8:18" x14ac:dyDescent="0.25">
      <c r="H512" s="140"/>
      <c r="I512" s="24"/>
      <c r="J512" s="24"/>
      <c r="K512" s="24"/>
      <c r="L512" s="24"/>
      <c r="M512" s="24"/>
      <c r="N512" s="24"/>
      <c r="O512" s="24"/>
      <c r="P512" s="24"/>
      <c r="Q512" s="24"/>
    </row>
    <row r="513" spans="8:17" x14ac:dyDescent="0.25">
      <c r="H513" s="140"/>
      <c r="I513" s="24"/>
      <c r="J513" s="24"/>
      <c r="K513" s="24"/>
      <c r="L513" s="24"/>
      <c r="M513" s="24"/>
      <c r="N513" s="24"/>
      <c r="O513" s="24"/>
      <c r="P513" s="24"/>
      <c r="Q513" s="24"/>
    </row>
    <row r="514" spans="8:17" x14ac:dyDescent="0.25">
      <c r="H514" s="140"/>
      <c r="I514" s="24"/>
      <c r="J514" s="24"/>
      <c r="K514" s="24"/>
      <c r="L514" s="24"/>
      <c r="M514" s="24"/>
      <c r="N514" s="24"/>
      <c r="O514" s="24"/>
      <c r="P514" s="24"/>
      <c r="Q514" s="24"/>
    </row>
    <row r="515" spans="8:17" x14ac:dyDescent="0.25">
      <c r="H515" s="140"/>
      <c r="I515" s="24"/>
      <c r="J515" s="24"/>
      <c r="K515" s="24"/>
      <c r="L515" s="24"/>
      <c r="M515" s="24"/>
      <c r="N515" s="24"/>
      <c r="O515" s="24"/>
      <c r="P515" s="24"/>
      <c r="Q515" s="24"/>
    </row>
    <row r="516" spans="8:17" x14ac:dyDescent="0.25">
      <c r="H516" s="140"/>
      <c r="I516" s="24"/>
      <c r="J516" s="24"/>
      <c r="K516" s="24"/>
      <c r="L516" s="24"/>
      <c r="M516" s="24"/>
      <c r="N516" s="24"/>
      <c r="O516" s="24"/>
      <c r="P516" s="24"/>
      <c r="Q516" s="24"/>
    </row>
    <row r="517" spans="8:17" x14ac:dyDescent="0.25">
      <c r="H517" s="140"/>
      <c r="I517" s="24"/>
      <c r="J517" s="24"/>
      <c r="K517" s="24"/>
      <c r="L517" s="24"/>
      <c r="M517" s="24"/>
      <c r="N517" s="24"/>
      <c r="O517" s="24"/>
      <c r="P517" s="24"/>
      <c r="Q517" s="24"/>
    </row>
    <row r="518" spans="8:17" x14ac:dyDescent="0.25">
      <c r="H518" s="140"/>
      <c r="I518" s="24"/>
      <c r="J518" s="24"/>
      <c r="K518" s="24"/>
      <c r="L518" s="24"/>
      <c r="M518" s="24"/>
      <c r="N518" s="24"/>
      <c r="O518" s="24"/>
      <c r="P518" s="24"/>
      <c r="Q518" s="24"/>
    </row>
    <row r="519" spans="8:17" x14ac:dyDescent="0.25">
      <c r="H519" s="140"/>
      <c r="I519" s="24"/>
      <c r="J519" s="24"/>
      <c r="K519" s="24"/>
      <c r="L519" s="24"/>
      <c r="M519" s="24"/>
      <c r="N519" s="24"/>
      <c r="O519" s="24"/>
      <c r="P519" s="24"/>
      <c r="Q519" s="24"/>
    </row>
    <row r="520" spans="8:17" x14ac:dyDescent="0.25">
      <c r="H520" s="140"/>
      <c r="I520" s="24"/>
      <c r="J520" s="24"/>
      <c r="K520" s="24"/>
      <c r="L520" s="24"/>
      <c r="M520" s="24"/>
      <c r="N520" s="24"/>
      <c r="O520" s="24"/>
      <c r="P520" s="24"/>
      <c r="Q520" s="24"/>
    </row>
    <row r="521" spans="8:17" x14ac:dyDescent="0.25">
      <c r="H521" s="140"/>
      <c r="I521" s="24"/>
      <c r="J521" s="24"/>
      <c r="K521" s="24"/>
      <c r="L521" s="24"/>
      <c r="M521" s="24"/>
      <c r="N521" s="24"/>
      <c r="O521" s="24"/>
      <c r="P521" s="24"/>
      <c r="Q521" s="24"/>
    </row>
    <row r="522" spans="8:17" x14ac:dyDescent="0.25">
      <c r="H522" s="140"/>
      <c r="I522" s="24"/>
      <c r="J522" s="24"/>
      <c r="K522" s="24"/>
      <c r="L522" s="24"/>
      <c r="M522" s="24"/>
      <c r="N522" s="24"/>
      <c r="O522" s="24"/>
      <c r="P522" s="24"/>
      <c r="Q522" s="24"/>
    </row>
    <row r="523" spans="8:17" x14ac:dyDescent="0.25">
      <c r="H523" s="140"/>
      <c r="I523" s="24"/>
      <c r="J523" s="24"/>
      <c r="K523" s="24"/>
      <c r="L523" s="24"/>
      <c r="M523" s="24"/>
      <c r="N523" s="24"/>
      <c r="O523" s="24"/>
      <c r="P523" s="24"/>
      <c r="Q523" s="24"/>
    </row>
    <row r="524" spans="8:17" x14ac:dyDescent="0.25">
      <c r="H524" s="140"/>
      <c r="I524" s="24"/>
      <c r="J524" s="24"/>
      <c r="K524" s="24"/>
      <c r="L524" s="24"/>
      <c r="M524" s="24"/>
      <c r="N524" s="24"/>
      <c r="O524" s="24"/>
      <c r="P524" s="24"/>
      <c r="Q524" s="24"/>
    </row>
    <row r="525" spans="8:17" x14ac:dyDescent="0.25">
      <c r="H525" s="140"/>
      <c r="I525" s="24"/>
      <c r="J525" s="24"/>
      <c r="K525" s="24"/>
      <c r="L525" s="24"/>
      <c r="M525" s="24"/>
      <c r="N525" s="24"/>
      <c r="O525" s="24"/>
      <c r="P525" s="24"/>
      <c r="Q525" s="24"/>
    </row>
    <row r="526" spans="8:17" x14ac:dyDescent="0.25">
      <c r="H526" s="140"/>
      <c r="I526" s="24"/>
      <c r="J526" s="24"/>
      <c r="K526" s="24"/>
      <c r="L526" s="24"/>
      <c r="M526" s="24"/>
      <c r="N526" s="24"/>
      <c r="O526" s="24"/>
      <c r="P526" s="24"/>
      <c r="Q526" s="24"/>
    </row>
    <row r="527" spans="8:17" x14ac:dyDescent="0.25">
      <c r="H527" s="140"/>
      <c r="I527" s="24"/>
      <c r="J527" s="24"/>
      <c r="K527" s="24"/>
      <c r="L527" s="24"/>
      <c r="M527" s="24"/>
      <c r="N527" s="24"/>
      <c r="O527" s="24"/>
      <c r="P527" s="24"/>
      <c r="Q527" s="24"/>
    </row>
    <row r="528" spans="8:17" x14ac:dyDescent="0.25">
      <c r="H528" s="140"/>
      <c r="I528" s="24"/>
      <c r="J528" s="24"/>
      <c r="K528" s="24"/>
      <c r="L528" s="24"/>
      <c r="M528" s="24"/>
      <c r="N528" s="24"/>
      <c r="O528" s="24"/>
      <c r="P528" s="24"/>
      <c r="Q528" s="24"/>
    </row>
    <row r="529" spans="8:17" x14ac:dyDescent="0.25">
      <c r="H529" s="140"/>
      <c r="I529" s="24"/>
      <c r="J529" s="24"/>
      <c r="K529" s="24"/>
      <c r="L529" s="24"/>
      <c r="M529" s="24"/>
      <c r="N529" s="24"/>
      <c r="O529" s="24"/>
      <c r="P529" s="24"/>
      <c r="Q529" s="24"/>
    </row>
    <row r="530" spans="8:17" x14ac:dyDescent="0.25">
      <c r="H530" s="140"/>
      <c r="I530" s="24"/>
      <c r="J530" s="24"/>
      <c r="K530" s="24"/>
      <c r="L530" s="24"/>
      <c r="M530" s="24"/>
      <c r="N530" s="24"/>
      <c r="O530" s="24"/>
      <c r="P530" s="24"/>
      <c r="Q530" s="24"/>
    </row>
    <row r="531" spans="8:17" x14ac:dyDescent="0.25">
      <c r="H531" s="140"/>
      <c r="I531" s="24"/>
      <c r="J531" s="24"/>
      <c r="K531" s="24"/>
      <c r="L531" s="24"/>
      <c r="M531" s="24"/>
      <c r="N531" s="24"/>
      <c r="O531" s="24"/>
      <c r="P531" s="24"/>
      <c r="Q531" s="24"/>
    </row>
    <row r="532" spans="8:17" x14ac:dyDescent="0.25">
      <c r="H532" s="140"/>
      <c r="I532" s="24"/>
      <c r="J532" s="24"/>
      <c r="K532" s="24"/>
      <c r="L532" s="24"/>
      <c r="M532" s="24"/>
      <c r="N532" s="24"/>
      <c r="O532" s="24"/>
      <c r="P532" s="24"/>
      <c r="Q532" s="24"/>
    </row>
    <row r="533" spans="8:17" x14ac:dyDescent="0.25">
      <c r="H533" s="140"/>
      <c r="I533" s="24"/>
      <c r="J533" s="24"/>
      <c r="K533" s="24"/>
      <c r="L533" s="24"/>
      <c r="M533" s="24"/>
      <c r="N533" s="24"/>
      <c r="O533" s="24"/>
      <c r="P533" s="24"/>
      <c r="Q533" s="24"/>
    </row>
    <row r="534" spans="8:17" x14ac:dyDescent="0.25">
      <c r="H534" s="140"/>
      <c r="I534" s="24"/>
      <c r="J534" s="24"/>
      <c r="K534" s="24"/>
      <c r="L534" s="24"/>
      <c r="M534" s="24"/>
      <c r="N534" s="24"/>
      <c r="O534" s="24"/>
      <c r="P534" s="24"/>
      <c r="Q534" s="24"/>
    </row>
    <row r="535" spans="8:17" x14ac:dyDescent="0.25">
      <c r="H535" s="140"/>
      <c r="I535" s="24"/>
      <c r="J535" s="24"/>
      <c r="K535" s="24"/>
      <c r="L535" s="24"/>
      <c r="M535" s="24"/>
      <c r="N535" s="24"/>
      <c r="O535" s="24"/>
      <c r="P535" s="24"/>
      <c r="Q535" s="24"/>
    </row>
    <row r="536" spans="8:17" x14ac:dyDescent="0.25">
      <c r="H536" s="140"/>
      <c r="I536" s="24"/>
      <c r="J536" s="24"/>
      <c r="K536" s="24"/>
      <c r="L536" s="24"/>
      <c r="M536" s="24"/>
      <c r="N536" s="24"/>
      <c r="O536" s="24"/>
      <c r="P536" s="24"/>
      <c r="Q536" s="24"/>
    </row>
    <row r="537" spans="8:17" x14ac:dyDescent="0.25">
      <c r="H537" s="140"/>
      <c r="I537" s="24"/>
      <c r="J537" s="24"/>
      <c r="K537" s="24"/>
      <c r="L537" s="24"/>
      <c r="M537" s="24"/>
      <c r="N537" s="24"/>
      <c r="O537" s="24"/>
      <c r="P537" s="24"/>
      <c r="Q537" s="24"/>
    </row>
    <row r="538" spans="8:17" x14ac:dyDescent="0.25">
      <c r="H538" s="140"/>
      <c r="I538" s="24"/>
      <c r="J538" s="24"/>
      <c r="K538" s="24"/>
      <c r="L538" s="24"/>
      <c r="M538" s="24"/>
      <c r="N538" s="24"/>
      <c r="O538" s="24"/>
      <c r="P538" s="24"/>
      <c r="Q538" s="24"/>
    </row>
    <row r="539" spans="8:17" x14ac:dyDescent="0.25">
      <c r="H539" s="140"/>
      <c r="I539" s="24"/>
      <c r="J539" s="24"/>
      <c r="K539" s="24"/>
      <c r="L539" s="24"/>
      <c r="M539" s="24"/>
      <c r="N539" s="24"/>
      <c r="O539" s="24"/>
      <c r="P539" s="24"/>
      <c r="Q539" s="24"/>
    </row>
    <row r="540" spans="8:17" x14ac:dyDescent="0.25">
      <c r="H540" s="140"/>
      <c r="I540" s="24"/>
      <c r="J540" s="24"/>
      <c r="K540" s="24"/>
      <c r="L540" s="24"/>
      <c r="M540" s="24"/>
      <c r="N540" s="24"/>
      <c r="O540" s="24"/>
      <c r="P540" s="24"/>
      <c r="Q540" s="24"/>
    </row>
    <row r="541" spans="8:17" x14ac:dyDescent="0.25">
      <c r="H541" s="140"/>
      <c r="I541" s="24"/>
      <c r="J541" s="24"/>
      <c r="K541" s="24"/>
      <c r="L541" s="24"/>
      <c r="M541" s="24"/>
      <c r="N541" s="24"/>
      <c r="O541" s="24"/>
      <c r="P541" s="24"/>
      <c r="Q541" s="24"/>
    </row>
    <row r="542" spans="8:17" x14ac:dyDescent="0.25">
      <c r="H542" s="140"/>
      <c r="I542" s="24"/>
      <c r="J542" s="24"/>
      <c r="K542" s="24"/>
      <c r="L542" s="24"/>
      <c r="M542" s="24"/>
      <c r="N542" s="24"/>
      <c r="O542" s="24"/>
      <c r="P542" s="24"/>
      <c r="Q542" s="24"/>
    </row>
    <row r="543" spans="8:17" x14ac:dyDescent="0.25">
      <c r="H543" s="140"/>
      <c r="I543" s="24"/>
      <c r="J543" s="24"/>
      <c r="K543" s="24"/>
      <c r="L543" s="24"/>
      <c r="M543" s="24"/>
      <c r="N543" s="24"/>
      <c r="O543" s="24"/>
      <c r="P543" s="24"/>
      <c r="Q543" s="24"/>
    </row>
    <row r="544" spans="8:17" x14ac:dyDescent="0.25">
      <c r="H544" s="140"/>
      <c r="I544" s="24"/>
      <c r="J544" s="24"/>
      <c r="K544" s="24"/>
      <c r="L544" s="24"/>
      <c r="M544" s="24"/>
      <c r="N544" s="24"/>
      <c r="O544" s="24"/>
      <c r="P544" s="24"/>
      <c r="Q544" s="24"/>
    </row>
    <row r="545" spans="8:17" x14ac:dyDescent="0.25">
      <c r="H545" s="140"/>
      <c r="I545" s="24"/>
      <c r="J545" s="24"/>
      <c r="K545" s="24"/>
      <c r="L545" s="24"/>
      <c r="M545" s="24"/>
      <c r="N545" s="24"/>
      <c r="O545" s="24"/>
      <c r="P545" s="24"/>
      <c r="Q545" s="24"/>
    </row>
    <row r="546" spans="8:17" x14ac:dyDescent="0.25">
      <c r="H546" s="140"/>
      <c r="I546" s="24"/>
      <c r="J546" s="24"/>
      <c r="K546" s="24"/>
      <c r="L546" s="24"/>
      <c r="M546" s="24"/>
      <c r="N546" s="24"/>
      <c r="O546" s="24"/>
      <c r="P546" s="24"/>
      <c r="Q546" s="24"/>
    </row>
  </sheetData>
  <pageMargins left="0.7" right="0.7" top="0.75" bottom="0.75" header="0.3" footer="0.3"/>
  <pageSetup orientation="portrait" horizontalDpi="300" verticalDpi="300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filterMode="1"/>
  <dimension ref="A1:L66"/>
  <sheetViews>
    <sheetView workbookViewId="0">
      <selection activeCell="I63" sqref="I22:I63"/>
    </sheetView>
  </sheetViews>
  <sheetFormatPr defaultColWidth="12.85546875" defaultRowHeight="15.75" x14ac:dyDescent="0.25"/>
  <cols>
    <col min="1" max="2" width="12.85546875" style="31"/>
    <col min="3" max="3" width="12.85546875" style="80"/>
    <col min="4" max="4" width="20.28515625" style="31" customWidth="1"/>
    <col min="5" max="7" width="12.85546875" style="31"/>
    <col min="8" max="8" width="33.7109375" style="81" customWidth="1"/>
    <col min="9" max="9" width="15.140625" style="87" customWidth="1"/>
    <col min="10" max="16384" width="12.85546875" style="31"/>
  </cols>
  <sheetData>
    <row r="1" spans="1:12" x14ac:dyDescent="0.25">
      <c r="A1" s="45"/>
      <c r="B1" s="45"/>
      <c r="D1" s="46" t="s">
        <v>0</v>
      </c>
      <c r="E1" s="46" t="s">
        <v>0</v>
      </c>
      <c r="F1" s="46" t="s">
        <v>0</v>
      </c>
      <c r="G1" s="46" t="s">
        <v>0</v>
      </c>
      <c r="I1" s="82"/>
      <c r="K1" s="46" t="s">
        <v>0</v>
      </c>
      <c r="L1" s="46" t="s">
        <v>0</v>
      </c>
    </row>
    <row r="2" spans="1:12" hidden="1" x14ac:dyDescent="0.25">
      <c r="A2" s="45"/>
      <c r="B2" s="45"/>
      <c r="D2" s="46" t="s">
        <v>1</v>
      </c>
      <c r="E2" s="46" t="s">
        <v>1</v>
      </c>
      <c r="F2" s="46" t="s">
        <v>1</v>
      </c>
      <c r="G2" s="46" t="s">
        <v>1</v>
      </c>
      <c r="I2" s="82"/>
      <c r="K2" s="46" t="s">
        <v>1</v>
      </c>
      <c r="L2" s="46" t="s">
        <v>1</v>
      </c>
    </row>
    <row r="3" spans="1:12" hidden="1" x14ac:dyDescent="0.25">
      <c r="A3" s="48" t="s">
        <v>8</v>
      </c>
      <c r="B3" s="48" t="s">
        <v>9</v>
      </c>
      <c r="C3" s="83" t="s">
        <v>224</v>
      </c>
      <c r="D3" s="48" t="s">
        <v>225</v>
      </c>
      <c r="E3" s="48" t="s">
        <v>4</v>
      </c>
      <c r="F3" s="48" t="s">
        <v>5</v>
      </c>
      <c r="G3" s="48" t="s">
        <v>6</v>
      </c>
      <c r="H3" s="84" t="s">
        <v>7</v>
      </c>
      <c r="I3" s="85" t="s">
        <v>2</v>
      </c>
      <c r="K3" s="48" t="s">
        <v>3</v>
      </c>
      <c r="L3" s="48" t="s">
        <v>30</v>
      </c>
    </row>
    <row r="4" spans="1:12" hidden="1" x14ac:dyDescent="0.25">
      <c r="A4" s="51" t="s">
        <v>226</v>
      </c>
      <c r="B4" s="51">
        <v>1</v>
      </c>
      <c r="C4" s="80">
        <v>958</v>
      </c>
      <c r="D4" s="50">
        <v>13.214622301501297</v>
      </c>
      <c r="E4" s="50">
        <v>0.56807695019272209</v>
      </c>
      <c r="F4" s="50">
        <v>0.96229281183932358</v>
      </c>
      <c r="G4" s="50">
        <v>7.7009443009568965</v>
      </c>
      <c r="H4" s="81" t="str">
        <f t="shared" ref="H4:H35" si="0">CONCATENATE("OOI Sample ID - ",A4, " ", I4)</f>
        <v>OOI Sample ID - AR28A 1-1</v>
      </c>
      <c r="I4" s="86" t="s">
        <v>227</v>
      </c>
      <c r="K4" s="50">
        <f>D4-0.04</f>
        <v>13.174622301501298</v>
      </c>
      <c r="L4" s="50" t="s">
        <v>11</v>
      </c>
    </row>
    <row r="5" spans="1:12" hidden="1" x14ac:dyDescent="0.25">
      <c r="A5" s="51" t="s">
        <v>226</v>
      </c>
      <c r="B5" s="51">
        <v>1</v>
      </c>
      <c r="C5" s="80">
        <v>959</v>
      </c>
      <c r="D5" s="50">
        <v>19.977557379244843</v>
      </c>
      <c r="E5" s="50">
        <v>0.60220171398521771</v>
      </c>
      <c r="F5" s="50">
        <v>1.2751918604651165</v>
      </c>
      <c r="G5" s="50">
        <v>12.036140803624354</v>
      </c>
      <c r="H5" s="81" t="str">
        <f t="shared" si="0"/>
        <v>OOI Sample ID - AR28A 1-2</v>
      </c>
      <c r="I5" s="87" t="s">
        <v>228</v>
      </c>
      <c r="K5" s="50">
        <f>D5-0.04</f>
        <v>19.937557379244844</v>
      </c>
      <c r="L5" s="50" t="s">
        <v>11</v>
      </c>
    </row>
    <row r="6" spans="1:12" hidden="1" x14ac:dyDescent="0.25">
      <c r="A6" s="51" t="s">
        <v>226</v>
      </c>
      <c r="B6" s="51">
        <v>1</v>
      </c>
      <c r="C6" s="80">
        <v>960</v>
      </c>
      <c r="D6" s="50">
        <v>15.537087995714058</v>
      </c>
      <c r="E6" s="50">
        <v>0.86114845099886139</v>
      </c>
      <c r="F6" s="50">
        <v>1.0023028541226218</v>
      </c>
      <c r="G6" s="50">
        <v>7.4226578774663396</v>
      </c>
      <c r="H6" s="81" t="str">
        <f t="shared" si="0"/>
        <v>OOI Sample ID - AR28A 1-3</v>
      </c>
      <c r="I6" s="87" t="s">
        <v>229</v>
      </c>
      <c r="K6" s="50">
        <f>D6-0.04</f>
        <v>15.497087995714059</v>
      </c>
      <c r="L6" s="50" t="s">
        <v>11</v>
      </c>
    </row>
    <row r="7" spans="1:12" hidden="1" x14ac:dyDescent="0.25">
      <c r="A7" s="51" t="s">
        <v>226</v>
      </c>
      <c r="B7" s="51">
        <v>1</v>
      </c>
      <c r="C7" s="80">
        <v>961</v>
      </c>
      <c r="D7" s="50">
        <v>5.6965948690474733</v>
      </c>
      <c r="E7" s="50">
        <v>1.2154437927268313</v>
      </c>
      <c r="F7" s="50">
        <v>0.43959751585623685</v>
      </c>
      <c r="G7" s="50">
        <v>1.770913604030824</v>
      </c>
      <c r="H7" s="81" t="str">
        <f t="shared" si="0"/>
        <v>OOI Sample ID - AR28A 1-4</v>
      </c>
      <c r="I7" s="87" t="s">
        <v>230</v>
      </c>
      <c r="K7" s="50">
        <f t="shared" ref="K7:K14" si="1">D7-L7</f>
        <v>5.5329010869861204</v>
      </c>
      <c r="L7" s="50">
        <v>0.16369378206135285</v>
      </c>
    </row>
    <row r="8" spans="1:12" hidden="1" x14ac:dyDescent="0.25">
      <c r="A8" s="51" t="s">
        <v>226</v>
      </c>
      <c r="B8" s="51">
        <v>1</v>
      </c>
      <c r="C8" s="80">
        <v>962</v>
      </c>
      <c r="D8" s="50">
        <v>5.3220852561214667</v>
      </c>
      <c r="E8" s="50">
        <v>1.1401685784786788</v>
      </c>
      <c r="F8" s="50">
        <v>0.46062843551797045</v>
      </c>
      <c r="G8" s="50">
        <v>1.5867385892116184</v>
      </c>
      <c r="H8" s="81" t="str">
        <f t="shared" si="0"/>
        <v>OOI Sample ID - AR28A 1-5</v>
      </c>
      <c r="I8" s="87" t="s">
        <v>231</v>
      </c>
      <c r="K8" s="50">
        <f t="shared" si="1"/>
        <v>5.1518870853689345</v>
      </c>
      <c r="L8" s="50">
        <v>0.17019817075253243</v>
      </c>
    </row>
    <row r="9" spans="1:12" hidden="1" x14ac:dyDescent="0.25">
      <c r="A9" s="51" t="s">
        <v>226</v>
      </c>
      <c r="B9" s="51">
        <v>1</v>
      </c>
      <c r="C9" s="80">
        <v>963</v>
      </c>
      <c r="D9" s="50">
        <v>6.0559216598278311</v>
      </c>
      <c r="E9" s="50">
        <v>1.2586015822291052</v>
      </c>
      <c r="F9" s="50">
        <v>0.50987156448202964</v>
      </c>
      <c r="G9" s="50">
        <v>2.2890323270386994</v>
      </c>
      <c r="H9" s="81" t="str">
        <f t="shared" si="0"/>
        <v>OOI Sample ID - AR28A 1-6</v>
      </c>
      <c r="I9" s="87" t="s">
        <v>232</v>
      </c>
      <c r="K9" s="50">
        <f t="shared" si="1"/>
        <v>5.9193294973130595</v>
      </c>
      <c r="L9" s="50">
        <v>0.13659216251477133</v>
      </c>
    </row>
    <row r="10" spans="1:12" hidden="1" x14ac:dyDescent="0.25">
      <c r="A10" s="51" t="s">
        <v>226</v>
      </c>
      <c r="B10" s="51">
        <v>2</v>
      </c>
      <c r="C10" s="80">
        <v>964</v>
      </c>
      <c r="D10" s="50">
        <v>8.5813310767207671</v>
      </c>
      <c r="E10" s="50">
        <v>0.38791827075881113</v>
      </c>
      <c r="F10" s="50">
        <v>0.5329542811839324</v>
      </c>
      <c r="G10" s="50">
        <v>3.9354760034719281</v>
      </c>
      <c r="H10" s="81" t="str">
        <f t="shared" si="0"/>
        <v>OOI Sample ID - AR28A 2-1</v>
      </c>
      <c r="I10" s="86" t="s">
        <v>233</v>
      </c>
      <c r="K10" s="50">
        <f t="shared" si="1"/>
        <v>8.4501592381153117</v>
      </c>
      <c r="L10" s="50">
        <v>0.131171838605455</v>
      </c>
    </row>
    <row r="11" spans="1:12" hidden="1" x14ac:dyDescent="0.25">
      <c r="A11" s="51" t="s">
        <v>226</v>
      </c>
      <c r="B11" s="51">
        <v>2</v>
      </c>
      <c r="C11" s="80">
        <v>965</v>
      </c>
      <c r="D11" s="50">
        <v>3.6853770288205139</v>
      </c>
      <c r="E11" s="50">
        <v>1.4492987916577573</v>
      </c>
      <c r="F11" s="50">
        <v>0.33341701902748422</v>
      </c>
      <c r="G11" s="50">
        <v>0.90468386400203238</v>
      </c>
      <c r="H11" s="81" t="str">
        <f t="shared" si="0"/>
        <v>OOI Sample ID - AR28A 2-2</v>
      </c>
      <c r="I11" s="87" t="s">
        <v>234</v>
      </c>
      <c r="K11" s="50">
        <f t="shared" si="1"/>
        <v>3.5737183562885977</v>
      </c>
      <c r="L11" s="50">
        <v>0.11165867253191623</v>
      </c>
    </row>
    <row r="12" spans="1:12" hidden="1" x14ac:dyDescent="0.25">
      <c r="A12" s="51" t="s">
        <v>226</v>
      </c>
      <c r="B12" s="51">
        <v>2</v>
      </c>
      <c r="C12" s="80">
        <v>966</v>
      </c>
      <c r="D12" s="50">
        <v>4.2198123683473554</v>
      </c>
      <c r="E12" s="50">
        <v>1.4031299935855572</v>
      </c>
      <c r="F12" s="50">
        <v>0.36932346723044401</v>
      </c>
      <c r="G12" s="50">
        <v>1.1273130027944789</v>
      </c>
      <c r="H12" s="81" t="str">
        <f t="shared" si="0"/>
        <v>OOI Sample ID - AR28A 2-3</v>
      </c>
      <c r="I12" s="87" t="s">
        <v>235</v>
      </c>
      <c r="K12" s="50">
        <f t="shared" si="1"/>
        <v>4.1092377605973027</v>
      </c>
      <c r="L12" s="50">
        <v>0.11057460775005297</v>
      </c>
    </row>
    <row r="13" spans="1:12" hidden="1" x14ac:dyDescent="0.25">
      <c r="A13" s="51" t="s">
        <v>226</v>
      </c>
      <c r="B13" s="51">
        <v>2</v>
      </c>
      <c r="C13" s="80">
        <v>967</v>
      </c>
      <c r="D13" s="50">
        <v>5.7198751963374681</v>
      </c>
      <c r="E13" s="50">
        <v>1.0929961108831703</v>
      </c>
      <c r="F13" s="50">
        <v>0.46780972515856245</v>
      </c>
      <c r="G13" s="50">
        <v>1.5356350823524432</v>
      </c>
      <c r="H13" s="81" t="str">
        <f t="shared" si="0"/>
        <v>OOI Sample ID - AR28A 2-4</v>
      </c>
      <c r="I13" s="87" t="s">
        <v>236</v>
      </c>
      <c r="K13" s="50">
        <f t="shared" si="1"/>
        <v>5.6114687181511416</v>
      </c>
      <c r="L13" s="50">
        <v>0.10840647818632644</v>
      </c>
    </row>
    <row r="14" spans="1:12" hidden="1" x14ac:dyDescent="0.25">
      <c r="A14" s="51" t="s">
        <v>226</v>
      </c>
      <c r="B14" s="51">
        <v>2</v>
      </c>
      <c r="C14" s="80">
        <v>968</v>
      </c>
      <c r="D14" s="50">
        <v>4.1145448014708572</v>
      </c>
      <c r="E14" s="50">
        <v>1.33186945743064</v>
      </c>
      <c r="F14" s="50">
        <v>0.37342706131078229</v>
      </c>
      <c r="G14" s="50">
        <v>1.0524286561097469</v>
      </c>
      <c r="H14" s="81" t="str">
        <f t="shared" si="0"/>
        <v>OOI Sample ID - AR28A 2-5</v>
      </c>
      <c r="I14" s="87" t="s">
        <v>237</v>
      </c>
      <c r="K14" s="50">
        <f t="shared" si="1"/>
        <v>4.0440805906497452</v>
      </c>
      <c r="L14" s="50">
        <v>7.0464210821112164E-2</v>
      </c>
    </row>
    <row r="15" spans="1:12" hidden="1" x14ac:dyDescent="0.25">
      <c r="A15" s="51" t="s">
        <v>226</v>
      </c>
      <c r="B15" s="51">
        <v>2</v>
      </c>
      <c r="C15" s="80">
        <v>969</v>
      </c>
      <c r="D15" s="50">
        <v>3.9505703222978483</v>
      </c>
      <c r="E15" s="50">
        <v>1.5757611515946532</v>
      </c>
      <c r="F15" s="50">
        <v>0.38471194503171252</v>
      </c>
      <c r="G15" s="50">
        <v>1.0008191739351342</v>
      </c>
      <c r="H15" s="81" t="str">
        <f t="shared" si="0"/>
        <v>OOI Sample ID - AR28A 2-6</v>
      </c>
      <c r="I15" s="87" t="s">
        <v>238</v>
      </c>
      <c r="K15" s="50">
        <f>D15-0.04</f>
        <v>3.9105703222978483</v>
      </c>
      <c r="L15" s="50" t="s">
        <v>11</v>
      </c>
    </row>
    <row r="16" spans="1:12" hidden="1" x14ac:dyDescent="0.25">
      <c r="A16" s="51" t="s">
        <v>226</v>
      </c>
      <c r="B16" s="51">
        <v>3</v>
      </c>
      <c r="C16" s="80">
        <v>970</v>
      </c>
      <c r="D16" s="50">
        <v>4.1874223477699708</v>
      </c>
      <c r="E16" s="50">
        <v>2.0464821580264321</v>
      </c>
      <c r="F16" s="50">
        <v>0.4319032769556026</v>
      </c>
      <c r="G16" s="50">
        <v>1.3843484630366671</v>
      </c>
      <c r="H16" s="81" t="str">
        <f t="shared" si="0"/>
        <v>OOI Sample ID - AR28A 3-1</v>
      </c>
      <c r="I16" s="87" t="s">
        <v>239</v>
      </c>
      <c r="K16" s="50">
        <f>D16-0.04</f>
        <v>4.1474223477699708</v>
      </c>
      <c r="L16" s="50" t="s">
        <v>11</v>
      </c>
    </row>
    <row r="17" spans="1:12" hidden="1" x14ac:dyDescent="0.25">
      <c r="A17" s="51" t="s">
        <v>226</v>
      </c>
      <c r="B17" s="51">
        <v>3</v>
      </c>
      <c r="C17" s="80">
        <v>971</v>
      </c>
      <c r="D17" s="50">
        <v>4.1332702821171559</v>
      </c>
      <c r="E17" s="50">
        <v>1.6354794882315207</v>
      </c>
      <c r="F17" s="50">
        <v>0.39035438689217761</v>
      </c>
      <c r="G17" s="50">
        <v>1.3570257960030485</v>
      </c>
      <c r="H17" s="81" t="str">
        <f t="shared" si="0"/>
        <v>OOI Sample ID - AR28A 3-2</v>
      </c>
      <c r="I17" s="87" t="s">
        <v>240</v>
      </c>
      <c r="K17" s="50">
        <f t="shared" ref="K17:K23" si="2">D17-L17</f>
        <v>4.0487132291318213</v>
      </c>
      <c r="L17" s="50">
        <v>8.4557052985334613E-2</v>
      </c>
    </row>
    <row r="18" spans="1:12" hidden="1" x14ac:dyDescent="0.25">
      <c r="A18" s="51" t="s">
        <v>226</v>
      </c>
      <c r="B18" s="51">
        <v>3</v>
      </c>
      <c r="C18" s="80">
        <v>972</v>
      </c>
      <c r="D18" s="50">
        <v>5.3008293051175581</v>
      </c>
      <c r="E18" s="50">
        <v>1.5566914306517878</v>
      </c>
      <c r="F18" s="50">
        <v>0.54782980972515871</v>
      </c>
      <c r="G18" s="50">
        <v>1.7597821470912018</v>
      </c>
      <c r="H18" s="81" t="str">
        <f t="shared" si="0"/>
        <v>OOI Sample ID - AR28A 3-3</v>
      </c>
      <c r="I18" s="87" t="s">
        <v>241</v>
      </c>
      <c r="K18" s="50">
        <f t="shared" si="2"/>
        <v>5.2357854182057624</v>
      </c>
      <c r="L18" s="50">
        <v>6.5043886911795842E-2</v>
      </c>
    </row>
    <row r="19" spans="1:12" hidden="1" x14ac:dyDescent="0.25">
      <c r="A19" s="51" t="s">
        <v>226</v>
      </c>
      <c r="B19" s="51">
        <v>3</v>
      </c>
      <c r="C19" s="80">
        <v>973</v>
      </c>
      <c r="D19" s="50">
        <v>5.4222918822827495</v>
      </c>
      <c r="E19" s="50">
        <v>1.5406327182788488</v>
      </c>
      <c r="F19" s="50">
        <v>0.53038953488372098</v>
      </c>
      <c r="G19" s="50">
        <v>1.8316306418833095</v>
      </c>
      <c r="H19" s="81" t="str">
        <f t="shared" si="0"/>
        <v>OOI Sample ID - AR28A 3-4</v>
      </c>
      <c r="I19" s="87" t="s">
        <v>242</v>
      </c>
      <c r="K19" s="50">
        <f t="shared" si="2"/>
        <v>5.3648364488439961</v>
      </c>
      <c r="L19" s="50">
        <v>5.7455433438752986E-2</v>
      </c>
    </row>
    <row r="20" spans="1:12" hidden="1" x14ac:dyDescent="0.25">
      <c r="A20" s="51" t="s">
        <v>226</v>
      </c>
      <c r="B20" s="51">
        <v>3</v>
      </c>
      <c r="C20" s="80">
        <v>974</v>
      </c>
      <c r="D20" s="50">
        <v>5.4162187534244897</v>
      </c>
      <c r="E20" s="50">
        <v>1.6726152605939424</v>
      </c>
      <c r="F20" s="50">
        <v>0.52885068710359417</v>
      </c>
      <c r="G20" s="50">
        <v>1.8599652595478027</v>
      </c>
      <c r="H20" s="81" t="str">
        <f t="shared" si="0"/>
        <v>OOI Sample ID - AR28A 3-5</v>
      </c>
      <c r="I20" s="87" t="s">
        <v>243</v>
      </c>
      <c r="K20" s="50">
        <f t="shared" si="2"/>
        <v>5.352258931294557</v>
      </c>
      <c r="L20" s="50">
        <v>6.3959822129932578E-2</v>
      </c>
    </row>
    <row r="21" spans="1:12" hidden="1" x14ac:dyDescent="0.25">
      <c r="A21" s="51" t="s">
        <v>226</v>
      </c>
      <c r="B21" s="51">
        <v>3</v>
      </c>
      <c r="C21" s="80">
        <v>927</v>
      </c>
      <c r="D21" s="50">
        <v>6.7077708239476914</v>
      </c>
      <c r="E21" s="50">
        <v>1.6600693915525835</v>
      </c>
      <c r="F21" s="50">
        <v>0.65965274841437638</v>
      </c>
      <c r="G21" s="50">
        <v>2.4772551443814042</v>
      </c>
      <c r="H21" s="81" t="str">
        <f t="shared" si="0"/>
        <v>OOI Sample ID - AR28A 3-6</v>
      </c>
      <c r="I21" s="87" t="s">
        <v>244</v>
      </c>
      <c r="K21" s="50">
        <f t="shared" si="2"/>
        <v>6.6546516496363912</v>
      </c>
      <c r="L21" s="50">
        <v>5.3119174311299928E-2</v>
      </c>
    </row>
    <row r="22" spans="1:12" x14ac:dyDescent="0.25">
      <c r="A22" s="51" t="s">
        <v>219</v>
      </c>
      <c r="B22" s="51">
        <v>6</v>
      </c>
      <c r="C22" s="80">
        <v>529</v>
      </c>
      <c r="D22" s="50">
        <v>5.5260411669446849</v>
      </c>
      <c r="E22" s="50">
        <v>1.0347832785312661</v>
      </c>
      <c r="F22" s="50">
        <v>0.51653990486257939</v>
      </c>
      <c r="G22" s="50">
        <v>5.2100278230586845</v>
      </c>
      <c r="H22" s="81" t="str">
        <f t="shared" si="0"/>
        <v>OOI Sample ID - AR28B 6-1</v>
      </c>
      <c r="I22" s="86" t="s">
        <v>251</v>
      </c>
      <c r="K22" s="50">
        <f t="shared" si="2"/>
        <v>5.4371478548318972</v>
      </c>
      <c r="L22" s="50">
        <v>8.889331211278767E-2</v>
      </c>
    </row>
    <row r="23" spans="1:12" x14ac:dyDescent="0.25">
      <c r="A23" s="51" t="s">
        <v>219</v>
      </c>
      <c r="B23" s="51">
        <v>6</v>
      </c>
      <c r="C23" s="80">
        <v>530</v>
      </c>
      <c r="D23" s="50">
        <v>7.221962400613668</v>
      </c>
      <c r="E23" s="50">
        <v>0.86415945956878748</v>
      </c>
      <c r="F23" s="50">
        <v>0.57963266384778012</v>
      </c>
      <c r="G23" s="50">
        <v>6.7588182636124996</v>
      </c>
      <c r="H23" s="81" t="str">
        <f t="shared" si="0"/>
        <v>OOI Sample ID - AR28B 6-2</v>
      </c>
      <c r="I23" s="87" t="s">
        <v>252</v>
      </c>
      <c r="K23" s="50">
        <f t="shared" si="2"/>
        <v>7.1048834041724351</v>
      </c>
      <c r="L23" s="50">
        <v>0.11707899644123256</v>
      </c>
    </row>
    <row r="24" spans="1:12" x14ac:dyDescent="0.25">
      <c r="A24" s="51" t="s">
        <v>219</v>
      </c>
      <c r="B24" s="51">
        <v>6</v>
      </c>
      <c r="C24" s="80">
        <v>531</v>
      </c>
      <c r="D24" s="50">
        <v>3.549743817652717</v>
      </c>
      <c r="E24" s="50">
        <v>0.85713377290562665</v>
      </c>
      <c r="F24" s="50">
        <v>0.46473202959830873</v>
      </c>
      <c r="G24" s="50">
        <v>1.4814957236006436</v>
      </c>
      <c r="H24" s="81" t="str">
        <f t="shared" si="0"/>
        <v>OOI Sample ID - AR28B 6-3</v>
      </c>
      <c r="I24" s="87" t="s">
        <v>253</v>
      </c>
      <c r="K24" s="50">
        <f t="shared" ref="K24:K30" si="3">D24-0.04</f>
        <v>3.5097438176527169</v>
      </c>
      <c r="L24" s="50" t="s">
        <v>11</v>
      </c>
    </row>
    <row r="25" spans="1:12" x14ac:dyDescent="0.25">
      <c r="A25" s="51" t="s">
        <v>219</v>
      </c>
      <c r="B25" s="51">
        <v>6</v>
      </c>
      <c r="C25" s="80">
        <v>532</v>
      </c>
      <c r="D25" s="50">
        <v>5.4754317597925208</v>
      </c>
      <c r="E25" s="50">
        <v>0.6433521644408744</v>
      </c>
      <c r="F25" s="50">
        <v>0.59040459830866809</v>
      </c>
      <c r="G25" s="50">
        <v>2.5582111948513848</v>
      </c>
      <c r="H25" s="81" t="str">
        <f t="shared" si="0"/>
        <v>OOI Sample ID - AR28B 6-4</v>
      </c>
      <c r="I25" s="87" t="s">
        <v>254</v>
      </c>
      <c r="K25" s="50">
        <f t="shared" si="3"/>
        <v>5.4354317597925208</v>
      </c>
      <c r="L25" s="50" t="s">
        <v>11</v>
      </c>
    </row>
    <row r="26" spans="1:12" x14ac:dyDescent="0.25">
      <c r="A26" s="51" t="s">
        <v>219</v>
      </c>
      <c r="B26" s="51">
        <v>6</v>
      </c>
      <c r="C26" s="80">
        <v>533</v>
      </c>
      <c r="D26" s="50">
        <v>3.8544124487087381</v>
      </c>
      <c r="E26" s="50">
        <v>1.2174511317734487</v>
      </c>
      <c r="F26" s="50">
        <v>0.37445295983086685</v>
      </c>
      <c r="G26" s="50">
        <v>1.7051368130239648</v>
      </c>
      <c r="H26" s="81" t="str">
        <f t="shared" si="0"/>
        <v>OOI Sample ID - AR28B 6-5</v>
      </c>
      <c r="I26" s="87" t="s">
        <v>255</v>
      </c>
      <c r="K26" s="50">
        <f t="shared" si="3"/>
        <v>3.8144124487087381</v>
      </c>
      <c r="L26" s="50" t="s">
        <v>11</v>
      </c>
    </row>
    <row r="27" spans="1:12" x14ac:dyDescent="0.25">
      <c r="A27" s="51" t="s">
        <v>219</v>
      </c>
      <c r="B27" s="51">
        <v>6</v>
      </c>
      <c r="C27" s="80">
        <v>534</v>
      </c>
      <c r="D27" s="50">
        <v>4.3959331052368826</v>
      </c>
      <c r="E27" s="50">
        <v>1.219458470820066</v>
      </c>
      <c r="F27" s="50">
        <v>0.50679386892177591</v>
      </c>
      <c r="G27" s="50">
        <v>1.9176464455076636</v>
      </c>
      <c r="H27" s="81" t="str">
        <f t="shared" si="0"/>
        <v>OOI Sample ID - AR28B 6-6</v>
      </c>
      <c r="I27" s="87" t="s">
        <v>256</v>
      </c>
      <c r="K27" s="50">
        <f t="shared" si="3"/>
        <v>4.3559331052368826</v>
      </c>
      <c r="L27" s="50" t="s">
        <v>11</v>
      </c>
    </row>
    <row r="28" spans="1:12" x14ac:dyDescent="0.25">
      <c r="A28" s="51" t="s">
        <v>219</v>
      </c>
      <c r="B28" s="51">
        <v>10</v>
      </c>
      <c r="C28" s="80">
        <v>535</v>
      </c>
      <c r="D28" s="50">
        <v>15.200029344080651</v>
      </c>
      <c r="E28" s="50">
        <v>0.36734304553098285</v>
      </c>
      <c r="F28" s="50">
        <v>1.0761675475687105</v>
      </c>
      <c r="G28" s="50">
        <v>9.1369022461681766</v>
      </c>
      <c r="H28" s="81" t="str">
        <f t="shared" si="0"/>
        <v>OOI Sample ID - AR28B 10-1</v>
      </c>
      <c r="I28" s="87" t="s">
        <v>257</v>
      </c>
      <c r="K28" s="50">
        <f t="shared" si="3"/>
        <v>15.160029344080652</v>
      </c>
      <c r="L28" s="50" t="s">
        <v>11</v>
      </c>
    </row>
    <row r="29" spans="1:12" x14ac:dyDescent="0.25">
      <c r="A29" s="51" t="s">
        <v>219</v>
      </c>
      <c r="B29" s="51">
        <v>10</v>
      </c>
      <c r="C29" s="80">
        <v>536</v>
      </c>
      <c r="D29" s="50">
        <v>17.395971520413006</v>
      </c>
      <c r="E29" s="50">
        <v>0.2273311470294197</v>
      </c>
      <c r="F29" s="50">
        <v>1.1428509513742076</v>
      </c>
      <c r="G29" s="50">
        <v>8.6967037217376593</v>
      </c>
      <c r="H29" s="81" t="str">
        <f t="shared" si="0"/>
        <v>OOI Sample ID - AR28B 10-2</v>
      </c>
      <c r="I29" s="87" t="s">
        <v>258</v>
      </c>
      <c r="K29" s="50">
        <f t="shared" si="3"/>
        <v>17.355971520413007</v>
      </c>
      <c r="L29" s="50" t="s">
        <v>11</v>
      </c>
    </row>
    <row r="30" spans="1:12" x14ac:dyDescent="0.25">
      <c r="A30" s="51" t="s">
        <v>219</v>
      </c>
      <c r="B30" s="51">
        <v>10</v>
      </c>
      <c r="C30" s="80">
        <v>537</v>
      </c>
      <c r="D30" s="50">
        <v>13.796124389679649</v>
      </c>
      <c r="E30" s="50">
        <v>0.35329167220466107</v>
      </c>
      <c r="F30" s="50">
        <v>0.9940956659619451</v>
      </c>
      <c r="G30" s="50">
        <v>6.8822762405792197</v>
      </c>
      <c r="H30" s="81" t="str">
        <f t="shared" si="0"/>
        <v>OOI Sample ID - AR28B 10-3</v>
      </c>
      <c r="I30" s="87" t="s">
        <v>259</v>
      </c>
      <c r="K30" s="50">
        <f t="shared" si="3"/>
        <v>13.75612438967965</v>
      </c>
      <c r="L30" s="50" t="s">
        <v>11</v>
      </c>
    </row>
    <row r="31" spans="1:12" x14ac:dyDescent="0.25">
      <c r="A31" s="51" t="s">
        <v>219</v>
      </c>
      <c r="B31" s="51">
        <v>10</v>
      </c>
      <c r="C31" s="80">
        <v>538</v>
      </c>
      <c r="D31" s="50">
        <v>6.7391486563820324</v>
      </c>
      <c r="E31" s="50">
        <v>0.50785677879420033</v>
      </c>
      <c r="F31" s="50">
        <v>0.44421405919661738</v>
      </c>
      <c r="G31" s="50">
        <v>2.4893985519519011</v>
      </c>
      <c r="H31" s="81" t="str">
        <f t="shared" si="0"/>
        <v>OOI Sample ID - AR28B 10-4</v>
      </c>
      <c r="I31" s="87" t="s">
        <v>260</v>
      </c>
      <c r="K31" s="50">
        <f>D31-L31</f>
        <v>6.6058086882128508</v>
      </c>
      <c r="L31" s="50">
        <v>0.13333996816918153</v>
      </c>
    </row>
    <row r="32" spans="1:12" x14ac:dyDescent="0.25">
      <c r="A32" s="51" t="s">
        <v>219</v>
      </c>
      <c r="B32" s="51">
        <v>10</v>
      </c>
      <c r="C32" s="80">
        <v>539</v>
      </c>
      <c r="D32" s="50">
        <v>4.8443324526050473</v>
      </c>
      <c r="E32" s="50">
        <v>0.56807695019272209</v>
      </c>
      <c r="F32" s="50">
        <v>0.32674867864693447</v>
      </c>
      <c r="G32" s="50">
        <v>1.6904635288762808</v>
      </c>
      <c r="H32" s="81" t="str">
        <f t="shared" si="0"/>
        <v>OOI Sample ID - AR28B 10-5</v>
      </c>
      <c r="I32" s="87" t="s">
        <v>261</v>
      </c>
      <c r="K32" s="50">
        <f>D32-L32</f>
        <v>4.6968996422716431</v>
      </c>
      <c r="L32" s="50">
        <v>0.14743281033340386</v>
      </c>
    </row>
    <row r="33" spans="1:12" x14ac:dyDescent="0.25">
      <c r="A33" s="51" t="s">
        <v>219</v>
      </c>
      <c r="B33" s="51">
        <v>10</v>
      </c>
      <c r="C33" s="80">
        <v>540</v>
      </c>
      <c r="D33" s="50">
        <v>4.4465425123890459</v>
      </c>
      <c r="E33" s="50">
        <v>0.51287512641074384</v>
      </c>
      <c r="F33" s="50">
        <v>0.33239112050739961</v>
      </c>
      <c r="G33" s="50">
        <v>1.4916152299093912</v>
      </c>
      <c r="H33" s="81" t="str">
        <f t="shared" si="0"/>
        <v>OOI Sample ID - AR28B 10-6</v>
      </c>
      <c r="I33" s="87" t="s">
        <v>262</v>
      </c>
      <c r="K33" s="50">
        <f>D33-L33</f>
        <v>4.307782220310548</v>
      </c>
      <c r="L33" s="50">
        <v>0.13876029207849785</v>
      </c>
    </row>
    <row r="34" spans="1:12" x14ac:dyDescent="0.25">
      <c r="A34" s="51" t="s">
        <v>219</v>
      </c>
      <c r="B34" s="51">
        <v>11</v>
      </c>
      <c r="C34" s="80">
        <v>541</v>
      </c>
      <c r="D34" s="50">
        <v>16.656568081919904</v>
      </c>
      <c r="E34" s="50">
        <v>0.56707328066941332</v>
      </c>
      <c r="F34" s="50">
        <v>1.1602912262156451</v>
      </c>
      <c r="G34" s="50">
        <v>9.8321123295791342</v>
      </c>
      <c r="H34" s="81" t="str">
        <f t="shared" si="0"/>
        <v>OOI Sample ID - AR28B 11-1</v>
      </c>
      <c r="I34" s="87" t="s">
        <v>263</v>
      </c>
      <c r="K34" s="50">
        <f>D34-0.04</f>
        <v>16.616568081919905</v>
      </c>
      <c r="L34" s="50" t="s">
        <v>11</v>
      </c>
    </row>
    <row r="35" spans="1:12" x14ac:dyDescent="0.25">
      <c r="A35" s="51" t="s">
        <v>219</v>
      </c>
      <c r="B35" s="51">
        <v>11</v>
      </c>
      <c r="C35" s="80">
        <v>542</v>
      </c>
      <c r="D35" s="50">
        <v>11.812235629314857</v>
      </c>
      <c r="E35" s="50">
        <v>0.90932458811767891</v>
      </c>
      <c r="F35" s="50">
        <v>1.1038668076109939</v>
      </c>
      <c r="G35" s="50">
        <v>6.9925788593445679</v>
      </c>
      <c r="H35" s="81" t="str">
        <f t="shared" si="0"/>
        <v>OOI Sample ID - AR28B 11-2</v>
      </c>
      <c r="I35" s="87" t="s">
        <v>264</v>
      </c>
      <c r="K35" s="50">
        <f>D35-0.04</f>
        <v>11.772235629314858</v>
      </c>
      <c r="L35" s="50" t="s">
        <v>11</v>
      </c>
    </row>
    <row r="36" spans="1:12" x14ac:dyDescent="0.25">
      <c r="A36" s="51" t="s">
        <v>219</v>
      </c>
      <c r="B36" s="51">
        <v>11</v>
      </c>
      <c r="C36" s="80">
        <v>543</v>
      </c>
      <c r="D36" s="50">
        <v>15.105389752706106</v>
      </c>
      <c r="E36" s="50">
        <v>0.26496875415349586</v>
      </c>
      <c r="F36" s="50">
        <v>0.97460359408033836</v>
      </c>
      <c r="G36" s="50">
        <v>7.0947858730629179</v>
      </c>
      <c r="H36" s="81" t="str">
        <f t="shared" ref="H36:H63" si="4">CONCATENATE("OOI Sample ID - ",A36, " ", I36)</f>
        <v>OOI Sample ID - AR28B 11-3</v>
      </c>
      <c r="I36" s="87" t="s">
        <v>265</v>
      </c>
      <c r="K36" s="50">
        <f t="shared" ref="K36:K61" si="5">D36-L36</f>
        <v>15.059859031867848</v>
      </c>
      <c r="L36" s="50">
        <v>4.5530720838257072E-2</v>
      </c>
    </row>
    <row r="37" spans="1:12" x14ac:dyDescent="0.25">
      <c r="A37" s="51" t="s">
        <v>219</v>
      </c>
      <c r="B37" s="51">
        <v>11</v>
      </c>
      <c r="C37" s="80">
        <v>544</v>
      </c>
      <c r="D37" s="50">
        <v>5.6550951551826998</v>
      </c>
      <c r="E37" s="50">
        <v>0.7587741596213744</v>
      </c>
      <c r="F37" s="50">
        <v>0.38573784355179708</v>
      </c>
      <c r="G37" s="50">
        <v>1.2173766089423321</v>
      </c>
      <c r="H37" s="81" t="str">
        <f t="shared" si="4"/>
        <v>OOI Sample ID - AR28B 11-4</v>
      </c>
      <c r="I37" s="87" t="s">
        <v>266</v>
      </c>
      <c r="K37" s="50">
        <f t="shared" si="5"/>
        <v>5.4545431705379963</v>
      </c>
      <c r="L37" s="50">
        <v>0.20055198464470383</v>
      </c>
    </row>
    <row r="38" spans="1:12" x14ac:dyDescent="0.25">
      <c r="A38" s="51" t="s">
        <v>219</v>
      </c>
      <c r="B38" s="51">
        <v>11</v>
      </c>
      <c r="C38" s="80">
        <v>545</v>
      </c>
      <c r="D38" s="50">
        <v>5.1500132718041129</v>
      </c>
      <c r="E38" s="50">
        <v>0.45666963310545683</v>
      </c>
      <c r="F38" s="50">
        <v>0.2954587737843552</v>
      </c>
      <c r="G38" s="50">
        <v>0.67598302142433742</v>
      </c>
      <c r="H38" s="81" t="str">
        <f t="shared" si="4"/>
        <v>OOI Sample ID - AR28B 11-5</v>
      </c>
      <c r="I38" s="87" t="s">
        <v>267</v>
      </c>
      <c r="K38" s="50">
        <f t="shared" si="5"/>
        <v>4.8985102424118354</v>
      </c>
      <c r="L38" s="50">
        <v>0.25150302939227731</v>
      </c>
    </row>
    <row r="39" spans="1:12" x14ac:dyDescent="0.25">
      <c r="A39" s="51" t="s">
        <v>219</v>
      </c>
      <c r="B39" s="51">
        <v>11</v>
      </c>
      <c r="C39" s="80">
        <v>546</v>
      </c>
      <c r="D39" s="50">
        <v>3.355909788259932</v>
      </c>
      <c r="E39" s="50">
        <v>0.68701178870480262</v>
      </c>
      <c r="F39" s="50">
        <v>0.21184804439746302</v>
      </c>
      <c r="G39" s="50">
        <v>0.2398322995173173</v>
      </c>
      <c r="H39" s="81" t="str">
        <f t="shared" si="4"/>
        <v>OOI Sample ID - AR28B 11-6</v>
      </c>
      <c r="I39" s="87" t="s">
        <v>268</v>
      </c>
      <c r="K39" s="50">
        <f t="shared" si="5"/>
        <v>3.2290742087819302</v>
      </c>
      <c r="L39" s="50">
        <v>0.12683557947800195</v>
      </c>
    </row>
    <row r="40" spans="1:12" x14ac:dyDescent="0.25">
      <c r="A40" s="51" t="s">
        <v>219</v>
      </c>
      <c r="B40" s="51">
        <v>17</v>
      </c>
      <c r="C40" s="80">
        <v>547</v>
      </c>
      <c r="D40" s="50">
        <v>6.7411730326681187</v>
      </c>
      <c r="E40" s="50">
        <v>0.61826042635815692</v>
      </c>
      <c r="F40" s="50">
        <v>0.43908456659619455</v>
      </c>
      <c r="G40" s="50">
        <v>3.2463376238462192</v>
      </c>
      <c r="H40" s="81" t="str">
        <f t="shared" si="4"/>
        <v>OOI Sample ID - AR28B 17-1</v>
      </c>
      <c r="I40" s="87" t="s">
        <v>269</v>
      </c>
      <c r="K40" s="50">
        <f t="shared" si="5"/>
        <v>6.6891379231386825</v>
      </c>
      <c r="L40" s="50">
        <v>5.2035109529436657E-2</v>
      </c>
    </row>
    <row r="41" spans="1:12" x14ac:dyDescent="0.25">
      <c r="A41" s="51" t="s">
        <v>219</v>
      </c>
      <c r="B41" s="51">
        <v>17</v>
      </c>
      <c r="C41" s="80">
        <v>548</v>
      </c>
      <c r="D41" s="50">
        <v>7.8940553275943941</v>
      </c>
      <c r="E41" s="50">
        <v>0.78687690627401796</v>
      </c>
      <c r="F41" s="50">
        <v>0.50166437632135308</v>
      </c>
      <c r="G41" s="50">
        <v>3.8302331378609535</v>
      </c>
      <c r="H41" s="81" t="str">
        <f t="shared" si="4"/>
        <v>OOI Sample ID - AR28B 17-2</v>
      </c>
      <c r="I41" s="87" t="s">
        <v>270</v>
      </c>
      <c r="K41" s="50">
        <f t="shared" si="5"/>
        <v>7.8279273759007353</v>
      </c>
      <c r="L41" s="50">
        <v>6.6127951693659107E-2</v>
      </c>
    </row>
    <row r="42" spans="1:12" x14ac:dyDescent="0.25">
      <c r="A42" s="51" t="s">
        <v>219</v>
      </c>
      <c r="B42" s="51">
        <v>17</v>
      </c>
      <c r="C42" s="80">
        <v>549</v>
      </c>
      <c r="D42" s="50">
        <v>8.4365881722655818</v>
      </c>
      <c r="E42" s="50">
        <v>0.45165128548891337</v>
      </c>
      <c r="F42" s="50">
        <v>0.49243128964059202</v>
      </c>
      <c r="G42" s="50">
        <v>3.3141383161148275</v>
      </c>
      <c r="H42" s="81" t="str">
        <f t="shared" si="4"/>
        <v>OOI Sample ID - AR28B 17-3</v>
      </c>
      <c r="I42" s="87" t="s">
        <v>271</v>
      </c>
      <c r="K42" s="50">
        <f t="shared" si="5"/>
        <v>8.3151729166968966</v>
      </c>
      <c r="L42" s="50">
        <v>0.12141525556868563</v>
      </c>
    </row>
    <row r="43" spans="1:12" x14ac:dyDescent="0.25">
      <c r="A43" s="51" t="s">
        <v>219</v>
      </c>
      <c r="B43" s="51">
        <v>17</v>
      </c>
      <c r="C43" s="80">
        <v>550</v>
      </c>
      <c r="D43" s="50">
        <v>7.5165091502392567</v>
      </c>
      <c r="E43" s="50">
        <v>0.59015767970551336</v>
      </c>
      <c r="F43" s="50">
        <v>0.61759090909090919</v>
      </c>
      <c r="G43" s="50">
        <v>3.8378227675925141</v>
      </c>
      <c r="H43" s="81" t="str">
        <f t="shared" si="4"/>
        <v>OOI Sample ID - AR28B 17-4</v>
      </c>
      <c r="I43" s="87" t="s">
        <v>272</v>
      </c>
      <c r="K43" s="50">
        <f t="shared" si="5"/>
        <v>7.2921077403935612</v>
      </c>
      <c r="L43" s="50">
        <v>0.22440140984569568</v>
      </c>
    </row>
    <row r="44" spans="1:12" x14ac:dyDescent="0.25">
      <c r="A44" s="51" t="s">
        <v>219</v>
      </c>
      <c r="B44" s="51">
        <v>17</v>
      </c>
      <c r="C44" s="80">
        <v>551</v>
      </c>
      <c r="D44" s="50">
        <v>7.5266310316696892</v>
      </c>
      <c r="E44" s="50">
        <v>0.76078149866799183</v>
      </c>
      <c r="F44" s="50">
        <v>0.61348731501057086</v>
      </c>
      <c r="G44" s="50">
        <v>3.8514841011093237</v>
      </c>
      <c r="H44" s="81" t="str">
        <f t="shared" si="4"/>
        <v>OOI Sample ID - AR28B 17-5</v>
      </c>
      <c r="I44" s="87" t="s">
        <v>273</v>
      </c>
      <c r="K44" s="50">
        <f t="shared" si="5"/>
        <v>7.332583435716165</v>
      </c>
      <c r="L44" s="50">
        <v>0.19404759595352425</v>
      </c>
    </row>
    <row r="45" spans="1:12" x14ac:dyDescent="0.25">
      <c r="A45" s="51" t="s">
        <v>219</v>
      </c>
      <c r="B45" s="51">
        <v>17</v>
      </c>
      <c r="C45" s="80">
        <v>552</v>
      </c>
      <c r="D45" s="50">
        <v>4.2400561312082212</v>
      </c>
      <c r="E45" s="50">
        <v>1.1251135356290485</v>
      </c>
      <c r="F45" s="50">
        <v>0.43498097251585627</v>
      </c>
      <c r="G45" s="50">
        <v>2.2799247713608266</v>
      </c>
      <c r="H45" s="81" t="str">
        <f t="shared" si="4"/>
        <v>OOI Sample ID - AR28B 17-6</v>
      </c>
      <c r="I45" s="87" t="s">
        <v>274</v>
      </c>
      <c r="K45" s="50">
        <f t="shared" si="5"/>
        <v>4.1956094751518274</v>
      </c>
      <c r="L45" s="50">
        <v>4.4446656056393807E-2</v>
      </c>
    </row>
    <row r="46" spans="1:12" x14ac:dyDescent="0.25">
      <c r="A46" s="51" t="s">
        <v>219</v>
      </c>
      <c r="B46" s="51">
        <v>27</v>
      </c>
      <c r="C46" s="80">
        <v>553</v>
      </c>
      <c r="D46" s="50">
        <v>9.5788424916899011</v>
      </c>
      <c r="E46" s="50">
        <v>0.50936228307916331</v>
      </c>
      <c r="F46" s="50">
        <v>0.5739902219873152</v>
      </c>
      <c r="G46" s="50">
        <v>5.9730385987382508</v>
      </c>
      <c r="H46" s="81" t="str">
        <f t="shared" si="4"/>
        <v>OOI Sample ID - AR28B 27-1</v>
      </c>
      <c r="I46" s="87" t="s">
        <v>275</v>
      </c>
      <c r="K46" s="50">
        <f t="shared" si="5"/>
        <v>9.4270734222290447</v>
      </c>
      <c r="L46" s="50">
        <v>0.15176906946085691</v>
      </c>
    </row>
    <row r="47" spans="1:12" x14ac:dyDescent="0.25">
      <c r="A47" s="51" t="s">
        <v>219</v>
      </c>
      <c r="B47" s="51">
        <v>27</v>
      </c>
      <c r="C47" s="80">
        <v>554</v>
      </c>
      <c r="D47" s="50">
        <v>6.7411730326681187</v>
      </c>
      <c r="E47" s="50">
        <v>0.97757411570267017</v>
      </c>
      <c r="F47" s="50">
        <v>0.54270031712473588</v>
      </c>
      <c r="G47" s="50">
        <v>3.1846086353628587</v>
      </c>
      <c r="H47" s="81" t="str">
        <f t="shared" si="4"/>
        <v>OOI Sample ID - AR28B 27-2</v>
      </c>
      <c r="I47" s="87" t="s">
        <v>276</v>
      </c>
      <c r="K47" s="50">
        <f t="shared" si="5"/>
        <v>6.5720589266974496</v>
      </c>
      <c r="L47" s="50">
        <v>0.16911410597066917</v>
      </c>
    </row>
    <row r="48" spans="1:12" x14ac:dyDescent="0.25">
      <c r="A48" s="51" t="s">
        <v>219</v>
      </c>
      <c r="B48" s="51">
        <v>27</v>
      </c>
      <c r="C48" s="80">
        <v>555</v>
      </c>
      <c r="D48" s="50">
        <v>4.748174579015938</v>
      </c>
      <c r="E48" s="50">
        <v>1.114073170872653</v>
      </c>
      <c r="F48" s="50">
        <v>0.42677378435517976</v>
      </c>
      <c r="G48" s="50">
        <v>2.2131360297230924</v>
      </c>
      <c r="H48" s="81" t="str">
        <f t="shared" si="4"/>
        <v>OOI Sample ID - AR28B 27-3</v>
      </c>
      <c r="I48" s="87" t="s">
        <v>277</v>
      </c>
      <c r="K48" s="50">
        <f t="shared" si="5"/>
        <v>4.6397681008296114</v>
      </c>
      <c r="L48" s="50">
        <v>0.10840647818632644</v>
      </c>
    </row>
    <row r="49" spans="1:12" x14ac:dyDescent="0.25">
      <c r="A49" s="51" t="s">
        <v>219</v>
      </c>
      <c r="B49" s="51">
        <v>27</v>
      </c>
      <c r="C49" s="80">
        <v>556</v>
      </c>
      <c r="D49" s="50">
        <v>4.3726527779468887</v>
      </c>
      <c r="E49" s="50">
        <v>1.3067777193479226</v>
      </c>
      <c r="F49" s="50">
        <v>0.38573784355179708</v>
      </c>
      <c r="G49" s="50">
        <v>2.1969448196290964</v>
      </c>
      <c r="H49" s="81" t="str">
        <f t="shared" si="4"/>
        <v>OOI Sample ID - AR28B 27-4</v>
      </c>
      <c r="I49" s="87" t="s">
        <v>278</v>
      </c>
      <c r="K49" s="50">
        <f t="shared" si="5"/>
        <v>4.2935160488708703</v>
      </c>
      <c r="L49" s="50">
        <v>7.9136729076018292E-2</v>
      </c>
    </row>
    <row r="50" spans="1:12" x14ac:dyDescent="0.25">
      <c r="A50" s="51" t="s">
        <v>219</v>
      </c>
      <c r="B50" s="51">
        <v>27</v>
      </c>
      <c r="C50" s="80">
        <v>557</v>
      </c>
      <c r="D50" s="50">
        <v>4.0305331855982658</v>
      </c>
      <c r="E50" s="50">
        <v>0.90581174478609849</v>
      </c>
      <c r="F50" s="50">
        <v>0.42677378435517976</v>
      </c>
      <c r="G50" s="50">
        <v>2.0314908914810736</v>
      </c>
      <c r="H50" s="81" t="str">
        <f t="shared" si="4"/>
        <v>OOI Sample ID - AR28B 27-5</v>
      </c>
      <c r="I50" s="87" t="s">
        <v>279</v>
      </c>
      <c r="K50" s="50">
        <f t="shared" si="5"/>
        <v>3.8939410230834945</v>
      </c>
      <c r="L50" s="50">
        <v>0.13659216251477133</v>
      </c>
    </row>
    <row r="51" spans="1:12" x14ac:dyDescent="0.25">
      <c r="A51" s="51" t="s">
        <v>219</v>
      </c>
      <c r="B51" s="51">
        <v>27</v>
      </c>
      <c r="C51" s="80">
        <v>558</v>
      </c>
      <c r="D51" s="50">
        <v>5.8069233766391894</v>
      </c>
      <c r="E51" s="50">
        <v>0.65439252919726998</v>
      </c>
      <c r="F51" s="50">
        <v>0.50063847780126858</v>
      </c>
      <c r="G51" s="50">
        <v>3.0641865102887631</v>
      </c>
      <c r="H51" s="81" t="str">
        <f t="shared" si="4"/>
        <v>OOI Sample ID - AR28B 27-6</v>
      </c>
      <c r="I51" s="87" t="s">
        <v>280</v>
      </c>
      <c r="K51" s="50">
        <f t="shared" si="5"/>
        <v>5.6573224367420591</v>
      </c>
      <c r="L51" s="50">
        <v>0.14960093989713039</v>
      </c>
    </row>
    <row r="52" spans="1:12" x14ac:dyDescent="0.25">
      <c r="A52" s="51" t="s">
        <v>219</v>
      </c>
      <c r="B52" s="51">
        <v>28</v>
      </c>
      <c r="C52" s="80">
        <v>559</v>
      </c>
      <c r="D52" s="50">
        <v>6.7077708239476914</v>
      </c>
      <c r="E52" s="50">
        <v>1.2154437927268313</v>
      </c>
      <c r="F52" s="50">
        <v>0.58373625792811845</v>
      </c>
      <c r="G52" s="50">
        <v>6.7375673003641294</v>
      </c>
      <c r="H52" s="81" t="str">
        <f t="shared" si="4"/>
        <v>OOI Sample ID - AR28B 28-1</v>
      </c>
      <c r="I52" s="87" t="s">
        <v>281</v>
      </c>
      <c r="K52" s="50">
        <f t="shared" si="5"/>
        <v>6.4898738027931753</v>
      </c>
      <c r="L52" s="50">
        <v>0.21789702115451609</v>
      </c>
    </row>
    <row r="53" spans="1:12" x14ac:dyDescent="0.25">
      <c r="A53" s="51" t="s">
        <v>219</v>
      </c>
      <c r="B53" s="51">
        <v>28</v>
      </c>
      <c r="C53" s="80">
        <v>560</v>
      </c>
      <c r="D53" s="50">
        <v>7.1652798646032458</v>
      </c>
      <c r="E53" s="50">
        <v>0.82953286101463741</v>
      </c>
      <c r="F53" s="50">
        <v>0.60938372093023263</v>
      </c>
      <c r="G53" s="50">
        <v>3.9309222256329921</v>
      </c>
      <c r="H53" s="81" t="str">
        <f t="shared" si="4"/>
        <v>OOI Sample ID - AR28B 28-2</v>
      </c>
      <c r="I53" s="87" t="s">
        <v>282</v>
      </c>
      <c r="K53" s="50">
        <f t="shared" si="5"/>
        <v>7.074218422926732</v>
      </c>
      <c r="L53" s="50">
        <v>9.1061441676514199E-2</v>
      </c>
    </row>
    <row r="54" spans="1:12" x14ac:dyDescent="0.25">
      <c r="A54" s="51" t="s">
        <v>219</v>
      </c>
      <c r="B54" s="51">
        <v>28</v>
      </c>
      <c r="C54" s="80">
        <v>561</v>
      </c>
      <c r="D54" s="50">
        <v>5.1783545398093231</v>
      </c>
      <c r="E54" s="50">
        <v>1.2465575479494009</v>
      </c>
      <c r="F54" s="50">
        <v>1.9943467230443976</v>
      </c>
      <c r="G54" s="50">
        <v>2.7919717905834531</v>
      </c>
      <c r="H54" s="81" t="str">
        <f t="shared" si="4"/>
        <v>OOI Sample ID - AR28B 28-3</v>
      </c>
      <c r="I54" s="87" t="s">
        <v>283</v>
      </c>
      <c r="K54" s="50">
        <f t="shared" si="5"/>
        <v>5.1241513007161599</v>
      </c>
      <c r="L54" s="50">
        <v>5.4203239093163193E-2</v>
      </c>
    </row>
    <row r="55" spans="1:12" x14ac:dyDescent="0.25">
      <c r="A55" s="51" t="s">
        <v>219</v>
      </c>
      <c r="B55" s="51">
        <v>28</v>
      </c>
      <c r="C55" s="80">
        <v>562</v>
      </c>
      <c r="D55" s="50">
        <v>5.3534630885558077</v>
      </c>
      <c r="E55" s="50">
        <v>1.0297649309147223</v>
      </c>
      <c r="F55" s="50">
        <v>0.49961257928118397</v>
      </c>
      <c r="G55" s="50">
        <v>2.9083461131340504</v>
      </c>
      <c r="H55" s="81" t="str">
        <f t="shared" si="4"/>
        <v>OOI Sample ID - AR28B 28-4</v>
      </c>
      <c r="I55" s="87" t="s">
        <v>284</v>
      </c>
      <c r="K55" s="50">
        <f t="shared" si="5"/>
        <v>5.3003439142445075</v>
      </c>
      <c r="L55" s="50">
        <v>5.3119174311299928E-2</v>
      </c>
    </row>
    <row r="56" spans="1:12" x14ac:dyDescent="0.25">
      <c r="A56" s="51" t="s">
        <v>219</v>
      </c>
      <c r="B56" s="51">
        <v>28</v>
      </c>
      <c r="C56" s="80">
        <v>563</v>
      </c>
      <c r="D56" s="50">
        <v>6.3575537264547224</v>
      </c>
      <c r="E56" s="50">
        <v>1.0679043728004529</v>
      </c>
      <c r="F56" s="50">
        <v>0.57450317124735739</v>
      </c>
      <c r="G56" s="50">
        <v>3.4467038487594208</v>
      </c>
      <c r="H56" s="81" t="str">
        <f t="shared" si="4"/>
        <v>OOI Sample ID - AR28B 28-5</v>
      </c>
      <c r="I56" s="87" t="s">
        <v>285</v>
      </c>
      <c r="K56" s="50">
        <f t="shared" si="5"/>
        <v>6.2838373212880203</v>
      </c>
      <c r="L56" s="50">
        <v>7.3716405166701957E-2</v>
      </c>
    </row>
    <row r="57" spans="1:12" x14ac:dyDescent="0.25">
      <c r="A57" s="51" t="s">
        <v>219</v>
      </c>
      <c r="B57" s="51">
        <v>28</v>
      </c>
      <c r="C57" s="80">
        <v>564</v>
      </c>
      <c r="D57" s="50">
        <v>4.6717543742161709</v>
      </c>
      <c r="E57" s="50">
        <v>0.94395118667182887</v>
      </c>
      <c r="F57" s="50">
        <v>0.48781474630021149</v>
      </c>
      <c r="G57" s="50">
        <v>2.4382950450927261</v>
      </c>
      <c r="H57" s="81" t="str">
        <f t="shared" si="4"/>
        <v>OOI Sample ID - AR28B 28-6</v>
      </c>
      <c r="I57" s="87" t="s">
        <v>286</v>
      </c>
      <c r="K57" s="50">
        <f t="shared" si="5"/>
        <v>4.5763566734122039</v>
      </c>
      <c r="L57" s="50">
        <v>9.5397700803967256E-2</v>
      </c>
    </row>
    <row r="58" spans="1:12" x14ac:dyDescent="0.25">
      <c r="A58" s="51" t="s">
        <v>219</v>
      </c>
      <c r="B58" s="51">
        <v>37</v>
      </c>
      <c r="C58" s="80">
        <v>565</v>
      </c>
      <c r="D58" s="50">
        <v>8.2118824045099768</v>
      </c>
      <c r="E58" s="50">
        <v>0.82802735672967442</v>
      </c>
      <c r="F58" s="50">
        <v>0.56629598308668083</v>
      </c>
      <c r="G58" s="50">
        <v>5.7124613112880001</v>
      </c>
      <c r="H58" s="81" t="str">
        <f t="shared" si="4"/>
        <v>OOI Sample ID - AR28B 37-1</v>
      </c>
      <c r="I58" s="87" t="s">
        <v>287</v>
      </c>
      <c r="K58" s="50">
        <f t="shared" si="5"/>
        <v>8.0406001689755815</v>
      </c>
      <c r="L58" s="50">
        <v>0.1712822355343957</v>
      </c>
    </row>
    <row r="59" spans="1:12" x14ac:dyDescent="0.25">
      <c r="A59" s="51" t="s">
        <v>219</v>
      </c>
      <c r="B59" s="51">
        <v>37</v>
      </c>
      <c r="C59" s="80">
        <v>566</v>
      </c>
      <c r="D59" s="50">
        <v>4.3868234119494929</v>
      </c>
      <c r="E59" s="50">
        <v>1.3710125688396793</v>
      </c>
      <c r="F59" s="50">
        <v>0.40933350951374214</v>
      </c>
      <c r="G59" s="50">
        <v>2.2576618574815819</v>
      </c>
      <c r="H59" s="81" t="str">
        <f t="shared" si="4"/>
        <v>OOI Sample ID - AR28B 37-2</v>
      </c>
      <c r="I59" s="87" t="s">
        <v>288</v>
      </c>
      <c r="K59" s="50">
        <f t="shared" si="5"/>
        <v>4.317443265910244</v>
      </c>
      <c r="L59" s="50">
        <v>6.9380146039248899E-2</v>
      </c>
    </row>
    <row r="60" spans="1:12" x14ac:dyDescent="0.25">
      <c r="A60" s="51" t="s">
        <v>219</v>
      </c>
      <c r="B60" s="51">
        <v>37</v>
      </c>
      <c r="C60" s="80">
        <v>567</v>
      </c>
      <c r="D60" s="50">
        <v>7.1865358156071544</v>
      </c>
      <c r="E60" s="50">
        <v>1.0583695123290204</v>
      </c>
      <c r="F60" s="50">
        <v>0.64016067653276965</v>
      </c>
      <c r="G60" s="50">
        <v>3.7978507176729615</v>
      </c>
      <c r="H60" s="81" t="str">
        <f t="shared" si="4"/>
        <v>OOI Sample ID - AR28B 37-3</v>
      </c>
      <c r="I60" s="87" t="s">
        <v>289</v>
      </c>
      <c r="K60" s="50">
        <f t="shared" si="5"/>
        <v>7.0705408839477855</v>
      </c>
      <c r="L60" s="50">
        <v>0.11599493165936929</v>
      </c>
    </row>
    <row r="61" spans="1:12" x14ac:dyDescent="0.25">
      <c r="A61" s="51" t="s">
        <v>219</v>
      </c>
      <c r="B61" s="51">
        <v>37</v>
      </c>
      <c r="C61" s="80">
        <v>568</v>
      </c>
      <c r="D61" s="50">
        <v>6.9810616225693725</v>
      </c>
      <c r="E61" s="50">
        <v>1.1783080203644094</v>
      </c>
      <c r="F61" s="50">
        <v>0.64323837209302337</v>
      </c>
      <c r="G61" s="50">
        <v>3.9789898805995429</v>
      </c>
      <c r="H61" s="81" t="str">
        <f t="shared" si="4"/>
        <v>OOI Sample ID - AR28B 37-4</v>
      </c>
      <c r="I61" s="87" t="s">
        <v>290</v>
      </c>
      <c r="K61" s="50">
        <f t="shared" si="5"/>
        <v>6.9062611526208073</v>
      </c>
      <c r="L61" s="50">
        <v>7.4800469948565221E-2</v>
      </c>
    </row>
    <row r="62" spans="1:12" x14ac:dyDescent="0.25">
      <c r="A62" s="51" t="s">
        <v>219</v>
      </c>
      <c r="B62" s="51">
        <v>37</v>
      </c>
      <c r="C62" s="80">
        <v>569</v>
      </c>
      <c r="D62" s="50">
        <v>3.7380108122587634</v>
      </c>
      <c r="E62" s="50">
        <v>1.5697391344548011</v>
      </c>
      <c r="F62" s="50">
        <v>0.40522991543340386</v>
      </c>
      <c r="G62" s="50">
        <v>1.7668658015073249</v>
      </c>
      <c r="H62" s="81" t="str">
        <f t="shared" si="4"/>
        <v>OOI Sample ID - AR28B 37-5</v>
      </c>
      <c r="I62" s="87" t="s">
        <v>291</v>
      </c>
      <c r="K62" s="50">
        <f>D62-0.04</f>
        <v>3.6980108122587634</v>
      </c>
      <c r="L62" s="50" t="s">
        <v>11</v>
      </c>
    </row>
    <row r="63" spans="1:12" x14ac:dyDescent="0.25">
      <c r="A63" s="51" t="s">
        <v>219</v>
      </c>
      <c r="B63" s="51">
        <v>37</v>
      </c>
      <c r="C63" s="80">
        <v>570</v>
      </c>
      <c r="D63" s="50">
        <v>3.9060340440039445</v>
      </c>
      <c r="E63" s="50">
        <v>1.408148341202101</v>
      </c>
      <c r="F63" s="50">
        <v>0.36624577167019029</v>
      </c>
      <c r="G63" s="50">
        <v>1.8680608645948007</v>
      </c>
      <c r="H63" s="81" t="str">
        <f t="shared" si="4"/>
        <v>OOI Sample ID - AR28B 37-6</v>
      </c>
      <c r="I63" s="87" t="s">
        <v>292</v>
      </c>
      <c r="K63" s="50">
        <f>D63-0.04</f>
        <v>3.8660340440039445</v>
      </c>
      <c r="L63" s="50" t="s">
        <v>11</v>
      </c>
    </row>
    <row r="64" spans="1:12" hidden="1" x14ac:dyDescent="0.25"/>
    <row r="65" spans="1:11" hidden="1" x14ac:dyDescent="0.25"/>
    <row r="66" spans="1:11" s="77" customFormat="1" hidden="1" x14ac:dyDescent="0.25">
      <c r="A66" s="88"/>
      <c r="B66" s="97"/>
      <c r="C66" s="97"/>
      <c r="E66" s="97"/>
      <c r="F66" s="97"/>
      <c r="G66" s="99" t="s">
        <v>335</v>
      </c>
      <c r="H66" s="97"/>
      <c r="I66" s="88"/>
      <c r="K66" s="98" t="s">
        <v>218</v>
      </c>
    </row>
  </sheetData>
  <autoFilter ref="A1:L66" xr:uid="{00000000-0009-0000-0000-00000D000000}">
    <filterColumn colId="0">
      <filters>
        <filter val="AR28B"/>
      </filters>
    </filterColumn>
  </autoFilter>
  <pageMargins left="0.75" right="0.75" top="1" bottom="1" header="0.5" footer="0.5"/>
  <pageSetup orientation="portrait" horizontalDpi="4294967292" verticalDpi="429496729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1" operator="containsText" text="&lt;" id="{C3E71395-4978-491B-8EFD-B1C5BD5F76E6}">
            <xm:f>NOT(ISERROR(SEARCH("&lt;",LTERnut!E66)))</xm:f>
            <x14:dxf>
              <fill>
                <patternFill>
                  <bgColor theme="9" tint="0.59996337778862885"/>
                </patternFill>
              </fill>
            </x14:dxf>
          </x14:cfRule>
          <xm:sqref>E66:H66</xm:sqref>
        </x14:conditionalFormatting>
      </x14:conditionalFormatting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P107"/>
  <sheetViews>
    <sheetView topLeftCell="A65" zoomScaleNormal="100" zoomScalePageLayoutView="125" workbookViewId="0">
      <selection activeCell="A77" sqref="A77"/>
    </sheetView>
  </sheetViews>
  <sheetFormatPr defaultColWidth="12.85546875" defaultRowHeight="15.75" x14ac:dyDescent="0.25"/>
  <cols>
    <col min="1" max="3" width="12.85546875" style="56"/>
    <col min="4" max="4" width="15.42578125" style="56" customWidth="1"/>
    <col min="5" max="7" width="12.85546875" style="56"/>
    <col min="8" max="8" width="25.28515625" bestFit="1" customWidth="1"/>
    <col min="9" max="9" width="12.85546875" style="56"/>
    <col min="11" max="16384" width="12.85546875" style="56"/>
  </cols>
  <sheetData>
    <row r="1" spans="1:15" x14ac:dyDescent="0.25">
      <c r="A1" s="53"/>
      <c r="B1" s="53"/>
      <c r="I1" s="53" t="s">
        <v>37</v>
      </c>
    </row>
    <row r="2" spans="1:15" x14ac:dyDescent="0.25">
      <c r="A2" s="53"/>
      <c r="B2" s="53"/>
      <c r="I2" s="53" t="s">
        <v>38</v>
      </c>
    </row>
    <row r="3" spans="1:15" x14ac:dyDescent="0.25">
      <c r="A3" s="53"/>
      <c r="B3" s="53"/>
      <c r="I3" s="53" t="s">
        <v>39</v>
      </c>
    </row>
    <row r="4" spans="1:15" x14ac:dyDescent="0.25">
      <c r="A4" s="69"/>
      <c r="B4" s="69"/>
      <c r="I4" s="69" t="s">
        <v>336</v>
      </c>
    </row>
    <row r="5" spans="1:15" x14ac:dyDescent="0.25">
      <c r="I5" s="53"/>
    </row>
    <row r="6" spans="1:15" x14ac:dyDescent="0.25">
      <c r="I6" s="108" t="s">
        <v>337</v>
      </c>
    </row>
    <row r="8" spans="1:15" x14ac:dyDescent="0.25">
      <c r="A8" s="70"/>
      <c r="B8" s="70"/>
      <c r="D8" s="71" t="s">
        <v>0</v>
      </c>
      <c r="E8" s="71" t="s">
        <v>0</v>
      </c>
      <c r="F8" s="71" t="s">
        <v>0</v>
      </c>
      <c r="G8" s="71" t="s">
        <v>0</v>
      </c>
      <c r="I8" s="70"/>
      <c r="K8" s="71" t="s">
        <v>0</v>
      </c>
      <c r="L8" s="71" t="s">
        <v>0</v>
      </c>
    </row>
    <row r="9" spans="1:15" x14ac:dyDescent="0.25">
      <c r="A9" s="70"/>
      <c r="B9" s="70"/>
      <c r="D9" s="71" t="s">
        <v>1</v>
      </c>
      <c r="E9" s="71" t="s">
        <v>1</v>
      </c>
      <c r="F9" s="71" t="s">
        <v>1</v>
      </c>
      <c r="G9" s="71" t="s">
        <v>1</v>
      </c>
      <c r="I9" s="70"/>
      <c r="K9" s="71" t="s">
        <v>1</v>
      </c>
      <c r="L9" s="71" t="s">
        <v>1</v>
      </c>
    </row>
    <row r="10" spans="1:15" x14ac:dyDescent="0.25">
      <c r="A10" s="73" t="s">
        <v>8</v>
      </c>
      <c r="B10" s="73" t="s">
        <v>9</v>
      </c>
      <c r="C10" s="72" t="s">
        <v>224</v>
      </c>
      <c r="D10" s="73" t="s">
        <v>225</v>
      </c>
      <c r="E10" s="73" t="s">
        <v>4</v>
      </c>
      <c r="F10" s="73" t="s">
        <v>5</v>
      </c>
      <c r="G10" s="73" t="s">
        <v>6</v>
      </c>
      <c r="H10" s="73" t="s">
        <v>378</v>
      </c>
      <c r="I10" s="72" t="s">
        <v>2</v>
      </c>
      <c r="K10" s="73" t="s">
        <v>3</v>
      </c>
      <c r="L10" s="73" t="s">
        <v>30</v>
      </c>
    </row>
    <row r="11" spans="1:15" x14ac:dyDescent="0.25">
      <c r="A11" s="56" t="s">
        <v>216</v>
      </c>
      <c r="B11" s="56">
        <v>3</v>
      </c>
      <c r="C11" s="56">
        <v>861</v>
      </c>
      <c r="D11" s="75">
        <v>13.352254595907041</v>
      </c>
      <c r="E11" s="75">
        <v>0.25700000000000001</v>
      </c>
      <c r="F11" s="75">
        <v>0.81441643835616429</v>
      </c>
      <c r="G11" s="75">
        <v>8.2680289949332302</v>
      </c>
      <c r="H11" t="str">
        <f t="shared" ref="H11:H42" si="0">CONCATENATE("OOI Sample ID   - ",A11," ",I11)</f>
        <v>OOI Sample ID   - AR24B 3-1</v>
      </c>
      <c r="I11" s="56" t="s">
        <v>239</v>
      </c>
      <c r="K11" s="75">
        <f>D11-0.04</f>
        <v>13.312254595907042</v>
      </c>
      <c r="L11" s="59" t="s">
        <v>11</v>
      </c>
      <c r="M11" s="53"/>
      <c r="N11" s="53"/>
      <c r="O11" s="53"/>
    </row>
    <row r="12" spans="1:15" x14ac:dyDescent="0.25">
      <c r="A12" s="56" t="s">
        <v>216</v>
      </c>
      <c r="B12" s="56">
        <v>3</v>
      </c>
      <c r="C12" s="56">
        <v>862</v>
      </c>
      <c r="D12" s="75">
        <v>15.727193895248007</v>
      </c>
      <c r="E12" s="75">
        <v>0.27749999999999997</v>
      </c>
      <c r="F12" s="75">
        <v>0.96986927592954986</v>
      </c>
      <c r="G12" s="75">
        <v>9.6960651232074859</v>
      </c>
      <c r="H12" t="str">
        <f t="shared" si="0"/>
        <v>OOI Sample ID   - AR24B 3-2</v>
      </c>
      <c r="I12" s="56" t="s">
        <v>240</v>
      </c>
      <c r="K12" s="75">
        <f>D12-0.04</f>
        <v>15.687193895248008</v>
      </c>
      <c r="L12" s="59" t="s">
        <v>11</v>
      </c>
      <c r="M12" s="53"/>
      <c r="N12" s="53"/>
      <c r="O12" s="53"/>
    </row>
    <row r="13" spans="1:15" x14ac:dyDescent="0.25">
      <c r="A13" s="56" t="s">
        <v>216</v>
      </c>
      <c r="B13" s="56">
        <v>3</v>
      </c>
      <c r="C13" s="56">
        <v>863</v>
      </c>
      <c r="D13" s="75">
        <v>20.177263267429762</v>
      </c>
      <c r="E13" s="75">
        <v>0.26700000000000002</v>
      </c>
      <c r="F13" s="75">
        <v>1.1233667318982388</v>
      </c>
      <c r="G13" s="75">
        <v>10.686684779758096</v>
      </c>
      <c r="H13" t="str">
        <f t="shared" si="0"/>
        <v>OOI Sample ID   - AR24B 3-3</v>
      </c>
      <c r="I13" s="56" t="s">
        <v>241</v>
      </c>
      <c r="K13" s="75">
        <f>D13-0.04</f>
        <v>20.137263267429763</v>
      </c>
      <c r="L13" s="59" t="s">
        <v>11</v>
      </c>
      <c r="M13" s="53"/>
      <c r="N13" s="53"/>
      <c r="O13" s="53"/>
    </row>
    <row r="14" spans="1:15" x14ac:dyDescent="0.25">
      <c r="A14" s="56" t="s">
        <v>216</v>
      </c>
      <c r="B14" s="56">
        <v>3</v>
      </c>
      <c r="C14" s="56">
        <v>864</v>
      </c>
      <c r="D14" s="75" t="s">
        <v>11</v>
      </c>
      <c r="E14" s="75">
        <v>0.33</v>
      </c>
      <c r="F14" s="75" t="s">
        <v>47</v>
      </c>
      <c r="G14" s="75" t="s">
        <v>49</v>
      </c>
      <c r="H14" t="str">
        <f t="shared" si="0"/>
        <v>OOI Sample ID   - AR24B 3-4</v>
      </c>
      <c r="I14" s="56" t="s">
        <v>242</v>
      </c>
      <c r="K14" s="75" t="str">
        <f>D14</f>
        <v>&lt;0.04</v>
      </c>
      <c r="L14" s="59" t="s">
        <v>11</v>
      </c>
      <c r="M14" s="53"/>
      <c r="N14" s="53"/>
      <c r="O14" s="53"/>
    </row>
    <row r="15" spans="1:15" x14ac:dyDescent="0.25">
      <c r="A15" s="56" t="s">
        <v>216</v>
      </c>
      <c r="B15" s="56">
        <v>3</v>
      </c>
      <c r="C15" s="56">
        <v>865</v>
      </c>
      <c r="D15" s="75" t="s">
        <v>11</v>
      </c>
      <c r="E15" s="75">
        <v>0.21150000000000002</v>
      </c>
      <c r="F15" s="75" t="s">
        <v>47</v>
      </c>
      <c r="G15" s="75" t="s">
        <v>49</v>
      </c>
      <c r="H15" t="str">
        <f t="shared" si="0"/>
        <v>OOI Sample ID   - AR24B 3-5</v>
      </c>
      <c r="I15" s="56" t="s">
        <v>243</v>
      </c>
      <c r="K15" s="75" t="str">
        <f>D15</f>
        <v>&lt;0.04</v>
      </c>
      <c r="L15" s="59" t="s">
        <v>11</v>
      </c>
      <c r="M15" s="53"/>
      <c r="N15" s="53"/>
      <c r="O15" s="53"/>
    </row>
    <row r="16" spans="1:15" x14ac:dyDescent="0.25">
      <c r="A16" s="56" t="s">
        <v>216</v>
      </c>
      <c r="B16" s="56">
        <v>3</v>
      </c>
      <c r="C16" s="56">
        <v>866</v>
      </c>
      <c r="D16" s="75" t="s">
        <v>11</v>
      </c>
      <c r="E16" s="75">
        <v>0.36299999999999999</v>
      </c>
      <c r="F16" s="75" t="s">
        <v>47</v>
      </c>
      <c r="G16" s="75" t="s">
        <v>49</v>
      </c>
      <c r="H16" t="str">
        <f t="shared" si="0"/>
        <v>OOI Sample ID   - AR24B 3-6</v>
      </c>
      <c r="I16" s="56" t="s">
        <v>244</v>
      </c>
      <c r="K16" s="75" t="str">
        <f>D16</f>
        <v>&lt;0.04</v>
      </c>
      <c r="L16" s="59" t="s">
        <v>11</v>
      </c>
      <c r="M16" s="53"/>
      <c r="N16" s="53"/>
      <c r="O16" s="53"/>
    </row>
    <row r="17" spans="1:16" x14ac:dyDescent="0.25">
      <c r="A17" s="56" t="s">
        <v>216</v>
      </c>
      <c r="B17" s="56">
        <v>7</v>
      </c>
      <c r="C17" s="56">
        <v>867</v>
      </c>
      <c r="D17" s="75">
        <v>8.7722337842525171</v>
      </c>
      <c r="E17" s="75">
        <v>0.39200000000000002</v>
      </c>
      <c r="F17" s="75">
        <v>0.4839569471624266</v>
      </c>
      <c r="G17" s="75">
        <v>4.6668477975809575</v>
      </c>
      <c r="H17" t="str">
        <f t="shared" si="0"/>
        <v>OOI Sample ID   - AR24B 7-1</v>
      </c>
      <c r="I17" s="56" t="s">
        <v>338</v>
      </c>
      <c r="K17" s="75">
        <f>D17-0.04</f>
        <v>8.7322337842525179</v>
      </c>
      <c r="L17" s="59" t="s">
        <v>11</v>
      </c>
      <c r="M17" s="53"/>
      <c r="N17" s="53"/>
      <c r="O17" s="53"/>
    </row>
    <row r="18" spans="1:16" x14ac:dyDescent="0.25">
      <c r="A18" s="56" t="s">
        <v>216</v>
      </c>
      <c r="B18" s="56">
        <v>7</v>
      </c>
      <c r="C18" s="56">
        <v>868</v>
      </c>
      <c r="D18" s="75">
        <v>10.271279916753382</v>
      </c>
      <c r="E18" s="75">
        <v>0.46700000000000003</v>
      </c>
      <c r="F18" s="75">
        <v>0.57585988258317011</v>
      </c>
      <c r="G18" s="75">
        <v>5.4505523094191561</v>
      </c>
      <c r="H18" t="str">
        <f t="shared" si="0"/>
        <v>OOI Sample ID   - AR24B 7-2</v>
      </c>
      <c r="I18" s="56" t="s">
        <v>339</v>
      </c>
      <c r="K18" s="75">
        <f>D18-0.04</f>
        <v>10.231279916753383</v>
      </c>
      <c r="L18" s="59" t="s">
        <v>11</v>
      </c>
      <c r="M18" s="53"/>
      <c r="N18" s="53"/>
      <c r="O18" s="53"/>
      <c r="P18" s="53"/>
    </row>
    <row r="19" spans="1:16" x14ac:dyDescent="0.25">
      <c r="A19" s="56" t="s">
        <v>216</v>
      </c>
      <c r="B19" s="56">
        <v>7</v>
      </c>
      <c r="C19" s="56">
        <v>869</v>
      </c>
      <c r="D19" s="75">
        <v>4.9289455428373223</v>
      </c>
      <c r="E19" s="75">
        <v>0.3105</v>
      </c>
      <c r="F19" s="75">
        <v>0.2986845401174168</v>
      </c>
      <c r="G19" s="75">
        <v>1.7861172595382211</v>
      </c>
      <c r="H19" t="str">
        <f t="shared" si="0"/>
        <v>OOI Sample ID   - AR24B 7-3</v>
      </c>
      <c r="I19" s="56" t="s">
        <v>340</v>
      </c>
      <c r="K19" s="75">
        <f>D19-0.04</f>
        <v>4.8889455428373223</v>
      </c>
      <c r="L19" s="59" t="s">
        <v>11</v>
      </c>
      <c r="M19" s="53"/>
      <c r="N19" s="53"/>
      <c r="O19" s="53"/>
      <c r="P19" s="53"/>
    </row>
    <row r="20" spans="1:16" x14ac:dyDescent="0.25">
      <c r="A20" s="56" t="s">
        <v>216</v>
      </c>
      <c r="B20" s="56">
        <v>7</v>
      </c>
      <c r="C20" s="56">
        <v>870</v>
      </c>
      <c r="D20" s="75" t="s">
        <v>11</v>
      </c>
      <c r="E20" s="75">
        <v>0.36899999999999999</v>
      </c>
      <c r="F20" s="75" t="s">
        <v>47</v>
      </c>
      <c r="G20" s="75" t="s">
        <v>49</v>
      </c>
      <c r="H20" t="str">
        <f t="shared" si="0"/>
        <v>OOI Sample ID   - AR24B 7-4</v>
      </c>
      <c r="I20" s="56" t="s">
        <v>341</v>
      </c>
      <c r="K20" s="75" t="str">
        <f>D20</f>
        <v>&lt;0.04</v>
      </c>
      <c r="L20" s="59" t="s">
        <v>11</v>
      </c>
      <c r="M20" s="53"/>
      <c r="N20" s="53"/>
      <c r="O20" s="53"/>
    </row>
    <row r="21" spans="1:16" x14ac:dyDescent="0.25">
      <c r="A21" s="56" t="s">
        <v>216</v>
      </c>
      <c r="B21" s="56">
        <v>7</v>
      </c>
      <c r="C21" s="56">
        <v>871</v>
      </c>
      <c r="D21" s="75" t="s">
        <v>11</v>
      </c>
      <c r="E21" s="75">
        <v>0.36099999999999999</v>
      </c>
      <c r="F21" s="75" t="s">
        <v>47</v>
      </c>
      <c r="G21" s="75" t="s">
        <v>49</v>
      </c>
      <c r="H21" t="str">
        <f t="shared" si="0"/>
        <v>OOI Sample ID   - AR24B 7-5</v>
      </c>
      <c r="I21" s="56" t="s">
        <v>342</v>
      </c>
      <c r="K21" s="75" t="str">
        <f>D21</f>
        <v>&lt;0.04</v>
      </c>
      <c r="L21" s="59" t="s">
        <v>11</v>
      </c>
      <c r="M21" s="53"/>
      <c r="N21" s="53"/>
      <c r="O21" s="53"/>
    </row>
    <row r="22" spans="1:16" x14ac:dyDescent="0.25">
      <c r="A22" s="56" t="s">
        <v>216</v>
      </c>
      <c r="B22" s="56">
        <v>7</v>
      </c>
      <c r="C22" s="56">
        <v>872</v>
      </c>
      <c r="D22" s="75" t="s">
        <v>11</v>
      </c>
      <c r="E22" s="75">
        <v>0.36899999999999999</v>
      </c>
      <c r="F22" s="75" t="s">
        <v>47</v>
      </c>
      <c r="G22" s="75" t="s">
        <v>49</v>
      </c>
      <c r="H22" t="str">
        <f t="shared" si="0"/>
        <v>OOI Sample ID   - AR24B 7-6</v>
      </c>
      <c r="I22" s="56" t="s">
        <v>343</v>
      </c>
      <c r="K22" s="75" t="str">
        <f>D22</f>
        <v>&lt;0.04</v>
      </c>
      <c r="L22" s="59" t="s">
        <v>11</v>
      </c>
      <c r="M22" s="53"/>
      <c r="N22" s="53"/>
      <c r="O22" s="53"/>
    </row>
    <row r="23" spans="1:16" x14ac:dyDescent="0.25">
      <c r="A23" s="56" t="s">
        <v>216</v>
      </c>
      <c r="B23" s="56">
        <v>9</v>
      </c>
      <c r="C23" s="56">
        <v>873</v>
      </c>
      <c r="D23" s="75">
        <v>3.2927852930974679</v>
      </c>
      <c r="E23" s="75">
        <v>1.1830000000000001</v>
      </c>
      <c r="F23" s="75">
        <v>0.31188336594911936</v>
      </c>
      <c r="G23" s="75">
        <v>2.982579961605841</v>
      </c>
      <c r="H23" t="str">
        <f t="shared" si="0"/>
        <v>OOI Sample ID   - AR24B 9-1</v>
      </c>
      <c r="I23" s="56" t="s">
        <v>344</v>
      </c>
      <c r="K23" s="75">
        <f>D23-0.04</f>
        <v>3.2527852930974679</v>
      </c>
      <c r="L23" s="59" t="s">
        <v>11</v>
      </c>
      <c r="M23" s="53"/>
      <c r="N23" s="53"/>
      <c r="O23" s="53"/>
    </row>
    <row r="24" spans="1:16" x14ac:dyDescent="0.25">
      <c r="A24" s="56" t="s">
        <v>216</v>
      </c>
      <c r="B24" s="56">
        <v>9</v>
      </c>
      <c r="C24" s="56">
        <v>874</v>
      </c>
      <c r="D24" s="75">
        <v>5.3576829691293799</v>
      </c>
      <c r="E24" s="75">
        <v>0.53300000000000003</v>
      </c>
      <c r="F24" s="75">
        <v>0.3676117416829745</v>
      </c>
      <c r="G24" s="75">
        <v>5.0356499207989343</v>
      </c>
      <c r="H24" t="str">
        <f t="shared" si="0"/>
        <v>OOI Sample ID   - AR24B 9-2</v>
      </c>
      <c r="I24" s="56" t="s">
        <v>345</v>
      </c>
      <c r="K24" s="75">
        <f>D24-0.04</f>
        <v>5.3176829691293799</v>
      </c>
      <c r="L24" s="59" t="s">
        <v>11</v>
      </c>
      <c r="M24" s="53"/>
      <c r="N24" s="53"/>
      <c r="O24" s="53"/>
    </row>
    <row r="25" spans="1:16" x14ac:dyDescent="0.25">
      <c r="A25" s="56" t="s">
        <v>216</v>
      </c>
      <c r="B25" s="56">
        <v>9</v>
      </c>
      <c r="C25" s="56">
        <v>875</v>
      </c>
      <c r="D25" s="75" t="s">
        <v>11</v>
      </c>
      <c r="E25" s="75">
        <v>0.375</v>
      </c>
      <c r="F25" s="75" t="s">
        <v>47</v>
      </c>
      <c r="G25" s="75">
        <v>5.7893356551659024E-2</v>
      </c>
      <c r="H25" t="str">
        <f t="shared" si="0"/>
        <v>OOI Sample ID   - AR24B 9-3</v>
      </c>
      <c r="I25" s="56" t="s">
        <v>346</v>
      </c>
      <c r="K25" s="75" t="str">
        <f>D25</f>
        <v>&lt;0.04</v>
      </c>
      <c r="L25" s="59" t="s">
        <v>11</v>
      </c>
      <c r="M25" s="53"/>
      <c r="N25" s="53"/>
      <c r="O25" s="53"/>
    </row>
    <row r="26" spans="1:16" x14ac:dyDescent="0.25">
      <c r="A26" s="56" t="s">
        <v>216</v>
      </c>
      <c r="B26" s="56">
        <v>9</v>
      </c>
      <c r="C26" s="56">
        <v>876</v>
      </c>
      <c r="D26" s="75" t="s">
        <v>11</v>
      </c>
      <c r="E26" s="75">
        <v>0.79649999999999999</v>
      </c>
      <c r="F26" s="75">
        <v>4.2040704500978472E-2</v>
      </c>
      <c r="G26" s="75" t="s">
        <v>49</v>
      </c>
      <c r="H26" t="str">
        <f t="shared" si="0"/>
        <v>OOI Sample ID   - AR24B 9-4</v>
      </c>
      <c r="I26" s="56" t="s">
        <v>347</v>
      </c>
      <c r="K26" s="75" t="str">
        <f>D26</f>
        <v>&lt;0.04</v>
      </c>
      <c r="L26" s="59" t="s">
        <v>11</v>
      </c>
      <c r="M26" s="53"/>
      <c r="N26" s="53"/>
      <c r="O26" s="53"/>
    </row>
    <row r="27" spans="1:16" x14ac:dyDescent="0.25">
      <c r="A27" s="56" t="s">
        <v>216</v>
      </c>
      <c r="B27" s="56">
        <v>9</v>
      </c>
      <c r="C27" s="56">
        <v>877</v>
      </c>
      <c r="D27" s="75" t="s">
        <v>11</v>
      </c>
      <c r="E27" s="75">
        <v>0.437</v>
      </c>
      <c r="F27" s="75">
        <v>4.888454011741683E-2</v>
      </c>
      <c r="G27" s="75">
        <v>8.8984233218290729E-2</v>
      </c>
      <c r="H27" t="str">
        <f t="shared" si="0"/>
        <v>OOI Sample ID   - AR24B 9-5</v>
      </c>
      <c r="I27" s="56" t="s">
        <v>348</v>
      </c>
      <c r="K27" s="75" t="str">
        <f>D27</f>
        <v>&lt;0.04</v>
      </c>
      <c r="L27" s="59" t="s">
        <v>11</v>
      </c>
      <c r="M27" s="53"/>
      <c r="N27" s="53"/>
      <c r="O27" s="53"/>
      <c r="P27" s="53"/>
    </row>
    <row r="28" spans="1:16" x14ac:dyDescent="0.25">
      <c r="A28" s="56" t="s">
        <v>216</v>
      </c>
      <c r="B28" s="56">
        <v>9</v>
      </c>
      <c r="C28" s="56">
        <v>878</v>
      </c>
      <c r="D28" s="75" t="s">
        <v>11</v>
      </c>
      <c r="E28" s="75">
        <v>0.34499999999999997</v>
      </c>
      <c r="F28" s="75">
        <v>5.8661448140900192E-2</v>
      </c>
      <c r="G28" s="75">
        <v>0.34843223850535521</v>
      </c>
      <c r="H28" t="str">
        <f t="shared" si="0"/>
        <v>OOI Sample ID   - AR24B 9-6</v>
      </c>
      <c r="I28" s="56" t="s">
        <v>349</v>
      </c>
      <c r="K28" s="75" t="str">
        <f>D28</f>
        <v>&lt;0.04</v>
      </c>
      <c r="L28" s="59" t="s">
        <v>11</v>
      </c>
      <c r="M28" s="53"/>
      <c r="N28" s="53"/>
      <c r="O28" s="53"/>
      <c r="P28" s="53"/>
    </row>
    <row r="29" spans="1:16" x14ac:dyDescent="0.25">
      <c r="A29" s="56" t="s">
        <v>216</v>
      </c>
      <c r="B29" s="56">
        <v>10</v>
      </c>
      <c r="C29" s="56">
        <v>879</v>
      </c>
      <c r="D29" s="75">
        <v>20.594233437391608</v>
      </c>
      <c r="E29" s="75" t="s">
        <v>48</v>
      </c>
      <c r="F29" s="75">
        <v>1.1409651663405087</v>
      </c>
      <c r="G29" s="75">
        <v>12.720456953433967</v>
      </c>
      <c r="H29" t="str">
        <f t="shared" si="0"/>
        <v>OOI Sample ID   - AR24B 10-1</v>
      </c>
      <c r="I29" s="56" t="s">
        <v>257</v>
      </c>
      <c r="K29" s="75">
        <f>D29-0.04</f>
        <v>20.554233437391609</v>
      </c>
      <c r="L29" s="59" t="s">
        <v>11</v>
      </c>
      <c r="M29" s="53"/>
      <c r="N29" s="53"/>
      <c r="O29" s="53"/>
      <c r="P29" s="53"/>
    </row>
    <row r="30" spans="1:16" x14ac:dyDescent="0.25">
      <c r="A30" s="56" t="s">
        <v>216</v>
      </c>
      <c r="B30" s="56">
        <v>10</v>
      </c>
      <c r="C30" s="56">
        <v>880</v>
      </c>
      <c r="D30" s="75">
        <v>13.232535553243151</v>
      </c>
      <c r="E30" s="75">
        <v>0.129</v>
      </c>
      <c r="F30" s="75">
        <v>0.88285479452054794</v>
      </c>
      <c r="G30" s="75">
        <v>8.147953885048306</v>
      </c>
      <c r="H30" t="str">
        <f t="shared" si="0"/>
        <v>OOI Sample ID   - AR24B 10-2</v>
      </c>
      <c r="I30" s="56" t="s">
        <v>258</v>
      </c>
      <c r="K30" s="75">
        <f>D30-0.04</f>
        <v>13.192535553243152</v>
      </c>
      <c r="L30" s="59" t="s">
        <v>11</v>
      </c>
      <c r="M30" s="53"/>
      <c r="N30" s="53"/>
      <c r="O30" s="53"/>
      <c r="P30" s="53"/>
    </row>
    <row r="31" spans="1:16" x14ac:dyDescent="0.25">
      <c r="A31" s="56" t="s">
        <v>216</v>
      </c>
      <c r="B31" s="56">
        <v>10</v>
      </c>
      <c r="C31" s="56">
        <v>881</v>
      </c>
      <c r="D31" s="75">
        <v>18.317013527575444</v>
      </c>
      <c r="E31" s="75" t="s">
        <v>48</v>
      </c>
      <c r="F31" s="75">
        <v>1.0471068493150684</v>
      </c>
      <c r="G31" s="75">
        <v>9.2725859410240528</v>
      </c>
      <c r="H31" t="str">
        <f t="shared" si="0"/>
        <v>OOI Sample ID   - AR24B 10-3</v>
      </c>
      <c r="I31" s="56" t="s">
        <v>259</v>
      </c>
      <c r="K31" s="75">
        <f>D31-0.04</f>
        <v>18.277013527575445</v>
      </c>
      <c r="L31" s="59" t="s">
        <v>11</v>
      </c>
      <c r="M31" s="53"/>
      <c r="N31" s="53"/>
      <c r="O31" s="53"/>
    </row>
    <row r="32" spans="1:16" x14ac:dyDescent="0.25">
      <c r="A32" s="56" t="s">
        <v>216</v>
      </c>
      <c r="B32" s="56">
        <v>10</v>
      </c>
      <c r="C32" s="56">
        <v>882</v>
      </c>
      <c r="D32" s="75" t="s">
        <v>11</v>
      </c>
      <c r="E32" s="75" t="s">
        <v>48</v>
      </c>
      <c r="F32" s="75" t="s">
        <v>47</v>
      </c>
      <c r="G32" s="75" t="s">
        <v>49</v>
      </c>
      <c r="H32" t="str">
        <f t="shared" si="0"/>
        <v>OOI Sample ID   - AR24B 10-4</v>
      </c>
      <c r="I32" s="56" t="s">
        <v>260</v>
      </c>
      <c r="K32" s="75" t="str">
        <f>D32</f>
        <v>&lt;0.04</v>
      </c>
      <c r="L32" s="59" t="s">
        <v>11</v>
      </c>
      <c r="M32" s="53"/>
      <c r="N32" s="53"/>
      <c r="O32" s="53"/>
    </row>
    <row r="33" spans="1:16" x14ac:dyDescent="0.25">
      <c r="A33" s="56" t="s">
        <v>216</v>
      </c>
      <c r="B33" s="56">
        <v>10</v>
      </c>
      <c r="C33" s="56">
        <v>883</v>
      </c>
      <c r="D33" s="75" t="s">
        <v>11</v>
      </c>
      <c r="E33" s="75" t="s">
        <v>48</v>
      </c>
      <c r="F33" s="75" t="s">
        <v>47</v>
      </c>
      <c r="G33" s="75" t="s">
        <v>49</v>
      </c>
      <c r="H33" t="str">
        <f t="shared" si="0"/>
        <v>OOI Sample ID   - AR24B 10-5</v>
      </c>
      <c r="I33" s="56" t="s">
        <v>261</v>
      </c>
      <c r="K33" s="75" t="str">
        <f>D33</f>
        <v>&lt;0.04</v>
      </c>
      <c r="L33" s="59" t="s">
        <v>11</v>
      </c>
      <c r="M33" s="53"/>
      <c r="N33" s="53"/>
      <c r="O33" s="53"/>
    </row>
    <row r="34" spans="1:16" x14ac:dyDescent="0.25">
      <c r="A34" s="56" t="s">
        <v>216</v>
      </c>
      <c r="B34" s="56">
        <v>10</v>
      </c>
      <c r="C34" s="56">
        <v>884</v>
      </c>
      <c r="D34" s="75" t="s">
        <v>11</v>
      </c>
      <c r="E34" s="75" t="s">
        <v>48</v>
      </c>
      <c r="F34" s="75" t="s">
        <v>47</v>
      </c>
      <c r="G34" s="75" t="s">
        <v>49</v>
      </c>
      <c r="H34" t="str">
        <f t="shared" si="0"/>
        <v>OOI Sample ID   - AR24B 10-6</v>
      </c>
      <c r="I34" s="56" t="s">
        <v>262</v>
      </c>
      <c r="K34" s="75" t="str">
        <f>D34</f>
        <v>&lt;0.04</v>
      </c>
      <c r="L34" s="59" t="s">
        <v>11</v>
      </c>
      <c r="M34" s="53"/>
      <c r="N34" s="53"/>
      <c r="O34" s="53"/>
    </row>
    <row r="35" spans="1:16" x14ac:dyDescent="0.25">
      <c r="A35" s="56" t="s">
        <v>216</v>
      </c>
      <c r="B35" s="56">
        <v>11</v>
      </c>
      <c r="C35" s="56">
        <v>885</v>
      </c>
      <c r="D35" s="75">
        <v>7.3969996531390914</v>
      </c>
      <c r="E35" s="75" t="s">
        <v>48</v>
      </c>
      <c r="F35" s="75">
        <v>0.48200156555772988</v>
      </c>
      <c r="G35" s="75">
        <v>6.6159241348201459</v>
      </c>
      <c r="H35" t="str">
        <f t="shared" si="0"/>
        <v>OOI Sample ID   - AR24B 11-1</v>
      </c>
      <c r="I35" s="56" t="s">
        <v>263</v>
      </c>
      <c r="K35" s="75">
        <f>D35-0.04</f>
        <v>7.3569996531390913</v>
      </c>
      <c r="L35" s="59" t="s">
        <v>11</v>
      </c>
      <c r="M35" s="53"/>
      <c r="N35" s="53"/>
      <c r="O35" s="53"/>
    </row>
    <row r="36" spans="1:16" x14ac:dyDescent="0.25">
      <c r="A36" s="56" t="s">
        <v>216</v>
      </c>
      <c r="B36" s="56">
        <v>11</v>
      </c>
      <c r="C36" s="56">
        <v>886</v>
      </c>
      <c r="D36" s="75" t="s">
        <v>11</v>
      </c>
      <c r="E36" s="75" t="s">
        <v>48</v>
      </c>
      <c r="F36" s="75">
        <v>2.3953424657534247E-2</v>
      </c>
      <c r="G36" s="75">
        <v>0.11846696109182078</v>
      </c>
      <c r="H36" t="str">
        <f t="shared" si="0"/>
        <v>OOI Sample ID   - AR24B 11-2</v>
      </c>
      <c r="I36" s="56" t="s">
        <v>264</v>
      </c>
      <c r="K36" s="75" t="str">
        <f>D36</f>
        <v>&lt;0.04</v>
      </c>
      <c r="L36" s="59" t="s">
        <v>11</v>
      </c>
      <c r="M36" s="53"/>
      <c r="N36" s="53"/>
      <c r="O36" s="53"/>
    </row>
    <row r="37" spans="1:16" x14ac:dyDescent="0.25">
      <c r="A37" s="56" t="s">
        <v>216</v>
      </c>
      <c r="B37" s="56">
        <v>11</v>
      </c>
      <c r="C37" s="56">
        <v>887</v>
      </c>
      <c r="D37" s="75" t="s">
        <v>11</v>
      </c>
      <c r="E37" s="75" t="s">
        <v>48</v>
      </c>
      <c r="F37" s="75" t="s">
        <v>47</v>
      </c>
      <c r="G37" s="75">
        <v>4.181186862064263E-2</v>
      </c>
      <c r="H37" t="str">
        <f t="shared" si="0"/>
        <v>OOI Sample ID   - AR24B 11-3</v>
      </c>
      <c r="I37" s="56" t="s">
        <v>265</v>
      </c>
      <c r="K37" s="75" t="str">
        <f>D37</f>
        <v>&lt;0.04</v>
      </c>
      <c r="L37" s="59" t="s">
        <v>11</v>
      </c>
      <c r="M37" s="53"/>
      <c r="N37" s="53"/>
      <c r="O37" s="53"/>
    </row>
    <row r="38" spans="1:16" x14ac:dyDescent="0.25">
      <c r="A38" s="56" t="s">
        <v>216</v>
      </c>
      <c r="B38" s="56">
        <v>11</v>
      </c>
      <c r="C38" s="56">
        <v>888</v>
      </c>
      <c r="D38" s="75" t="s">
        <v>11</v>
      </c>
      <c r="E38" s="75">
        <v>0.128</v>
      </c>
      <c r="F38" s="75" t="s">
        <v>47</v>
      </c>
      <c r="G38" s="75" t="s">
        <v>49</v>
      </c>
      <c r="H38" t="str">
        <f t="shared" si="0"/>
        <v>OOI Sample ID   - AR24B 11-4</v>
      </c>
      <c r="I38" s="56" t="s">
        <v>266</v>
      </c>
      <c r="K38" s="75" t="str">
        <f>D38</f>
        <v>&lt;0.04</v>
      </c>
      <c r="L38" s="59" t="s">
        <v>11</v>
      </c>
      <c r="M38" s="53"/>
      <c r="N38" s="53"/>
      <c r="O38" s="53"/>
      <c r="P38" s="53"/>
    </row>
    <row r="39" spans="1:16" x14ac:dyDescent="0.25">
      <c r="A39" s="56" t="s">
        <v>216</v>
      </c>
      <c r="B39" s="56">
        <v>11</v>
      </c>
      <c r="C39" s="56">
        <v>889</v>
      </c>
      <c r="D39" s="75" t="s">
        <v>11</v>
      </c>
      <c r="E39" s="75" t="s">
        <v>48</v>
      </c>
      <c r="F39" s="75" t="s">
        <v>47</v>
      </c>
      <c r="G39" s="75" t="s">
        <v>49</v>
      </c>
      <c r="H39" t="str">
        <f t="shared" si="0"/>
        <v>OOI Sample ID   - AR24B 11-5</v>
      </c>
      <c r="I39" s="56" t="s">
        <v>267</v>
      </c>
      <c r="K39" s="75" t="str">
        <f>D39</f>
        <v>&lt;0.04</v>
      </c>
      <c r="L39" s="59" t="s">
        <v>11</v>
      </c>
      <c r="M39" s="53"/>
      <c r="N39" s="53"/>
      <c r="O39" s="53"/>
      <c r="P39" s="53"/>
    </row>
    <row r="40" spans="1:16" x14ac:dyDescent="0.25">
      <c r="A40" s="56" t="s">
        <v>216</v>
      </c>
      <c r="B40" s="56">
        <v>11</v>
      </c>
      <c r="C40" s="56">
        <v>890</v>
      </c>
      <c r="D40" s="75" t="s">
        <v>11</v>
      </c>
      <c r="E40" s="75" t="s">
        <v>48</v>
      </c>
      <c r="F40" s="75" t="s">
        <v>47</v>
      </c>
      <c r="G40" s="75" t="s">
        <v>49</v>
      </c>
      <c r="H40" t="str">
        <f t="shared" si="0"/>
        <v>OOI Sample ID   - AR24B 11-6</v>
      </c>
      <c r="I40" s="56" t="s">
        <v>268</v>
      </c>
      <c r="K40" s="75" t="str">
        <f>D40</f>
        <v>&lt;0.04</v>
      </c>
      <c r="L40" s="59" t="s">
        <v>11</v>
      </c>
      <c r="M40" s="53"/>
      <c r="N40" s="53"/>
      <c r="O40" s="53"/>
    </row>
    <row r="41" spans="1:16" x14ac:dyDescent="0.25">
      <c r="A41" s="56" t="s">
        <v>216</v>
      </c>
      <c r="B41" s="56">
        <v>13</v>
      </c>
      <c r="C41" s="56">
        <v>891</v>
      </c>
      <c r="D41" s="75">
        <v>9.9960284425945201</v>
      </c>
      <c r="E41" s="75" t="s">
        <v>48</v>
      </c>
      <c r="F41" s="75">
        <v>0.53968532289628179</v>
      </c>
      <c r="G41" s="75">
        <v>5.8568779044761712</v>
      </c>
      <c r="H41" t="str">
        <f t="shared" si="0"/>
        <v>OOI Sample ID   - AR24B 13-1</v>
      </c>
      <c r="I41" s="56" t="s">
        <v>356</v>
      </c>
      <c r="K41" s="75">
        <f>D41-0.04</f>
        <v>9.9560284425945209</v>
      </c>
      <c r="L41" s="59" t="s">
        <v>11</v>
      </c>
      <c r="M41" s="53"/>
      <c r="N41" s="53"/>
      <c r="O41" s="53"/>
      <c r="P41" s="53"/>
    </row>
    <row r="42" spans="1:16" x14ac:dyDescent="0.25">
      <c r="A42" s="56" t="s">
        <v>216</v>
      </c>
      <c r="B42" s="56">
        <v>13</v>
      </c>
      <c r="C42" s="56">
        <v>892</v>
      </c>
      <c r="D42" s="75">
        <v>7.2844432882414152</v>
      </c>
      <c r="E42" s="75" t="s">
        <v>48</v>
      </c>
      <c r="F42" s="75">
        <v>0.44484931506849312</v>
      </c>
      <c r="G42" s="75">
        <v>4.7376063444774292</v>
      </c>
      <c r="H42" t="str">
        <f t="shared" si="0"/>
        <v>OOI Sample ID   - AR24B 13-2</v>
      </c>
      <c r="I42" s="56" t="s">
        <v>357</v>
      </c>
      <c r="K42" s="75">
        <f>D42-0.04</f>
        <v>7.2444432882414151</v>
      </c>
      <c r="L42" s="59" t="s">
        <v>11</v>
      </c>
      <c r="M42" s="53"/>
      <c r="N42" s="53"/>
      <c r="O42" s="53"/>
      <c r="P42" s="53"/>
    </row>
    <row r="43" spans="1:16" x14ac:dyDescent="0.25">
      <c r="A43" s="56" t="s">
        <v>216</v>
      </c>
      <c r="B43" s="56">
        <v>13</v>
      </c>
      <c r="C43" s="56">
        <v>893</v>
      </c>
      <c r="D43" s="75">
        <v>8.2452653485952148</v>
      </c>
      <c r="E43" s="75" t="s">
        <v>48</v>
      </c>
      <c r="F43" s="75">
        <v>0.51230998043052833</v>
      </c>
      <c r="G43" s="75">
        <v>5.8365080197635502</v>
      </c>
      <c r="H43" t="str">
        <f t="shared" ref="H43:H74" si="1">CONCATENATE("OOI Sample ID   - ",A43," ",I43)</f>
        <v>OOI Sample ID   - AR24B 13-3</v>
      </c>
      <c r="I43" s="56" t="s">
        <v>358</v>
      </c>
      <c r="K43" s="75">
        <f>D43-0.04</f>
        <v>8.2052653485952156</v>
      </c>
      <c r="L43" s="59" t="s">
        <v>11</v>
      </c>
      <c r="M43" s="53"/>
      <c r="N43" s="53"/>
      <c r="O43" s="53"/>
      <c r="P43" s="53"/>
    </row>
    <row r="44" spans="1:16" x14ac:dyDescent="0.25">
      <c r="A44" s="56" t="s">
        <v>216</v>
      </c>
      <c r="B44" s="56">
        <v>13</v>
      </c>
      <c r="C44" s="56">
        <v>894</v>
      </c>
      <c r="D44" s="75" t="s">
        <v>11</v>
      </c>
      <c r="E44" s="75" t="s">
        <v>48</v>
      </c>
      <c r="F44" s="75">
        <v>3.7152250489236788E-2</v>
      </c>
      <c r="G44" s="75">
        <v>0.35808113126396512</v>
      </c>
      <c r="H44" t="str">
        <f t="shared" si="1"/>
        <v>OOI Sample ID   - AR24B 13-4</v>
      </c>
      <c r="I44" s="56" t="s">
        <v>359</v>
      </c>
      <c r="K44" s="75" t="str">
        <f>D44</f>
        <v>&lt;0.04</v>
      </c>
      <c r="L44" s="59" t="s">
        <v>11</v>
      </c>
      <c r="M44" s="53"/>
      <c r="N44" s="53"/>
      <c r="O44" s="53"/>
      <c r="P44" s="53"/>
    </row>
    <row r="45" spans="1:16" x14ac:dyDescent="0.25">
      <c r="A45" s="56" t="s">
        <v>216</v>
      </c>
      <c r="B45" s="56">
        <v>13</v>
      </c>
      <c r="C45" s="56">
        <v>895</v>
      </c>
      <c r="D45" s="75" t="s">
        <v>11</v>
      </c>
      <c r="E45" s="75">
        <v>7.0999999999999994E-2</v>
      </c>
      <c r="F45" s="75">
        <v>1.8576125244618394E-2</v>
      </c>
      <c r="G45" s="75">
        <v>0.2326455254020372</v>
      </c>
      <c r="H45" t="str">
        <f t="shared" si="1"/>
        <v>OOI Sample ID   - AR24B 13-5</v>
      </c>
      <c r="I45" s="56" t="s">
        <v>360</v>
      </c>
      <c r="K45" s="75" t="str">
        <f>D45</f>
        <v>&lt;0.04</v>
      </c>
      <c r="L45" s="59" t="s">
        <v>11</v>
      </c>
      <c r="M45" s="53"/>
      <c r="N45" s="53"/>
      <c r="O45" s="53"/>
    </row>
    <row r="46" spans="1:16" x14ac:dyDescent="0.25">
      <c r="A46" s="56" t="s">
        <v>216</v>
      </c>
      <c r="B46" s="56">
        <v>13</v>
      </c>
      <c r="C46" s="56">
        <v>896</v>
      </c>
      <c r="D46" s="75" t="s">
        <v>11</v>
      </c>
      <c r="E46" s="75" t="s">
        <v>48</v>
      </c>
      <c r="F46" s="75">
        <v>2.6397651663405085E-2</v>
      </c>
      <c r="G46" s="75">
        <v>0.28303418758588861</v>
      </c>
      <c r="H46" t="str">
        <f t="shared" si="1"/>
        <v>OOI Sample ID   - AR24B 13-6</v>
      </c>
      <c r="I46" s="56" t="s">
        <v>361</v>
      </c>
      <c r="K46" s="75" t="str">
        <f>D46</f>
        <v>&lt;0.04</v>
      </c>
      <c r="L46" s="59" t="s">
        <v>11</v>
      </c>
      <c r="M46" s="53"/>
      <c r="N46" s="53"/>
      <c r="O46" s="53"/>
    </row>
    <row r="47" spans="1:16" x14ac:dyDescent="0.25">
      <c r="A47" s="56" t="s">
        <v>216</v>
      </c>
      <c r="B47" s="56">
        <v>14</v>
      </c>
      <c r="C47" s="56">
        <v>897</v>
      </c>
      <c r="D47" s="75">
        <v>11.9616718695803</v>
      </c>
      <c r="E47" s="75" t="s">
        <v>48</v>
      </c>
      <c r="F47" s="75">
        <v>0.6198559686888454</v>
      </c>
      <c r="G47" s="75">
        <v>5.8241788790164382</v>
      </c>
      <c r="H47" t="str">
        <f t="shared" si="1"/>
        <v>OOI Sample ID   - AR24B 14-1</v>
      </c>
      <c r="I47" s="56" t="s">
        <v>362</v>
      </c>
      <c r="K47" s="75">
        <f>D47-0.04</f>
        <v>11.921671869580301</v>
      </c>
      <c r="L47" s="59" t="s">
        <v>11</v>
      </c>
      <c r="M47" s="53"/>
      <c r="N47" s="53"/>
      <c r="O47" s="53"/>
    </row>
    <row r="48" spans="1:16" x14ac:dyDescent="0.25">
      <c r="A48" s="56" t="s">
        <v>216</v>
      </c>
      <c r="B48" s="56">
        <v>14</v>
      </c>
      <c r="C48" s="56">
        <v>898</v>
      </c>
      <c r="D48" s="75">
        <v>9.1825528962885894</v>
      </c>
      <c r="E48" s="75">
        <v>0.29799999999999999</v>
      </c>
      <c r="F48" s="75">
        <v>0.52599765166340506</v>
      </c>
      <c r="G48" s="75">
        <v>4.4256254786157116</v>
      </c>
      <c r="H48" t="str">
        <f t="shared" si="1"/>
        <v>OOI Sample ID   - AR24B 14-2</v>
      </c>
      <c r="I48" s="56" t="s">
        <v>363</v>
      </c>
      <c r="K48" s="75">
        <f>D48-0.04</f>
        <v>9.1425528962885902</v>
      </c>
      <c r="L48" s="59" t="s">
        <v>11</v>
      </c>
      <c r="M48" s="53"/>
      <c r="N48" s="53"/>
      <c r="O48" s="53"/>
    </row>
    <row r="49" spans="1:16" x14ac:dyDescent="0.25">
      <c r="A49" s="56" t="s">
        <v>216</v>
      </c>
      <c r="B49" s="56">
        <v>14</v>
      </c>
      <c r="C49" s="56">
        <v>899</v>
      </c>
      <c r="D49" s="75">
        <v>8.3281477627471379</v>
      </c>
      <c r="E49" s="75">
        <v>0.16900000000000001</v>
      </c>
      <c r="F49" s="75">
        <v>0.48689001956947159</v>
      </c>
      <c r="G49" s="75">
        <v>4.4417069665467288</v>
      </c>
      <c r="H49" t="str">
        <f t="shared" si="1"/>
        <v>OOI Sample ID   - AR24B 14-3</v>
      </c>
      <c r="I49" s="56" t="s">
        <v>364</v>
      </c>
      <c r="K49" s="75">
        <f>D49-0.04</f>
        <v>8.2881477627471387</v>
      </c>
      <c r="L49" s="59" t="s">
        <v>11</v>
      </c>
      <c r="M49" s="53"/>
      <c r="N49" s="53"/>
      <c r="O49" s="53"/>
    </row>
    <row r="50" spans="1:16" x14ac:dyDescent="0.25">
      <c r="A50" s="56" t="s">
        <v>216</v>
      </c>
      <c r="B50" s="56">
        <v>14</v>
      </c>
      <c r="C50" s="56">
        <v>900</v>
      </c>
      <c r="D50" s="75" t="s">
        <v>11</v>
      </c>
      <c r="E50" s="75">
        <v>0.223</v>
      </c>
      <c r="F50" s="75" t="s">
        <v>47</v>
      </c>
      <c r="G50" s="75">
        <v>5.3604959770054653E-2</v>
      </c>
      <c r="H50" t="str">
        <f t="shared" si="1"/>
        <v>OOI Sample ID   - AR24B 14-4</v>
      </c>
      <c r="I50" s="56" t="s">
        <v>365</v>
      </c>
      <c r="K50" s="75" t="str">
        <f>D50</f>
        <v>&lt;0.04</v>
      </c>
      <c r="L50" s="59" t="s">
        <v>11</v>
      </c>
      <c r="M50" s="53"/>
      <c r="N50" s="53"/>
      <c r="O50" s="53"/>
    </row>
    <row r="51" spans="1:16" x14ac:dyDescent="0.25">
      <c r="A51" s="56" t="s">
        <v>216</v>
      </c>
      <c r="B51" s="56">
        <v>14</v>
      </c>
      <c r="C51" s="56">
        <v>901</v>
      </c>
      <c r="D51" s="75" t="s">
        <v>11</v>
      </c>
      <c r="E51" s="75">
        <v>7.9500000000000001E-2</v>
      </c>
      <c r="F51" s="75" t="s">
        <v>47</v>
      </c>
      <c r="G51" s="75" t="s">
        <v>49</v>
      </c>
      <c r="H51" t="str">
        <f t="shared" si="1"/>
        <v>OOI Sample ID   - AR24B 14-5</v>
      </c>
      <c r="I51" s="56" t="s">
        <v>366</v>
      </c>
      <c r="K51" s="75" t="str">
        <f>D51</f>
        <v>&lt;0.04</v>
      </c>
      <c r="L51" s="59" t="s">
        <v>11</v>
      </c>
      <c r="M51" s="53"/>
      <c r="N51" s="53"/>
      <c r="O51" s="53"/>
    </row>
    <row r="52" spans="1:16" x14ac:dyDescent="0.25">
      <c r="A52" s="56" t="s">
        <v>216</v>
      </c>
      <c r="B52" s="56">
        <v>14</v>
      </c>
      <c r="C52" s="56">
        <v>902</v>
      </c>
      <c r="D52" s="75" t="s">
        <v>11</v>
      </c>
      <c r="E52" s="75">
        <v>0.23</v>
      </c>
      <c r="F52" s="75" t="s">
        <v>47</v>
      </c>
      <c r="G52" s="75" t="s">
        <v>49</v>
      </c>
      <c r="H52" t="str">
        <f t="shared" si="1"/>
        <v>OOI Sample ID   - AR24B 14-6</v>
      </c>
      <c r="I52" s="56" t="s">
        <v>367</v>
      </c>
      <c r="K52" s="75" t="str">
        <f>D52</f>
        <v>&lt;0.04</v>
      </c>
      <c r="L52" s="59" t="s">
        <v>11</v>
      </c>
      <c r="M52" s="53"/>
      <c r="N52" s="53"/>
      <c r="O52" s="53"/>
      <c r="P52" s="53"/>
    </row>
    <row r="53" spans="1:16" x14ac:dyDescent="0.25">
      <c r="A53" s="56" t="s">
        <v>216</v>
      </c>
      <c r="B53" s="56">
        <v>15</v>
      </c>
      <c r="C53" s="56">
        <v>903</v>
      </c>
      <c r="D53" s="75">
        <v>8.2780090183836297</v>
      </c>
      <c r="E53" s="75">
        <v>0.27700000000000002</v>
      </c>
      <c r="F53" s="75">
        <v>0.43898317025440314</v>
      </c>
      <c r="G53" s="75">
        <v>3.2120091894216749</v>
      </c>
      <c r="H53" t="str">
        <f t="shared" si="1"/>
        <v>OOI Sample ID   - AR24B 15-1</v>
      </c>
      <c r="I53" s="56" t="s">
        <v>368</v>
      </c>
      <c r="K53" s="75">
        <f>D53-0.04</f>
        <v>8.2380090183836305</v>
      </c>
      <c r="L53" s="59" t="s">
        <v>11</v>
      </c>
      <c r="M53" s="53"/>
      <c r="N53" s="53"/>
      <c r="O53" s="53"/>
      <c r="P53" s="53"/>
    </row>
    <row r="54" spans="1:16" x14ac:dyDescent="0.25">
      <c r="A54" s="56" t="s">
        <v>216</v>
      </c>
      <c r="B54" s="56">
        <v>15</v>
      </c>
      <c r="C54" s="56">
        <v>904</v>
      </c>
      <c r="D54" s="75">
        <v>9.8302636142906685</v>
      </c>
      <c r="E54" s="75">
        <v>7.5999999999999998E-2</v>
      </c>
      <c r="F54" s="75">
        <v>0.49813346379647749</v>
      </c>
      <c r="G54" s="75">
        <v>4.1860113084435673</v>
      </c>
      <c r="H54" t="str">
        <f t="shared" si="1"/>
        <v>OOI Sample ID   - AR24B 15-2</v>
      </c>
      <c r="I54" s="56" t="s">
        <v>369</v>
      </c>
      <c r="K54" s="75">
        <f>D54-0.04</f>
        <v>9.7902636142906694</v>
      </c>
      <c r="L54" s="59" t="s">
        <v>11</v>
      </c>
      <c r="M54" s="53"/>
      <c r="N54" s="53"/>
      <c r="O54" s="53"/>
    </row>
    <row r="55" spans="1:16" x14ac:dyDescent="0.25">
      <c r="A55" s="56" t="s">
        <v>216</v>
      </c>
      <c r="B55" s="56">
        <v>15</v>
      </c>
      <c r="C55" s="56">
        <v>905</v>
      </c>
      <c r="D55" s="75">
        <v>8.6463753035032944</v>
      </c>
      <c r="E55" s="75">
        <v>0.13</v>
      </c>
      <c r="F55" s="75">
        <v>0.48884540117416825</v>
      </c>
      <c r="G55" s="75">
        <v>3.7898706557428641</v>
      </c>
      <c r="H55" t="str">
        <f t="shared" si="1"/>
        <v>OOI Sample ID   - AR24B 15-3</v>
      </c>
      <c r="I55" s="56" t="s">
        <v>370</v>
      </c>
      <c r="K55" s="75">
        <f>D55-0.04</f>
        <v>8.6063753035032953</v>
      </c>
      <c r="L55" s="59" t="s">
        <v>11</v>
      </c>
      <c r="M55" s="53"/>
      <c r="N55" s="53"/>
      <c r="O55" s="53"/>
    </row>
    <row r="56" spans="1:16" x14ac:dyDescent="0.25">
      <c r="A56" s="56" t="s">
        <v>216</v>
      </c>
      <c r="B56" s="56">
        <v>15</v>
      </c>
      <c r="C56" s="56">
        <v>906</v>
      </c>
      <c r="D56" s="75" t="s">
        <v>11</v>
      </c>
      <c r="E56" s="75">
        <v>0.192</v>
      </c>
      <c r="F56" s="75" t="s">
        <v>47</v>
      </c>
      <c r="G56" s="75" t="s">
        <v>49</v>
      </c>
      <c r="H56" t="str">
        <f t="shared" si="1"/>
        <v>OOI Sample ID   - AR24B 15-4</v>
      </c>
      <c r="I56" s="56" t="s">
        <v>371</v>
      </c>
      <c r="K56" s="75" t="str">
        <f>D56</f>
        <v>&lt;0.04</v>
      </c>
      <c r="L56" s="59" t="s">
        <v>11</v>
      </c>
      <c r="M56" s="53"/>
      <c r="N56" s="53"/>
      <c r="O56" s="53"/>
    </row>
    <row r="57" spans="1:16" x14ac:dyDescent="0.25">
      <c r="A57" s="56" t="s">
        <v>216</v>
      </c>
      <c r="B57" s="56">
        <v>15</v>
      </c>
      <c r="C57" s="56">
        <v>907</v>
      </c>
      <c r="D57" s="75" t="s">
        <v>11</v>
      </c>
      <c r="E57" s="75">
        <v>0.16600000000000001</v>
      </c>
      <c r="F57" s="75" t="s">
        <v>47</v>
      </c>
      <c r="G57" s="75" t="s">
        <v>49</v>
      </c>
      <c r="H57" t="str">
        <f t="shared" si="1"/>
        <v>OOI Sample ID   - AR24B 15-5</v>
      </c>
      <c r="I57" s="56" t="s">
        <v>372</v>
      </c>
      <c r="K57" s="75" t="str">
        <f>D57</f>
        <v>&lt;0.04</v>
      </c>
      <c r="L57" s="59" t="s">
        <v>11</v>
      </c>
      <c r="M57" s="53"/>
      <c r="N57" s="53"/>
      <c r="O57" s="53"/>
    </row>
    <row r="58" spans="1:16" x14ac:dyDescent="0.25">
      <c r="A58" s="56" t="s">
        <v>216</v>
      </c>
      <c r="B58" s="56">
        <v>15</v>
      </c>
      <c r="C58" s="56">
        <v>908</v>
      </c>
      <c r="D58" s="75" t="s">
        <v>11</v>
      </c>
      <c r="E58" s="75">
        <v>0.18</v>
      </c>
      <c r="F58" s="75" t="s">
        <v>47</v>
      </c>
      <c r="G58" s="75" t="s">
        <v>49</v>
      </c>
      <c r="H58" t="str">
        <f t="shared" si="1"/>
        <v>OOI Sample ID   - AR24B 15-6</v>
      </c>
      <c r="I58" s="56" t="s">
        <v>373</v>
      </c>
      <c r="K58" s="75" t="str">
        <f>D58</f>
        <v>&lt;0.04</v>
      </c>
      <c r="L58" s="59" t="s">
        <v>11</v>
      </c>
      <c r="M58" s="53"/>
      <c r="N58" s="53"/>
      <c r="O58" s="53"/>
    </row>
    <row r="59" spans="1:16" x14ac:dyDescent="0.25">
      <c r="A59" s="56" t="s">
        <v>216</v>
      </c>
      <c r="B59" s="56">
        <v>17</v>
      </c>
      <c r="C59" s="56">
        <v>909</v>
      </c>
      <c r="D59" s="75">
        <v>15.320967741935485</v>
      </c>
      <c r="E59" s="75">
        <v>1.6E-2</v>
      </c>
      <c r="F59" s="75">
        <v>0.95080430528375726</v>
      </c>
      <c r="G59" s="75">
        <v>9.3674667198170507</v>
      </c>
      <c r="H59" t="str">
        <f t="shared" si="1"/>
        <v>OOI Sample ID   - AR24B 17-1</v>
      </c>
      <c r="I59" s="56" t="s">
        <v>269</v>
      </c>
      <c r="K59" s="75">
        <f>D59-0.04</f>
        <v>15.280967741935486</v>
      </c>
      <c r="L59" s="59" t="s">
        <v>11</v>
      </c>
      <c r="M59" s="53"/>
      <c r="N59" s="53"/>
      <c r="O59" s="53"/>
    </row>
    <row r="60" spans="1:16" x14ac:dyDescent="0.25">
      <c r="A60" s="56" t="s">
        <v>216</v>
      </c>
      <c r="B60" s="56">
        <v>17</v>
      </c>
      <c r="C60" s="56">
        <v>910</v>
      </c>
      <c r="D60" s="75">
        <v>18.854214360041624</v>
      </c>
      <c r="E60" s="75" t="s">
        <v>48</v>
      </c>
      <c r="F60" s="75">
        <v>1.0148430528375734</v>
      </c>
      <c r="G60" s="75">
        <v>8.4974582227490636</v>
      </c>
      <c r="H60" t="str">
        <f t="shared" si="1"/>
        <v>OOI Sample ID   - AR24B 17-2</v>
      </c>
      <c r="I60" s="56" t="s">
        <v>270</v>
      </c>
      <c r="K60" s="75">
        <f>D60-0.04</f>
        <v>18.814214360041625</v>
      </c>
      <c r="L60" s="59" t="s">
        <v>11</v>
      </c>
      <c r="M60" s="53"/>
      <c r="N60" s="53"/>
      <c r="O60" s="53"/>
    </row>
    <row r="61" spans="1:16" x14ac:dyDescent="0.25">
      <c r="A61" s="56" t="s">
        <v>216</v>
      </c>
      <c r="B61" s="56">
        <v>17</v>
      </c>
      <c r="C61" s="56">
        <v>911</v>
      </c>
      <c r="D61" s="75">
        <v>14.781720430107526</v>
      </c>
      <c r="E61" s="75">
        <v>5.3999999999999999E-2</v>
      </c>
      <c r="F61" s="75">
        <v>0.86134559686888457</v>
      </c>
      <c r="G61" s="75">
        <v>6.7563691294176875</v>
      </c>
      <c r="H61" t="str">
        <f t="shared" si="1"/>
        <v>OOI Sample ID   - AR24B 17-3</v>
      </c>
      <c r="I61" s="56" t="s">
        <v>271</v>
      </c>
      <c r="K61" s="75">
        <f>D61-0.04</f>
        <v>14.741720430107527</v>
      </c>
      <c r="L61" s="59" t="s">
        <v>11</v>
      </c>
      <c r="M61" s="53"/>
      <c r="N61" s="53"/>
      <c r="O61" s="53"/>
    </row>
    <row r="62" spans="1:16" x14ac:dyDescent="0.25">
      <c r="A62" s="56" t="s">
        <v>216</v>
      </c>
      <c r="B62" s="56">
        <v>17</v>
      </c>
      <c r="C62" s="56">
        <v>912</v>
      </c>
      <c r="D62" s="75">
        <v>7.9526187998612556</v>
      </c>
      <c r="E62" s="75">
        <v>6.9500000000000006E-2</v>
      </c>
      <c r="F62" s="75">
        <v>0.36174559686888452</v>
      </c>
      <c r="G62" s="75">
        <v>1.9474681884460854</v>
      </c>
      <c r="H62" t="str">
        <f t="shared" si="1"/>
        <v>OOI Sample ID   - AR24B 17-4</v>
      </c>
      <c r="I62" s="56" t="s">
        <v>272</v>
      </c>
      <c r="K62" s="75">
        <f>D62-0.04</f>
        <v>7.9126187998612556</v>
      </c>
      <c r="L62" s="59" t="s">
        <v>11</v>
      </c>
      <c r="M62" s="53"/>
      <c r="N62" s="53"/>
      <c r="O62" s="53"/>
      <c r="P62" s="53"/>
    </row>
    <row r="63" spans="1:16" x14ac:dyDescent="0.25">
      <c r="A63" s="56" t="s">
        <v>216</v>
      </c>
      <c r="B63" s="56">
        <v>17</v>
      </c>
      <c r="C63" s="56">
        <v>913</v>
      </c>
      <c r="D63" s="75" t="s">
        <v>11</v>
      </c>
      <c r="E63" s="75">
        <v>0.106</v>
      </c>
      <c r="F63" s="75" t="s">
        <v>47</v>
      </c>
      <c r="G63" s="75" t="s">
        <v>49</v>
      </c>
      <c r="H63" t="str">
        <f t="shared" si="1"/>
        <v>OOI Sample ID   - AR24B 17-5</v>
      </c>
      <c r="I63" s="56" t="s">
        <v>273</v>
      </c>
      <c r="K63" s="75" t="str">
        <f>D63</f>
        <v>&lt;0.04</v>
      </c>
      <c r="L63" s="59" t="s">
        <v>11</v>
      </c>
      <c r="M63" s="53"/>
      <c r="N63" s="53"/>
      <c r="O63" s="53"/>
      <c r="P63" s="53"/>
    </row>
    <row r="64" spans="1:16" x14ac:dyDescent="0.25">
      <c r="A64" s="56" t="s">
        <v>216</v>
      </c>
      <c r="B64" s="56">
        <v>17</v>
      </c>
      <c r="C64" s="56">
        <v>914</v>
      </c>
      <c r="D64" s="75" t="s">
        <v>11</v>
      </c>
      <c r="E64" s="75">
        <v>0.123</v>
      </c>
      <c r="F64" s="75" t="s">
        <v>47</v>
      </c>
      <c r="G64" s="75" t="s">
        <v>49</v>
      </c>
      <c r="H64" t="str">
        <f t="shared" si="1"/>
        <v>OOI Sample ID   - AR24B 17-6</v>
      </c>
      <c r="I64" s="56" t="s">
        <v>274</v>
      </c>
      <c r="K64" s="75" t="str">
        <f>D64</f>
        <v>&lt;0.04</v>
      </c>
      <c r="L64" s="59" t="s">
        <v>11</v>
      </c>
      <c r="M64" s="53"/>
      <c r="N64" s="53"/>
      <c r="O64" s="53"/>
    </row>
    <row r="65" spans="1:16" x14ac:dyDescent="0.25">
      <c r="A65" t="s">
        <v>374</v>
      </c>
      <c r="B65" s="56">
        <v>2</v>
      </c>
      <c r="C65" s="56">
        <v>915</v>
      </c>
      <c r="D65" s="101">
        <v>11.008012486992715</v>
      </c>
      <c r="E65" s="101">
        <v>0.58549999999999991</v>
      </c>
      <c r="F65" s="101">
        <v>0.56950489236790602</v>
      </c>
      <c r="G65" s="101">
        <v>4.5140736622363029</v>
      </c>
      <c r="H65" t="str">
        <f t="shared" si="1"/>
        <v>OOI Sample ID   - AR24C 2-1</v>
      </c>
      <c r="I65" t="s">
        <v>233</v>
      </c>
      <c r="K65" s="101">
        <v>10.968012486992716</v>
      </c>
      <c r="L65" s="102" t="s">
        <v>11</v>
      </c>
      <c r="M65" s="53"/>
      <c r="N65" s="53"/>
      <c r="O65" s="53"/>
    </row>
    <row r="66" spans="1:16" x14ac:dyDescent="0.25">
      <c r="A66" t="s">
        <v>374</v>
      </c>
      <c r="B66" s="56">
        <v>2</v>
      </c>
      <c r="C66" s="56">
        <v>916</v>
      </c>
      <c r="D66" s="101">
        <v>0.39804023586541804</v>
      </c>
      <c r="E66" s="101">
        <v>0.64100000000000001</v>
      </c>
      <c r="F66" s="101" t="s">
        <v>47</v>
      </c>
      <c r="G66" s="101">
        <v>0.24015021976984485</v>
      </c>
      <c r="H66" t="str">
        <f t="shared" si="1"/>
        <v>OOI Sample ID   - AR24C 2-2</v>
      </c>
      <c r="I66" t="s">
        <v>234</v>
      </c>
      <c r="K66" s="101">
        <v>0.35804023586541806</v>
      </c>
      <c r="L66" s="102" t="s">
        <v>11</v>
      </c>
      <c r="M66" s="53"/>
      <c r="N66" s="53"/>
      <c r="O66" s="53"/>
    </row>
    <row r="67" spans="1:16" x14ac:dyDescent="0.25">
      <c r="A67" t="s">
        <v>374</v>
      </c>
      <c r="B67" s="56">
        <v>2</v>
      </c>
      <c r="C67" s="56">
        <v>917</v>
      </c>
      <c r="D67" s="101">
        <v>0.47989941033645506</v>
      </c>
      <c r="E67" s="101">
        <v>0.56699999999999995</v>
      </c>
      <c r="F67" s="101" t="s">
        <v>47</v>
      </c>
      <c r="G67" s="101">
        <v>0.34199964333294869</v>
      </c>
      <c r="H67" t="str">
        <f t="shared" si="1"/>
        <v>OOI Sample ID   - AR24C 2-3</v>
      </c>
      <c r="I67" t="s">
        <v>235</v>
      </c>
      <c r="K67" s="101">
        <v>0.43989941033645508</v>
      </c>
      <c r="L67" s="102" t="s">
        <v>11</v>
      </c>
      <c r="M67" s="53"/>
      <c r="N67" s="53"/>
      <c r="O67" s="53"/>
    </row>
    <row r="68" spans="1:16" x14ac:dyDescent="0.25">
      <c r="A68" t="s">
        <v>374</v>
      </c>
      <c r="B68" s="56">
        <v>2</v>
      </c>
      <c r="C68" s="56">
        <v>918</v>
      </c>
      <c r="D68" s="101" t="s">
        <v>11</v>
      </c>
      <c r="E68" s="101">
        <v>0.59799999999999998</v>
      </c>
      <c r="F68" s="101" t="s">
        <v>47</v>
      </c>
      <c r="G68" s="101" t="s">
        <v>49</v>
      </c>
      <c r="H68" t="str">
        <f t="shared" si="1"/>
        <v>OOI Sample ID   - AR24C 2-4</v>
      </c>
      <c r="I68" t="s">
        <v>236</v>
      </c>
      <c r="K68" s="101" t="s">
        <v>11</v>
      </c>
      <c r="L68" s="102" t="s">
        <v>11</v>
      </c>
      <c r="M68" s="53"/>
      <c r="N68" s="53"/>
      <c r="O68" s="53"/>
      <c r="P68" s="53"/>
    </row>
    <row r="69" spans="1:16" x14ac:dyDescent="0.25">
      <c r="A69" t="s">
        <v>374</v>
      </c>
      <c r="B69" s="56">
        <v>2</v>
      </c>
      <c r="C69" s="56">
        <v>919</v>
      </c>
      <c r="D69" s="101">
        <v>0.17241588622962192</v>
      </c>
      <c r="E69" s="101">
        <v>0.1305</v>
      </c>
      <c r="F69" s="101" t="s">
        <v>47</v>
      </c>
      <c r="G69" s="101">
        <v>0.18225686321818579</v>
      </c>
      <c r="H69" t="str">
        <f t="shared" si="1"/>
        <v>OOI Sample ID   - AR24C 2-5</v>
      </c>
      <c r="I69" t="s">
        <v>237</v>
      </c>
      <c r="K69" s="101">
        <v>0.13241588622962192</v>
      </c>
      <c r="L69" s="102" t="s">
        <v>11</v>
      </c>
      <c r="M69" s="53"/>
      <c r="N69" s="53"/>
      <c r="O69" s="53"/>
      <c r="P69" s="53"/>
    </row>
    <row r="70" spans="1:16" x14ac:dyDescent="0.25">
      <c r="A70" t="s">
        <v>374</v>
      </c>
      <c r="B70" s="56">
        <v>2</v>
      </c>
      <c r="C70" s="56">
        <v>920</v>
      </c>
      <c r="D70" s="101">
        <v>5.3208463406174127E-2</v>
      </c>
      <c r="E70" s="101">
        <v>0.378</v>
      </c>
      <c r="F70" s="101" t="s">
        <v>47</v>
      </c>
      <c r="G70" s="101" t="s">
        <v>49</v>
      </c>
      <c r="H70" t="str">
        <f t="shared" si="1"/>
        <v>OOI Sample ID   - AR24C 2-6</v>
      </c>
      <c r="I70" t="s">
        <v>238</v>
      </c>
      <c r="K70" s="101">
        <v>1.3208463406174126E-2</v>
      </c>
      <c r="L70" s="102" t="s">
        <v>11</v>
      </c>
      <c r="M70" s="53"/>
      <c r="N70" s="53"/>
      <c r="O70" s="53"/>
      <c r="P70" s="53"/>
    </row>
    <row r="71" spans="1:16" x14ac:dyDescent="0.25">
      <c r="A71" t="s">
        <v>374</v>
      </c>
      <c r="B71" s="56">
        <v>3</v>
      </c>
      <c r="C71" s="56">
        <v>921</v>
      </c>
      <c r="D71" s="101">
        <v>10.595646895594868</v>
      </c>
      <c r="E71" s="101">
        <v>0.30099999999999999</v>
      </c>
      <c r="F71" s="101">
        <v>0.55826144814090017</v>
      </c>
      <c r="G71" s="101">
        <v>4.3109108647077949</v>
      </c>
      <c r="H71" t="str">
        <f t="shared" si="1"/>
        <v>OOI Sample ID   - AR24C 3-1</v>
      </c>
      <c r="I71" t="s">
        <v>239</v>
      </c>
      <c r="K71" s="101">
        <v>10.555646895594869</v>
      </c>
      <c r="L71" s="102" t="s">
        <v>11</v>
      </c>
      <c r="M71" s="53"/>
      <c r="N71" s="53"/>
      <c r="O71" s="53"/>
      <c r="P71" s="53"/>
    </row>
    <row r="72" spans="1:16" x14ac:dyDescent="0.25">
      <c r="A72" t="s">
        <v>374</v>
      </c>
      <c r="B72" s="56">
        <v>3</v>
      </c>
      <c r="C72" s="56">
        <v>922</v>
      </c>
      <c r="D72" s="101">
        <v>11.555957336108222</v>
      </c>
      <c r="E72" s="101">
        <v>0.38200000000000001</v>
      </c>
      <c r="F72" s="101">
        <v>0.62474442270058705</v>
      </c>
      <c r="G72" s="101">
        <v>4.643797664879834</v>
      </c>
      <c r="H72" t="str">
        <f t="shared" si="1"/>
        <v>OOI Sample ID   - AR24C 3-2</v>
      </c>
      <c r="I72" t="s">
        <v>240</v>
      </c>
      <c r="K72" s="101">
        <v>11.515957336108222</v>
      </c>
      <c r="L72" s="102" t="s">
        <v>11</v>
      </c>
      <c r="M72" s="53"/>
      <c r="N72" s="53"/>
      <c r="O72" s="53"/>
    </row>
    <row r="73" spans="1:16" x14ac:dyDescent="0.25">
      <c r="A73" t="s">
        <v>374</v>
      </c>
      <c r="B73" s="56">
        <v>3</v>
      </c>
      <c r="C73" s="56">
        <v>923</v>
      </c>
      <c r="D73" s="101">
        <v>7.1984911550468267</v>
      </c>
      <c r="E73" s="101">
        <v>0.502</v>
      </c>
      <c r="F73" s="101">
        <v>0.3578348336594912</v>
      </c>
      <c r="G73" s="101">
        <v>2.4004300985030471</v>
      </c>
      <c r="H73" t="str">
        <f t="shared" si="1"/>
        <v>OOI Sample ID   - AR24C 3-3</v>
      </c>
      <c r="I73" t="s">
        <v>241</v>
      </c>
      <c r="K73" s="101">
        <v>7.1584911550468266</v>
      </c>
      <c r="L73" s="102" t="s">
        <v>11</v>
      </c>
      <c r="M73" s="53"/>
      <c r="N73" s="53"/>
      <c r="O73" s="53"/>
    </row>
    <row r="74" spans="1:16" x14ac:dyDescent="0.25">
      <c r="A74" t="s">
        <v>374</v>
      </c>
      <c r="B74" s="56">
        <v>3</v>
      </c>
      <c r="C74" s="56">
        <v>924</v>
      </c>
      <c r="D74" s="101">
        <v>0.22408949011446411</v>
      </c>
      <c r="E74" s="101">
        <v>0.54300000000000004</v>
      </c>
      <c r="F74" s="101" t="s">
        <v>47</v>
      </c>
      <c r="G74" s="101">
        <v>6.5398050919466683E-2</v>
      </c>
      <c r="H74" t="str">
        <f t="shared" si="1"/>
        <v>OOI Sample ID   - AR24C 3-4</v>
      </c>
      <c r="I74" t="s">
        <v>242</v>
      </c>
      <c r="K74" s="101">
        <v>0.1840894901144641</v>
      </c>
      <c r="L74" s="102" t="s">
        <v>11</v>
      </c>
      <c r="M74" s="53"/>
      <c r="N74" s="53"/>
      <c r="O74" s="53"/>
    </row>
    <row r="75" spans="1:16" x14ac:dyDescent="0.25">
      <c r="A75" t="s">
        <v>374</v>
      </c>
      <c r="B75" s="56">
        <v>3</v>
      </c>
      <c r="C75" s="56">
        <v>925</v>
      </c>
      <c r="D75" s="101">
        <v>0.21181061394380854</v>
      </c>
      <c r="E75" s="101">
        <v>0.60499999999999998</v>
      </c>
      <c r="F75" s="101" t="s">
        <v>47</v>
      </c>
      <c r="G75" s="101" t="s">
        <v>49</v>
      </c>
      <c r="H75" t="str">
        <f>CONCATENATE("OOI Sample ID   - ",A75," ",I75)</f>
        <v>OOI Sample ID   - AR24C 3-5</v>
      </c>
      <c r="I75" t="s">
        <v>243</v>
      </c>
      <c r="K75" s="101">
        <v>0.17181061394380853</v>
      </c>
      <c r="L75" s="102" t="s">
        <v>11</v>
      </c>
      <c r="M75" s="53"/>
      <c r="N75" s="53"/>
      <c r="O75" s="53"/>
    </row>
    <row r="76" spans="1:16" x14ac:dyDescent="0.25">
      <c r="A76" t="s">
        <v>374</v>
      </c>
      <c r="B76" s="56">
        <v>3</v>
      </c>
      <c r="C76" s="56">
        <v>926</v>
      </c>
      <c r="D76" s="101">
        <v>0.85184703433923004</v>
      </c>
      <c r="E76" s="101">
        <v>0.32300000000000001</v>
      </c>
      <c r="F76" s="101">
        <v>3.7152250489236788E-2</v>
      </c>
      <c r="G76" s="101">
        <v>0.49102143149370064</v>
      </c>
      <c r="H76" t="str">
        <f>CONCATENATE("OOI Sample ID   - ",A76," ",I76)</f>
        <v>OOI Sample ID   - AR24C 3-6</v>
      </c>
      <c r="I76" t="s">
        <v>244</v>
      </c>
      <c r="K76" s="101">
        <v>0.81184703433923</v>
      </c>
      <c r="L76" s="102" t="s">
        <v>11</v>
      </c>
      <c r="M76" s="53"/>
      <c r="N76" s="53"/>
      <c r="O76" s="53"/>
    </row>
    <row r="77" spans="1:16" s="104" customFormat="1" x14ac:dyDescent="0.25">
      <c r="A77" s="103" t="s">
        <v>377</v>
      </c>
      <c r="D77" s="105"/>
      <c r="E77" s="105"/>
      <c r="F77" s="105"/>
      <c r="G77" s="105"/>
      <c r="H77"/>
      <c r="I77" s="103"/>
      <c r="K77" s="105"/>
      <c r="L77" s="106"/>
      <c r="M77" s="107"/>
      <c r="N77" s="107"/>
      <c r="O77" s="107"/>
    </row>
    <row r="78" spans="1:16" x14ac:dyDescent="0.25">
      <c r="A78" t="s">
        <v>374</v>
      </c>
      <c r="B78" s="56">
        <v>4</v>
      </c>
      <c r="C78" s="56">
        <v>928</v>
      </c>
      <c r="D78" s="101">
        <v>10.133142559833509</v>
      </c>
      <c r="E78" s="101">
        <v>0.42099999999999999</v>
      </c>
      <c r="F78" s="101">
        <v>0.53479686888454014</v>
      </c>
      <c r="G78" s="101">
        <v>5.6563953549361665</v>
      </c>
      <c r="H78" t="str">
        <f t="shared" ref="H78:H107" si="2">CONCATENATE("OOI Sample ID   - ",A78," ",I78)</f>
        <v>OOI Sample ID   - AR24C 4-1</v>
      </c>
      <c r="I78" t="s">
        <v>245</v>
      </c>
      <c r="K78" s="101">
        <v>10.09314255983351</v>
      </c>
      <c r="L78" s="102" t="s">
        <v>11</v>
      </c>
      <c r="M78" s="53"/>
      <c r="N78" s="53"/>
      <c r="O78" s="53"/>
    </row>
    <row r="79" spans="1:16" x14ac:dyDescent="0.25">
      <c r="A79" t="s">
        <v>374</v>
      </c>
      <c r="B79" s="56">
        <v>4</v>
      </c>
      <c r="C79" s="56">
        <v>929</v>
      </c>
      <c r="D79" s="101">
        <v>1.7036940686784601</v>
      </c>
      <c r="E79" s="101">
        <v>0.77100000000000002</v>
      </c>
      <c r="F79" s="101">
        <v>0.14958669275929551</v>
      </c>
      <c r="G79" s="101">
        <v>0.89734702655071485</v>
      </c>
      <c r="H79" t="str">
        <f t="shared" si="2"/>
        <v>OOI Sample ID   - AR24C 4-2</v>
      </c>
      <c r="I79" t="s">
        <v>246</v>
      </c>
      <c r="K79" s="101">
        <v>1.66369406867846</v>
      </c>
      <c r="L79" s="102" t="s">
        <v>11</v>
      </c>
      <c r="M79" s="53"/>
      <c r="N79" s="53"/>
      <c r="O79" s="53"/>
    </row>
    <row r="80" spans="1:16" x14ac:dyDescent="0.25">
      <c r="A80" t="s">
        <v>374</v>
      </c>
      <c r="B80" s="56">
        <v>4</v>
      </c>
      <c r="C80" s="56">
        <v>930</v>
      </c>
      <c r="D80" s="101">
        <v>3.1439039195282694</v>
      </c>
      <c r="E80" s="101">
        <v>0.5655</v>
      </c>
      <c r="F80" s="101">
        <v>0.20922583170254402</v>
      </c>
      <c r="G80" s="101">
        <v>1.9265622541357641</v>
      </c>
      <c r="H80" t="str">
        <f t="shared" si="2"/>
        <v>OOI Sample ID   - AR24C 4-3</v>
      </c>
      <c r="I80" t="s">
        <v>247</v>
      </c>
      <c r="K80" s="101">
        <v>3.1039039195282694</v>
      </c>
      <c r="L80" s="102" t="s">
        <v>11</v>
      </c>
      <c r="M80" s="53"/>
      <c r="N80" s="53"/>
      <c r="O80" s="53"/>
    </row>
    <row r="81" spans="1:16" x14ac:dyDescent="0.25">
      <c r="A81" t="s">
        <v>374</v>
      </c>
      <c r="B81" s="56">
        <v>4</v>
      </c>
      <c r="C81" s="56">
        <v>931</v>
      </c>
      <c r="D81" s="101">
        <v>0.12278876170655567</v>
      </c>
      <c r="E81" s="101">
        <v>0.73299999999999998</v>
      </c>
      <c r="F81" s="101" t="s">
        <v>47</v>
      </c>
      <c r="G81" s="101">
        <v>6.647015011486776E-2</v>
      </c>
      <c r="H81" t="str">
        <f t="shared" si="2"/>
        <v>OOI Sample ID   - AR24C 4-4</v>
      </c>
      <c r="I81" t="s">
        <v>248</v>
      </c>
      <c r="K81" s="101">
        <v>8.2788761706555664E-2</v>
      </c>
      <c r="L81" s="102" t="s">
        <v>11</v>
      </c>
      <c r="M81" s="53"/>
      <c r="N81" s="53"/>
      <c r="O81" s="53"/>
    </row>
    <row r="82" spans="1:16" x14ac:dyDescent="0.25">
      <c r="A82" t="s">
        <v>374</v>
      </c>
      <c r="B82" s="56">
        <v>4</v>
      </c>
      <c r="C82" s="56">
        <v>932</v>
      </c>
      <c r="D82" s="101" t="s">
        <v>11</v>
      </c>
      <c r="E82" s="101">
        <v>0.88400000000000001</v>
      </c>
      <c r="F82" s="101" t="s">
        <v>47</v>
      </c>
      <c r="G82" s="101" t="s">
        <v>49</v>
      </c>
      <c r="H82" t="str">
        <f t="shared" si="2"/>
        <v>OOI Sample ID   - AR24C 4-5</v>
      </c>
      <c r="I82" t="s">
        <v>249</v>
      </c>
      <c r="K82" s="101" t="s">
        <v>11</v>
      </c>
      <c r="L82" s="102" t="s">
        <v>11</v>
      </c>
      <c r="M82" s="53"/>
      <c r="N82" s="53"/>
      <c r="O82" s="53"/>
    </row>
    <row r="83" spans="1:16" x14ac:dyDescent="0.25">
      <c r="A83" t="s">
        <v>374</v>
      </c>
      <c r="B83" s="56">
        <v>4</v>
      </c>
      <c r="C83" s="56">
        <v>933</v>
      </c>
      <c r="D83" s="101" t="s">
        <v>11</v>
      </c>
      <c r="E83" s="101">
        <v>0.89800000000000002</v>
      </c>
      <c r="F83" s="101" t="s">
        <v>47</v>
      </c>
      <c r="G83" s="101" t="s">
        <v>49</v>
      </c>
      <c r="H83" t="str">
        <f t="shared" si="2"/>
        <v>OOI Sample ID   - AR24C 4-6</v>
      </c>
      <c r="I83" t="s">
        <v>250</v>
      </c>
      <c r="K83" s="101" t="s">
        <v>11</v>
      </c>
      <c r="L83" s="102" t="s">
        <v>11</v>
      </c>
      <c r="M83" s="53"/>
      <c r="N83" s="53"/>
      <c r="O83" s="53"/>
      <c r="P83" s="53"/>
    </row>
    <row r="84" spans="1:16" x14ac:dyDescent="0.25">
      <c r="A84" t="s">
        <v>374</v>
      </c>
      <c r="B84" s="56">
        <v>9</v>
      </c>
      <c r="C84" s="56">
        <v>934</v>
      </c>
      <c r="D84" s="101">
        <v>6.7017082899757199</v>
      </c>
      <c r="E84" s="101">
        <v>0.36799999999999999</v>
      </c>
      <c r="F84" s="101">
        <v>0.49617808219178083</v>
      </c>
      <c r="G84" s="101">
        <v>7.5368573436696833</v>
      </c>
      <c r="H84" t="str">
        <f t="shared" si="2"/>
        <v>OOI Sample ID   - AR24C 9-1</v>
      </c>
      <c r="I84" t="s">
        <v>344</v>
      </c>
      <c r="K84" s="101">
        <v>6.6617082899757198</v>
      </c>
      <c r="L84" s="102" t="s">
        <v>11</v>
      </c>
      <c r="M84" s="53"/>
      <c r="N84" s="53"/>
      <c r="O84" s="53"/>
      <c r="P84" s="53"/>
    </row>
    <row r="85" spans="1:16" x14ac:dyDescent="0.25">
      <c r="A85" t="s">
        <v>374</v>
      </c>
      <c r="B85" s="56">
        <v>9</v>
      </c>
      <c r="C85" s="56">
        <v>935</v>
      </c>
      <c r="D85" s="101">
        <v>7.9290842872008325</v>
      </c>
      <c r="E85" s="101">
        <v>0.29299999999999998</v>
      </c>
      <c r="F85" s="101">
        <v>0.55337299412915841</v>
      </c>
      <c r="G85" s="101">
        <v>8.835169469300407</v>
      </c>
      <c r="H85" t="str">
        <f t="shared" si="2"/>
        <v>OOI Sample ID   - AR24C 9-2</v>
      </c>
      <c r="I85" t="s">
        <v>345</v>
      </c>
      <c r="K85" s="101">
        <v>7.8890842872008324</v>
      </c>
      <c r="L85" s="102" t="s">
        <v>11</v>
      </c>
      <c r="M85" s="53"/>
      <c r="N85" s="53"/>
      <c r="O85" s="53"/>
      <c r="P85" s="53"/>
    </row>
    <row r="86" spans="1:16" x14ac:dyDescent="0.25">
      <c r="A86" t="s">
        <v>374</v>
      </c>
      <c r="B86" s="56">
        <v>9</v>
      </c>
      <c r="C86" s="56">
        <v>936</v>
      </c>
      <c r="D86" s="101">
        <v>1.4632327436697883</v>
      </c>
      <c r="E86" s="101">
        <v>0.55500000000000005</v>
      </c>
      <c r="F86" s="101">
        <v>0.13003287671232877</v>
      </c>
      <c r="G86" s="101">
        <v>1.750737986089985</v>
      </c>
      <c r="H86" t="str">
        <f t="shared" si="2"/>
        <v>OOI Sample ID   - AR24C 9-3</v>
      </c>
      <c r="I86" t="s">
        <v>346</v>
      </c>
      <c r="K86" s="101">
        <v>1.4232327436697882</v>
      </c>
      <c r="L86" s="102" t="s">
        <v>11</v>
      </c>
      <c r="M86" s="53"/>
      <c r="N86" s="53"/>
      <c r="O86" s="53"/>
      <c r="P86" s="53"/>
    </row>
    <row r="87" spans="1:16" x14ac:dyDescent="0.25">
      <c r="A87" t="s">
        <v>374</v>
      </c>
      <c r="B87" s="56">
        <v>9</v>
      </c>
      <c r="C87" s="56">
        <v>937</v>
      </c>
      <c r="D87" s="101">
        <v>0.72547693374956634</v>
      </c>
      <c r="E87" s="101">
        <v>0.67900000000000005</v>
      </c>
      <c r="F87" s="101">
        <v>0.16816281800391389</v>
      </c>
      <c r="G87" s="101">
        <v>2.0380605704574779</v>
      </c>
      <c r="H87" t="str">
        <f t="shared" si="2"/>
        <v>OOI Sample ID   - AR24C 9-4</v>
      </c>
      <c r="I87" t="s">
        <v>347</v>
      </c>
      <c r="K87" s="101">
        <v>0.68547693374956631</v>
      </c>
      <c r="L87" s="102" t="s">
        <v>11</v>
      </c>
      <c r="M87" s="53"/>
      <c r="N87" s="53"/>
      <c r="O87" s="53"/>
      <c r="P87" s="53"/>
    </row>
    <row r="88" spans="1:16" x14ac:dyDescent="0.25">
      <c r="A88" t="s">
        <v>374</v>
      </c>
      <c r="B88" s="56">
        <v>9</v>
      </c>
      <c r="C88" s="56">
        <v>938</v>
      </c>
      <c r="D88" s="101">
        <v>0.96286853971557407</v>
      </c>
      <c r="E88" s="101">
        <v>0.64900000000000002</v>
      </c>
      <c r="F88" s="101">
        <v>0.18967201565557729</v>
      </c>
      <c r="G88" s="101">
        <v>2.6941852780429465</v>
      </c>
      <c r="H88" t="str">
        <f t="shared" si="2"/>
        <v>OOI Sample ID   - AR24C 9-5</v>
      </c>
      <c r="I88" t="s">
        <v>348</v>
      </c>
      <c r="K88" s="101">
        <v>0.92286853971557403</v>
      </c>
      <c r="L88" s="102" t="s">
        <v>11</v>
      </c>
    </row>
    <row r="89" spans="1:16" x14ac:dyDescent="0.25">
      <c r="A89" t="s">
        <v>374</v>
      </c>
      <c r="B89" s="56">
        <v>9</v>
      </c>
      <c r="C89" s="56">
        <v>939</v>
      </c>
      <c r="D89" s="101">
        <v>0.51571279916753388</v>
      </c>
      <c r="E89" s="101">
        <v>0.74199999999999999</v>
      </c>
      <c r="F89" s="101">
        <v>0.15545283757338552</v>
      </c>
      <c r="G89" s="101">
        <v>1.8547316080438909</v>
      </c>
      <c r="H89" t="str">
        <f t="shared" si="2"/>
        <v>OOI Sample ID   - AR24C 9-6</v>
      </c>
      <c r="I89" t="s">
        <v>349</v>
      </c>
      <c r="K89" s="101">
        <v>0.4757127991675339</v>
      </c>
      <c r="L89" s="102" t="s">
        <v>11</v>
      </c>
    </row>
    <row r="90" spans="1:16" x14ac:dyDescent="0.25">
      <c r="A90" t="s">
        <v>374</v>
      </c>
      <c r="B90" s="56">
        <v>10</v>
      </c>
      <c r="C90" s="56">
        <v>940</v>
      </c>
      <c r="D90" s="101">
        <v>18.121574748525841</v>
      </c>
      <c r="E90" s="101">
        <v>0.749</v>
      </c>
      <c r="F90" s="101">
        <v>1.049062230919765</v>
      </c>
      <c r="G90" s="101">
        <v>10.939700189872754</v>
      </c>
      <c r="H90" t="str">
        <f t="shared" si="2"/>
        <v>OOI Sample ID   - AR24C 10-1</v>
      </c>
      <c r="I90" t="s">
        <v>257</v>
      </c>
      <c r="K90" s="101">
        <v>18.081574748525842</v>
      </c>
      <c r="L90" s="102" t="s">
        <v>11</v>
      </c>
    </row>
    <row r="91" spans="1:16" x14ac:dyDescent="0.25">
      <c r="A91" t="s">
        <v>374</v>
      </c>
      <c r="B91" s="56">
        <v>10</v>
      </c>
      <c r="C91" s="56">
        <v>941</v>
      </c>
      <c r="D91" s="101">
        <v>17.451352757544225</v>
      </c>
      <c r="E91" s="101">
        <v>0.51</v>
      </c>
      <c r="F91" s="101">
        <v>1.0456403131115459</v>
      </c>
      <c r="G91" s="101">
        <v>8.8308810725188032</v>
      </c>
      <c r="H91" t="str">
        <f t="shared" si="2"/>
        <v>OOI Sample ID   - AR24C 10-2</v>
      </c>
      <c r="I91" t="s">
        <v>258</v>
      </c>
      <c r="K91" s="101">
        <v>17.411352757544226</v>
      </c>
      <c r="L91" s="102" t="s">
        <v>11</v>
      </c>
    </row>
    <row r="92" spans="1:16" x14ac:dyDescent="0.25">
      <c r="A92" t="s">
        <v>374</v>
      </c>
      <c r="B92" s="56">
        <v>10</v>
      </c>
      <c r="C92" s="56">
        <v>942</v>
      </c>
      <c r="D92" s="101">
        <v>15.941050988553592</v>
      </c>
      <c r="E92" s="101">
        <v>0.76200000000000001</v>
      </c>
      <c r="F92" s="101">
        <v>0.98649001956947147</v>
      </c>
      <c r="G92" s="101">
        <v>8.015013584818572</v>
      </c>
      <c r="H92" t="str">
        <f t="shared" si="2"/>
        <v>OOI Sample ID   - AR24C 10-3</v>
      </c>
      <c r="I92" t="s">
        <v>259</v>
      </c>
      <c r="K92" s="101">
        <v>15.901050988553592</v>
      </c>
      <c r="L92" s="102" t="s">
        <v>11</v>
      </c>
    </row>
    <row r="93" spans="1:16" x14ac:dyDescent="0.25">
      <c r="A93" t="s">
        <v>374</v>
      </c>
      <c r="B93" s="56">
        <v>10</v>
      </c>
      <c r="C93" s="56">
        <v>943</v>
      </c>
      <c r="D93" s="101" t="s">
        <v>11</v>
      </c>
      <c r="E93" s="101">
        <v>1.1240000000000001</v>
      </c>
      <c r="F93" s="101" t="s">
        <v>47</v>
      </c>
      <c r="G93" s="101" t="s">
        <v>49</v>
      </c>
      <c r="H93" t="str">
        <f t="shared" si="2"/>
        <v>OOI Sample ID   - AR24C 10-4</v>
      </c>
      <c r="I93" t="s">
        <v>260</v>
      </c>
      <c r="K93" s="101" t="s">
        <v>11</v>
      </c>
      <c r="L93" s="102" t="s">
        <v>11</v>
      </c>
    </row>
    <row r="94" spans="1:16" x14ac:dyDescent="0.25">
      <c r="A94" t="s">
        <v>374</v>
      </c>
      <c r="B94" s="56">
        <v>10</v>
      </c>
      <c r="C94" s="56">
        <v>944</v>
      </c>
      <c r="D94" s="101" t="s">
        <v>11</v>
      </c>
      <c r="E94" s="101">
        <v>0.78659999999999997</v>
      </c>
      <c r="F94" s="101" t="s">
        <v>47</v>
      </c>
      <c r="G94" s="101" t="s">
        <v>49</v>
      </c>
      <c r="H94" t="str">
        <f t="shared" si="2"/>
        <v>OOI Sample ID   - AR24C 10-5</v>
      </c>
      <c r="I94" t="s">
        <v>261</v>
      </c>
      <c r="K94" s="101" t="s">
        <v>11</v>
      </c>
      <c r="L94" s="102" t="s">
        <v>11</v>
      </c>
    </row>
    <row r="95" spans="1:16" x14ac:dyDescent="0.25">
      <c r="A95" t="s">
        <v>374</v>
      </c>
      <c r="B95" s="56">
        <v>10</v>
      </c>
      <c r="C95" s="56">
        <v>945</v>
      </c>
      <c r="D95" s="101" t="s">
        <v>11</v>
      </c>
      <c r="E95" s="101">
        <v>0.93</v>
      </c>
      <c r="F95" s="101" t="s">
        <v>47</v>
      </c>
      <c r="G95" s="101" t="s">
        <v>49</v>
      </c>
      <c r="H95" t="str">
        <f t="shared" si="2"/>
        <v>OOI Sample ID   - AR24C 10-6</v>
      </c>
      <c r="I95" t="s">
        <v>262</v>
      </c>
      <c r="K95" s="101" t="s">
        <v>11</v>
      </c>
      <c r="L95" s="102" t="s">
        <v>11</v>
      </c>
    </row>
    <row r="96" spans="1:16" x14ac:dyDescent="0.25">
      <c r="A96" t="s">
        <v>374</v>
      </c>
      <c r="B96" s="56">
        <v>11</v>
      </c>
      <c r="C96" s="56">
        <v>946</v>
      </c>
      <c r="D96" s="101">
        <v>19.190860215053764</v>
      </c>
      <c r="E96" s="101">
        <v>1.095</v>
      </c>
      <c r="F96" s="101">
        <v>1.1272774951076321</v>
      </c>
      <c r="G96" s="101">
        <v>11.394270248722817</v>
      </c>
      <c r="H96" t="str">
        <f t="shared" si="2"/>
        <v>OOI Sample ID   - AR24C 11-1</v>
      </c>
      <c r="I96" t="s">
        <v>263</v>
      </c>
      <c r="K96" s="101">
        <v>19.150860215053765</v>
      </c>
      <c r="L96" s="102" t="s">
        <v>11</v>
      </c>
    </row>
    <row r="97" spans="1:12" x14ac:dyDescent="0.25">
      <c r="A97" t="s">
        <v>374</v>
      </c>
      <c r="B97" s="56">
        <v>11</v>
      </c>
      <c r="C97" s="56">
        <v>947</v>
      </c>
      <c r="D97" s="101">
        <v>17.40428373222338</v>
      </c>
      <c r="E97" s="101">
        <v>1.0669999999999999</v>
      </c>
      <c r="F97" s="101">
        <v>1.0793706457925636</v>
      </c>
      <c r="G97" s="101">
        <v>10.328603648494131</v>
      </c>
      <c r="H97" t="str">
        <f t="shared" si="2"/>
        <v>OOI Sample ID   - AR24C 11-2</v>
      </c>
      <c r="I97" t="s">
        <v>264</v>
      </c>
      <c r="K97" s="101">
        <v>17.364283732223381</v>
      </c>
      <c r="L97" s="102" t="s">
        <v>11</v>
      </c>
    </row>
    <row r="98" spans="1:12" x14ac:dyDescent="0.25">
      <c r="A98" t="s">
        <v>374</v>
      </c>
      <c r="B98" s="56">
        <v>11</v>
      </c>
      <c r="C98" s="56">
        <v>948</v>
      </c>
      <c r="D98" s="101">
        <v>17.728139091224421</v>
      </c>
      <c r="E98" s="101">
        <v>0.51849999999999996</v>
      </c>
      <c r="F98" s="101">
        <v>1.1018575342465753</v>
      </c>
      <c r="G98" s="101">
        <v>9.3149338592423963</v>
      </c>
      <c r="H98" t="str">
        <f t="shared" si="2"/>
        <v>OOI Sample ID   - AR24C 11-3</v>
      </c>
      <c r="I98" t="s">
        <v>265</v>
      </c>
      <c r="K98" s="101">
        <v>17.688139091224421</v>
      </c>
      <c r="L98" s="102" t="s">
        <v>11</v>
      </c>
    </row>
    <row r="99" spans="1:12" x14ac:dyDescent="0.25">
      <c r="A99" t="s">
        <v>374</v>
      </c>
      <c r="B99" s="56">
        <v>11</v>
      </c>
      <c r="C99" s="56">
        <v>949</v>
      </c>
      <c r="D99" s="101" t="s">
        <v>11</v>
      </c>
      <c r="E99" s="101">
        <v>0.48199999999999998</v>
      </c>
      <c r="F99" s="101" t="s">
        <v>47</v>
      </c>
      <c r="G99" s="101" t="s">
        <v>49</v>
      </c>
      <c r="H99" t="str">
        <f t="shared" si="2"/>
        <v>OOI Sample ID   - AR24C 11-4</v>
      </c>
      <c r="I99" t="s">
        <v>266</v>
      </c>
      <c r="K99" s="101" t="s">
        <v>11</v>
      </c>
      <c r="L99" s="102" t="s">
        <v>11</v>
      </c>
    </row>
    <row r="100" spans="1:12" x14ac:dyDescent="0.25">
      <c r="A100" t="s">
        <v>374</v>
      </c>
      <c r="B100" s="56">
        <v>11</v>
      </c>
      <c r="C100" s="56">
        <v>950</v>
      </c>
      <c r="D100" s="101" t="s">
        <v>11</v>
      </c>
      <c r="E100" s="101">
        <v>0.89200000000000002</v>
      </c>
      <c r="F100" s="101" t="s">
        <v>47</v>
      </c>
      <c r="G100" s="101" t="s">
        <v>49</v>
      </c>
      <c r="H100" t="str">
        <f t="shared" si="2"/>
        <v>OOI Sample ID   - AR24C 11-5</v>
      </c>
      <c r="I100" t="s">
        <v>267</v>
      </c>
      <c r="K100" s="101" t="s">
        <v>11</v>
      </c>
      <c r="L100" s="102" t="s">
        <v>11</v>
      </c>
    </row>
    <row r="101" spans="1:12" x14ac:dyDescent="0.25">
      <c r="A101" t="s">
        <v>374</v>
      </c>
      <c r="B101" s="56">
        <v>11</v>
      </c>
      <c r="C101" s="56">
        <v>951</v>
      </c>
      <c r="D101" s="101" t="s">
        <v>11</v>
      </c>
      <c r="E101" s="101">
        <v>0.76</v>
      </c>
      <c r="F101" s="101" t="s">
        <v>47</v>
      </c>
      <c r="G101" s="101" t="s">
        <v>49</v>
      </c>
      <c r="H101" t="str">
        <f t="shared" si="2"/>
        <v>OOI Sample ID   - AR24C 11-6</v>
      </c>
      <c r="I101" t="s">
        <v>268</v>
      </c>
      <c r="K101" s="101" t="s">
        <v>11</v>
      </c>
      <c r="L101" s="102" t="s">
        <v>11</v>
      </c>
    </row>
    <row r="102" spans="1:12" x14ac:dyDescent="0.25">
      <c r="A102" t="s">
        <v>374</v>
      </c>
      <c r="B102" s="56">
        <v>12</v>
      </c>
      <c r="C102" s="56">
        <v>952</v>
      </c>
      <c r="D102" s="101">
        <v>6.471990981616373</v>
      </c>
      <c r="E102" s="101">
        <v>0.77600000000000002</v>
      </c>
      <c r="F102" s="101">
        <v>0.49666692759295494</v>
      </c>
      <c r="G102" s="101">
        <v>9.6767673376902668</v>
      </c>
      <c r="H102" t="str">
        <f t="shared" si="2"/>
        <v>OOI Sample ID   - AR24C 12-1</v>
      </c>
      <c r="I102" t="s">
        <v>350</v>
      </c>
      <c r="K102" s="101">
        <v>6.4319909816163729</v>
      </c>
      <c r="L102" s="102" t="s">
        <v>11</v>
      </c>
    </row>
    <row r="103" spans="1:12" x14ac:dyDescent="0.25">
      <c r="A103" t="s">
        <v>374</v>
      </c>
      <c r="B103" s="56">
        <v>12</v>
      </c>
      <c r="C103" s="56">
        <v>953</v>
      </c>
      <c r="D103" s="101" t="s">
        <v>11</v>
      </c>
      <c r="E103" s="101">
        <v>1.169</v>
      </c>
      <c r="F103" s="101">
        <v>1.6620743639921724E-2</v>
      </c>
      <c r="G103" s="101" t="s">
        <v>49</v>
      </c>
      <c r="H103" t="str">
        <f t="shared" si="2"/>
        <v>OOI Sample ID   - AR24C 12-2</v>
      </c>
      <c r="I103" t="s">
        <v>351</v>
      </c>
      <c r="K103" s="101" t="s">
        <v>11</v>
      </c>
      <c r="L103" s="102" t="s">
        <v>11</v>
      </c>
    </row>
    <row r="104" spans="1:12" x14ac:dyDescent="0.25">
      <c r="A104" t="s">
        <v>374</v>
      </c>
      <c r="B104" s="56">
        <v>12</v>
      </c>
      <c r="C104" s="56">
        <v>954</v>
      </c>
      <c r="D104" s="101" t="s">
        <v>11</v>
      </c>
      <c r="E104" s="101">
        <v>1.123</v>
      </c>
      <c r="F104" s="101">
        <v>1.3687671232876711E-2</v>
      </c>
      <c r="G104" s="101" t="s">
        <v>49</v>
      </c>
      <c r="H104" t="str">
        <f t="shared" si="2"/>
        <v>OOI Sample ID   - AR24C 12-3</v>
      </c>
      <c r="I104" t="s">
        <v>352</v>
      </c>
      <c r="K104" s="101" t="s">
        <v>11</v>
      </c>
      <c r="L104" s="102" t="s">
        <v>11</v>
      </c>
    </row>
    <row r="105" spans="1:12" x14ac:dyDescent="0.25">
      <c r="A105" t="s">
        <v>374</v>
      </c>
      <c r="B105" s="56">
        <v>12</v>
      </c>
      <c r="C105" s="56">
        <v>955</v>
      </c>
      <c r="D105" s="101" t="s">
        <v>11</v>
      </c>
      <c r="E105" s="101">
        <v>0.72799999999999998</v>
      </c>
      <c r="F105" s="101">
        <v>3.226379647749511E-2</v>
      </c>
      <c r="G105" s="101">
        <v>0.12650770505732897</v>
      </c>
      <c r="H105" t="str">
        <f t="shared" si="2"/>
        <v>OOI Sample ID   - AR24C 12-4</v>
      </c>
      <c r="I105" t="s">
        <v>353</v>
      </c>
      <c r="K105" s="101" t="s">
        <v>11</v>
      </c>
      <c r="L105" s="102" t="s">
        <v>11</v>
      </c>
    </row>
    <row r="106" spans="1:12" x14ac:dyDescent="0.25">
      <c r="A106" t="s">
        <v>374</v>
      </c>
      <c r="B106" s="56">
        <v>12</v>
      </c>
      <c r="C106" s="56">
        <v>956</v>
      </c>
      <c r="D106" s="101">
        <v>0.19441553936871317</v>
      </c>
      <c r="E106" s="101">
        <v>0.97699999999999998</v>
      </c>
      <c r="F106" s="101">
        <v>4.1063013698630142E-2</v>
      </c>
      <c r="G106" s="101">
        <v>0.13401239942513662</v>
      </c>
      <c r="H106" t="str">
        <f t="shared" si="2"/>
        <v>OOI Sample ID   - AR24C 12-5</v>
      </c>
      <c r="I106" t="s">
        <v>354</v>
      </c>
      <c r="K106" s="101">
        <v>0.15441553936871316</v>
      </c>
      <c r="L106" s="102" t="s">
        <v>11</v>
      </c>
    </row>
    <row r="107" spans="1:12" x14ac:dyDescent="0.25">
      <c r="A107" t="s">
        <v>374</v>
      </c>
      <c r="B107" s="56">
        <v>12</v>
      </c>
      <c r="C107" s="56">
        <v>957</v>
      </c>
      <c r="D107" s="101" t="s">
        <v>11</v>
      </c>
      <c r="E107" s="101">
        <v>1.153</v>
      </c>
      <c r="F107" s="101">
        <v>3.2263796477495103E-2</v>
      </c>
      <c r="G107" s="101">
        <v>4.8244463793049183E-2</v>
      </c>
      <c r="H107" t="str">
        <f t="shared" si="2"/>
        <v>OOI Sample ID   - AR24C 12-6</v>
      </c>
      <c r="I107" t="s">
        <v>355</v>
      </c>
      <c r="K107" s="101" t="s">
        <v>11</v>
      </c>
      <c r="L107" s="102" t="s">
        <v>11</v>
      </c>
    </row>
  </sheetData>
  <conditionalFormatting sqref="D1:G1048576 K1:L1048576 H10">
    <cfRule type="containsText" dxfId="0" priority="1" operator="containsText" text="&lt;">
      <formula>NOT(ISERROR(SEARCH("&lt;",D1)))</formula>
    </cfRule>
  </conditionalFormatting>
  <pageMargins left="0.75" right="0.75" top="1" bottom="1" header="0.5" footer="0.5"/>
  <pageSetup orientation="portrait" horizontalDpi="4294967292" verticalDpi="429496729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K306"/>
  <sheetViews>
    <sheetView workbookViewId="0">
      <selection activeCell="B18" sqref="B18"/>
    </sheetView>
  </sheetViews>
  <sheetFormatPr defaultColWidth="12.5703125" defaultRowHeight="15.75" x14ac:dyDescent="0.25"/>
  <cols>
    <col min="1" max="1" width="12.5703125" style="31"/>
    <col min="2" max="4" width="12.5703125" style="31" bestFit="1" customWidth="1"/>
    <col min="5" max="5" width="13.5703125" style="31" bestFit="1" customWidth="1"/>
    <col min="6" max="16384" width="12.5703125" style="31"/>
  </cols>
  <sheetData>
    <row r="1" spans="1:6" x14ac:dyDescent="0.25">
      <c r="A1" s="27" t="s">
        <v>23</v>
      </c>
      <c r="B1" s="27"/>
      <c r="C1" s="28"/>
      <c r="D1" s="29" t="s">
        <v>24</v>
      </c>
      <c r="E1" s="30" t="s">
        <v>25</v>
      </c>
      <c r="F1" s="29" t="s">
        <v>26</v>
      </c>
    </row>
    <row r="2" spans="1:6" x14ac:dyDescent="0.25">
      <c r="A2" s="32" t="s">
        <v>27</v>
      </c>
      <c r="B2" s="33"/>
      <c r="C2" s="28" t="s">
        <v>28</v>
      </c>
      <c r="D2" s="34">
        <v>288</v>
      </c>
      <c r="E2" s="35">
        <v>26</v>
      </c>
      <c r="F2" s="35">
        <f>E2*D2</f>
        <v>7488</v>
      </c>
    </row>
    <row r="3" spans="1:6" x14ac:dyDescent="0.25">
      <c r="A3" s="27" t="s">
        <v>29</v>
      </c>
      <c r="B3" s="27"/>
      <c r="C3" s="28" t="s">
        <v>30</v>
      </c>
      <c r="D3" s="34">
        <v>0</v>
      </c>
      <c r="E3" s="35">
        <v>13</v>
      </c>
      <c r="F3" s="35">
        <f>E3*D3</f>
        <v>0</v>
      </c>
    </row>
    <row r="4" spans="1:6" x14ac:dyDescent="0.25">
      <c r="A4" s="27" t="s">
        <v>31</v>
      </c>
      <c r="B4" s="27"/>
      <c r="C4" s="28" t="s">
        <v>32</v>
      </c>
      <c r="D4" s="34">
        <v>0</v>
      </c>
      <c r="E4" s="35">
        <v>26</v>
      </c>
      <c r="F4" s="35">
        <v>0</v>
      </c>
    </row>
    <row r="5" spans="1:6" x14ac:dyDescent="0.25">
      <c r="A5" s="27" t="s">
        <v>33</v>
      </c>
      <c r="B5" s="27"/>
      <c r="C5" s="28" t="s">
        <v>34</v>
      </c>
      <c r="D5" s="34">
        <v>0</v>
      </c>
      <c r="E5" s="35">
        <v>16</v>
      </c>
      <c r="F5" s="35">
        <v>0</v>
      </c>
    </row>
    <row r="6" spans="1:6" ht="16.5" thickBot="1" x14ac:dyDescent="0.3">
      <c r="A6" s="27" t="s">
        <v>43</v>
      </c>
      <c r="B6" s="27"/>
      <c r="C6" s="28"/>
      <c r="D6" s="28"/>
      <c r="E6" s="28"/>
      <c r="F6" s="28"/>
    </row>
    <row r="7" spans="1:6" ht="16.5" thickBot="1" x14ac:dyDescent="0.3">
      <c r="A7" s="28"/>
      <c r="B7" s="36"/>
      <c r="C7" s="37" t="s">
        <v>36</v>
      </c>
      <c r="D7" s="38"/>
      <c r="E7" s="39"/>
      <c r="F7" s="40">
        <f>SUM(F2:F5)</f>
        <v>7488</v>
      </c>
    </row>
    <row r="8" spans="1:6" x14ac:dyDescent="0.25">
      <c r="A8" s="28"/>
      <c r="B8" s="34"/>
      <c r="C8" s="34"/>
      <c r="D8" s="34"/>
      <c r="E8" s="34"/>
      <c r="F8" s="34"/>
    </row>
    <row r="9" spans="1:6" x14ac:dyDescent="0.25">
      <c r="A9" s="28"/>
      <c r="B9" s="34"/>
      <c r="C9" s="34"/>
      <c r="D9" s="34"/>
      <c r="E9" s="34"/>
      <c r="F9" s="34"/>
    </row>
    <row r="10" spans="1:6" x14ac:dyDescent="0.25">
      <c r="A10" s="41" t="s">
        <v>37</v>
      </c>
      <c r="B10" s="41"/>
      <c r="C10" s="34"/>
      <c r="D10" s="34"/>
      <c r="E10" s="34"/>
      <c r="F10" s="34"/>
    </row>
    <row r="11" spans="1:6" x14ac:dyDescent="0.25">
      <c r="A11" s="42" t="s">
        <v>38</v>
      </c>
      <c r="B11" s="42"/>
      <c r="C11" s="34"/>
      <c r="D11" s="34"/>
      <c r="E11" s="34"/>
      <c r="F11" s="34"/>
    </row>
    <row r="12" spans="1:6" x14ac:dyDescent="0.25">
      <c r="A12" s="43" t="s">
        <v>39</v>
      </c>
      <c r="B12" s="43"/>
      <c r="C12" s="34"/>
      <c r="D12" s="34"/>
      <c r="E12" s="34"/>
      <c r="F12" s="34"/>
    </row>
    <row r="13" spans="1:6" x14ac:dyDescent="0.25">
      <c r="A13" s="44" t="s">
        <v>44</v>
      </c>
    </row>
    <row r="16" spans="1:6" x14ac:dyDescent="0.25">
      <c r="A16" s="45"/>
      <c r="B16" s="46" t="s">
        <v>0</v>
      </c>
      <c r="C16" s="46" t="s">
        <v>0</v>
      </c>
      <c r="D16" s="46" t="s">
        <v>0</v>
      </c>
      <c r="E16" s="46" t="s">
        <v>0</v>
      </c>
    </row>
    <row r="17" spans="1:11" x14ac:dyDescent="0.25">
      <c r="A17" s="45"/>
      <c r="B17" s="46" t="s">
        <v>1</v>
      </c>
      <c r="C17" s="46" t="s">
        <v>1</v>
      </c>
      <c r="D17" s="46" t="s">
        <v>1</v>
      </c>
      <c r="E17" s="46" t="s">
        <v>1</v>
      </c>
    </row>
    <row r="18" spans="1:11" x14ac:dyDescent="0.25">
      <c r="A18" s="47" t="s">
        <v>2</v>
      </c>
      <c r="B18" s="48" t="s">
        <v>3</v>
      </c>
      <c r="C18" s="48" t="s">
        <v>4</v>
      </c>
      <c r="D18" s="48" t="s">
        <v>5</v>
      </c>
      <c r="E18" s="48" t="s">
        <v>6</v>
      </c>
      <c r="G18" s="48" t="s">
        <v>41</v>
      </c>
    </row>
    <row r="19" spans="1:11" x14ac:dyDescent="0.25">
      <c r="A19" s="49">
        <v>157</v>
      </c>
      <c r="B19" s="50">
        <v>6.6982092927932566</v>
      </c>
      <c r="C19" s="50">
        <v>2.1108962905812838</v>
      </c>
      <c r="D19" s="50">
        <v>0.68827952115605107</v>
      </c>
      <c r="E19" s="50">
        <v>12.055914709468539</v>
      </c>
      <c r="G19" s="51"/>
      <c r="H19" s="31" t="s">
        <v>45</v>
      </c>
    </row>
    <row r="20" spans="1:11" x14ac:dyDescent="0.25">
      <c r="A20" s="49">
        <v>158</v>
      </c>
      <c r="B20" s="50">
        <v>5.9568934725007692</v>
      </c>
      <c r="C20" s="50">
        <v>2.0893465372667652</v>
      </c>
      <c r="D20" s="50">
        <v>0.78660516703548689</v>
      </c>
      <c r="E20" s="50">
        <v>10.820481361273446</v>
      </c>
      <c r="G20" s="51"/>
      <c r="H20" s="31" t="s">
        <v>45</v>
      </c>
    </row>
    <row r="21" spans="1:11" x14ac:dyDescent="0.25">
      <c r="A21" s="49">
        <v>159</v>
      </c>
      <c r="B21" s="50">
        <v>3.2618811309867279</v>
      </c>
      <c r="C21" s="50">
        <v>0.94091955284958562</v>
      </c>
      <c r="D21" s="50">
        <v>0.43530718610160568</v>
      </c>
      <c r="E21" s="50">
        <v>6.6302700806069232</v>
      </c>
      <c r="G21" s="51"/>
      <c r="H21" s="31" t="s">
        <v>45</v>
      </c>
      <c r="I21" s="50"/>
      <c r="J21" s="50"/>
      <c r="K21" s="50"/>
    </row>
    <row r="22" spans="1:11" x14ac:dyDescent="0.25">
      <c r="A22" s="49">
        <v>160</v>
      </c>
      <c r="B22" s="50">
        <v>2.9241005481823423</v>
      </c>
      <c r="C22" s="50">
        <v>1.138830472103004</v>
      </c>
      <c r="D22" s="50">
        <v>0.38166017372992894</v>
      </c>
      <c r="E22" s="50">
        <v>5.724173462936621</v>
      </c>
      <c r="G22" s="49" t="s">
        <v>46</v>
      </c>
      <c r="H22" s="31" t="s">
        <v>45</v>
      </c>
      <c r="I22" s="50"/>
      <c r="J22" s="50"/>
      <c r="K22" s="50"/>
    </row>
    <row r="23" spans="1:11" x14ac:dyDescent="0.25">
      <c r="A23" s="49">
        <v>161</v>
      </c>
      <c r="B23" s="50">
        <v>0.28902189984043569</v>
      </c>
      <c r="C23" s="50">
        <v>1.3625321300225366</v>
      </c>
      <c r="D23" s="50">
        <v>0.23494654331191517</v>
      </c>
      <c r="E23" s="50">
        <v>1.1671942432247144</v>
      </c>
      <c r="G23" s="51"/>
      <c r="H23" s="31" t="s">
        <v>45</v>
      </c>
    </row>
    <row r="24" spans="1:11" x14ac:dyDescent="0.25">
      <c r="A24" s="49">
        <v>162</v>
      </c>
      <c r="B24" s="50">
        <v>0.30220535492087663</v>
      </c>
      <c r="C24" s="50">
        <v>1.6289654437293157</v>
      </c>
      <c r="D24" s="50">
        <v>0.21321140053856616</v>
      </c>
      <c r="E24" s="50">
        <v>1.1254359849592579</v>
      </c>
      <c r="G24" s="51"/>
      <c r="H24" s="31" t="s">
        <v>45</v>
      </c>
    </row>
    <row r="25" spans="1:11" x14ac:dyDescent="0.25">
      <c r="A25" s="49">
        <v>163</v>
      </c>
      <c r="B25" s="50" t="s">
        <v>11</v>
      </c>
      <c r="C25" s="50">
        <v>1.821933689318417</v>
      </c>
      <c r="D25" s="50">
        <v>0.14386594502359562</v>
      </c>
      <c r="E25" s="50">
        <v>0.28314136092187669</v>
      </c>
      <c r="G25" s="51"/>
      <c r="H25" s="31" t="s">
        <v>45</v>
      </c>
    </row>
    <row r="26" spans="1:11" x14ac:dyDescent="0.25">
      <c r="A26" s="49">
        <v>164</v>
      </c>
      <c r="B26" s="50">
        <v>8.2055978415845915E-2</v>
      </c>
      <c r="C26" s="50">
        <v>1.0343944379417571</v>
      </c>
      <c r="D26" s="50">
        <v>0.11426530082987552</v>
      </c>
      <c r="E26" s="50">
        <v>0.38532033020599898</v>
      </c>
      <c r="G26" s="51"/>
      <c r="H26" s="31" t="s">
        <v>45</v>
      </c>
    </row>
    <row r="27" spans="1:11" x14ac:dyDescent="0.25">
      <c r="A27" s="49">
        <v>165</v>
      </c>
      <c r="B27" s="50">
        <v>5.1664875298865951</v>
      </c>
      <c r="C27" s="50">
        <v>0.58942063567815217</v>
      </c>
      <c r="D27" s="50">
        <v>0.86177178423236511</v>
      </c>
      <c r="E27" s="50">
        <v>13.202769115356858</v>
      </c>
      <c r="G27" s="51"/>
      <c r="H27" s="31" t="s">
        <v>45</v>
      </c>
    </row>
    <row r="28" spans="1:11" x14ac:dyDescent="0.25">
      <c r="A28" s="49">
        <v>166</v>
      </c>
      <c r="B28" s="50">
        <v>6.9889406801348279</v>
      </c>
      <c r="C28" s="50">
        <v>0.30246585251905178</v>
      </c>
      <c r="D28" s="50">
        <v>0.94734491701244805</v>
      </c>
      <c r="E28" s="50">
        <v>17.157850305769745</v>
      </c>
      <c r="G28" s="51"/>
      <c r="H28" s="31" t="s">
        <v>45</v>
      </c>
    </row>
    <row r="29" spans="1:11" x14ac:dyDescent="0.25">
      <c r="A29" s="49">
        <v>167</v>
      </c>
      <c r="B29" s="50">
        <v>2.2960478404878368</v>
      </c>
      <c r="C29" s="50">
        <v>0.5545207296182616</v>
      </c>
      <c r="D29" s="50">
        <v>0.27584751037344402</v>
      </c>
      <c r="E29" s="50">
        <v>3.4088744919664222</v>
      </c>
      <c r="G29" s="51"/>
      <c r="H29" s="31" t="s">
        <v>45</v>
      </c>
    </row>
    <row r="30" spans="1:11" x14ac:dyDescent="0.25">
      <c r="A30" s="49">
        <v>168</v>
      </c>
      <c r="B30" s="50">
        <v>2.3482192341719861</v>
      </c>
      <c r="C30" s="50">
        <v>0.86086434947730117</v>
      </c>
      <c r="D30" s="50">
        <v>0.29900259336099583</v>
      </c>
      <c r="E30" s="50">
        <v>3.4900741950595715</v>
      </c>
      <c r="G30" s="51"/>
      <c r="H30" s="31" t="s">
        <v>45</v>
      </c>
    </row>
    <row r="31" spans="1:11" x14ac:dyDescent="0.25">
      <c r="A31" s="49">
        <v>169</v>
      </c>
      <c r="B31" s="50">
        <v>0.10839493445056189</v>
      </c>
      <c r="C31" s="50">
        <v>0.44400436042860808</v>
      </c>
      <c r="D31" s="50">
        <v>0.16510580912863071</v>
      </c>
      <c r="E31" s="50">
        <v>1.2477519593319915</v>
      </c>
      <c r="G31" s="51"/>
      <c r="H31" s="31" t="s">
        <v>45</v>
      </c>
    </row>
    <row r="32" spans="1:11" x14ac:dyDescent="0.25">
      <c r="A32" s="49">
        <v>170</v>
      </c>
      <c r="B32" s="50" t="s">
        <v>11</v>
      </c>
      <c r="C32" s="50">
        <v>0.8502004892923346</v>
      </c>
      <c r="D32" s="50">
        <v>0.12584284232365145</v>
      </c>
      <c r="E32" s="50">
        <v>1.0268484192400704</v>
      </c>
      <c r="G32" s="51"/>
      <c r="H32" s="31" t="s">
        <v>45</v>
      </c>
    </row>
    <row r="33" spans="1:8" x14ac:dyDescent="0.25">
      <c r="A33" s="49">
        <v>171</v>
      </c>
      <c r="B33" s="50" t="s">
        <v>11</v>
      </c>
      <c r="C33" s="50">
        <v>0.68975786560033758</v>
      </c>
      <c r="D33" s="50">
        <v>0.11124507261410788</v>
      </c>
      <c r="E33" s="50">
        <v>0.92850095276079059</v>
      </c>
      <c r="G33" s="51"/>
      <c r="H33" s="31" t="s">
        <v>45</v>
      </c>
    </row>
    <row r="34" spans="1:8" x14ac:dyDescent="0.25">
      <c r="A34" s="49">
        <v>172</v>
      </c>
      <c r="B34" s="50" t="s">
        <v>11</v>
      </c>
      <c r="C34" s="50">
        <v>0.84632272195234681</v>
      </c>
      <c r="D34" s="50">
        <v>0.10973495850622407</v>
      </c>
      <c r="E34" s="50">
        <v>0.70406699079525459</v>
      </c>
      <c r="G34" s="51"/>
      <c r="H34" s="31" t="s">
        <v>45</v>
      </c>
    </row>
    <row r="35" spans="1:8" x14ac:dyDescent="0.25">
      <c r="A35" s="49">
        <v>173</v>
      </c>
      <c r="B35" s="50">
        <v>7.1824307033129333</v>
      </c>
      <c r="C35" s="50">
        <v>1.3969656842306206</v>
      </c>
      <c r="D35" s="50">
        <v>0.61914678423236513</v>
      </c>
      <c r="E35" s="50">
        <v>8.8310981438573855</v>
      </c>
      <c r="G35" s="51"/>
      <c r="H35" s="31" t="s">
        <v>45</v>
      </c>
    </row>
    <row r="36" spans="1:8" x14ac:dyDescent="0.25">
      <c r="A36" s="49">
        <v>174</v>
      </c>
      <c r="B36" s="50">
        <v>4.7207513508375554</v>
      </c>
      <c r="C36" s="50">
        <v>1.413446195425569</v>
      </c>
      <c r="D36" s="50">
        <v>0.44749714730290457</v>
      </c>
      <c r="E36" s="50">
        <v>6.1192297989389859</v>
      </c>
      <c r="G36" s="51"/>
      <c r="H36" s="31" t="s">
        <v>45</v>
      </c>
    </row>
    <row r="37" spans="1:8" x14ac:dyDescent="0.25">
      <c r="A37" s="49">
        <v>175</v>
      </c>
      <c r="B37" s="50">
        <v>4.825094138205853</v>
      </c>
      <c r="C37" s="50">
        <v>0.54094854392830416</v>
      </c>
      <c r="D37" s="50">
        <v>0.46410840248962659</v>
      </c>
      <c r="E37" s="50">
        <v>6.0057519530013552</v>
      </c>
      <c r="G37" s="51"/>
      <c r="H37" s="31" t="s">
        <v>45</v>
      </c>
    </row>
    <row r="38" spans="1:8" x14ac:dyDescent="0.25">
      <c r="A38" s="49">
        <v>176</v>
      </c>
      <c r="B38" s="50">
        <v>2.938819671411963</v>
      </c>
      <c r="C38" s="50">
        <v>0.63789272742800018</v>
      </c>
      <c r="D38" s="50">
        <v>0.29799585062240663</v>
      </c>
      <c r="E38" s="50">
        <v>4.1265588242741931</v>
      </c>
      <c r="G38" s="51"/>
      <c r="H38" s="31" t="s">
        <v>45</v>
      </c>
    </row>
    <row r="39" spans="1:8" x14ac:dyDescent="0.25">
      <c r="A39" s="49">
        <v>177</v>
      </c>
      <c r="B39" s="50">
        <v>0.13068174340301389</v>
      </c>
      <c r="C39" s="50">
        <v>1.0024028573868575</v>
      </c>
      <c r="D39" s="50">
        <v>4.2283195020746893E-2</v>
      </c>
      <c r="E39" s="50">
        <v>0.74542336131474662</v>
      </c>
      <c r="G39" s="51"/>
      <c r="H39" s="31" t="s">
        <v>45</v>
      </c>
    </row>
    <row r="40" spans="1:8" x14ac:dyDescent="0.25">
      <c r="A40" s="49">
        <v>178</v>
      </c>
      <c r="B40" s="50">
        <v>0.20564646442489781</v>
      </c>
      <c r="C40" s="50">
        <v>1.212771735581198</v>
      </c>
      <c r="D40" s="50">
        <v>5.1847251037344395E-2</v>
      </c>
      <c r="E40" s="50">
        <v>0.88815327420518864</v>
      </c>
      <c r="G40" s="51"/>
      <c r="H40" s="31" t="s">
        <v>45</v>
      </c>
    </row>
    <row r="41" spans="1:8" x14ac:dyDescent="0.25">
      <c r="A41" s="49">
        <v>179</v>
      </c>
      <c r="B41" s="50">
        <v>0.29074155315244171</v>
      </c>
      <c r="C41" s="50">
        <v>0.47308761547851685</v>
      </c>
      <c r="D41" s="50">
        <v>0.10872821576763485</v>
      </c>
      <c r="E41" s="50">
        <v>1.3425690039376559</v>
      </c>
      <c r="G41" s="51"/>
      <c r="H41" s="31" t="s">
        <v>45</v>
      </c>
    </row>
    <row r="42" spans="1:8" x14ac:dyDescent="0.25">
      <c r="A42" s="49">
        <v>180</v>
      </c>
      <c r="B42" s="50">
        <v>0.22692023660678379</v>
      </c>
      <c r="C42" s="50">
        <v>1.1604218764913621</v>
      </c>
      <c r="D42" s="50">
        <v>0.104701244813278</v>
      </c>
      <c r="E42" s="50">
        <v>1.0873699370734735</v>
      </c>
      <c r="G42" s="51"/>
      <c r="H42" s="31" t="s">
        <v>45</v>
      </c>
    </row>
    <row r="43" spans="1:8" x14ac:dyDescent="0.25">
      <c r="A43" s="49">
        <v>181</v>
      </c>
      <c r="B43" s="50" t="s">
        <v>11</v>
      </c>
      <c r="C43" s="50">
        <v>1.0416652517042344</v>
      </c>
      <c r="D43" s="50">
        <v>0.10822484439834024</v>
      </c>
      <c r="E43" s="50">
        <v>0.75349289702586697</v>
      </c>
      <c r="G43" s="51"/>
      <c r="H43" s="31" t="s">
        <v>45</v>
      </c>
    </row>
    <row r="44" spans="1:8" x14ac:dyDescent="0.25">
      <c r="A44" s="49">
        <v>182</v>
      </c>
      <c r="B44" s="50" t="s">
        <v>11</v>
      </c>
      <c r="C44" s="50">
        <v>1.314563128255879</v>
      </c>
      <c r="D44" s="50">
        <v>0.10268775933609958</v>
      </c>
      <c r="E44" s="50">
        <v>1.0046571960344894</v>
      </c>
      <c r="G44" s="51"/>
      <c r="H44" s="31" t="s">
        <v>45</v>
      </c>
    </row>
    <row r="45" spans="1:8" x14ac:dyDescent="0.25">
      <c r="A45" s="49">
        <v>183</v>
      </c>
      <c r="B45" s="50" t="s">
        <v>11</v>
      </c>
      <c r="C45" s="50">
        <v>1.2534882926510702</v>
      </c>
      <c r="D45" s="50">
        <v>0.10268775933609958</v>
      </c>
      <c r="E45" s="50">
        <v>1.0066745799622694</v>
      </c>
      <c r="G45" s="51"/>
      <c r="H45" s="31" t="s">
        <v>45</v>
      </c>
    </row>
    <row r="46" spans="1:8" x14ac:dyDescent="0.25">
      <c r="A46" s="49">
        <v>184</v>
      </c>
      <c r="B46" s="50">
        <v>5.7743095922261949E-2</v>
      </c>
      <c r="C46" s="50">
        <v>0.48859868483846824</v>
      </c>
      <c r="D46" s="50">
        <v>0.1822204356846473</v>
      </c>
      <c r="E46" s="50">
        <v>1.5614551601017967</v>
      </c>
      <c r="G46" s="51"/>
      <c r="H46" s="31" t="s">
        <v>45</v>
      </c>
    </row>
    <row r="47" spans="1:8" x14ac:dyDescent="0.25">
      <c r="A47" s="49">
        <v>185</v>
      </c>
      <c r="B47" s="50">
        <v>3.1409205071398798</v>
      </c>
      <c r="C47" s="50">
        <v>0.42122247730617945</v>
      </c>
      <c r="D47" s="50">
        <v>0.42081846473029044</v>
      </c>
      <c r="E47" s="50">
        <v>5.0954074555905855</v>
      </c>
      <c r="G47" s="51"/>
      <c r="H47" s="31" t="s">
        <v>45</v>
      </c>
    </row>
    <row r="48" spans="1:8" x14ac:dyDescent="0.25">
      <c r="A48" s="49">
        <v>186</v>
      </c>
      <c r="B48" s="50">
        <v>2.3796233740595318</v>
      </c>
      <c r="C48" s="50">
        <v>0.76779793331759294</v>
      </c>
      <c r="D48" s="50">
        <v>0.30504304979253111</v>
      </c>
      <c r="E48" s="50">
        <v>3.9601246502323346</v>
      </c>
      <c r="G48" s="51"/>
      <c r="H48" s="31" t="s">
        <v>45</v>
      </c>
    </row>
    <row r="49" spans="1:8" x14ac:dyDescent="0.25">
      <c r="A49" s="49">
        <v>187</v>
      </c>
      <c r="B49" s="50">
        <v>0.36165412709206163</v>
      </c>
      <c r="C49" s="50">
        <v>0.88703927902221913</v>
      </c>
      <c r="D49" s="50">
        <v>0.19027437759336099</v>
      </c>
      <c r="E49" s="50">
        <v>1.0409701067345312</v>
      </c>
      <c r="G49" s="51"/>
      <c r="H49" s="31" t="s">
        <v>45</v>
      </c>
    </row>
    <row r="50" spans="1:8" x14ac:dyDescent="0.25">
      <c r="A50" s="49">
        <v>188</v>
      </c>
      <c r="B50" s="50">
        <v>0.45687958352526559</v>
      </c>
      <c r="C50" s="50">
        <v>0.87976846525974195</v>
      </c>
      <c r="D50" s="50">
        <v>0.24463848547717842</v>
      </c>
      <c r="E50" s="50">
        <v>1.3112995530570644</v>
      </c>
      <c r="G50" s="51"/>
      <c r="H50" s="31" t="s">
        <v>45</v>
      </c>
    </row>
    <row r="51" spans="1:8" x14ac:dyDescent="0.25">
      <c r="A51" s="49">
        <v>189</v>
      </c>
      <c r="B51" s="50" t="s">
        <v>11</v>
      </c>
      <c r="C51" s="50">
        <v>0.64080105293299117</v>
      </c>
      <c r="D51" s="50">
        <v>0.19027437759336099</v>
      </c>
      <c r="E51" s="50">
        <v>1.2457345754042113</v>
      </c>
      <c r="G51" s="51"/>
      <c r="H51" s="31" t="s">
        <v>45</v>
      </c>
    </row>
    <row r="52" spans="1:8" x14ac:dyDescent="0.25">
      <c r="A52" s="49">
        <v>190</v>
      </c>
      <c r="B52" s="50">
        <v>6.1795243004525942E-2</v>
      </c>
      <c r="C52" s="50">
        <v>1.2728771293510095</v>
      </c>
      <c r="D52" s="50">
        <v>0.11678215767634854</v>
      </c>
      <c r="E52" s="50">
        <v>0.97540512908167787</v>
      </c>
      <c r="G52" s="51"/>
      <c r="H52" s="31" t="s">
        <v>45</v>
      </c>
    </row>
    <row r="53" spans="1:8" x14ac:dyDescent="0.25">
      <c r="A53" s="49">
        <v>191</v>
      </c>
      <c r="B53" s="50">
        <v>8.8002504259068335</v>
      </c>
      <c r="C53" s="50">
        <v>0.66503709880791517</v>
      </c>
      <c r="D53" s="50">
        <v>0.73894917012448125</v>
      </c>
      <c r="E53" s="50">
        <v>11.1813504197212</v>
      </c>
      <c r="G53" s="51"/>
      <c r="H53" s="31" t="s">
        <v>45</v>
      </c>
    </row>
    <row r="54" spans="1:8" x14ac:dyDescent="0.25">
      <c r="A54" s="49">
        <v>192</v>
      </c>
      <c r="B54" s="50">
        <v>9.1629175897694619</v>
      </c>
      <c r="C54" s="50">
        <v>0.66843014523040445</v>
      </c>
      <c r="D54" s="50">
        <v>0.76915145228215764</v>
      </c>
      <c r="E54" s="50">
        <v>11.575244631620265</v>
      </c>
      <c r="G54" s="51"/>
      <c r="H54" s="31" t="s">
        <v>45</v>
      </c>
    </row>
    <row r="55" spans="1:8" x14ac:dyDescent="0.25">
      <c r="A55" s="49">
        <v>193</v>
      </c>
      <c r="B55" s="50">
        <v>5.9829951669627901</v>
      </c>
      <c r="C55" s="50">
        <v>0.69993700486780563</v>
      </c>
      <c r="D55" s="50">
        <v>0.42585217842323647</v>
      </c>
      <c r="E55" s="50">
        <v>5.5599101049619524</v>
      </c>
      <c r="G55" s="51"/>
      <c r="H55" s="31" t="s">
        <v>45</v>
      </c>
    </row>
    <row r="56" spans="1:8" x14ac:dyDescent="0.25">
      <c r="A56" s="49">
        <v>194</v>
      </c>
      <c r="B56" s="50">
        <v>6.0427643364261838</v>
      </c>
      <c r="C56" s="50">
        <v>0.71738695789775098</v>
      </c>
      <c r="D56" s="50">
        <v>0.49632417012448132</v>
      </c>
      <c r="E56" s="50">
        <v>5.6113533951203456</v>
      </c>
      <c r="G56" s="51"/>
      <c r="H56" s="31" t="s">
        <v>45</v>
      </c>
    </row>
    <row r="57" spans="1:8" x14ac:dyDescent="0.25">
      <c r="A57" s="49">
        <v>195</v>
      </c>
      <c r="B57" s="50">
        <v>2.9803541790051691</v>
      </c>
      <c r="C57" s="50">
        <v>0.97913625334693033</v>
      </c>
      <c r="D57" s="50">
        <v>0.31158687759336101</v>
      </c>
      <c r="E57" s="50">
        <v>4.9052690203973111</v>
      </c>
      <c r="G57" s="51"/>
      <c r="H57" s="31" t="s">
        <v>45</v>
      </c>
    </row>
    <row r="58" spans="1:8" x14ac:dyDescent="0.25">
      <c r="A58" s="49">
        <v>196</v>
      </c>
      <c r="B58" s="50">
        <v>4.7399990494783095</v>
      </c>
      <c r="C58" s="50">
        <v>0.56227626429823718</v>
      </c>
      <c r="D58" s="50">
        <v>0.50236462655601655</v>
      </c>
      <c r="E58" s="50">
        <v>7.2787212114305975</v>
      </c>
      <c r="G58" s="51"/>
      <c r="H58" s="31" t="s">
        <v>45</v>
      </c>
    </row>
    <row r="59" spans="1:8" x14ac:dyDescent="0.25">
      <c r="A59" s="49">
        <v>197</v>
      </c>
      <c r="B59" s="50">
        <v>1.5894546930180524</v>
      </c>
      <c r="C59" s="50">
        <v>0.7939728628625109</v>
      </c>
      <c r="D59" s="50">
        <v>0.31108350622406639</v>
      </c>
      <c r="E59" s="50">
        <v>3.0886147934313315</v>
      </c>
      <c r="G59" s="51"/>
      <c r="H59" s="31" t="s">
        <v>45</v>
      </c>
    </row>
    <row r="60" spans="1:8" x14ac:dyDescent="0.25">
      <c r="A60" s="49">
        <v>198</v>
      </c>
      <c r="B60" s="50">
        <v>5.7743095922261949</v>
      </c>
      <c r="C60" s="50">
        <v>3.4444268397442017</v>
      </c>
      <c r="D60" s="50">
        <v>0.86680549792531114</v>
      </c>
      <c r="E60" s="50">
        <v>12.449276218330992</v>
      </c>
      <c r="G60" s="51"/>
      <c r="H60" s="31" t="s">
        <v>45</v>
      </c>
    </row>
    <row r="61" spans="1:8" x14ac:dyDescent="0.25">
      <c r="A61" s="49">
        <v>199</v>
      </c>
      <c r="B61" s="50" t="s">
        <v>11</v>
      </c>
      <c r="C61" s="50">
        <v>0.75616463129762945</v>
      </c>
      <c r="D61" s="50">
        <v>9.4633817427385886E-2</v>
      </c>
      <c r="E61" s="50">
        <v>0.48871125650472902</v>
      </c>
      <c r="G61" s="51"/>
      <c r="H61" s="31" t="s">
        <v>45</v>
      </c>
    </row>
    <row r="62" spans="1:8" x14ac:dyDescent="0.25">
      <c r="A62" s="49">
        <v>200</v>
      </c>
      <c r="B62" s="50" t="s">
        <v>11</v>
      </c>
      <c r="C62" s="50">
        <v>0.33639631674394538</v>
      </c>
      <c r="D62" s="50">
        <v>0.12584284232365145</v>
      </c>
      <c r="E62" s="50">
        <v>0.70406699079525459</v>
      </c>
      <c r="G62" s="51"/>
      <c r="H62" s="31" t="s">
        <v>45</v>
      </c>
    </row>
    <row r="63" spans="1:8" x14ac:dyDescent="0.25">
      <c r="A63" s="49">
        <v>201</v>
      </c>
      <c r="B63" s="50">
        <v>6.5685304203499379</v>
      </c>
      <c r="C63" s="50">
        <v>0.55936793879324631</v>
      </c>
      <c r="D63" s="50">
        <v>0.53860736514522822</v>
      </c>
      <c r="E63" s="50">
        <v>7.5621636532837018</v>
      </c>
      <c r="G63" s="51"/>
      <c r="H63" s="31" t="s">
        <v>45</v>
      </c>
    </row>
    <row r="64" spans="1:8" x14ac:dyDescent="0.25">
      <c r="A64" s="49">
        <v>202</v>
      </c>
      <c r="B64" s="50">
        <v>9.7519984718535895</v>
      </c>
      <c r="C64" s="50">
        <v>0.28695478315910039</v>
      </c>
      <c r="D64" s="50">
        <v>0.76009076763485472</v>
      </c>
      <c r="E64" s="50">
        <v>10.745091145338753</v>
      </c>
      <c r="G64" s="51"/>
      <c r="H64" s="31" t="s">
        <v>45</v>
      </c>
    </row>
    <row r="65" spans="1:8" x14ac:dyDescent="0.25">
      <c r="A65" s="49">
        <v>203</v>
      </c>
      <c r="B65" s="50">
        <v>8.7232596313438187</v>
      </c>
      <c r="C65" s="50">
        <v>0.35966292078387246</v>
      </c>
      <c r="D65" s="50">
        <v>0.69062551867219923</v>
      </c>
      <c r="E65" s="50">
        <v>9.0207322330687134</v>
      </c>
      <c r="G65" s="51"/>
      <c r="H65" s="31" t="s">
        <v>45</v>
      </c>
    </row>
    <row r="66" spans="1:8" x14ac:dyDescent="0.25">
      <c r="A66" s="49">
        <v>204</v>
      </c>
      <c r="B66" s="50">
        <v>5.7236577536978954</v>
      </c>
      <c r="C66" s="50">
        <v>0.64370937843798204</v>
      </c>
      <c r="D66" s="50">
        <v>0.45605446058091287</v>
      </c>
      <c r="E66" s="50">
        <v>6.3598028323267624</v>
      </c>
      <c r="G66" s="51"/>
      <c r="H66" s="31" t="s">
        <v>45</v>
      </c>
    </row>
    <row r="67" spans="1:8" x14ac:dyDescent="0.25">
      <c r="A67" s="49">
        <v>205</v>
      </c>
      <c r="B67" s="50">
        <v>3.7320274627651409</v>
      </c>
      <c r="C67" s="50">
        <v>0.66406765697291814</v>
      </c>
      <c r="D67" s="50">
        <v>0.35336670124481323</v>
      </c>
      <c r="E67" s="50">
        <v>3.1723362264342061</v>
      </c>
      <c r="G67" s="51"/>
      <c r="H67" s="31" t="s">
        <v>45</v>
      </c>
    </row>
    <row r="68" spans="1:8" x14ac:dyDescent="0.25">
      <c r="A68" s="49">
        <v>206</v>
      </c>
      <c r="B68" s="50">
        <v>2.8314377737319676</v>
      </c>
      <c r="C68" s="50">
        <v>0.87879902342474503</v>
      </c>
      <c r="D68" s="50">
        <v>0.26175311203319501</v>
      </c>
      <c r="E68" s="50">
        <v>2.5181994878515086</v>
      </c>
      <c r="G68" s="51"/>
      <c r="H68" s="31" t="s">
        <v>45</v>
      </c>
    </row>
    <row r="69" spans="1:8" x14ac:dyDescent="0.25">
      <c r="A69" s="49">
        <v>207</v>
      </c>
      <c r="B69" s="50" t="s">
        <v>11</v>
      </c>
      <c r="C69" s="50">
        <v>1.2971131752259337</v>
      </c>
      <c r="D69" s="50">
        <v>2.4161825726141079E-2</v>
      </c>
      <c r="E69" s="50">
        <v>0.47912868284777349</v>
      </c>
      <c r="G69" s="51"/>
      <c r="H69" s="31" t="s">
        <v>45</v>
      </c>
    </row>
    <row r="70" spans="1:8" x14ac:dyDescent="0.25">
      <c r="A70" s="49">
        <v>208</v>
      </c>
      <c r="B70" s="50" t="s">
        <v>11</v>
      </c>
      <c r="C70" s="50">
        <v>1.5142681462652527</v>
      </c>
      <c r="D70" s="50">
        <v>1.4094398340248962E-2</v>
      </c>
      <c r="E70" s="50">
        <v>0.3298422721920462</v>
      </c>
      <c r="G70" s="51"/>
      <c r="H70" s="31" t="s">
        <v>45</v>
      </c>
    </row>
    <row r="71" spans="1:8" x14ac:dyDescent="0.25">
      <c r="A71" s="49">
        <v>209</v>
      </c>
      <c r="B71" s="50" t="s">
        <v>11</v>
      </c>
      <c r="C71" s="50">
        <v>0.69315091202282697</v>
      </c>
      <c r="D71" s="50">
        <v>2.9195539419087136E-2</v>
      </c>
      <c r="E71" s="50">
        <v>0.64758024081741183</v>
      </c>
      <c r="G71" s="51"/>
      <c r="H71" s="31" t="s">
        <v>45</v>
      </c>
    </row>
    <row r="72" spans="1:8" x14ac:dyDescent="0.25">
      <c r="A72" s="49">
        <v>210</v>
      </c>
      <c r="B72" s="50" t="s">
        <v>11</v>
      </c>
      <c r="C72" s="50">
        <v>0.5225291490633619</v>
      </c>
      <c r="D72" s="50">
        <v>4.0269709543568462E-2</v>
      </c>
      <c r="E72" s="50">
        <v>0.75651897291753722</v>
      </c>
      <c r="G72" s="51"/>
      <c r="H72" s="31" t="s">
        <v>45</v>
      </c>
    </row>
    <row r="73" spans="1:8" x14ac:dyDescent="0.25">
      <c r="A73" s="49">
        <v>211</v>
      </c>
      <c r="B73" s="50">
        <v>5.0813924411590516</v>
      </c>
      <c r="C73" s="50">
        <v>0.77167570065758084</v>
      </c>
      <c r="D73" s="50">
        <v>0.49733091286307052</v>
      </c>
      <c r="E73" s="50">
        <v>5.0444685114141379</v>
      </c>
      <c r="G73" s="51"/>
      <c r="H73" s="31" t="s">
        <v>45</v>
      </c>
    </row>
    <row r="74" spans="1:8" x14ac:dyDescent="0.25">
      <c r="A74" s="49">
        <v>212</v>
      </c>
      <c r="B74" s="50">
        <v>8.7516246609196653</v>
      </c>
      <c r="C74" s="50">
        <v>0.30828250352903352</v>
      </c>
      <c r="D74" s="50">
        <v>0.61109284232365146</v>
      </c>
      <c r="E74" s="50">
        <v>7.7679368139172711</v>
      </c>
      <c r="G74" s="51"/>
      <c r="H74" s="31" t="s">
        <v>45</v>
      </c>
    </row>
    <row r="75" spans="1:8" x14ac:dyDescent="0.25">
      <c r="A75" s="49">
        <v>213</v>
      </c>
      <c r="B75" s="50">
        <v>6.6662884687095563</v>
      </c>
      <c r="C75" s="50">
        <v>0.22975771489427971</v>
      </c>
      <c r="D75" s="50">
        <v>0.4872634854771784</v>
      </c>
      <c r="E75" s="50">
        <v>4.2798800027854806</v>
      </c>
      <c r="G75" s="51"/>
      <c r="H75" s="31" t="s">
        <v>45</v>
      </c>
    </row>
    <row r="76" spans="1:8" x14ac:dyDescent="0.25">
      <c r="A76" s="49">
        <v>214</v>
      </c>
      <c r="B76" s="50">
        <v>4.1808027521258779</v>
      </c>
      <c r="C76" s="50">
        <v>0.54773463677328282</v>
      </c>
      <c r="D76" s="50">
        <v>0.2818879668049793</v>
      </c>
      <c r="E76" s="50">
        <v>3.3034661817399122</v>
      </c>
      <c r="G76" s="51"/>
      <c r="H76" s="31" t="s">
        <v>45</v>
      </c>
    </row>
    <row r="77" spans="1:8" x14ac:dyDescent="0.25">
      <c r="A77" s="49">
        <v>215</v>
      </c>
      <c r="B77" s="50">
        <v>5.7743095922261949E-2</v>
      </c>
      <c r="C77" s="50">
        <v>0.99755564821187259</v>
      </c>
      <c r="D77" s="50" t="s">
        <v>47</v>
      </c>
      <c r="E77" s="50">
        <v>0.65665846849242226</v>
      </c>
      <c r="G77" s="51"/>
      <c r="H77" s="31" t="s">
        <v>45</v>
      </c>
    </row>
    <row r="78" spans="1:8" x14ac:dyDescent="0.25">
      <c r="A78" s="49">
        <v>216</v>
      </c>
      <c r="B78" s="50">
        <v>0.10940797122112789</v>
      </c>
      <c r="C78" s="50">
        <v>1.000948694634362</v>
      </c>
      <c r="D78" s="50">
        <v>1.3591026970954356E-2</v>
      </c>
      <c r="E78" s="50">
        <v>1.2830561780681431</v>
      </c>
      <c r="G78" s="51"/>
      <c r="H78" s="31" t="s">
        <v>45</v>
      </c>
    </row>
    <row r="79" spans="1:8" x14ac:dyDescent="0.25">
      <c r="A79" s="49">
        <v>217</v>
      </c>
      <c r="B79" s="50" t="s">
        <v>11</v>
      </c>
      <c r="C79" s="50">
        <v>0.67763984266287558</v>
      </c>
      <c r="D79" s="50">
        <v>2.3155082987551867E-2</v>
      </c>
      <c r="E79" s="50">
        <v>0.5467110444284069</v>
      </c>
      <c r="G79" s="51"/>
      <c r="H79" s="31" t="s">
        <v>45</v>
      </c>
    </row>
    <row r="80" spans="1:8" x14ac:dyDescent="0.25">
      <c r="A80" s="49">
        <v>218</v>
      </c>
      <c r="B80" s="50" t="s">
        <v>11</v>
      </c>
      <c r="C80" s="50">
        <v>0.66600654064291209</v>
      </c>
      <c r="D80" s="50">
        <v>3.5235995850622412E-2</v>
      </c>
      <c r="E80" s="50">
        <v>0.57293703548954811</v>
      </c>
      <c r="G80" s="51"/>
      <c r="H80" s="31" t="s">
        <v>45</v>
      </c>
    </row>
    <row r="81" spans="1:8" x14ac:dyDescent="0.25">
      <c r="A81" s="49">
        <v>219</v>
      </c>
      <c r="B81" s="50" t="s">
        <v>11</v>
      </c>
      <c r="C81" s="50">
        <v>0.90788227847465386</v>
      </c>
      <c r="D81" s="50">
        <v>1.8624740663900415E-2</v>
      </c>
      <c r="E81" s="50">
        <v>0.44584184803940191</v>
      </c>
      <c r="G81" s="51"/>
      <c r="H81" s="31" t="s">
        <v>45</v>
      </c>
    </row>
    <row r="82" spans="1:8" x14ac:dyDescent="0.25">
      <c r="A82" s="49">
        <v>220</v>
      </c>
      <c r="B82" s="50" t="s">
        <v>11</v>
      </c>
      <c r="C82" s="50">
        <v>0.83081165259239542</v>
      </c>
      <c r="D82" s="50">
        <v>3.8256224066390038E-2</v>
      </c>
      <c r="E82" s="50">
        <v>0.6657366961674327</v>
      </c>
      <c r="G82" s="51"/>
      <c r="H82" s="31" t="s">
        <v>45</v>
      </c>
    </row>
    <row r="83" spans="1:8" x14ac:dyDescent="0.25">
      <c r="A83" s="49">
        <v>221</v>
      </c>
      <c r="B83" s="50">
        <v>5.793557290866949</v>
      </c>
      <c r="C83" s="50">
        <v>1.0566916001466873</v>
      </c>
      <c r="D83" s="50">
        <v>0.67653112033195029</v>
      </c>
      <c r="E83" s="50">
        <v>10.222084362061763</v>
      </c>
      <c r="G83" s="51"/>
      <c r="H83" s="31" t="s">
        <v>45</v>
      </c>
    </row>
    <row r="84" spans="1:8" x14ac:dyDescent="0.25">
      <c r="A84" s="49">
        <v>222</v>
      </c>
      <c r="B84" s="50">
        <v>3.7249362053711788</v>
      </c>
      <c r="C84" s="50">
        <v>1.0314861124367662</v>
      </c>
      <c r="D84" s="50">
        <v>0.46561851659751041</v>
      </c>
      <c r="E84" s="50">
        <v>6.9841831579747033</v>
      </c>
      <c r="G84" s="51"/>
      <c r="H84" s="31" t="s">
        <v>45</v>
      </c>
    </row>
    <row r="85" spans="1:8" x14ac:dyDescent="0.25">
      <c r="A85" s="49">
        <v>223</v>
      </c>
      <c r="B85" s="50">
        <v>0.38191486250338164</v>
      </c>
      <c r="C85" s="50">
        <v>1.5966707022399944</v>
      </c>
      <c r="D85" s="50">
        <v>0.19732157676348547</v>
      </c>
      <c r="E85" s="50">
        <v>1.3919949101682683</v>
      </c>
      <c r="G85" s="51"/>
      <c r="H85" s="31" t="s">
        <v>45</v>
      </c>
    </row>
    <row r="86" spans="1:8" x14ac:dyDescent="0.25">
      <c r="A86" s="49">
        <v>224</v>
      </c>
      <c r="B86" s="50">
        <v>0.32822391366338372</v>
      </c>
      <c r="C86" s="50">
        <v>1.5763124237050581</v>
      </c>
      <c r="D86" s="50">
        <v>0.20638226141078836</v>
      </c>
      <c r="E86" s="50">
        <v>1.5120292538711844</v>
      </c>
      <c r="G86" s="51"/>
      <c r="H86" s="31" t="s">
        <v>45</v>
      </c>
    </row>
    <row r="87" spans="1:8" x14ac:dyDescent="0.25">
      <c r="A87" s="49">
        <v>225</v>
      </c>
      <c r="B87" s="50">
        <v>0.18943787609584181</v>
      </c>
      <c r="C87" s="50">
        <v>0.73871467826768411</v>
      </c>
      <c r="D87" s="50">
        <v>0.27182053941908713</v>
      </c>
      <c r="E87" s="50">
        <v>1.6522374368519011</v>
      </c>
      <c r="G87" s="51"/>
      <c r="H87" s="31" t="s">
        <v>45</v>
      </c>
    </row>
    <row r="88" spans="1:8" x14ac:dyDescent="0.25">
      <c r="A88" s="49">
        <v>226</v>
      </c>
      <c r="B88" s="50">
        <v>0.31758702757244073</v>
      </c>
      <c r="C88" s="50">
        <v>1.4643418917629092</v>
      </c>
      <c r="D88" s="50">
        <v>0.17013952282157677</v>
      </c>
      <c r="E88" s="50">
        <v>1.1927782472999837</v>
      </c>
      <c r="G88" s="51"/>
      <c r="H88" s="31" t="s">
        <v>45</v>
      </c>
    </row>
    <row r="89" spans="1:8" x14ac:dyDescent="0.25">
      <c r="A89" s="49">
        <v>227</v>
      </c>
      <c r="B89" s="50">
        <v>7.5977757792449932E-2</v>
      </c>
      <c r="C89" s="50">
        <v>1.9417919954989127</v>
      </c>
      <c r="D89" s="50">
        <v>0.17718672199170124</v>
      </c>
      <c r="E89" s="50">
        <v>1.098465548676264</v>
      </c>
      <c r="G89" s="51"/>
      <c r="H89" s="31" t="s">
        <v>45</v>
      </c>
    </row>
    <row r="90" spans="1:8" x14ac:dyDescent="0.25">
      <c r="A90" s="49">
        <v>228</v>
      </c>
      <c r="B90" s="50">
        <v>0.50145320143016958</v>
      </c>
      <c r="C90" s="50">
        <v>2.0930249217584382</v>
      </c>
      <c r="D90" s="50">
        <v>0.32215767634854769</v>
      </c>
      <c r="E90" s="50">
        <v>1.0742569415429026</v>
      </c>
      <c r="G90" s="51"/>
      <c r="H90" s="31" t="s">
        <v>45</v>
      </c>
    </row>
    <row r="91" spans="1:8" x14ac:dyDescent="0.25">
      <c r="A91" s="49">
        <v>229</v>
      </c>
      <c r="B91" s="50">
        <v>3.4483771670066607</v>
      </c>
      <c r="C91" s="50">
        <v>1.3736990801906934</v>
      </c>
      <c r="D91" s="50">
        <v>0.60706587136929457</v>
      </c>
      <c r="E91" s="50">
        <v>8.8911153157088414</v>
      </c>
      <c r="G91" s="51"/>
      <c r="H91" s="31" t="s">
        <v>45</v>
      </c>
    </row>
    <row r="92" spans="1:8" x14ac:dyDescent="0.25">
      <c r="A92" s="49">
        <v>230</v>
      </c>
      <c r="B92" s="50">
        <v>4.4573617904903964</v>
      </c>
      <c r="C92" s="50">
        <v>1.4648266126804077</v>
      </c>
      <c r="D92" s="50">
        <v>0.62216701244813277</v>
      </c>
      <c r="E92" s="50">
        <v>11.38006273660754</v>
      </c>
      <c r="G92" s="51"/>
      <c r="H92" s="31" t="s">
        <v>45</v>
      </c>
    </row>
    <row r="93" spans="1:8" x14ac:dyDescent="0.25">
      <c r="A93" s="49">
        <v>231</v>
      </c>
      <c r="B93" s="50">
        <v>0.17120321422565385</v>
      </c>
      <c r="C93" s="50">
        <v>1.6490205613298303</v>
      </c>
      <c r="D93" s="50">
        <v>0.17315975103734438</v>
      </c>
      <c r="E93" s="50">
        <v>0.80392749522036955</v>
      </c>
      <c r="G93" s="51"/>
      <c r="H93" s="31" t="s">
        <v>45</v>
      </c>
    </row>
    <row r="94" spans="1:8" x14ac:dyDescent="0.25">
      <c r="A94" s="49">
        <v>232</v>
      </c>
      <c r="B94" s="50">
        <v>0.31606747241659172</v>
      </c>
      <c r="C94" s="50">
        <v>1.3698213128507057</v>
      </c>
      <c r="D94" s="50">
        <v>0.16510580912863071</v>
      </c>
      <c r="E94" s="50">
        <v>0.82813610235373059</v>
      </c>
      <c r="G94" s="51"/>
      <c r="H94" s="31" t="s">
        <v>45</v>
      </c>
    </row>
    <row r="95" spans="1:8" x14ac:dyDescent="0.25">
      <c r="A95" s="49">
        <v>233</v>
      </c>
      <c r="B95" s="50" t="s">
        <v>11</v>
      </c>
      <c r="C95" s="50">
        <v>0.79251870011001546</v>
      </c>
      <c r="D95" s="50">
        <v>0.14597769709543568</v>
      </c>
      <c r="E95" s="50">
        <v>0.63799766716045636</v>
      </c>
      <c r="G95" s="51"/>
      <c r="H95" s="31" t="s">
        <v>45</v>
      </c>
    </row>
    <row r="96" spans="1:8" x14ac:dyDescent="0.25">
      <c r="A96" s="49">
        <v>234</v>
      </c>
      <c r="B96" s="50" t="s">
        <v>11</v>
      </c>
      <c r="C96" s="50">
        <v>0.83759774543737409</v>
      </c>
      <c r="D96" s="50">
        <v>0.15201815352697096</v>
      </c>
      <c r="E96" s="50">
        <v>0.99255289246780876</v>
      </c>
      <c r="G96" s="51"/>
      <c r="H96" s="31" t="s">
        <v>45</v>
      </c>
    </row>
    <row r="97" spans="1:8" x14ac:dyDescent="0.25">
      <c r="A97" s="49">
        <v>235</v>
      </c>
      <c r="B97" s="50" t="s">
        <v>11</v>
      </c>
      <c r="C97" s="50">
        <v>0.28986310866409126</v>
      </c>
      <c r="D97" s="50">
        <v>0.19732157676348547</v>
      </c>
      <c r="E97" s="50">
        <v>1.22253466023474</v>
      </c>
      <c r="G97" s="51"/>
      <c r="H97" s="31" t="s">
        <v>45</v>
      </c>
    </row>
    <row r="98" spans="1:8" x14ac:dyDescent="0.25">
      <c r="A98" s="49">
        <v>236</v>
      </c>
      <c r="B98" s="50" t="s">
        <v>11</v>
      </c>
      <c r="C98" s="50">
        <v>0.57584844998819462</v>
      </c>
      <c r="D98" s="50">
        <v>0.21091260373443982</v>
      </c>
      <c r="E98" s="50">
        <v>1.221021622288905</v>
      </c>
      <c r="G98" s="51"/>
      <c r="H98" s="31" t="s">
        <v>45</v>
      </c>
    </row>
    <row r="99" spans="1:8" x14ac:dyDescent="0.25">
      <c r="A99" s="49">
        <v>237</v>
      </c>
      <c r="B99" s="50">
        <v>3.2579262541402532</v>
      </c>
      <c r="C99" s="50">
        <v>1.2234355957661645</v>
      </c>
      <c r="D99" s="50">
        <v>0.3483329875518672</v>
      </c>
      <c r="E99" s="50">
        <v>1.448481660146111</v>
      </c>
      <c r="G99" s="51"/>
      <c r="H99" s="31" t="s">
        <v>45</v>
      </c>
    </row>
    <row r="100" spans="1:8" x14ac:dyDescent="0.25">
      <c r="A100" s="49">
        <v>238</v>
      </c>
      <c r="B100" s="50">
        <v>4.0420167145583363</v>
      </c>
      <c r="C100" s="50">
        <v>0.95877797481199423</v>
      </c>
      <c r="D100" s="50">
        <v>0.31913744813278005</v>
      </c>
      <c r="E100" s="50">
        <v>1.891297432293843</v>
      </c>
      <c r="G100" s="51"/>
      <c r="H100" s="31" t="s">
        <v>45</v>
      </c>
    </row>
    <row r="101" spans="1:8" x14ac:dyDescent="0.25">
      <c r="A101" s="49">
        <v>239</v>
      </c>
      <c r="B101" s="50">
        <v>0.13675996402640989</v>
      </c>
      <c r="C101" s="50">
        <v>1.0557221583116903</v>
      </c>
      <c r="D101" s="50">
        <v>2.61753112033195E-2</v>
      </c>
      <c r="E101" s="50">
        <v>0.52149374533115567</v>
      </c>
      <c r="G101" s="51"/>
      <c r="H101" s="31" t="s">
        <v>45</v>
      </c>
    </row>
    <row r="102" spans="1:8" x14ac:dyDescent="0.25">
      <c r="A102" s="49">
        <v>240</v>
      </c>
      <c r="B102" s="50" t="s">
        <v>11</v>
      </c>
      <c r="C102" s="50" t="s">
        <v>48</v>
      </c>
      <c r="D102" s="50">
        <v>1.5007598581598103E-2</v>
      </c>
      <c r="E102" s="50">
        <v>0.27041018462143257</v>
      </c>
      <c r="G102" s="51"/>
      <c r="H102" s="31" t="s">
        <v>45</v>
      </c>
    </row>
    <row r="103" spans="1:8" x14ac:dyDescent="0.25">
      <c r="A103" s="49">
        <v>241</v>
      </c>
      <c r="B103" s="50">
        <v>13.74020252960724</v>
      </c>
      <c r="C103" s="50">
        <v>5.5941200536007951</v>
      </c>
      <c r="D103" s="50">
        <v>0.83525048657583933</v>
      </c>
      <c r="E103" s="50">
        <v>5.2279302360143625</v>
      </c>
      <c r="G103" s="51"/>
      <c r="H103" s="31" t="s">
        <v>45</v>
      </c>
    </row>
    <row r="104" spans="1:8" x14ac:dyDescent="0.25">
      <c r="A104" s="49">
        <v>242</v>
      </c>
      <c r="B104" s="50">
        <v>13.736146081890181</v>
      </c>
      <c r="C104" s="50">
        <v>7.6579987005867647</v>
      </c>
      <c r="D104" s="50">
        <v>0.82593542538726117</v>
      </c>
      <c r="E104" s="50">
        <v>5.207560353933653</v>
      </c>
      <c r="G104" s="51"/>
      <c r="H104" s="31" t="s">
        <v>45</v>
      </c>
    </row>
    <row r="105" spans="1:8" x14ac:dyDescent="0.25">
      <c r="A105" s="49">
        <v>243</v>
      </c>
      <c r="B105" s="50">
        <v>5.9203854430472411</v>
      </c>
      <c r="C105" s="50">
        <v>5.2081835624225929</v>
      </c>
      <c r="D105" s="50">
        <v>0.37467246114058717</v>
      </c>
      <c r="E105" s="50">
        <v>1.9987946791697229</v>
      </c>
      <c r="G105" s="51"/>
      <c r="H105" s="31" t="s">
        <v>45</v>
      </c>
    </row>
    <row r="106" spans="1:8" x14ac:dyDescent="0.25">
      <c r="A106" s="49">
        <v>244</v>
      </c>
      <c r="B106" s="50">
        <v>5.8757645181595946</v>
      </c>
      <c r="C106" s="50">
        <v>4.7047029622561052</v>
      </c>
      <c r="D106" s="50">
        <v>0.37674247473804895</v>
      </c>
      <c r="E106" s="50">
        <v>1.9921744674934918</v>
      </c>
      <c r="G106" s="51"/>
      <c r="H106" s="31" t="s">
        <v>45</v>
      </c>
    </row>
    <row r="107" spans="1:8" x14ac:dyDescent="0.25">
      <c r="A107" s="49">
        <v>245</v>
      </c>
      <c r="B107" s="50" t="s">
        <v>11</v>
      </c>
      <c r="C107" s="50">
        <v>4.1630205266684257</v>
      </c>
      <c r="D107" s="50" t="s">
        <v>47</v>
      </c>
      <c r="E107" s="50">
        <v>0.30452973710662273</v>
      </c>
      <c r="G107" s="51"/>
      <c r="H107" s="31" t="s">
        <v>45</v>
      </c>
    </row>
    <row r="108" spans="1:8" x14ac:dyDescent="0.25">
      <c r="A108" s="49">
        <v>246</v>
      </c>
      <c r="B108" s="50" t="s">
        <v>11</v>
      </c>
      <c r="C108" s="50">
        <v>3.5263232696485489</v>
      </c>
      <c r="D108" s="50" t="s">
        <v>47</v>
      </c>
      <c r="E108" s="50">
        <v>0.14971863329322255</v>
      </c>
      <c r="G108" s="51"/>
      <c r="H108" s="31" t="s">
        <v>45</v>
      </c>
    </row>
    <row r="109" spans="1:8" x14ac:dyDescent="0.25">
      <c r="A109" s="49">
        <v>247</v>
      </c>
      <c r="B109" s="50" t="s">
        <v>11</v>
      </c>
      <c r="C109" s="50" t="s">
        <v>48</v>
      </c>
      <c r="D109" s="50" t="s">
        <v>47</v>
      </c>
      <c r="E109" s="50">
        <v>0.35392670115234581</v>
      </c>
      <c r="G109" s="51"/>
      <c r="H109" s="31" t="s">
        <v>45</v>
      </c>
    </row>
    <row r="110" spans="1:8" x14ac:dyDescent="0.25">
      <c r="A110" s="49">
        <v>248</v>
      </c>
      <c r="B110" s="50" t="s">
        <v>11</v>
      </c>
      <c r="C110" s="50">
        <v>0.22823147828558665</v>
      </c>
      <c r="D110" s="50" t="s">
        <v>47</v>
      </c>
      <c r="E110" s="50">
        <v>0.18740291514253707</v>
      </c>
      <c r="G110" s="51"/>
      <c r="H110" s="31" t="s">
        <v>45</v>
      </c>
    </row>
    <row r="111" spans="1:8" x14ac:dyDescent="0.25">
      <c r="A111" s="49">
        <v>249</v>
      </c>
      <c r="B111" s="50">
        <v>13.232132453045633</v>
      </c>
      <c r="C111" s="50" t="s">
        <v>48</v>
      </c>
      <c r="D111" s="50">
        <v>0.79592022822406494</v>
      </c>
      <c r="E111" s="50">
        <v>5.1189513668825608</v>
      </c>
      <c r="G111" s="51"/>
      <c r="H111" s="31" t="s">
        <v>45</v>
      </c>
    </row>
    <row r="112" spans="1:8" x14ac:dyDescent="0.25">
      <c r="A112" s="49">
        <v>250</v>
      </c>
      <c r="B112" s="50">
        <v>8.7609129569176289</v>
      </c>
      <c r="C112" s="50">
        <v>0.55147777800337028</v>
      </c>
      <c r="D112" s="50">
        <v>0.49939078038766105</v>
      </c>
      <c r="E112" s="50">
        <v>3.5209341176508184</v>
      </c>
      <c r="G112" s="51"/>
      <c r="H112" s="31" t="s">
        <v>45</v>
      </c>
    </row>
    <row r="113" spans="1:8" x14ac:dyDescent="0.25">
      <c r="A113" s="49">
        <v>251</v>
      </c>
      <c r="B113" s="50">
        <v>0.81433187919954353</v>
      </c>
      <c r="C113" s="50">
        <v>0.60535216128966751</v>
      </c>
      <c r="D113" s="50">
        <v>8.3835550697203207E-2</v>
      </c>
      <c r="E113" s="50">
        <v>0.39619420646982023</v>
      </c>
      <c r="G113" s="51"/>
      <c r="H113" s="31" t="s">
        <v>45</v>
      </c>
    </row>
    <row r="114" spans="1:8" x14ac:dyDescent="0.25">
      <c r="A114" s="49">
        <v>252</v>
      </c>
      <c r="B114" s="50">
        <v>0.94109587035762932</v>
      </c>
      <c r="C114" s="50">
        <v>0.66510375002537914</v>
      </c>
      <c r="D114" s="50">
        <v>7.7625509904817772E-2</v>
      </c>
      <c r="E114" s="50">
        <v>0.42776752369492155</v>
      </c>
      <c r="G114" s="51"/>
      <c r="H114" s="31" t="s">
        <v>45</v>
      </c>
    </row>
    <row r="115" spans="1:8" x14ac:dyDescent="0.25">
      <c r="A115" s="49">
        <v>253</v>
      </c>
      <c r="B115" s="50" t="s">
        <v>11</v>
      </c>
      <c r="C115" s="50">
        <v>0.67783769516577652</v>
      </c>
      <c r="D115" s="50" t="s">
        <v>47</v>
      </c>
      <c r="E115" s="50">
        <v>0.10999736323583698</v>
      </c>
      <c r="G115" s="51"/>
      <c r="H115" s="31" t="s">
        <v>45</v>
      </c>
    </row>
    <row r="116" spans="1:8" x14ac:dyDescent="0.25">
      <c r="A116" s="49">
        <v>254</v>
      </c>
      <c r="B116" s="50" t="s">
        <v>11</v>
      </c>
      <c r="C116" s="50">
        <v>0.2928807382291434</v>
      </c>
      <c r="D116" s="50" t="s">
        <v>47</v>
      </c>
      <c r="E116" s="50">
        <v>0.22101322057570949</v>
      </c>
      <c r="G116" s="51"/>
      <c r="H116" s="31" t="s">
        <v>45</v>
      </c>
    </row>
    <row r="117" spans="1:8" x14ac:dyDescent="0.25">
      <c r="A117" s="49">
        <v>255</v>
      </c>
      <c r="B117" s="50" t="s">
        <v>11</v>
      </c>
      <c r="C117" s="50">
        <v>0.71408046210383114</v>
      </c>
      <c r="D117" s="50" t="s">
        <v>47</v>
      </c>
      <c r="E117" s="50">
        <v>9.8793928091446173E-2</v>
      </c>
      <c r="G117" s="51"/>
      <c r="H117" s="31" t="s">
        <v>45</v>
      </c>
    </row>
    <row r="118" spans="1:8" x14ac:dyDescent="0.25">
      <c r="A118" s="49">
        <v>256</v>
      </c>
      <c r="B118" s="50" t="s">
        <v>11</v>
      </c>
      <c r="C118" s="50">
        <v>0.65041073640184344</v>
      </c>
      <c r="D118" s="50" t="s">
        <v>47</v>
      </c>
      <c r="E118" s="50">
        <v>0.12120079838022778</v>
      </c>
      <c r="G118" s="51"/>
      <c r="H118" s="31" t="s">
        <v>45</v>
      </c>
    </row>
    <row r="119" spans="1:8" x14ac:dyDescent="0.25">
      <c r="A119" s="49">
        <v>257</v>
      </c>
      <c r="B119" s="50">
        <v>7.1894952496240059</v>
      </c>
      <c r="C119" s="50">
        <v>1.0185536779848969</v>
      </c>
      <c r="D119" s="50">
        <v>0.59731738832340064</v>
      </c>
      <c r="E119" s="50">
        <v>3.0138891601290716</v>
      </c>
      <c r="G119" s="51"/>
      <c r="H119" s="31" t="s">
        <v>45</v>
      </c>
    </row>
    <row r="120" spans="1:8" x14ac:dyDescent="0.25">
      <c r="A120" s="49">
        <v>258</v>
      </c>
      <c r="B120" s="50">
        <v>13.024035435237153</v>
      </c>
      <c r="C120" s="50">
        <v>0.62366668426889138</v>
      </c>
      <c r="D120" s="50">
        <v>0.81382574758715276</v>
      </c>
      <c r="E120" s="50">
        <v>5.2736725408278327</v>
      </c>
      <c r="G120" s="51"/>
      <c r="H120" s="31" t="s">
        <v>45</v>
      </c>
    </row>
    <row r="121" spans="1:8" x14ac:dyDescent="0.25">
      <c r="A121" s="49">
        <v>259</v>
      </c>
      <c r="B121" s="50">
        <v>3.0890535930450094</v>
      </c>
      <c r="C121" s="50">
        <v>0.89473749801974944</v>
      </c>
      <c r="D121" s="50">
        <v>0.27434628975265024</v>
      </c>
      <c r="E121" s="50">
        <v>1.5963932830681982</v>
      </c>
      <c r="G121" s="51"/>
      <c r="H121" s="31" t="s">
        <v>45</v>
      </c>
    </row>
    <row r="122" spans="1:8" x14ac:dyDescent="0.25">
      <c r="A122" s="49">
        <v>260</v>
      </c>
      <c r="B122" s="50">
        <v>3.2044229852169765</v>
      </c>
      <c r="C122" s="50">
        <v>0.95486222738554127</v>
      </c>
      <c r="D122" s="50">
        <v>0.27946469068087132</v>
      </c>
      <c r="E122" s="50">
        <v>1.6906565054969871</v>
      </c>
      <c r="G122" s="51"/>
      <c r="H122" s="31" t="s">
        <v>45</v>
      </c>
    </row>
    <row r="123" spans="1:8" x14ac:dyDescent="0.25">
      <c r="A123" s="49">
        <v>261</v>
      </c>
      <c r="B123" s="50" t="s">
        <v>11</v>
      </c>
      <c r="C123" s="50">
        <v>1.2340855468131169</v>
      </c>
      <c r="D123" s="50">
        <v>4.6065608353989776E-2</v>
      </c>
      <c r="E123" s="50">
        <v>0.12162996442424368</v>
      </c>
      <c r="G123" s="51"/>
      <c r="H123" s="31" t="s">
        <v>45</v>
      </c>
    </row>
    <row r="124" spans="1:8" x14ac:dyDescent="0.25">
      <c r="A124" s="49">
        <v>262</v>
      </c>
      <c r="B124" s="50" t="s">
        <v>11</v>
      </c>
      <c r="C124" s="50">
        <v>0.90085187727728766</v>
      </c>
      <c r="D124" s="50">
        <v>4.9136648910922426E-2</v>
      </c>
      <c r="E124" s="50">
        <v>0.24123276277474995</v>
      </c>
      <c r="G124" s="51"/>
      <c r="H124" s="31" t="s">
        <v>45</v>
      </c>
    </row>
    <row r="125" spans="1:8" x14ac:dyDescent="0.25">
      <c r="A125" s="49">
        <v>263</v>
      </c>
      <c r="B125" s="50" t="s">
        <v>11</v>
      </c>
      <c r="C125" s="50">
        <v>0.81525056767175352</v>
      </c>
      <c r="D125" s="50">
        <v>5.3231369653499297E-2</v>
      </c>
      <c r="E125" s="50">
        <v>0.38110722186263019</v>
      </c>
      <c r="G125" s="51"/>
      <c r="H125" s="31" t="s">
        <v>45</v>
      </c>
    </row>
    <row r="126" spans="1:8" x14ac:dyDescent="0.25">
      <c r="A126" s="49">
        <v>264</v>
      </c>
      <c r="B126" s="50" t="s">
        <v>11</v>
      </c>
      <c r="C126" s="50">
        <v>1.2137042826213229</v>
      </c>
      <c r="D126" s="50">
        <v>5.1184009282210861E-2</v>
      </c>
      <c r="E126" s="50">
        <v>0.36590347630959974</v>
      </c>
      <c r="G126" s="51"/>
      <c r="H126" s="31" t="s">
        <v>45</v>
      </c>
    </row>
    <row r="127" spans="1:8" x14ac:dyDescent="0.25">
      <c r="A127" s="49">
        <v>265</v>
      </c>
      <c r="B127" s="50">
        <v>4.6757639118154143E-2</v>
      </c>
      <c r="C127" s="50">
        <v>1.3686018904789561</v>
      </c>
      <c r="D127" s="50">
        <v>0.47908232688149371</v>
      </c>
      <c r="E127" s="50">
        <v>1.7210639966030481</v>
      </c>
      <c r="G127" s="51"/>
      <c r="H127" s="31" t="s">
        <v>45</v>
      </c>
    </row>
    <row r="128" spans="1:8" x14ac:dyDescent="0.25">
      <c r="A128" s="49">
        <v>266</v>
      </c>
      <c r="B128" s="50" t="s">
        <v>11</v>
      </c>
      <c r="C128" s="50">
        <v>1.7925321856682679</v>
      </c>
      <c r="D128" s="50">
        <v>0.4330167185275039</v>
      </c>
      <c r="E128" s="50">
        <v>1.7656616502252707</v>
      </c>
      <c r="G128" s="51"/>
      <c r="H128" s="31" t="s">
        <v>45</v>
      </c>
    </row>
    <row r="129" spans="1:8" x14ac:dyDescent="0.25">
      <c r="A129" s="49">
        <v>267</v>
      </c>
      <c r="B129" s="50">
        <v>11.921165034298081</v>
      </c>
      <c r="C129" s="50">
        <v>0.48558361936948818</v>
      </c>
      <c r="D129" s="50">
        <v>0.75035757607721121</v>
      </c>
      <c r="E129" s="50">
        <v>4.4876388957361577</v>
      </c>
      <c r="G129" s="51"/>
      <c r="H129" s="31" t="s">
        <v>45</v>
      </c>
    </row>
    <row r="130" spans="1:8" x14ac:dyDescent="0.25">
      <c r="A130" s="49">
        <v>268</v>
      </c>
      <c r="B130" s="50">
        <v>3.0748230072264406</v>
      </c>
      <c r="C130" s="50">
        <v>1.1260648465966094</v>
      </c>
      <c r="D130" s="50">
        <v>0.48010600706713785</v>
      </c>
      <c r="E130" s="50">
        <v>1.1869057361732447</v>
      </c>
      <c r="G130" s="51"/>
      <c r="H130" s="31" t="s">
        <v>45</v>
      </c>
    </row>
    <row r="131" spans="1:8" x14ac:dyDescent="0.25">
      <c r="A131" s="49">
        <v>269</v>
      </c>
      <c r="B131" s="50">
        <v>0.25208466307178756</v>
      </c>
      <c r="C131" s="50">
        <v>1.2656765063103974</v>
      </c>
      <c r="D131" s="50">
        <v>0.10441537893571015</v>
      </c>
      <c r="E131" s="50">
        <v>0.33549598520353885</v>
      </c>
      <c r="G131" s="51"/>
      <c r="H131" s="31" t="s">
        <v>45</v>
      </c>
    </row>
    <row r="132" spans="1:8" x14ac:dyDescent="0.25">
      <c r="A132" s="49">
        <v>270</v>
      </c>
      <c r="B132" s="50">
        <v>0.46452697993470526</v>
      </c>
      <c r="C132" s="50">
        <v>1.0251775888472301</v>
      </c>
      <c r="D132" s="50">
        <v>9.7249617636200644E-2</v>
      </c>
      <c r="E132" s="50">
        <v>0.4703025291070756</v>
      </c>
      <c r="G132" s="51"/>
      <c r="H132" s="31" t="s">
        <v>45</v>
      </c>
    </row>
    <row r="133" spans="1:8" x14ac:dyDescent="0.25">
      <c r="A133" s="49">
        <v>271</v>
      </c>
      <c r="B133" s="50" t="s">
        <v>11</v>
      </c>
      <c r="C133" s="50">
        <v>1.2957388709932933</v>
      </c>
      <c r="D133" s="50">
        <v>8.445361531564792E-2</v>
      </c>
      <c r="E133" s="50">
        <v>0.20220981585530512</v>
      </c>
      <c r="G133" s="51"/>
      <c r="H133" s="31" t="s">
        <v>45</v>
      </c>
    </row>
    <row r="134" spans="1:8" x14ac:dyDescent="0.25">
      <c r="A134" s="49">
        <v>272</v>
      </c>
      <c r="B134" s="50" t="s">
        <v>11</v>
      </c>
      <c r="C134" s="50">
        <v>0.84989871679780293</v>
      </c>
      <c r="D134" s="50">
        <v>9.6225937450556423E-2</v>
      </c>
      <c r="E134" s="50">
        <v>0.53415826042980352</v>
      </c>
      <c r="G134" s="51"/>
      <c r="H134" s="31" t="s">
        <v>45</v>
      </c>
    </row>
    <row r="135" spans="1:8" x14ac:dyDescent="0.25">
      <c r="A135" s="49">
        <v>273</v>
      </c>
      <c r="B135" s="50">
        <v>0.26834818972158031</v>
      </c>
      <c r="C135" s="50">
        <v>0.77346897607857612</v>
      </c>
      <c r="D135" s="50">
        <v>0.25796740678234276</v>
      </c>
      <c r="E135" s="50">
        <v>1.4970621454550661</v>
      </c>
      <c r="G135" s="51"/>
      <c r="H135" s="31" t="s">
        <v>45</v>
      </c>
    </row>
    <row r="136" spans="1:8" x14ac:dyDescent="0.25">
      <c r="A136" s="49">
        <v>274</v>
      </c>
      <c r="B136" s="50">
        <v>0.20380231833021534</v>
      </c>
      <c r="C136" s="50">
        <v>0.82595073137244523</v>
      </c>
      <c r="D136" s="50">
        <v>0.25592004641105431</v>
      </c>
      <c r="E136" s="50">
        <v>1.5421665905957229</v>
      </c>
      <c r="G136" s="51"/>
      <c r="H136" s="31" t="s">
        <v>45</v>
      </c>
    </row>
    <row r="137" spans="1:8" x14ac:dyDescent="0.25">
      <c r="A137" s="49">
        <v>275</v>
      </c>
      <c r="B137" s="50" t="s">
        <v>11</v>
      </c>
      <c r="C137" s="50">
        <v>0.93957627924169596</v>
      </c>
      <c r="D137" s="50">
        <v>8.7012815779758473E-2</v>
      </c>
      <c r="E137" s="50">
        <v>0.68416854988637077</v>
      </c>
      <c r="G137" s="51"/>
      <c r="H137" s="31" t="s">
        <v>45</v>
      </c>
    </row>
    <row r="138" spans="1:8" x14ac:dyDescent="0.25">
      <c r="A138" s="49">
        <v>276</v>
      </c>
      <c r="B138" s="50" t="s">
        <v>11</v>
      </c>
      <c r="C138" s="50">
        <v>1.0435207266198445</v>
      </c>
      <c r="D138" s="50">
        <v>7.779969410896051E-2</v>
      </c>
      <c r="E138" s="50">
        <v>0.5716608327939452</v>
      </c>
      <c r="G138" s="51"/>
      <c r="H138" s="31" t="s">
        <v>45</v>
      </c>
    </row>
    <row r="139" spans="1:8" x14ac:dyDescent="0.25">
      <c r="A139" s="49">
        <v>277</v>
      </c>
      <c r="B139" s="50" t="s">
        <v>11</v>
      </c>
      <c r="C139" s="50">
        <v>0.98033880762528358</v>
      </c>
      <c r="D139" s="50">
        <v>0.15764674858920946</v>
      </c>
      <c r="E139" s="50">
        <v>1.0419633619010209</v>
      </c>
      <c r="G139" s="51"/>
      <c r="H139" s="31" t="s">
        <v>45</v>
      </c>
    </row>
    <row r="140" spans="1:8" x14ac:dyDescent="0.25">
      <c r="A140" s="49">
        <v>278</v>
      </c>
      <c r="B140" s="50" t="s">
        <v>11</v>
      </c>
      <c r="C140" s="50">
        <v>1.5153469926598717</v>
      </c>
      <c r="D140" s="50">
        <v>0.15662306840356524</v>
      </c>
      <c r="E140" s="50">
        <v>0.59750720023409709</v>
      </c>
      <c r="G140" s="51"/>
      <c r="H140" s="31" t="s">
        <v>45</v>
      </c>
    </row>
    <row r="141" spans="1:8" x14ac:dyDescent="0.25">
      <c r="A141" s="49">
        <v>279</v>
      </c>
      <c r="B141" s="50" t="s">
        <v>11</v>
      </c>
      <c r="C141" s="50">
        <v>0.4192406553915497</v>
      </c>
      <c r="D141" s="50">
        <v>0.33223718239262012</v>
      </c>
      <c r="E141" s="50" t="s">
        <v>49</v>
      </c>
      <c r="G141" s="51"/>
      <c r="H141" s="31" t="s">
        <v>45</v>
      </c>
    </row>
    <row r="142" spans="1:8" x14ac:dyDescent="0.25">
      <c r="A142" s="49">
        <v>280</v>
      </c>
      <c r="B142" s="50" t="s">
        <v>11</v>
      </c>
      <c r="C142" s="50">
        <v>0.41042484721742828</v>
      </c>
      <c r="D142" s="50">
        <v>0.33430719599008191</v>
      </c>
      <c r="E142" s="50" t="s">
        <v>49</v>
      </c>
      <c r="G142" s="51"/>
      <c r="H142" s="31" t="s">
        <v>45</v>
      </c>
    </row>
    <row r="143" spans="1:8" x14ac:dyDescent="0.25">
      <c r="A143" s="49">
        <v>281</v>
      </c>
      <c r="B143" s="50" t="s">
        <v>11</v>
      </c>
      <c r="C143" s="50">
        <v>0.53678476437983469</v>
      </c>
      <c r="D143" s="50">
        <v>0.32602714160023466</v>
      </c>
      <c r="E143" s="50" t="s">
        <v>49</v>
      </c>
      <c r="G143" s="51"/>
      <c r="H143" s="31" t="s">
        <v>45</v>
      </c>
    </row>
    <row r="144" spans="1:8" x14ac:dyDescent="0.25">
      <c r="A144" s="49">
        <v>282</v>
      </c>
      <c r="B144" s="50" t="s">
        <v>11</v>
      </c>
      <c r="C144" s="50">
        <v>0.33304164213347409</v>
      </c>
      <c r="D144" s="50">
        <v>0.31567707361292563</v>
      </c>
      <c r="E144" s="50" t="s">
        <v>49</v>
      </c>
      <c r="G144" s="51"/>
      <c r="H144" s="31" t="s">
        <v>45</v>
      </c>
    </row>
    <row r="145" spans="1:8" x14ac:dyDescent="0.25">
      <c r="A145" s="49">
        <v>283</v>
      </c>
      <c r="B145" s="50" t="s">
        <v>11</v>
      </c>
      <c r="C145" s="50">
        <v>0.30659421761110994</v>
      </c>
      <c r="D145" s="50">
        <v>0.33327218919135104</v>
      </c>
      <c r="E145" s="50" t="s">
        <v>49</v>
      </c>
      <c r="G145" s="51"/>
      <c r="H145" s="31" t="s">
        <v>45</v>
      </c>
    </row>
    <row r="146" spans="1:8" x14ac:dyDescent="0.25">
      <c r="A146" s="49">
        <v>284</v>
      </c>
      <c r="B146" s="50" t="s">
        <v>11</v>
      </c>
      <c r="C146" s="50">
        <v>0.60535216128966751</v>
      </c>
      <c r="D146" s="50">
        <v>0.31981710080784925</v>
      </c>
      <c r="E146" s="50" t="s">
        <v>49</v>
      </c>
      <c r="G146" s="51"/>
      <c r="H146" s="31" t="s">
        <v>45</v>
      </c>
    </row>
    <row r="147" spans="1:8" x14ac:dyDescent="0.25">
      <c r="A147" s="49">
        <v>285</v>
      </c>
      <c r="B147" s="50" t="s">
        <v>11</v>
      </c>
      <c r="C147" s="50">
        <v>0.46429923050372557</v>
      </c>
      <c r="D147" s="50">
        <v>0.33430719599008191</v>
      </c>
      <c r="E147" s="50" t="s">
        <v>49</v>
      </c>
      <c r="G147" s="51"/>
      <c r="H147" s="31" t="s">
        <v>45</v>
      </c>
    </row>
    <row r="148" spans="1:8" x14ac:dyDescent="0.25">
      <c r="A148" s="49">
        <v>286</v>
      </c>
      <c r="B148" s="50" t="s">
        <v>11</v>
      </c>
      <c r="C148" s="50">
        <v>0.43050529916959368</v>
      </c>
      <c r="D148" s="50">
        <v>0.33534220278881283</v>
      </c>
      <c r="E148" s="50" t="s">
        <v>49</v>
      </c>
      <c r="G148" s="51"/>
      <c r="H148" s="31" t="s">
        <v>45</v>
      </c>
    </row>
    <row r="149" spans="1:8" x14ac:dyDescent="0.25">
      <c r="A149" s="49">
        <v>287</v>
      </c>
      <c r="B149" s="50">
        <v>0.53342287479322525</v>
      </c>
      <c r="C149" s="50">
        <v>0.70330558544657162</v>
      </c>
      <c r="D149" s="50">
        <v>0.42124776708347778</v>
      </c>
      <c r="E149" s="50">
        <v>0.74553768415400612</v>
      </c>
      <c r="G149" s="51"/>
      <c r="H149" s="31" t="s">
        <v>45</v>
      </c>
    </row>
    <row r="150" spans="1:8" x14ac:dyDescent="0.25">
      <c r="A150" s="49">
        <v>288</v>
      </c>
      <c r="B150" s="50">
        <v>0.52632409128837243</v>
      </c>
      <c r="C150" s="50">
        <v>0.88256035165370628</v>
      </c>
      <c r="D150" s="50">
        <v>0.41503772629109242</v>
      </c>
      <c r="E150" s="50">
        <v>0.7475746723620772</v>
      </c>
      <c r="G150" s="51"/>
      <c r="H150" s="31" t="s">
        <v>45</v>
      </c>
    </row>
    <row r="151" spans="1:8" x14ac:dyDescent="0.25">
      <c r="A151" s="49">
        <v>289</v>
      </c>
      <c r="B151" s="50">
        <v>0.52023941971278431</v>
      </c>
      <c r="C151" s="50">
        <v>0.82966550260897798</v>
      </c>
      <c r="D151" s="50">
        <v>0.42435278747967048</v>
      </c>
      <c r="E151" s="50">
        <v>0.78016648369121411</v>
      </c>
      <c r="G151" s="51"/>
      <c r="H151" s="31" t="s">
        <v>45</v>
      </c>
    </row>
    <row r="152" spans="1:8" x14ac:dyDescent="0.25">
      <c r="A152" s="49">
        <v>290</v>
      </c>
      <c r="B152" s="50">
        <v>0.60136837405395926</v>
      </c>
      <c r="C152" s="50">
        <v>0.31589979290601583</v>
      </c>
      <c r="D152" s="50">
        <v>0.43056282827205594</v>
      </c>
      <c r="E152" s="50">
        <v>0.77507401317103652</v>
      </c>
      <c r="G152" s="51"/>
      <c r="H152" s="31" t="s">
        <v>45</v>
      </c>
    </row>
    <row r="153" spans="1:8" x14ac:dyDescent="0.25">
      <c r="A153" s="49">
        <v>291</v>
      </c>
      <c r="B153" s="50">
        <v>0.52936642707616655</v>
      </c>
      <c r="C153" s="50">
        <v>0.41826112114998065</v>
      </c>
      <c r="D153" s="50">
        <v>0.43780787586317227</v>
      </c>
      <c r="E153" s="50">
        <v>0.76488907213068114</v>
      </c>
      <c r="G153" s="51"/>
      <c r="H153" s="31" t="s">
        <v>45</v>
      </c>
    </row>
    <row r="154" spans="1:8" x14ac:dyDescent="0.25">
      <c r="A154" s="49">
        <v>292</v>
      </c>
      <c r="B154" s="50">
        <v>0.38739075697911035</v>
      </c>
      <c r="C154" s="50">
        <v>0.70134651696343353</v>
      </c>
      <c r="D154" s="50">
        <v>0.37260244754312533</v>
      </c>
      <c r="E154" s="50">
        <v>0.56730121594778893</v>
      </c>
      <c r="G154" s="51"/>
      <c r="H154" s="31" t="s">
        <v>45</v>
      </c>
    </row>
    <row r="155" spans="1:8" x14ac:dyDescent="0.25">
      <c r="A155" s="49">
        <v>293</v>
      </c>
      <c r="B155" s="50">
        <v>0.53849343443954867</v>
      </c>
      <c r="C155" s="50">
        <v>0.75277206464580826</v>
      </c>
      <c r="D155" s="50">
        <v>0.41762524328791972</v>
      </c>
      <c r="E155" s="50">
        <v>0.75877810750646801</v>
      </c>
      <c r="G155" s="51"/>
      <c r="H155" s="31" t="s">
        <v>45</v>
      </c>
    </row>
    <row r="156" spans="1:8" x14ac:dyDescent="0.25">
      <c r="A156" s="49">
        <v>294</v>
      </c>
      <c r="B156" s="50">
        <v>0.53849343443954867</v>
      </c>
      <c r="C156" s="50">
        <v>0.54364150407081802</v>
      </c>
      <c r="D156" s="50">
        <v>0.42021276028474697</v>
      </c>
      <c r="E156" s="50">
        <v>0.78322196600332072</v>
      </c>
      <c r="G156" s="51"/>
      <c r="H156" s="31" t="s">
        <v>45</v>
      </c>
    </row>
    <row r="157" spans="1:8" x14ac:dyDescent="0.25">
      <c r="A157" s="49">
        <v>295</v>
      </c>
      <c r="B157" s="50">
        <v>1.2666257996515939</v>
      </c>
      <c r="C157" s="50">
        <v>0.75620043449129992</v>
      </c>
      <c r="D157" s="50">
        <v>0.46989308662383034</v>
      </c>
      <c r="E157" s="50">
        <v>1.5786658612550677</v>
      </c>
      <c r="G157" s="51"/>
      <c r="H157" s="31" t="s">
        <v>45</v>
      </c>
    </row>
    <row r="158" spans="1:8" x14ac:dyDescent="0.25">
      <c r="A158" s="49">
        <v>296</v>
      </c>
      <c r="B158" s="50">
        <v>1.2696681354393877</v>
      </c>
      <c r="C158" s="50">
        <v>0.55735498345278445</v>
      </c>
      <c r="D158" s="50">
        <v>0.47299810702002304</v>
      </c>
      <c r="E158" s="50">
        <v>1.5745918848389255</v>
      </c>
      <c r="G158" s="51"/>
      <c r="H158" s="31" t="s">
        <v>45</v>
      </c>
    </row>
    <row r="159" spans="1:8" x14ac:dyDescent="0.25">
      <c r="A159" s="49">
        <v>297</v>
      </c>
      <c r="B159" s="50">
        <v>3.1452681486144258</v>
      </c>
      <c r="C159" s="50">
        <v>0.70183628408421816</v>
      </c>
      <c r="D159" s="50">
        <v>0.48593569200415931</v>
      </c>
      <c r="E159" s="50">
        <v>1.6316275546649153</v>
      </c>
      <c r="G159" s="51"/>
      <c r="H159" s="31" t="s">
        <v>45</v>
      </c>
    </row>
    <row r="160" spans="1:8" x14ac:dyDescent="0.25">
      <c r="A160" s="49">
        <v>298</v>
      </c>
      <c r="B160" s="50">
        <v>1.2605411280760057</v>
      </c>
      <c r="C160" s="50">
        <v>0.9237007897996059</v>
      </c>
      <c r="D160" s="50">
        <v>0.46989308662383034</v>
      </c>
      <c r="E160" s="50">
        <v>1.6367200251850926</v>
      </c>
      <c r="G160" s="51"/>
      <c r="H160" s="31" t="s">
        <v>45</v>
      </c>
    </row>
    <row r="161" spans="1:8" x14ac:dyDescent="0.25">
      <c r="A161" s="49">
        <v>299</v>
      </c>
      <c r="B161" s="50">
        <v>1.27879514280277</v>
      </c>
      <c r="C161" s="50">
        <v>0.95308681704667719</v>
      </c>
      <c r="D161" s="50">
        <v>0.4740331138187539</v>
      </c>
      <c r="E161" s="50">
        <v>1.6407940016012348</v>
      </c>
      <c r="G161" s="51"/>
      <c r="H161" s="31" t="s">
        <v>45</v>
      </c>
    </row>
    <row r="162" spans="1:8" x14ac:dyDescent="0.25">
      <c r="A162" s="49">
        <v>300</v>
      </c>
      <c r="B162" s="50">
        <v>1.3168243401501956</v>
      </c>
      <c r="C162" s="50">
        <v>1.0544686110490731</v>
      </c>
      <c r="D162" s="50">
        <v>0.47196310022129212</v>
      </c>
      <c r="E162" s="50">
        <v>1.6321368017169329</v>
      </c>
      <c r="G162" s="51"/>
      <c r="H162" s="31" t="s">
        <v>45</v>
      </c>
    </row>
    <row r="163" spans="1:8" x14ac:dyDescent="0.25">
      <c r="A163" s="49">
        <v>301</v>
      </c>
      <c r="B163" s="50">
        <v>1.275752807014976</v>
      </c>
      <c r="C163" s="50">
        <v>1.138218788703226</v>
      </c>
      <c r="D163" s="50">
        <v>0.46989308662383034</v>
      </c>
      <c r="E163" s="50">
        <v>1.625516590040702</v>
      </c>
      <c r="G163" s="51"/>
      <c r="H163" s="31" t="s">
        <v>45</v>
      </c>
    </row>
    <row r="164" spans="1:8" x14ac:dyDescent="0.25">
      <c r="A164" s="49">
        <v>302</v>
      </c>
      <c r="B164" s="50">
        <v>1.3832486715170329</v>
      </c>
      <c r="C164" s="50">
        <v>1.2489061580005276</v>
      </c>
      <c r="D164" s="50">
        <v>0.47817314101367753</v>
      </c>
      <c r="E164" s="50">
        <v>1.6275535782487731</v>
      </c>
      <c r="G164" s="51"/>
      <c r="H164" s="31" t="s">
        <v>45</v>
      </c>
    </row>
    <row r="165" spans="1:8" x14ac:dyDescent="0.25">
      <c r="A165" s="49">
        <v>303</v>
      </c>
      <c r="B165" s="50">
        <v>2.0201109630952558</v>
      </c>
      <c r="C165" s="50">
        <v>1.3018010070452559</v>
      </c>
      <c r="D165" s="50">
        <v>0.47506812061748482</v>
      </c>
      <c r="E165" s="50">
        <v>1.3902444520084951</v>
      </c>
      <c r="G165" s="51"/>
      <c r="H165" s="31" t="s">
        <v>45</v>
      </c>
    </row>
    <row r="166" spans="1:8" x14ac:dyDescent="0.25">
      <c r="A166" s="49">
        <v>304</v>
      </c>
      <c r="B166" s="50">
        <v>2.080450622886505</v>
      </c>
      <c r="C166" s="50">
        <v>0.82623713276348643</v>
      </c>
      <c r="D166" s="50">
        <v>0.48645319540352477</v>
      </c>
      <c r="E166" s="50">
        <v>1.4151975575573656</v>
      </c>
      <c r="G166" s="51"/>
      <c r="H166" s="31" t="s">
        <v>45</v>
      </c>
    </row>
    <row r="167" spans="1:8" x14ac:dyDescent="0.25">
      <c r="A167" s="49">
        <v>305</v>
      </c>
      <c r="B167" s="50">
        <v>2.0140262915196678</v>
      </c>
      <c r="C167" s="50">
        <v>0.88060128317056818</v>
      </c>
      <c r="D167" s="50">
        <v>0.48334817500733207</v>
      </c>
      <c r="E167" s="50">
        <v>1.4024663812569214</v>
      </c>
      <c r="G167" s="51"/>
      <c r="H167" s="31" t="s">
        <v>45</v>
      </c>
    </row>
    <row r="168" spans="1:8" x14ac:dyDescent="0.25">
      <c r="A168" s="49">
        <v>306</v>
      </c>
      <c r="B168" s="50">
        <v>1.9896876052173154</v>
      </c>
      <c r="C168" s="50">
        <v>0.9658207621870748</v>
      </c>
      <c r="D168" s="50">
        <v>0.48334817500733207</v>
      </c>
      <c r="E168" s="50">
        <v>1.3983924048407792</v>
      </c>
      <c r="G168" s="51"/>
      <c r="H168" s="31" t="s">
        <v>45</v>
      </c>
    </row>
    <row r="169" spans="1:8" x14ac:dyDescent="0.25">
      <c r="A169" s="49">
        <v>307</v>
      </c>
      <c r="B169" s="50">
        <v>1.9901946611819477</v>
      </c>
      <c r="C169" s="50">
        <v>1.1039350902483096</v>
      </c>
      <c r="D169" s="50">
        <v>0.47920814781240845</v>
      </c>
      <c r="E169" s="50">
        <v>1.3999201459968327</v>
      </c>
      <c r="G169" s="51"/>
      <c r="H169" s="31" t="s">
        <v>45</v>
      </c>
    </row>
    <row r="170" spans="1:8" x14ac:dyDescent="0.25">
      <c r="A170" s="49">
        <v>308</v>
      </c>
      <c r="B170" s="50">
        <v>1.9714335904905509</v>
      </c>
      <c r="C170" s="50">
        <v>1.1186281038718451</v>
      </c>
      <c r="D170" s="50">
        <v>0.47299810702002304</v>
      </c>
      <c r="E170" s="50">
        <v>1.3902444520084951</v>
      </c>
      <c r="G170" s="51"/>
      <c r="H170" s="31" t="s">
        <v>45</v>
      </c>
    </row>
    <row r="171" spans="1:8" x14ac:dyDescent="0.25">
      <c r="A171" s="49">
        <v>309</v>
      </c>
      <c r="B171" s="50">
        <v>1.9643348069856983</v>
      </c>
      <c r="C171" s="50">
        <v>1.0059816660914054</v>
      </c>
      <c r="D171" s="50">
        <v>0.4740331138187539</v>
      </c>
      <c r="E171" s="50">
        <v>1.4055218635690279</v>
      </c>
      <c r="G171" s="51"/>
      <c r="H171" s="31" t="s">
        <v>45</v>
      </c>
    </row>
    <row r="172" spans="1:8" x14ac:dyDescent="0.25">
      <c r="A172" s="49">
        <v>310</v>
      </c>
      <c r="B172" s="50">
        <v>1.9420243445418752</v>
      </c>
      <c r="C172" s="50">
        <v>1.1558504050514686</v>
      </c>
      <c r="D172" s="50">
        <v>0.47817314101367753</v>
      </c>
      <c r="E172" s="50">
        <v>1.4004293930488503</v>
      </c>
      <c r="G172" s="51"/>
      <c r="H172" s="31" t="s">
        <v>45</v>
      </c>
    </row>
    <row r="173" spans="1:8" x14ac:dyDescent="0.25">
      <c r="A173" s="49">
        <v>311</v>
      </c>
      <c r="B173" s="50">
        <v>2.0114910116965063</v>
      </c>
      <c r="C173" s="50">
        <v>1.2033578157675673</v>
      </c>
      <c r="D173" s="50">
        <v>0.48593569200415931</v>
      </c>
      <c r="E173" s="50">
        <v>1.3973739107367438</v>
      </c>
      <c r="G173" s="51"/>
      <c r="H173" s="31" t="s">
        <v>45</v>
      </c>
    </row>
    <row r="174" spans="1:8" x14ac:dyDescent="0.25">
      <c r="A174" s="49">
        <v>312</v>
      </c>
      <c r="B174" s="50">
        <v>1.9481090161174632</v>
      </c>
      <c r="C174" s="50">
        <v>1.4389358008649218</v>
      </c>
      <c r="D174" s="50">
        <v>0.48024315461113937</v>
      </c>
      <c r="E174" s="50">
        <v>1.3892259579044597</v>
      </c>
      <c r="G174" s="51"/>
      <c r="H174" s="31" t="s">
        <v>45</v>
      </c>
    </row>
    <row r="175" spans="1:8" x14ac:dyDescent="0.25">
      <c r="A175" s="49">
        <v>313</v>
      </c>
      <c r="B175" s="50">
        <v>4.5868282560641775</v>
      </c>
      <c r="C175" s="50">
        <v>1.3164940206687916</v>
      </c>
      <c r="D175" s="50">
        <v>0.51646839256672095</v>
      </c>
      <c r="E175" s="50">
        <v>2.0451361609033394</v>
      </c>
      <c r="G175" s="51"/>
      <c r="H175" s="31" t="s">
        <v>45</v>
      </c>
    </row>
    <row r="176" spans="1:8" x14ac:dyDescent="0.25">
      <c r="A176" s="49">
        <v>314</v>
      </c>
      <c r="B176" s="50">
        <v>4.5944340955336633</v>
      </c>
      <c r="C176" s="50">
        <v>1.3723274724382268</v>
      </c>
      <c r="D176" s="50">
        <v>0.51698589596608646</v>
      </c>
      <c r="E176" s="50">
        <v>2.0507378784755348</v>
      </c>
      <c r="G176" s="51"/>
      <c r="H176" s="31" t="s">
        <v>45</v>
      </c>
    </row>
    <row r="177" spans="1:8" x14ac:dyDescent="0.25">
      <c r="A177" s="49">
        <v>315</v>
      </c>
      <c r="B177" s="50">
        <v>4.5635036816910901</v>
      </c>
      <c r="C177" s="50">
        <v>1.4379562666233527</v>
      </c>
      <c r="D177" s="50">
        <v>0.51129335857306646</v>
      </c>
      <c r="E177" s="50">
        <v>2.0257847729266643</v>
      </c>
      <c r="G177" s="51"/>
      <c r="H177" s="31" t="s">
        <v>45</v>
      </c>
    </row>
    <row r="178" spans="1:8" x14ac:dyDescent="0.25">
      <c r="A178" s="49">
        <v>316</v>
      </c>
      <c r="B178" s="50">
        <v>4.5340944357424142</v>
      </c>
      <c r="C178" s="50">
        <v>1.2528242949668038</v>
      </c>
      <c r="D178" s="50">
        <v>0.51750339936545187</v>
      </c>
      <c r="E178" s="50">
        <v>2.0227292906145578</v>
      </c>
      <c r="G178" s="51"/>
      <c r="H178" s="31" t="s">
        <v>45</v>
      </c>
    </row>
    <row r="179" spans="1:8" x14ac:dyDescent="0.25">
      <c r="A179" s="49">
        <v>317</v>
      </c>
      <c r="B179" s="50">
        <v>4.5432214431057973</v>
      </c>
      <c r="C179" s="50">
        <v>1.3478391163990007</v>
      </c>
      <c r="D179" s="50">
        <v>0.50508331778068105</v>
      </c>
      <c r="E179" s="50">
        <v>1.998285432117705</v>
      </c>
      <c r="G179" s="51"/>
      <c r="H179" s="31" t="s">
        <v>45</v>
      </c>
    </row>
    <row r="180" spans="1:8" x14ac:dyDescent="0.25">
      <c r="A180" s="49">
        <v>318</v>
      </c>
      <c r="B180" s="50">
        <v>4.8094258245377777</v>
      </c>
      <c r="C180" s="50">
        <v>0.53090755893042041</v>
      </c>
      <c r="D180" s="50">
        <v>0.52267843335910635</v>
      </c>
      <c r="E180" s="50">
        <v>2.0329142316549129</v>
      </c>
      <c r="G180" s="51"/>
      <c r="H180" s="31" t="s">
        <v>45</v>
      </c>
    </row>
    <row r="181" spans="1:8" x14ac:dyDescent="0.25">
      <c r="A181" s="49">
        <v>319</v>
      </c>
      <c r="B181" s="50">
        <v>4.6355056286688825</v>
      </c>
      <c r="C181" s="50">
        <v>0.68469443485675985</v>
      </c>
      <c r="D181" s="50">
        <v>0.51853840616418279</v>
      </c>
      <c r="E181" s="50">
        <v>2.0369882080710551</v>
      </c>
      <c r="G181" s="51"/>
      <c r="H181" s="31" t="s">
        <v>45</v>
      </c>
    </row>
    <row r="182" spans="1:8" x14ac:dyDescent="0.25">
      <c r="A182" s="49">
        <v>320</v>
      </c>
      <c r="B182" s="50">
        <v>4.6131951662250605</v>
      </c>
      <c r="C182" s="50">
        <v>0.72289627027795245</v>
      </c>
      <c r="D182" s="50">
        <v>0.51957341296291371</v>
      </c>
      <c r="E182" s="50">
        <v>2.0278217611347356</v>
      </c>
      <c r="G182" s="51"/>
      <c r="H182" s="31" t="s">
        <v>45</v>
      </c>
    </row>
    <row r="183" spans="1:8" x14ac:dyDescent="0.25">
      <c r="A183" s="49">
        <v>321</v>
      </c>
      <c r="B183" s="50">
        <v>4.6218151176238091</v>
      </c>
      <c r="C183" s="50">
        <v>0.85856176273526474</v>
      </c>
      <c r="D183" s="50">
        <v>0.52009091636227911</v>
      </c>
      <c r="E183" s="50">
        <v>2.0349512198629842</v>
      </c>
      <c r="G183" s="51"/>
      <c r="H183" s="31" t="s">
        <v>45</v>
      </c>
    </row>
    <row r="184" spans="1:8" x14ac:dyDescent="0.25">
      <c r="A184" s="49">
        <v>322</v>
      </c>
      <c r="B184" s="50">
        <v>4.6223221735884419</v>
      </c>
      <c r="C184" s="50">
        <v>1.0500607069620125</v>
      </c>
      <c r="D184" s="50">
        <v>0.51957341296291371</v>
      </c>
      <c r="E184" s="50">
        <v>2.0227292906145578</v>
      </c>
      <c r="G184" s="51"/>
      <c r="H184" s="31" t="s">
        <v>45</v>
      </c>
    </row>
    <row r="185" spans="1:8" x14ac:dyDescent="0.25">
      <c r="A185" s="49">
        <v>323</v>
      </c>
      <c r="B185" s="50">
        <v>6.2428730365534113</v>
      </c>
      <c r="C185" s="50">
        <v>1.1313620490122427</v>
      </c>
      <c r="D185" s="50">
        <v>0.64377422881062207</v>
      </c>
      <c r="E185" s="50">
        <v>3.7205589620417823</v>
      </c>
      <c r="G185" s="51"/>
      <c r="H185" s="31" t="s">
        <v>45</v>
      </c>
    </row>
    <row r="186" spans="1:8" x14ac:dyDescent="0.25">
      <c r="A186" s="49">
        <v>324</v>
      </c>
      <c r="B186" s="50">
        <v>6.3584817964895857</v>
      </c>
      <c r="C186" s="50">
        <v>0.99520678943414598</v>
      </c>
      <c r="D186" s="50">
        <v>0.62721412003092769</v>
      </c>
      <c r="E186" s="50">
        <v>3.7073185386893202</v>
      </c>
      <c r="G186" s="51"/>
      <c r="H186" s="31" t="s">
        <v>45</v>
      </c>
    </row>
    <row r="187" spans="1:8" x14ac:dyDescent="0.25">
      <c r="A187" s="49">
        <v>325</v>
      </c>
      <c r="B187" s="50">
        <v>6.226647245685176</v>
      </c>
      <c r="C187" s="50">
        <v>0.39377276511075465</v>
      </c>
      <c r="D187" s="50">
        <v>0.63549417442077494</v>
      </c>
      <c r="E187" s="50">
        <v>3.2907544501387895</v>
      </c>
      <c r="G187" s="51"/>
      <c r="H187" s="31" t="s">
        <v>45</v>
      </c>
    </row>
    <row r="188" spans="1:8" x14ac:dyDescent="0.25">
      <c r="A188" s="49">
        <v>326</v>
      </c>
      <c r="B188" s="50">
        <v>6.0907562471637089</v>
      </c>
      <c r="C188" s="50">
        <v>0.54070290134611088</v>
      </c>
      <c r="D188" s="50">
        <v>0.63756418801823667</v>
      </c>
      <c r="E188" s="50">
        <v>3.2652920975379014</v>
      </c>
      <c r="G188" s="51"/>
      <c r="H188" s="31" t="s">
        <v>45</v>
      </c>
    </row>
    <row r="189" spans="1:8" x14ac:dyDescent="0.25">
      <c r="A189" s="49">
        <v>327</v>
      </c>
      <c r="B189" s="50">
        <v>5.8078190188988614</v>
      </c>
      <c r="C189" s="50">
        <v>0.69840791423872639</v>
      </c>
      <c r="D189" s="50">
        <v>0.62514410643346585</v>
      </c>
      <c r="E189" s="50">
        <v>2.9322445255182839</v>
      </c>
      <c r="G189" s="51"/>
      <c r="H189" s="31" t="s">
        <v>45</v>
      </c>
    </row>
    <row r="190" spans="1:8" x14ac:dyDescent="0.25">
      <c r="A190" s="49">
        <v>328</v>
      </c>
      <c r="B190" s="50">
        <v>5.8529469997511399</v>
      </c>
      <c r="C190" s="50">
        <v>0.77236274947718908</v>
      </c>
      <c r="D190" s="50">
        <v>0.62410909963473493</v>
      </c>
      <c r="E190" s="50">
        <v>2.914420878697662</v>
      </c>
      <c r="G190" s="51"/>
      <c r="H190" s="31" t="s">
        <v>45</v>
      </c>
    </row>
    <row r="191" spans="1:8" x14ac:dyDescent="0.25">
      <c r="A191" s="49">
        <v>329</v>
      </c>
      <c r="B191" s="50">
        <v>5.3920331279003397</v>
      </c>
      <c r="C191" s="50">
        <v>1.1098122956977239</v>
      </c>
      <c r="D191" s="50">
        <v>0.58995387527661503</v>
      </c>
      <c r="E191" s="50">
        <v>2.633825753035874</v>
      </c>
      <c r="G191" s="51"/>
      <c r="H191" s="31" t="s">
        <v>45</v>
      </c>
    </row>
    <row r="192" spans="1:8" x14ac:dyDescent="0.25">
      <c r="A192" s="49">
        <v>330</v>
      </c>
      <c r="B192" s="50">
        <v>5.6435328863579821</v>
      </c>
      <c r="C192" s="50">
        <v>1.0853239396584979</v>
      </c>
      <c r="D192" s="50">
        <v>0.62514410643346585</v>
      </c>
      <c r="E192" s="50">
        <v>2.8079882448259497</v>
      </c>
      <c r="G192" s="51"/>
      <c r="H192" s="31" t="s">
        <v>45</v>
      </c>
    </row>
    <row r="193" spans="1:8" x14ac:dyDescent="0.25">
      <c r="A193" s="49">
        <v>331</v>
      </c>
      <c r="B193" s="50">
        <v>5.6810550277407756</v>
      </c>
      <c r="C193" s="50">
        <v>1.25674243193308</v>
      </c>
      <c r="D193" s="50">
        <v>0.6334241608233131</v>
      </c>
      <c r="E193" s="50">
        <v>2.8008587860977006</v>
      </c>
      <c r="G193" s="51"/>
      <c r="H193" s="31" t="s">
        <v>45</v>
      </c>
    </row>
    <row r="194" spans="1:8" x14ac:dyDescent="0.25">
      <c r="A194" s="49">
        <v>332</v>
      </c>
      <c r="B194" s="50">
        <v>5.6582375093323201</v>
      </c>
      <c r="C194" s="50">
        <v>0.83652224229996142</v>
      </c>
      <c r="D194" s="50">
        <v>0.62462660303410034</v>
      </c>
      <c r="E194" s="50">
        <v>2.8054420095658603</v>
      </c>
      <c r="G194" s="51"/>
      <c r="H194" s="31" t="s">
        <v>45</v>
      </c>
    </row>
    <row r="195" spans="1:8" x14ac:dyDescent="0.25">
      <c r="A195" s="49">
        <v>333</v>
      </c>
      <c r="B195" s="50">
        <v>4.845426798026673</v>
      </c>
      <c r="C195" s="50">
        <v>1.3233507603597747</v>
      </c>
      <c r="D195" s="50">
        <v>0.5537286373210335</v>
      </c>
      <c r="E195" s="50">
        <v>2.4280899440206976</v>
      </c>
      <c r="G195" s="51"/>
      <c r="H195" s="31" t="s">
        <v>45</v>
      </c>
    </row>
    <row r="196" spans="1:8" x14ac:dyDescent="0.25">
      <c r="A196" s="49">
        <v>334</v>
      </c>
      <c r="B196" s="50">
        <v>5.6354199909238645</v>
      </c>
      <c r="C196" s="50">
        <v>1.111771364180862</v>
      </c>
      <c r="D196" s="50">
        <v>0.62617911323219677</v>
      </c>
      <c r="E196" s="50">
        <v>2.8079882448259497</v>
      </c>
      <c r="G196" s="51"/>
      <c r="H196" s="31" t="s">
        <v>45</v>
      </c>
    </row>
    <row r="197" spans="1:8" x14ac:dyDescent="0.25">
      <c r="A197" s="49">
        <v>335</v>
      </c>
      <c r="B197" s="50">
        <v>14.055591339608558</v>
      </c>
      <c r="C197" s="50">
        <v>1.0138179400239578</v>
      </c>
      <c r="D197" s="50">
        <v>0.94599621404004608</v>
      </c>
      <c r="E197" s="50">
        <v>8.6729865429145363</v>
      </c>
      <c r="G197" s="51"/>
      <c r="H197" s="31" t="s">
        <v>45</v>
      </c>
    </row>
    <row r="198" spans="1:8" x14ac:dyDescent="0.25">
      <c r="A198" s="49">
        <v>336</v>
      </c>
      <c r="B198" s="50">
        <v>14.104268712213262</v>
      </c>
      <c r="C198" s="50">
        <v>0.9658207621870748</v>
      </c>
      <c r="D198" s="50">
        <v>0.94496120724131516</v>
      </c>
      <c r="E198" s="50">
        <v>8.6510889196777701</v>
      </c>
      <c r="G198" s="51"/>
      <c r="H198" s="31" t="s">
        <v>45</v>
      </c>
    </row>
    <row r="199" spans="1:8" x14ac:dyDescent="0.25">
      <c r="A199" s="49">
        <v>337</v>
      </c>
      <c r="B199" s="50">
        <v>12.667272108445202</v>
      </c>
      <c r="C199" s="50">
        <v>1.2910261303879966</v>
      </c>
      <c r="D199" s="50">
        <v>0.8569856293491882</v>
      </c>
      <c r="E199" s="50">
        <v>6.8880756255922728</v>
      </c>
      <c r="G199" s="51"/>
      <c r="H199" s="31" t="s">
        <v>45</v>
      </c>
    </row>
    <row r="200" spans="1:8" x14ac:dyDescent="0.25">
      <c r="A200" s="49">
        <v>338</v>
      </c>
      <c r="B200" s="50">
        <v>12.632792302850204</v>
      </c>
      <c r="C200" s="50">
        <v>1.2067861856130588</v>
      </c>
      <c r="D200" s="50">
        <v>0.85284560215426464</v>
      </c>
      <c r="E200" s="50">
        <v>6.8789091786559524</v>
      </c>
      <c r="G200" s="51"/>
      <c r="H200" s="31" t="s">
        <v>45</v>
      </c>
    </row>
    <row r="201" spans="1:8" x14ac:dyDescent="0.25">
      <c r="A201" s="49">
        <v>339</v>
      </c>
      <c r="B201" s="50">
        <v>5.9244418907642995</v>
      </c>
      <c r="C201" s="50">
        <v>0.6430642295900757</v>
      </c>
      <c r="D201" s="50">
        <v>0.47144559682192666</v>
      </c>
      <c r="E201" s="50">
        <v>2.4922550725749359</v>
      </c>
      <c r="G201" s="51"/>
      <c r="H201" s="31" t="s">
        <v>45</v>
      </c>
    </row>
    <row r="202" spans="1:8" x14ac:dyDescent="0.25">
      <c r="A202" s="49">
        <v>340</v>
      </c>
      <c r="B202" s="50">
        <v>5.7794238848794492</v>
      </c>
      <c r="C202" s="50">
        <v>0.77677065356424979</v>
      </c>
      <c r="D202" s="50">
        <v>0.4740331138187539</v>
      </c>
      <c r="E202" s="50">
        <v>2.4586447671417635</v>
      </c>
      <c r="G202" s="51"/>
      <c r="H202" s="31" t="s">
        <v>45</v>
      </c>
    </row>
    <row r="203" spans="1:8" x14ac:dyDescent="0.25">
      <c r="A203" s="49">
        <v>341</v>
      </c>
      <c r="B203" s="50">
        <v>4.6760701058394707</v>
      </c>
      <c r="C203" s="50">
        <v>0.95014821432197005</v>
      </c>
      <c r="D203" s="50">
        <v>0.43780787586317227</v>
      </c>
      <c r="E203" s="50">
        <v>1.8292154108478076</v>
      </c>
      <c r="G203" s="51"/>
      <c r="H203" s="31" t="s">
        <v>45</v>
      </c>
    </row>
    <row r="204" spans="1:8" x14ac:dyDescent="0.25">
      <c r="A204" s="49">
        <v>342</v>
      </c>
      <c r="B204" s="50">
        <v>4.6694783782992495</v>
      </c>
      <c r="C204" s="50">
        <v>0.94867891295961648</v>
      </c>
      <c r="D204" s="50">
        <v>0.45592049484096309</v>
      </c>
      <c r="E204" s="50">
        <v>1.8144472463392924</v>
      </c>
      <c r="G204" s="51"/>
      <c r="H204" s="31" t="s">
        <v>45</v>
      </c>
    </row>
    <row r="205" spans="1:8" x14ac:dyDescent="0.25">
      <c r="A205" s="49">
        <v>343</v>
      </c>
      <c r="B205" s="50">
        <v>4.5543766743277079</v>
      </c>
      <c r="C205" s="50">
        <v>1.4046521024100052</v>
      </c>
      <c r="D205" s="50">
        <v>0.48231316820860115</v>
      </c>
      <c r="E205" s="50">
        <v>2.3853131916512056</v>
      </c>
      <c r="G205" s="51"/>
      <c r="H205" s="31" t="s">
        <v>45</v>
      </c>
    </row>
    <row r="206" spans="1:8" x14ac:dyDescent="0.25">
      <c r="A206" s="49">
        <v>344</v>
      </c>
      <c r="B206" s="50">
        <v>4.556404898186238</v>
      </c>
      <c r="C206" s="50">
        <v>1.4839943759770975</v>
      </c>
      <c r="D206" s="50">
        <v>0.51543338576799003</v>
      </c>
      <c r="E206" s="50">
        <v>1.8760661396334417</v>
      </c>
      <c r="G206" s="51"/>
      <c r="H206" s="31" t="s">
        <v>45</v>
      </c>
    </row>
    <row r="207" spans="1:8" x14ac:dyDescent="0.25">
      <c r="A207" s="49">
        <v>345</v>
      </c>
      <c r="B207" s="50">
        <v>4.5310520999546204</v>
      </c>
      <c r="C207" s="50">
        <v>1.2812307879723062</v>
      </c>
      <c r="D207" s="50">
        <v>0.47713813421494666</v>
      </c>
      <c r="E207" s="50">
        <v>1.8475483047204471</v>
      </c>
      <c r="G207" s="51"/>
      <c r="H207" s="31" t="s">
        <v>45</v>
      </c>
    </row>
    <row r="208" spans="1:8" x14ac:dyDescent="0.25">
      <c r="A208" s="49">
        <v>346</v>
      </c>
      <c r="B208" s="50">
        <v>4.5406861632826345</v>
      </c>
      <c r="C208" s="50">
        <v>1.0182258441110186</v>
      </c>
      <c r="D208" s="50">
        <v>0.47144559682192666</v>
      </c>
      <c r="E208" s="50">
        <v>1.8373633636800917</v>
      </c>
      <c r="G208" s="51"/>
      <c r="H208" s="31" t="s">
        <v>45</v>
      </c>
    </row>
    <row r="209" spans="1:8" x14ac:dyDescent="0.25">
      <c r="A209" s="49">
        <v>347</v>
      </c>
      <c r="B209" s="50">
        <v>13.991702288064884</v>
      </c>
      <c r="C209" s="50">
        <v>0.87276500923801581</v>
      </c>
      <c r="D209" s="50">
        <v>0.87975577892126811</v>
      </c>
      <c r="E209" s="50">
        <v>7.1885313862827536</v>
      </c>
      <c r="G209" s="51"/>
      <c r="H209" s="31" t="s">
        <v>45</v>
      </c>
    </row>
    <row r="210" spans="1:8" x14ac:dyDescent="0.25">
      <c r="A210" s="49">
        <v>348</v>
      </c>
      <c r="B210" s="50">
        <v>13.971420049479589</v>
      </c>
      <c r="C210" s="50">
        <v>1.0138179400239578</v>
      </c>
      <c r="D210" s="50">
        <v>0.87665075852507546</v>
      </c>
      <c r="E210" s="50">
        <v>7.1752909629302914</v>
      </c>
      <c r="G210" s="51"/>
      <c r="H210" s="31" t="s">
        <v>45</v>
      </c>
    </row>
    <row r="211" spans="1:8" x14ac:dyDescent="0.25">
      <c r="A211" s="49">
        <v>349</v>
      </c>
      <c r="B211" s="50">
        <v>8.9693129583815221</v>
      </c>
      <c r="C211" s="50">
        <v>1.1068736929730167</v>
      </c>
      <c r="D211" s="50">
        <v>0.57546378009438248</v>
      </c>
      <c r="E211" s="50">
        <v>4.0755041572981634</v>
      </c>
      <c r="G211" s="51"/>
      <c r="H211" s="31" t="s">
        <v>45</v>
      </c>
    </row>
    <row r="212" spans="1:8" x14ac:dyDescent="0.25">
      <c r="A212" s="49">
        <v>350</v>
      </c>
      <c r="B212" s="50">
        <v>9.0073421557289475</v>
      </c>
      <c r="C212" s="50">
        <v>1.138218788703226</v>
      </c>
      <c r="D212" s="50">
        <v>0.57546378009438248</v>
      </c>
      <c r="E212" s="50">
        <v>4.0963832864308918</v>
      </c>
      <c r="G212" s="51"/>
      <c r="H212" s="31" t="s">
        <v>45</v>
      </c>
    </row>
    <row r="213" spans="1:8" x14ac:dyDescent="0.25">
      <c r="A213" s="49">
        <v>351</v>
      </c>
      <c r="B213" s="50">
        <v>4.7328603738782924</v>
      </c>
      <c r="C213" s="50">
        <v>1.0931602135910503</v>
      </c>
      <c r="D213" s="50">
        <v>0.38916255632281982</v>
      </c>
      <c r="E213" s="50">
        <v>1.7181995535079351</v>
      </c>
      <c r="G213" s="51"/>
      <c r="H213" s="31" t="s">
        <v>45</v>
      </c>
    </row>
    <row r="214" spans="1:8" x14ac:dyDescent="0.25">
      <c r="A214" s="49">
        <v>352</v>
      </c>
      <c r="B214" s="50">
        <v>4.7683542914025567</v>
      </c>
      <c r="C214" s="50">
        <v>1.2273564046860086</v>
      </c>
      <c r="D214" s="50">
        <v>0.39433759031647431</v>
      </c>
      <c r="E214" s="50">
        <v>1.7385694355886456</v>
      </c>
      <c r="G214" s="51"/>
      <c r="H214" s="31" t="s">
        <v>45</v>
      </c>
    </row>
    <row r="215" spans="1:8" x14ac:dyDescent="0.25">
      <c r="A215" s="49">
        <v>353</v>
      </c>
      <c r="B215" s="50">
        <v>4.8165246080426298</v>
      </c>
      <c r="C215" s="50">
        <v>0.5984954215986843</v>
      </c>
      <c r="D215" s="50">
        <v>0.42176527048284329</v>
      </c>
      <c r="E215" s="50">
        <v>1.7365324473805746</v>
      </c>
      <c r="G215" s="51"/>
      <c r="H215" s="31" t="s">
        <v>45</v>
      </c>
    </row>
    <row r="216" spans="1:8" x14ac:dyDescent="0.25">
      <c r="A216" s="49">
        <v>354</v>
      </c>
      <c r="B216" s="50">
        <v>4.6152233900835897</v>
      </c>
      <c r="C216" s="50">
        <v>0.70036698272186448</v>
      </c>
      <c r="D216" s="50">
        <v>0.41814274668728513</v>
      </c>
      <c r="E216" s="50">
        <v>1.7314399768603967</v>
      </c>
      <c r="G216" s="51"/>
      <c r="H216" s="31" t="s">
        <v>45</v>
      </c>
    </row>
    <row r="217" spans="1:8" x14ac:dyDescent="0.25">
      <c r="A217" s="49">
        <v>355</v>
      </c>
      <c r="B217" s="50">
        <v>4.592912927639766</v>
      </c>
      <c r="C217" s="50">
        <v>0.75522090024973088</v>
      </c>
      <c r="D217" s="50">
        <v>0.42331778068093961</v>
      </c>
      <c r="E217" s="50">
        <v>1.7344954591725035</v>
      </c>
      <c r="G217" s="51"/>
      <c r="H217" s="31" t="s">
        <v>45</v>
      </c>
    </row>
    <row r="218" spans="1:8" x14ac:dyDescent="0.25">
      <c r="A218" s="49">
        <v>356</v>
      </c>
      <c r="B218" s="50">
        <v>4.3926258216099905</v>
      </c>
      <c r="C218" s="50">
        <v>0.95063798144275458</v>
      </c>
      <c r="D218" s="50">
        <v>0.40675767190124518</v>
      </c>
      <c r="E218" s="50">
        <v>1.711579341831704</v>
      </c>
      <c r="G218" s="51"/>
      <c r="H218" s="31" t="s">
        <v>45</v>
      </c>
    </row>
    <row r="219" spans="1:8" x14ac:dyDescent="0.25">
      <c r="A219" s="49">
        <v>357</v>
      </c>
      <c r="B219" s="50">
        <v>4.3941469895038878</v>
      </c>
      <c r="C219" s="50">
        <v>0.95210728280510815</v>
      </c>
      <c r="D219" s="50">
        <v>0.45540299144159763</v>
      </c>
      <c r="E219" s="50">
        <v>1.7813461879581378</v>
      </c>
      <c r="G219" s="51"/>
      <c r="H219" s="31" t="s">
        <v>45</v>
      </c>
    </row>
    <row r="220" spans="1:8" x14ac:dyDescent="0.25">
      <c r="A220" s="49">
        <v>358</v>
      </c>
      <c r="B220" s="50">
        <v>4.3982034372209462</v>
      </c>
      <c r="C220" s="50">
        <v>1.0285109536474935</v>
      </c>
      <c r="D220" s="50">
        <v>0.45954301863652125</v>
      </c>
      <c r="E220" s="50">
        <v>1.7854201643742798</v>
      </c>
      <c r="G220" s="51"/>
      <c r="H220" s="31" t="s">
        <v>45</v>
      </c>
    </row>
    <row r="221" spans="1:8" x14ac:dyDescent="0.25">
      <c r="A221" s="49">
        <v>359</v>
      </c>
      <c r="B221" s="50">
        <v>4.4002316610794763</v>
      </c>
      <c r="C221" s="50">
        <v>1.0853239396584979</v>
      </c>
      <c r="D221" s="50">
        <v>0.4678230730263685</v>
      </c>
      <c r="E221" s="50">
        <v>1.7986605877267416</v>
      </c>
      <c r="G221" s="51"/>
      <c r="H221" s="31" t="s">
        <v>45</v>
      </c>
    </row>
    <row r="222" spans="1:8" x14ac:dyDescent="0.25">
      <c r="A222" s="49">
        <v>360</v>
      </c>
      <c r="B222" s="50">
        <v>4.4159503959830788</v>
      </c>
      <c r="C222" s="50">
        <v>0.5666605587476905</v>
      </c>
      <c r="D222" s="50">
        <v>0.4678230730263685</v>
      </c>
      <c r="E222" s="50">
        <v>1.8281969167437722</v>
      </c>
      <c r="G222" s="51"/>
      <c r="H222" s="31" t="s">
        <v>45</v>
      </c>
    </row>
    <row r="223" spans="1:8" x14ac:dyDescent="0.25">
      <c r="A223" s="49">
        <v>362</v>
      </c>
      <c r="B223" s="50">
        <v>21.561033728096504</v>
      </c>
      <c r="C223" s="50">
        <v>0.88745802286155151</v>
      </c>
      <c r="D223" s="50">
        <v>1.4231343482549925</v>
      </c>
      <c r="E223" s="50">
        <v>12.928764156626988</v>
      </c>
      <c r="G223" s="51"/>
      <c r="H223" s="31" t="s">
        <v>45</v>
      </c>
    </row>
    <row r="224" spans="1:8" x14ac:dyDescent="0.25">
      <c r="A224" s="49">
        <v>363</v>
      </c>
      <c r="B224" s="50">
        <v>17.885892096441282</v>
      </c>
      <c r="C224" s="50">
        <v>1.5300324853308427</v>
      </c>
      <c r="D224" s="50">
        <v>1.2368331244834301</v>
      </c>
      <c r="E224" s="50">
        <v>10.864276607746971</v>
      </c>
      <c r="G224" s="51"/>
      <c r="H224" s="31" t="s">
        <v>45</v>
      </c>
    </row>
    <row r="225" spans="1:8" x14ac:dyDescent="0.25">
      <c r="A225" s="49">
        <v>364</v>
      </c>
      <c r="B225" s="50">
        <v>23.85191257630543</v>
      </c>
      <c r="C225" s="50">
        <v>1.1891545692648162</v>
      </c>
      <c r="D225" s="50">
        <v>1.5525101980963556</v>
      </c>
      <c r="E225" s="50">
        <v>12.937930603563306</v>
      </c>
      <c r="G225" s="51"/>
      <c r="H225" s="31" t="s">
        <v>45</v>
      </c>
    </row>
    <row r="226" spans="1:8" x14ac:dyDescent="0.25">
      <c r="A226" s="49">
        <v>365</v>
      </c>
      <c r="B226" s="50">
        <v>23.849884352446903</v>
      </c>
      <c r="C226" s="50">
        <v>1.1597685420177448</v>
      </c>
      <c r="D226" s="50">
        <v>1.5576852320900101</v>
      </c>
      <c r="E226" s="50">
        <v>12.951171026915768</v>
      </c>
      <c r="G226" s="51"/>
      <c r="H226" s="31" t="s">
        <v>45</v>
      </c>
    </row>
    <row r="227" spans="1:8" x14ac:dyDescent="0.25">
      <c r="A227" s="49">
        <v>366</v>
      </c>
      <c r="B227" s="50">
        <v>14.109339271859588</v>
      </c>
      <c r="C227" s="50">
        <v>1.2489061580005276</v>
      </c>
      <c r="D227" s="50">
        <v>0.85905564294665004</v>
      </c>
      <c r="E227" s="50">
        <v>5.7901389814419737</v>
      </c>
      <c r="G227" s="51"/>
      <c r="H227" s="31" t="s">
        <v>45</v>
      </c>
    </row>
    <row r="228" spans="1:8" x14ac:dyDescent="0.25">
      <c r="A228" s="49">
        <v>367</v>
      </c>
      <c r="B228" s="50">
        <v>4.5858141441349138</v>
      </c>
      <c r="C228" s="50">
        <v>1.3086577467362392</v>
      </c>
      <c r="D228" s="50">
        <v>0.43056282827205594</v>
      </c>
      <c r="E228" s="50">
        <v>1.7518098589411073</v>
      </c>
      <c r="G228" s="51"/>
      <c r="H228" s="31" t="s">
        <v>45</v>
      </c>
    </row>
    <row r="229" spans="1:8" x14ac:dyDescent="0.25">
      <c r="A229" s="49">
        <v>368</v>
      </c>
      <c r="B229" s="50">
        <v>3.7324793661274351</v>
      </c>
      <c r="C229" s="50">
        <v>0.9732053651581557</v>
      </c>
      <c r="D229" s="50">
        <v>0.51695849375032976</v>
      </c>
      <c r="E229" s="50">
        <v>1.7089010001606237</v>
      </c>
      <c r="G229" s="51"/>
      <c r="H229" s="31" t="s">
        <v>45</v>
      </c>
    </row>
    <row r="230" spans="1:8" x14ac:dyDescent="0.25">
      <c r="A230" s="49">
        <v>369</v>
      </c>
      <c r="B230" s="50">
        <v>3.712149957815194</v>
      </c>
      <c r="C230" s="50">
        <v>0.62774293710725015</v>
      </c>
      <c r="D230" s="50">
        <v>0.51900585412161815</v>
      </c>
      <c r="E230" s="50">
        <v>1.7119417492712299</v>
      </c>
      <c r="G230" s="51"/>
      <c r="H230" s="31" t="s">
        <v>45</v>
      </c>
    </row>
    <row r="231" spans="1:8" x14ac:dyDescent="0.25">
      <c r="A231" s="49">
        <v>370</v>
      </c>
      <c r="B231" s="50">
        <v>3.8204040570778766</v>
      </c>
      <c r="C231" s="50">
        <v>1.1474651739979931</v>
      </c>
      <c r="D231" s="50">
        <v>0.48112968725278205</v>
      </c>
      <c r="E231" s="50">
        <v>1.7788382297045637</v>
      </c>
      <c r="G231" s="51"/>
      <c r="H231" s="31" t="s">
        <v>45</v>
      </c>
    </row>
    <row r="232" spans="1:8" x14ac:dyDescent="0.25">
      <c r="A232" s="49">
        <v>371</v>
      </c>
      <c r="B232" s="50">
        <v>4.9868038589927002</v>
      </c>
      <c r="C232" s="50">
        <v>1.0292538416855888</v>
      </c>
      <c r="D232" s="50">
        <v>0.5200295343072624</v>
      </c>
      <c r="E232" s="50">
        <v>1.7960691413313317</v>
      </c>
      <c r="G232" s="51"/>
      <c r="H232" s="31" t="s">
        <v>45</v>
      </c>
    </row>
    <row r="233" spans="1:8" x14ac:dyDescent="0.25">
      <c r="A233" s="49">
        <v>372</v>
      </c>
      <c r="B233" s="50">
        <v>5.5499284692417739</v>
      </c>
      <c r="C233" s="50">
        <v>1.0679782436499972</v>
      </c>
      <c r="D233" s="50">
        <v>0.49034280892358006</v>
      </c>
      <c r="E233" s="50">
        <v>2.0879810559495167</v>
      </c>
      <c r="G233" s="51"/>
      <c r="H233" s="31" t="s">
        <v>45</v>
      </c>
    </row>
    <row r="234" spans="1:8" x14ac:dyDescent="0.25">
      <c r="A234" s="49">
        <v>373</v>
      </c>
      <c r="B234" s="50">
        <v>5.5163849455265765</v>
      </c>
      <c r="C234" s="50">
        <v>1.0954929503089188</v>
      </c>
      <c r="D234" s="50">
        <v>0.48317704762407054</v>
      </c>
      <c r="E234" s="50">
        <v>2.1123070488343654</v>
      </c>
      <c r="G234" s="51"/>
      <c r="H234" s="31" t="s">
        <v>45</v>
      </c>
    </row>
    <row r="235" spans="1:8" x14ac:dyDescent="0.25">
      <c r="A235" s="49">
        <v>374</v>
      </c>
      <c r="B235" s="50">
        <v>6.7412317963390924</v>
      </c>
      <c r="C235" s="50">
        <v>0.66035295981412034</v>
      </c>
      <c r="D235" s="50">
        <v>0.54203865829861309</v>
      </c>
      <c r="E235" s="50">
        <v>2.9784137538386668</v>
      </c>
      <c r="G235" s="51"/>
      <c r="H235" s="31" t="s">
        <v>45</v>
      </c>
    </row>
    <row r="236" spans="1:8" x14ac:dyDescent="0.25">
      <c r="A236" s="49">
        <v>375</v>
      </c>
      <c r="B236" s="50">
        <v>6.7849400242104103</v>
      </c>
      <c r="C236" s="50">
        <v>0.79792649310872876</v>
      </c>
      <c r="D236" s="50">
        <v>0.53845577764885832</v>
      </c>
      <c r="E236" s="50">
        <v>2.9839884605414451</v>
      </c>
      <c r="G236" s="51"/>
      <c r="H236" s="31" t="s">
        <v>45</v>
      </c>
    </row>
    <row r="237" spans="1:8" x14ac:dyDescent="0.25">
      <c r="A237" s="49">
        <v>376</v>
      </c>
      <c r="B237" s="50">
        <v>14.05067055500532</v>
      </c>
      <c r="C237" s="50">
        <v>0.97728161799651447</v>
      </c>
      <c r="D237" s="50">
        <v>0.90288592373819965</v>
      </c>
      <c r="E237" s="50">
        <v>5.6902551689808663</v>
      </c>
      <c r="G237" s="51"/>
      <c r="H237" s="31" t="s">
        <v>45</v>
      </c>
    </row>
    <row r="238" spans="1:8" x14ac:dyDescent="0.25">
      <c r="A238" s="49">
        <v>377</v>
      </c>
      <c r="B238" s="50">
        <v>4.5629356956824765</v>
      </c>
      <c r="C238" s="50">
        <v>1.0689973068595868</v>
      </c>
      <c r="D238" s="50">
        <v>0.48061784715995998</v>
      </c>
      <c r="E238" s="50">
        <v>1.7012991273841085</v>
      </c>
      <c r="G238" s="51"/>
      <c r="H238" s="31" t="s">
        <v>45</v>
      </c>
    </row>
    <row r="239" spans="1:8" x14ac:dyDescent="0.25">
      <c r="A239" s="49">
        <v>378</v>
      </c>
      <c r="B239" s="50">
        <v>22.171252705329959</v>
      </c>
      <c r="C239" s="50">
        <v>1.2473333685377828</v>
      </c>
      <c r="D239" s="50">
        <v>1.5150466747534415</v>
      </c>
      <c r="E239" s="50">
        <v>13.216109217730944</v>
      </c>
      <c r="G239" s="51"/>
      <c r="H239" s="31" t="s">
        <v>45</v>
      </c>
    </row>
    <row r="240" spans="1:8" x14ac:dyDescent="0.25">
      <c r="A240" s="49">
        <v>379</v>
      </c>
      <c r="B240" s="50">
        <v>22.141775063277212</v>
      </c>
      <c r="C240" s="50">
        <v>1.0526922955061517</v>
      </c>
      <c r="D240" s="50">
        <v>1.5099282738252204</v>
      </c>
      <c r="E240" s="50">
        <v>13.171511564108721</v>
      </c>
      <c r="G240" s="51"/>
      <c r="H240" s="31" t="s">
        <v>45</v>
      </c>
    </row>
    <row r="241" spans="1:8" x14ac:dyDescent="0.25">
      <c r="A241" s="49">
        <v>380</v>
      </c>
      <c r="B241" s="50">
        <v>23.810819485712191</v>
      </c>
      <c r="C241" s="50">
        <v>1.0822451285842529</v>
      </c>
      <c r="D241" s="50">
        <v>1.5795385264490271</v>
      </c>
      <c r="E241" s="50">
        <v>12.578565487540533</v>
      </c>
      <c r="G241" s="51"/>
      <c r="H241" s="31" t="s">
        <v>45</v>
      </c>
    </row>
    <row r="242" spans="1:8" x14ac:dyDescent="0.25">
      <c r="A242" s="49">
        <v>381</v>
      </c>
      <c r="B242" s="50">
        <v>21.61016103591211</v>
      </c>
      <c r="C242" s="50">
        <v>0.88556592913344223</v>
      </c>
      <c r="D242" s="50">
        <v>1.4930375507620908</v>
      </c>
      <c r="E242" s="50">
        <v>11.424094408547088</v>
      </c>
      <c r="G242" s="51"/>
      <c r="H242" s="31" t="s">
        <v>45</v>
      </c>
    </row>
    <row r="243" spans="1:8" x14ac:dyDescent="0.25">
      <c r="A243" s="49">
        <v>382</v>
      </c>
      <c r="B243" s="50">
        <v>13.322877737427094</v>
      </c>
      <c r="C243" s="50">
        <v>0.77958335533611434</v>
      </c>
      <c r="D243" s="50">
        <v>0.85477295501292139</v>
      </c>
      <c r="E243" s="50">
        <v>5.4571310705010667</v>
      </c>
      <c r="G243" s="51"/>
      <c r="H243" s="31" t="s">
        <v>45</v>
      </c>
    </row>
    <row r="244" spans="1:8" x14ac:dyDescent="0.25">
      <c r="A244" s="49">
        <v>383</v>
      </c>
      <c r="B244" s="50">
        <v>13.173456586332124</v>
      </c>
      <c r="C244" s="50">
        <v>0.87639436024713502</v>
      </c>
      <c r="D244" s="50">
        <v>0.85170191445598875</v>
      </c>
      <c r="E244" s="50">
        <v>5.4094926677682373</v>
      </c>
      <c r="G244" s="51"/>
      <c r="H244" s="31" t="s">
        <v>45</v>
      </c>
    </row>
    <row r="245" spans="1:8" x14ac:dyDescent="0.25">
      <c r="A245" s="49">
        <v>384</v>
      </c>
      <c r="B245" s="50">
        <v>7.5671140090238804</v>
      </c>
      <c r="C245" s="50">
        <v>0.80404087236626687</v>
      </c>
      <c r="D245" s="50">
        <v>0.57070170349665117</v>
      </c>
      <c r="E245" s="50">
        <v>3.2966788274154384</v>
      </c>
      <c r="G245" s="51"/>
      <c r="H245" s="31" t="s">
        <v>45</v>
      </c>
    </row>
    <row r="246" spans="1:8" x14ac:dyDescent="0.25">
      <c r="A246" s="49">
        <v>385</v>
      </c>
      <c r="B246" s="50">
        <v>7.373476394849785</v>
      </c>
      <c r="C246" s="50">
        <v>1.1821133231240426</v>
      </c>
      <c r="D246" s="50">
        <v>0.55892938136174264</v>
      </c>
      <c r="E246" s="50">
        <v>3.2313027215374071</v>
      </c>
      <c r="G246" s="51"/>
      <c r="H246" s="31" t="s">
        <v>45</v>
      </c>
    </row>
    <row r="247" spans="1:8" x14ac:dyDescent="0.25">
      <c r="A247" s="49">
        <v>386</v>
      </c>
      <c r="B247" s="50">
        <v>4.7875756575327388</v>
      </c>
      <c r="C247" s="50">
        <v>0.94365253208005473</v>
      </c>
      <c r="D247" s="50">
        <v>0.48931912873793582</v>
      </c>
      <c r="E247" s="50">
        <v>1.7980963074050691</v>
      </c>
      <c r="G247" s="51"/>
      <c r="H247" s="31" t="s">
        <v>45</v>
      </c>
    </row>
    <row r="248" spans="1:8" x14ac:dyDescent="0.25">
      <c r="A248" s="49">
        <v>387</v>
      </c>
      <c r="B248" s="50">
        <v>3.3014959099079273</v>
      </c>
      <c r="C248" s="50">
        <v>1.3319156149337272</v>
      </c>
      <c r="D248" s="50">
        <v>0.39821159221560054</v>
      </c>
      <c r="E248" s="50">
        <v>1.2669787960858716</v>
      </c>
      <c r="G248" s="51"/>
      <c r="H248" s="31" t="s">
        <v>45</v>
      </c>
    </row>
    <row r="249" spans="1:8" x14ac:dyDescent="0.25">
      <c r="A249" s="49">
        <v>388</v>
      </c>
      <c r="B249" s="50">
        <v>4.6498439162173071</v>
      </c>
      <c r="C249" s="50">
        <v>0.6522004541374028</v>
      </c>
      <c r="D249" s="50">
        <v>0.48983096883075794</v>
      </c>
      <c r="E249" s="50">
        <v>1.7565394028934525</v>
      </c>
      <c r="G249" s="51"/>
      <c r="H249" s="31" t="s">
        <v>45</v>
      </c>
    </row>
    <row r="250" spans="1:8" x14ac:dyDescent="0.25">
      <c r="A250" s="49">
        <v>389</v>
      </c>
      <c r="B250" s="50">
        <v>4.6147756868786916</v>
      </c>
      <c r="C250" s="50">
        <v>0.73678270053334716</v>
      </c>
      <c r="D250" s="50">
        <v>0.49443752966615689</v>
      </c>
      <c r="E250" s="50">
        <v>1.7423492403772909</v>
      </c>
      <c r="G250" s="51"/>
      <c r="H250" s="31" t="s">
        <v>45</v>
      </c>
    </row>
    <row r="251" spans="1:8" x14ac:dyDescent="0.25">
      <c r="A251" s="49">
        <v>390</v>
      </c>
      <c r="B251" s="50">
        <v>4.5720839294229858</v>
      </c>
      <c r="C251" s="50">
        <v>0.77244991286898645</v>
      </c>
      <c r="D251" s="50">
        <v>0.48931912873793582</v>
      </c>
      <c r="E251" s="50">
        <v>1.7818789788151699</v>
      </c>
      <c r="G251" s="51"/>
      <c r="H251" s="31" t="s">
        <v>45</v>
      </c>
    </row>
    <row r="252" spans="1:8" x14ac:dyDescent="0.25">
      <c r="A252" s="49">
        <v>391</v>
      </c>
      <c r="B252" s="50">
        <v>4.5690345181761494</v>
      </c>
      <c r="C252" s="50">
        <v>0.79945508792311326</v>
      </c>
      <c r="D252" s="50">
        <v>0.4934138494805127</v>
      </c>
      <c r="E252" s="50">
        <v>1.7200504135661794</v>
      </c>
      <c r="G252" s="51"/>
      <c r="H252" s="31" t="s">
        <v>45</v>
      </c>
    </row>
    <row r="253" spans="1:8" x14ac:dyDescent="0.25">
      <c r="A253" s="49">
        <v>392</v>
      </c>
      <c r="B253" s="50">
        <v>4.5710674590073728</v>
      </c>
      <c r="C253" s="50">
        <v>0.82951745260600918</v>
      </c>
      <c r="D253" s="50">
        <v>0.49239016929486851</v>
      </c>
      <c r="E253" s="50">
        <v>1.7190368305293107</v>
      </c>
      <c r="G253" s="51"/>
      <c r="H253" s="31" t="s">
        <v>45</v>
      </c>
    </row>
    <row r="254" spans="1:8" x14ac:dyDescent="0.25">
      <c r="A254" s="49">
        <v>393</v>
      </c>
      <c r="B254" s="50">
        <v>4.2041216389714249</v>
      </c>
      <c r="C254" s="50">
        <v>0.96709098590061759</v>
      </c>
      <c r="D254" s="50">
        <v>0.44939560149781138</v>
      </c>
      <c r="E254" s="50">
        <v>1.570040124109612</v>
      </c>
      <c r="G254" s="51"/>
      <c r="H254" s="31" t="s">
        <v>45</v>
      </c>
    </row>
    <row r="255" spans="1:8" x14ac:dyDescent="0.25">
      <c r="A255" s="49">
        <v>394</v>
      </c>
      <c r="B255" s="50">
        <v>14.813023366714354</v>
      </c>
      <c r="C255" s="50">
        <v>0.89066124518139067</v>
      </c>
      <c r="D255" s="50">
        <v>0.97249617636200636</v>
      </c>
      <c r="E255" s="50">
        <v>7.2258334698369424</v>
      </c>
      <c r="G255" s="51"/>
      <c r="H255" s="31" t="s">
        <v>45</v>
      </c>
    </row>
    <row r="256" spans="1:8" x14ac:dyDescent="0.25">
      <c r="A256" s="49">
        <v>395</v>
      </c>
      <c r="B256" s="50">
        <v>14.531461061589818</v>
      </c>
      <c r="C256" s="50">
        <v>0.95537175899033611</v>
      </c>
      <c r="D256" s="50">
        <v>0.96788961552660735</v>
      </c>
      <c r="E256" s="50">
        <v>7.0656873500116895</v>
      </c>
      <c r="G256" s="51"/>
      <c r="H256" s="31" t="s">
        <v>45</v>
      </c>
    </row>
    <row r="257" spans="1:8" x14ac:dyDescent="0.25">
      <c r="A257" s="49">
        <v>396</v>
      </c>
      <c r="B257" s="50">
        <v>9.0486196397784369</v>
      </c>
      <c r="C257" s="50">
        <v>0.95791941701431027</v>
      </c>
      <c r="D257" s="50">
        <v>0.63877643584199162</v>
      </c>
      <c r="E257" s="50">
        <v>3.9631096741566068</v>
      </c>
      <c r="G257" s="51"/>
      <c r="H257" s="31" t="s">
        <v>45</v>
      </c>
    </row>
    <row r="258" spans="1:8" x14ac:dyDescent="0.25">
      <c r="A258" s="49">
        <v>397</v>
      </c>
      <c r="B258" s="50">
        <v>9.0140596456476292</v>
      </c>
      <c r="C258" s="50">
        <v>1.0261966520568195</v>
      </c>
      <c r="D258" s="50">
        <v>0.64287115658456839</v>
      </c>
      <c r="E258" s="50">
        <v>3.9560145928985255</v>
      </c>
      <c r="G258" s="51"/>
      <c r="H258" s="31" t="s">
        <v>45</v>
      </c>
    </row>
    <row r="259" spans="1:8" x14ac:dyDescent="0.25">
      <c r="A259" s="49">
        <v>398</v>
      </c>
      <c r="B259" s="50">
        <v>7.1630670188180918</v>
      </c>
      <c r="C259" s="50">
        <v>1.2305188255795529</v>
      </c>
      <c r="D259" s="50">
        <v>0.54715705922683422</v>
      </c>
      <c r="E259" s="50">
        <v>3.1309580008874063</v>
      </c>
      <c r="G259" s="51"/>
      <c r="H259" s="31" t="s">
        <v>45</v>
      </c>
    </row>
    <row r="260" spans="1:8" x14ac:dyDescent="0.25">
      <c r="A260" s="49">
        <v>399</v>
      </c>
      <c r="B260" s="50">
        <v>7.1366387880121787</v>
      </c>
      <c r="C260" s="50">
        <v>1.0221203992184609</v>
      </c>
      <c r="D260" s="50">
        <v>0.54971625969094473</v>
      </c>
      <c r="E260" s="50">
        <v>3.1339987499980122</v>
      </c>
      <c r="G260" s="51"/>
      <c r="H260" s="31" t="s">
        <v>45</v>
      </c>
    </row>
    <row r="261" spans="1:8" x14ac:dyDescent="0.25">
      <c r="A261" s="49">
        <v>400</v>
      </c>
      <c r="B261" s="50">
        <v>4.7601309563112135</v>
      </c>
      <c r="C261" s="50">
        <v>1.12504578338702</v>
      </c>
      <c r="D261" s="50">
        <v>0.46986920521069575</v>
      </c>
      <c r="E261" s="50">
        <v>1.6805206751283002</v>
      </c>
      <c r="G261" s="51"/>
      <c r="H261" s="31" t="s">
        <v>45</v>
      </c>
    </row>
    <row r="262" spans="1:8" x14ac:dyDescent="0.25">
      <c r="A262" s="49">
        <v>401</v>
      </c>
      <c r="B262" s="50">
        <v>4.7591144858956023</v>
      </c>
      <c r="C262" s="50">
        <v>1.2758671384062943</v>
      </c>
      <c r="D262" s="50">
        <v>0.46679816465376306</v>
      </c>
      <c r="E262" s="50">
        <v>1.6805206751283002</v>
      </c>
      <c r="G262" s="51"/>
      <c r="H262" s="31" t="s">
        <v>45</v>
      </c>
    </row>
    <row r="263" spans="1:8" x14ac:dyDescent="0.25">
      <c r="A263" s="49">
        <v>402</v>
      </c>
      <c r="B263" s="50">
        <v>4.7337027255053012</v>
      </c>
      <c r="C263" s="50">
        <v>0.89524702962454428</v>
      </c>
      <c r="D263" s="50">
        <v>0.47140472548916201</v>
      </c>
      <c r="E263" s="50">
        <v>1.6364298130245118</v>
      </c>
      <c r="G263" s="51"/>
      <c r="H263" s="31" t="s">
        <v>45</v>
      </c>
    </row>
    <row r="264" spans="1:8" x14ac:dyDescent="0.25">
      <c r="A264" s="49">
        <v>403</v>
      </c>
      <c r="B264" s="50">
        <v>4.637138036022157</v>
      </c>
      <c r="C264" s="50">
        <v>0.91002344616359487</v>
      </c>
      <c r="D264" s="50">
        <v>0.46986920521069575</v>
      </c>
      <c r="E264" s="50">
        <v>1.6430181027641584</v>
      </c>
      <c r="G264" s="51"/>
      <c r="H264" s="31" t="s">
        <v>45</v>
      </c>
    </row>
    <row r="265" spans="1:8" x14ac:dyDescent="0.25">
      <c r="A265" s="49">
        <v>404</v>
      </c>
      <c r="B265" s="50">
        <v>4.7296368438428518</v>
      </c>
      <c r="C265" s="50">
        <v>1.0180441463801022</v>
      </c>
      <c r="D265" s="50">
        <v>0.53640841727756983</v>
      </c>
      <c r="E265" s="50">
        <v>1.9805412540414344</v>
      </c>
      <c r="G265" s="51"/>
      <c r="H265" s="31" t="s">
        <v>45</v>
      </c>
    </row>
    <row r="266" spans="1:8" x14ac:dyDescent="0.25">
      <c r="A266" s="49">
        <v>405</v>
      </c>
      <c r="B266" s="50">
        <v>4.782493305454679</v>
      </c>
      <c r="C266" s="50">
        <v>0.89218983999577528</v>
      </c>
      <c r="D266" s="50">
        <v>0.53538473709192558</v>
      </c>
      <c r="E266" s="50">
        <v>1.9957449995944649</v>
      </c>
      <c r="G266" s="51"/>
      <c r="H266" s="31" t="s">
        <v>45</v>
      </c>
    </row>
    <row r="267" spans="1:8" x14ac:dyDescent="0.25">
      <c r="A267" s="49">
        <v>406</v>
      </c>
      <c r="B267" s="50">
        <v>4.7794438942078425</v>
      </c>
      <c r="C267" s="50">
        <v>0.93448096319374752</v>
      </c>
      <c r="D267" s="50">
        <v>0.54664521913401209</v>
      </c>
      <c r="E267" s="50">
        <v>2.0808859746914354</v>
      </c>
      <c r="G267" s="51"/>
      <c r="H267" s="31" t="s">
        <v>45</v>
      </c>
    </row>
    <row r="268" spans="1:8" x14ac:dyDescent="0.25">
      <c r="A268" s="49">
        <v>407</v>
      </c>
      <c r="B268" s="50">
        <v>4.8068885954293679</v>
      </c>
      <c r="C268" s="50">
        <v>1.0404635369910753</v>
      </c>
      <c r="D268" s="50">
        <v>0.54869257950530048</v>
      </c>
      <c r="E268" s="50">
        <v>2.0879810559495167</v>
      </c>
      <c r="G268" s="51"/>
      <c r="H268" s="31" t="s">
        <v>45</v>
      </c>
    </row>
    <row r="269" spans="1:8" x14ac:dyDescent="0.25">
      <c r="A269" s="49">
        <v>408</v>
      </c>
      <c r="B269" s="50">
        <v>4.7845262462859033</v>
      </c>
      <c r="C269" s="50">
        <v>1.0363872841527166</v>
      </c>
      <c r="D269" s="50">
        <v>0.55073993987658887</v>
      </c>
      <c r="E269" s="50">
        <v>2.0818995577283039</v>
      </c>
      <c r="G269" s="51"/>
      <c r="H269" s="31" t="s">
        <v>45</v>
      </c>
    </row>
    <row r="270" spans="1:8" x14ac:dyDescent="0.25">
      <c r="A270" s="49">
        <v>409</v>
      </c>
      <c r="B270" s="50">
        <v>4.9685073915116842</v>
      </c>
      <c r="C270" s="50">
        <v>0.76786412842583285</v>
      </c>
      <c r="D270" s="50">
        <v>0.55790570117609839</v>
      </c>
      <c r="E270" s="50">
        <v>2.094569345689163</v>
      </c>
      <c r="G270" s="51"/>
      <c r="H270" s="31" t="s">
        <v>45</v>
      </c>
    </row>
    <row r="271" spans="1:8" x14ac:dyDescent="0.25">
      <c r="A271" s="49">
        <v>410</v>
      </c>
      <c r="B271" s="50" t="s">
        <v>11</v>
      </c>
      <c r="C271" s="50">
        <v>0.92327126788826086</v>
      </c>
      <c r="D271" s="50">
        <v>0.32041189810664</v>
      </c>
      <c r="E271" s="50" t="s">
        <v>49</v>
      </c>
      <c r="G271" s="51"/>
      <c r="H271" s="31" t="s">
        <v>45</v>
      </c>
    </row>
    <row r="272" spans="1:8" x14ac:dyDescent="0.25">
      <c r="A272" s="49">
        <v>411</v>
      </c>
      <c r="B272" s="50" t="s">
        <v>11</v>
      </c>
      <c r="C272" s="50">
        <v>0.97524349157733514</v>
      </c>
      <c r="D272" s="50">
        <v>0.31938821792099581</v>
      </c>
      <c r="E272" s="50" t="s">
        <v>49</v>
      </c>
      <c r="G272" s="51"/>
      <c r="H272" s="31" t="s">
        <v>45</v>
      </c>
    </row>
    <row r="273" spans="1:8" x14ac:dyDescent="0.25">
      <c r="A273" s="49">
        <v>412</v>
      </c>
      <c r="B273" s="50" t="s">
        <v>11</v>
      </c>
      <c r="C273" s="50">
        <v>0.92123314146908153</v>
      </c>
      <c r="D273" s="50">
        <v>0.31631717736406312</v>
      </c>
      <c r="E273" s="50" t="s">
        <v>49</v>
      </c>
      <c r="G273" s="51"/>
      <c r="H273" s="31" t="s">
        <v>45</v>
      </c>
    </row>
    <row r="274" spans="1:8" x14ac:dyDescent="0.25">
      <c r="A274" s="49">
        <v>413</v>
      </c>
      <c r="B274" s="50" t="s">
        <v>11</v>
      </c>
      <c r="C274" s="50">
        <v>1.1688655013993765</v>
      </c>
      <c r="D274" s="50">
        <v>0.32860133959179377</v>
      </c>
      <c r="E274" s="50" t="s">
        <v>49</v>
      </c>
      <c r="G274" s="51"/>
      <c r="H274" s="31" t="s">
        <v>45</v>
      </c>
    </row>
    <row r="275" spans="1:8" x14ac:dyDescent="0.25">
      <c r="A275" s="49">
        <v>414</v>
      </c>
      <c r="B275" s="50" t="s">
        <v>11</v>
      </c>
      <c r="C275" s="50">
        <v>1.0129488303321537</v>
      </c>
      <c r="D275" s="50">
        <v>0.30403301513633252</v>
      </c>
      <c r="E275" s="50" t="s">
        <v>49</v>
      </c>
      <c r="G275" s="51"/>
      <c r="H275" s="31" t="s">
        <v>45</v>
      </c>
    </row>
    <row r="276" spans="1:8" x14ac:dyDescent="0.25">
      <c r="A276" s="49">
        <v>415</v>
      </c>
      <c r="B276" s="50" t="s">
        <v>11</v>
      </c>
      <c r="C276" s="50">
        <v>1.0414826002006652</v>
      </c>
      <c r="D276" s="50">
        <v>0.31222245662148623</v>
      </c>
      <c r="E276" s="50" t="s">
        <v>49</v>
      </c>
      <c r="G276" s="51"/>
      <c r="H276" s="31" t="s">
        <v>45</v>
      </c>
    </row>
    <row r="277" spans="1:8" x14ac:dyDescent="0.25">
      <c r="A277" s="49">
        <v>2013</v>
      </c>
      <c r="B277" s="50" t="s">
        <v>11</v>
      </c>
      <c r="C277" s="50">
        <v>1.5448998257379729</v>
      </c>
      <c r="D277" s="50">
        <v>0.28304757133062608</v>
      </c>
      <c r="E277" s="50">
        <v>1.0997375950025368</v>
      </c>
      <c r="G277" s="51"/>
      <c r="H277" s="31" t="s">
        <v>50</v>
      </c>
    </row>
    <row r="278" spans="1:8" x14ac:dyDescent="0.25">
      <c r="A278" s="49">
        <v>2014</v>
      </c>
      <c r="B278" s="50" t="s">
        <v>11</v>
      </c>
      <c r="C278" s="50">
        <v>1.6070626815229441</v>
      </c>
      <c r="D278" s="50">
        <v>0.33679078107694749</v>
      </c>
      <c r="E278" s="50">
        <v>1.0825066833757688</v>
      </c>
      <c r="G278" s="51"/>
      <c r="H278" s="31" t="s">
        <v>50</v>
      </c>
    </row>
    <row r="279" spans="1:8" x14ac:dyDescent="0.25">
      <c r="A279" s="49">
        <v>2015</v>
      </c>
      <c r="B279" s="50" t="s">
        <v>11</v>
      </c>
      <c r="C279" s="50">
        <v>1.6875686750805297</v>
      </c>
      <c r="D279" s="50">
        <v>0.29891461420811144</v>
      </c>
      <c r="E279" s="50">
        <v>1.1179820896661732</v>
      </c>
      <c r="G279" s="51"/>
      <c r="H279" s="31" t="s">
        <v>50</v>
      </c>
    </row>
    <row r="280" spans="1:8" x14ac:dyDescent="0.25">
      <c r="A280" s="49">
        <v>2016</v>
      </c>
      <c r="B280" s="50" t="s">
        <v>11</v>
      </c>
      <c r="C280" s="50">
        <v>1.7583935681470133</v>
      </c>
      <c r="D280" s="50">
        <v>0.26718052845314066</v>
      </c>
      <c r="E280" s="50">
        <v>1.1164617151108702</v>
      </c>
      <c r="G280" s="51"/>
      <c r="H280" s="31" t="s">
        <v>50</v>
      </c>
    </row>
    <row r="281" spans="1:8" x14ac:dyDescent="0.25">
      <c r="A281" s="49">
        <v>2017</v>
      </c>
      <c r="B281" s="50" t="s">
        <v>11</v>
      </c>
      <c r="C281" s="50">
        <v>2.0768508211437919</v>
      </c>
      <c r="D281" s="50">
        <v>0.34088550181952437</v>
      </c>
      <c r="E281" s="50">
        <v>1.1605525772146585</v>
      </c>
      <c r="G281" s="51"/>
      <c r="H281" s="31" t="s">
        <v>50</v>
      </c>
    </row>
    <row r="282" spans="1:8" x14ac:dyDescent="0.25">
      <c r="A282" s="49">
        <v>2018</v>
      </c>
      <c r="B282" s="50" t="s">
        <v>11</v>
      </c>
      <c r="C282" s="50">
        <v>2.0636029994191261</v>
      </c>
      <c r="D282" s="50">
        <v>0.33064869996308216</v>
      </c>
      <c r="E282" s="50">
        <v>1.1362265843298096</v>
      </c>
      <c r="G282" s="51"/>
      <c r="H282" s="31" t="s">
        <v>50</v>
      </c>
    </row>
    <row r="283" spans="1:8" x14ac:dyDescent="0.25">
      <c r="A283" s="49">
        <v>2019</v>
      </c>
      <c r="B283" s="50" t="s">
        <v>11</v>
      </c>
      <c r="C283" s="50">
        <v>2.093155832497227</v>
      </c>
      <c r="D283" s="50">
        <v>0.25694372659669851</v>
      </c>
      <c r="E283" s="50">
        <v>1.2102181460212245</v>
      </c>
      <c r="G283" s="51"/>
      <c r="H283" s="31" t="s">
        <v>50</v>
      </c>
    </row>
    <row r="284" spans="1:8" x14ac:dyDescent="0.25">
      <c r="A284" s="49">
        <v>2020</v>
      </c>
      <c r="B284" s="50">
        <v>8.8432926158248049E-2</v>
      </c>
      <c r="C284" s="50">
        <v>1.5122898030311027</v>
      </c>
      <c r="D284" s="50">
        <v>0.29737909392964512</v>
      </c>
      <c r="E284" s="50">
        <v>1.2426528032010229</v>
      </c>
      <c r="G284" s="51"/>
      <c r="H284" s="31" t="s">
        <v>50</v>
      </c>
    </row>
    <row r="285" spans="1:8" x14ac:dyDescent="0.25">
      <c r="A285" s="49">
        <v>2021</v>
      </c>
      <c r="B285" s="50">
        <v>0.32323759216463083</v>
      </c>
      <c r="C285" s="50">
        <v>1.0435207266198445</v>
      </c>
      <c r="D285" s="50">
        <v>0.36545382627498557</v>
      </c>
      <c r="E285" s="50">
        <v>0.85140975096970573</v>
      </c>
      <c r="G285" s="51"/>
      <c r="H285" s="31" t="s">
        <v>50</v>
      </c>
    </row>
    <row r="286" spans="1:8" x14ac:dyDescent="0.25">
      <c r="A286" s="49">
        <v>2022</v>
      </c>
      <c r="B286" s="50">
        <v>0.29782583177432964</v>
      </c>
      <c r="C286" s="50">
        <v>1.0649210540212279</v>
      </c>
      <c r="D286" s="50">
        <v>0.36033542534676444</v>
      </c>
      <c r="E286" s="50">
        <v>0.8422875036378874</v>
      </c>
      <c r="G286" s="51"/>
      <c r="H286" s="31" t="s">
        <v>50</v>
      </c>
    </row>
    <row r="287" spans="1:8" x14ac:dyDescent="0.25">
      <c r="A287" s="49">
        <v>2023</v>
      </c>
      <c r="B287" s="50">
        <v>0.28410348116356704</v>
      </c>
      <c r="C287" s="50">
        <v>1.1189314041294818</v>
      </c>
      <c r="D287" s="50">
        <v>0.3639183059965192</v>
      </c>
      <c r="E287" s="50">
        <v>0.83671279693510958</v>
      </c>
      <c r="G287" s="51"/>
      <c r="H287" s="31" t="s">
        <v>50</v>
      </c>
    </row>
    <row r="288" spans="1:8" x14ac:dyDescent="0.25">
      <c r="A288" s="49">
        <v>2024</v>
      </c>
      <c r="B288" s="50">
        <v>0.29477642052749348</v>
      </c>
      <c r="C288" s="50">
        <v>1.1393126683212755</v>
      </c>
      <c r="D288" s="50">
        <v>0.36238278571805288</v>
      </c>
      <c r="E288" s="50">
        <v>0.82302942593738226</v>
      </c>
      <c r="G288" s="51"/>
      <c r="H288" s="31" t="s">
        <v>50</v>
      </c>
    </row>
    <row r="289" spans="1:8" x14ac:dyDescent="0.25">
      <c r="A289" s="49">
        <v>2025</v>
      </c>
      <c r="B289" s="50">
        <v>0.27749642346208875</v>
      </c>
      <c r="C289" s="50">
        <v>1.160712995722659</v>
      </c>
      <c r="D289" s="50">
        <v>0.36545382627498557</v>
      </c>
      <c r="E289" s="50">
        <v>0.83721958845354394</v>
      </c>
      <c r="G289" s="51"/>
      <c r="H289" s="31" t="s">
        <v>50</v>
      </c>
    </row>
    <row r="290" spans="1:8" x14ac:dyDescent="0.25">
      <c r="A290" s="49">
        <v>2026</v>
      </c>
      <c r="B290" s="50">
        <v>0.28562818678698509</v>
      </c>
      <c r="C290" s="50">
        <v>1.0109107039129743</v>
      </c>
      <c r="D290" s="50">
        <v>0.36545382627498557</v>
      </c>
      <c r="E290" s="50">
        <v>0.83721958845354394</v>
      </c>
      <c r="G290" s="51"/>
      <c r="H290" s="31" t="s">
        <v>50</v>
      </c>
    </row>
    <row r="291" spans="1:8" x14ac:dyDescent="0.25">
      <c r="A291" s="49">
        <v>2027</v>
      </c>
      <c r="B291" s="50">
        <v>0.31561406404754044</v>
      </c>
      <c r="C291" s="50">
        <v>1.0307824364999734</v>
      </c>
      <c r="D291" s="50">
        <v>0.37671430831707192</v>
      </c>
      <c r="E291" s="50">
        <v>0.83265846478763472</v>
      </c>
      <c r="G291" s="51"/>
      <c r="H291" s="31" t="s">
        <v>50</v>
      </c>
    </row>
    <row r="292" spans="1:8" x14ac:dyDescent="0.25">
      <c r="A292" s="49">
        <v>2028</v>
      </c>
      <c r="B292" s="50">
        <v>0.29680936135871755</v>
      </c>
      <c r="C292" s="50">
        <v>1.0506541690869722</v>
      </c>
      <c r="D292" s="50">
        <v>0.36852486683191821</v>
      </c>
      <c r="E292" s="50">
        <v>0.83721958845354394</v>
      </c>
      <c r="G292" s="51"/>
      <c r="H292" s="31" t="s">
        <v>50</v>
      </c>
    </row>
    <row r="293" spans="1:8" x14ac:dyDescent="0.25">
      <c r="A293" s="49">
        <v>2029</v>
      </c>
      <c r="B293" s="50">
        <v>0.5936187227174351</v>
      </c>
      <c r="C293" s="50">
        <v>1.1301410994349683</v>
      </c>
      <c r="D293" s="50">
        <v>0.46270344391118623</v>
      </c>
      <c r="E293" s="50">
        <v>0.18041778056262811</v>
      </c>
      <c r="G293" s="51"/>
      <c r="H293" s="31" t="s">
        <v>50</v>
      </c>
    </row>
    <row r="294" spans="1:8" x14ac:dyDescent="0.25">
      <c r="A294" s="49">
        <v>2030</v>
      </c>
      <c r="B294" s="50">
        <v>0.59006107626279292</v>
      </c>
      <c r="C294" s="50">
        <v>1.0394444737814856</v>
      </c>
      <c r="D294" s="50">
        <v>0.45246664205474402</v>
      </c>
      <c r="E294" s="50">
        <v>0.16622761804646638</v>
      </c>
      <c r="G294" s="51"/>
      <c r="H294" s="31" t="s">
        <v>50</v>
      </c>
    </row>
    <row r="295" spans="1:8" x14ac:dyDescent="0.25">
      <c r="A295" s="49">
        <v>2031</v>
      </c>
      <c r="B295" s="50">
        <v>0.86603279410146361</v>
      </c>
      <c r="C295" s="50">
        <v>1.1780370702856837</v>
      </c>
      <c r="D295" s="50">
        <v>0.46167976372554198</v>
      </c>
      <c r="E295" s="50">
        <v>0.19967585826313339</v>
      </c>
      <c r="G295" s="51"/>
      <c r="H295" s="31" t="s">
        <v>50</v>
      </c>
    </row>
    <row r="296" spans="1:8" x14ac:dyDescent="0.25">
      <c r="A296" s="49">
        <v>2032</v>
      </c>
      <c r="B296" s="50">
        <v>0.64749165474487369</v>
      </c>
      <c r="C296" s="50">
        <v>1.0863213814226116</v>
      </c>
      <c r="D296" s="50">
        <v>0.4688455250250515</v>
      </c>
      <c r="E296" s="50">
        <v>0.1966351091525273</v>
      </c>
      <c r="G296" s="51"/>
      <c r="H296" s="31" t="s">
        <v>50</v>
      </c>
    </row>
    <row r="297" spans="1:8" x14ac:dyDescent="0.25">
      <c r="A297" s="49">
        <v>2033</v>
      </c>
      <c r="B297" s="50">
        <v>1.2187480283188439</v>
      </c>
      <c r="C297" s="50">
        <v>1.1036454559856363</v>
      </c>
      <c r="D297" s="50">
        <v>0.4688455250250515</v>
      </c>
      <c r="E297" s="50">
        <v>0.21589318685303252</v>
      </c>
      <c r="G297" s="51"/>
      <c r="H297" s="31" t="s">
        <v>50</v>
      </c>
    </row>
    <row r="298" spans="1:8" x14ac:dyDescent="0.25">
      <c r="A298" s="49">
        <v>2034</v>
      </c>
      <c r="B298" s="50">
        <v>1.4200091706100291</v>
      </c>
      <c r="C298" s="50">
        <v>0.78926445582721638</v>
      </c>
      <c r="D298" s="50">
        <v>0.46731000474658518</v>
      </c>
      <c r="E298" s="50">
        <v>0.20220981585530512</v>
      </c>
      <c r="G298" s="51"/>
      <c r="H298" s="31" t="s">
        <v>50</v>
      </c>
    </row>
    <row r="299" spans="1:8" x14ac:dyDescent="0.25">
      <c r="A299" s="49">
        <v>2035</v>
      </c>
      <c r="B299" s="50">
        <v>1.0042727706247019</v>
      </c>
      <c r="C299" s="50">
        <v>0.89779468764851855</v>
      </c>
      <c r="D299" s="50">
        <v>0.4453008807552345</v>
      </c>
      <c r="E299" s="50">
        <v>0.22096110203737601</v>
      </c>
      <c r="G299" s="51"/>
      <c r="H299" s="31" t="s">
        <v>50</v>
      </c>
    </row>
    <row r="300" spans="1:8" x14ac:dyDescent="0.25">
      <c r="A300" s="49">
        <v>2036</v>
      </c>
      <c r="B300" s="50">
        <v>1.0113880635339862</v>
      </c>
      <c r="C300" s="50">
        <v>1.0343491577335371</v>
      </c>
      <c r="D300" s="50">
        <v>0.43915879964136917</v>
      </c>
      <c r="E300" s="50">
        <v>0.1946079430787899</v>
      </c>
      <c r="G300" s="51"/>
      <c r="H300" s="31" t="s">
        <v>50</v>
      </c>
    </row>
    <row r="301" spans="1:8" x14ac:dyDescent="0.25">
      <c r="A301" s="49">
        <v>2037</v>
      </c>
      <c r="B301" s="50">
        <v>0.1067293936392649</v>
      </c>
      <c r="C301" s="50">
        <v>0.8881135871574164</v>
      </c>
      <c r="D301" s="50">
        <v>0.39258135119455728</v>
      </c>
      <c r="E301" s="50">
        <v>0.22906976633232562</v>
      </c>
      <c r="G301" s="51"/>
      <c r="H301" s="31" t="s">
        <v>50</v>
      </c>
    </row>
    <row r="302" spans="1:8" x14ac:dyDescent="0.25">
      <c r="A302" s="49">
        <v>2038</v>
      </c>
      <c r="B302" s="50">
        <v>0.11689409779538536</v>
      </c>
      <c r="C302" s="50">
        <v>0.95180503775677228</v>
      </c>
      <c r="D302" s="50">
        <v>0.39104583091609102</v>
      </c>
      <c r="E302" s="50">
        <v>0.26049084047525523</v>
      </c>
      <c r="G302" s="51"/>
      <c r="H302" s="31" t="s">
        <v>50</v>
      </c>
    </row>
    <row r="303" spans="1:8" x14ac:dyDescent="0.25">
      <c r="A303" s="49">
        <v>2041</v>
      </c>
      <c r="B303" s="50" t="s">
        <v>11</v>
      </c>
      <c r="C303" s="50">
        <v>1.1963802080582981</v>
      </c>
      <c r="D303" s="50">
        <v>0.35214598386161072</v>
      </c>
      <c r="E303" s="50">
        <v>0.16217328589899158</v>
      </c>
      <c r="G303" s="51"/>
      <c r="H303" s="31" t="s">
        <v>50</v>
      </c>
    </row>
    <row r="304" spans="1:8" x14ac:dyDescent="0.25">
      <c r="A304" s="49">
        <v>2042</v>
      </c>
      <c r="B304" s="50" t="s">
        <v>11</v>
      </c>
      <c r="C304" s="50">
        <v>0.89168030839098034</v>
      </c>
      <c r="D304" s="50">
        <v>0.38797479035915833</v>
      </c>
      <c r="E304" s="50">
        <v>0.2371784306272752</v>
      </c>
      <c r="G304" s="51"/>
      <c r="H304" s="31" t="s">
        <v>50</v>
      </c>
    </row>
    <row r="305" spans="1:8" x14ac:dyDescent="0.25">
      <c r="A305" s="49">
        <v>2043</v>
      </c>
      <c r="B305" s="50" t="s">
        <v>11</v>
      </c>
      <c r="C305" s="50">
        <v>0.76073068595870497</v>
      </c>
      <c r="D305" s="50">
        <v>0.3782498285955383</v>
      </c>
      <c r="E305" s="50">
        <v>0.14443558275378937</v>
      </c>
      <c r="G305" s="51"/>
      <c r="H305" s="31" t="s">
        <v>50</v>
      </c>
    </row>
    <row r="306" spans="1:8" x14ac:dyDescent="0.25">
      <c r="A306" s="49">
        <v>2044</v>
      </c>
      <c r="B306" s="50" t="s">
        <v>11</v>
      </c>
      <c r="C306" s="50">
        <v>0.83563183186354728</v>
      </c>
      <c r="D306" s="50">
        <v>0.37364326776013929</v>
      </c>
      <c r="E306" s="50">
        <v>0.13075221175606197</v>
      </c>
      <c r="G306" s="51"/>
      <c r="H306" s="31" t="s">
        <v>50</v>
      </c>
    </row>
  </sheetData>
  <hyperlinks>
    <hyperlink ref="A2" r:id="rId1" xr:uid="{00000000-0004-0000-0F00-000000000000}"/>
  </hyperlinks>
  <pageMargins left="0.75" right="0.75" top="1" bottom="1" header="0.5" footer="0.5"/>
  <pageSetup orientation="portrait" horizontalDpi="4294967292" verticalDpi="429496729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Q178"/>
  <sheetViews>
    <sheetView topLeftCell="A13" zoomScale="125" zoomScaleNormal="125" zoomScalePageLayoutView="125" workbookViewId="0">
      <selection activeCell="B18" sqref="B18"/>
    </sheetView>
  </sheetViews>
  <sheetFormatPr defaultColWidth="12.5703125" defaultRowHeight="15.75" x14ac:dyDescent="0.25"/>
  <cols>
    <col min="1" max="16384" width="12.5703125" style="56"/>
  </cols>
  <sheetData>
    <row r="1" spans="1:6" x14ac:dyDescent="0.25">
      <c r="A1" s="52" t="s">
        <v>23</v>
      </c>
      <c r="B1" s="52"/>
      <c r="C1" s="53"/>
      <c r="D1" s="54" t="s">
        <v>24</v>
      </c>
      <c r="E1" s="55" t="s">
        <v>25</v>
      </c>
      <c r="F1" s="54" t="s">
        <v>26</v>
      </c>
    </row>
    <row r="2" spans="1:6" x14ac:dyDescent="0.25">
      <c r="A2" s="57" t="s">
        <v>27</v>
      </c>
      <c r="B2" s="58"/>
      <c r="C2" s="53" t="s">
        <v>28</v>
      </c>
      <c r="D2" s="59">
        <v>160</v>
      </c>
      <c r="E2" s="60">
        <v>25</v>
      </c>
      <c r="F2" s="60">
        <f>E2*D2</f>
        <v>4000</v>
      </c>
    </row>
    <row r="3" spans="1:6" x14ac:dyDescent="0.25">
      <c r="A3" s="52" t="s">
        <v>29</v>
      </c>
      <c r="B3" s="52"/>
      <c r="C3" s="53" t="s">
        <v>30</v>
      </c>
      <c r="D3" s="59">
        <v>0</v>
      </c>
      <c r="E3" s="60">
        <v>10</v>
      </c>
      <c r="F3" s="60">
        <f>E3*D3</f>
        <v>0</v>
      </c>
    </row>
    <row r="4" spans="1:6" x14ac:dyDescent="0.25">
      <c r="A4" s="52" t="s">
        <v>31</v>
      </c>
      <c r="B4" s="52"/>
      <c r="C4" s="53" t="s">
        <v>32</v>
      </c>
      <c r="D4" s="59">
        <v>0</v>
      </c>
      <c r="E4" s="60">
        <v>20</v>
      </c>
      <c r="F4" s="60">
        <v>0</v>
      </c>
    </row>
    <row r="5" spans="1:6" x14ac:dyDescent="0.25">
      <c r="A5" s="52" t="s">
        <v>33</v>
      </c>
      <c r="B5" s="52"/>
      <c r="C5" s="53" t="s">
        <v>34</v>
      </c>
      <c r="D5" s="59">
        <v>0</v>
      </c>
      <c r="E5" s="60">
        <v>19</v>
      </c>
      <c r="F5" s="60">
        <v>0</v>
      </c>
    </row>
    <row r="6" spans="1:6" ht="16.5" thickBot="1" x14ac:dyDescent="0.3">
      <c r="A6" s="52" t="s">
        <v>35</v>
      </c>
      <c r="B6" s="52"/>
      <c r="C6" s="53"/>
      <c r="D6" s="53"/>
      <c r="E6" s="53"/>
      <c r="F6" s="53"/>
    </row>
    <row r="7" spans="1:6" ht="16.5" thickBot="1" x14ac:dyDescent="0.3">
      <c r="A7" s="53"/>
      <c r="B7" s="61"/>
      <c r="C7" s="62" t="s">
        <v>36</v>
      </c>
      <c r="D7" s="63"/>
      <c r="E7" s="64"/>
      <c r="F7" s="65">
        <f>SUM(F2:F5)</f>
        <v>4000</v>
      </c>
    </row>
    <row r="8" spans="1:6" x14ac:dyDescent="0.25">
      <c r="A8" s="53"/>
      <c r="B8" s="59"/>
      <c r="C8" s="59"/>
      <c r="D8" s="59"/>
      <c r="E8" s="59"/>
      <c r="F8" s="59"/>
    </row>
    <row r="9" spans="1:6" x14ac:dyDescent="0.25">
      <c r="A9" s="53"/>
      <c r="B9" s="59"/>
      <c r="C9" s="59"/>
      <c r="D9" s="59"/>
      <c r="E9" s="59"/>
      <c r="F9" s="59"/>
    </row>
    <row r="10" spans="1:6" x14ac:dyDescent="0.25">
      <c r="A10" s="66" t="s">
        <v>37</v>
      </c>
      <c r="B10" s="66"/>
      <c r="C10" s="59"/>
      <c r="D10" s="59"/>
      <c r="E10" s="59"/>
      <c r="F10" s="59"/>
    </row>
    <row r="11" spans="1:6" x14ac:dyDescent="0.25">
      <c r="A11" s="67" t="s">
        <v>38</v>
      </c>
      <c r="B11" s="67"/>
      <c r="C11" s="59"/>
      <c r="D11" s="59"/>
      <c r="E11" s="59"/>
      <c r="F11" s="59"/>
    </row>
    <row r="12" spans="1:6" x14ac:dyDescent="0.25">
      <c r="A12" s="68" t="s">
        <v>39</v>
      </c>
      <c r="B12" s="68"/>
      <c r="C12" s="59"/>
      <c r="D12" s="59"/>
      <c r="E12" s="59"/>
      <c r="F12" s="59"/>
    </row>
    <row r="13" spans="1:6" x14ac:dyDescent="0.25">
      <c r="A13" s="69" t="s">
        <v>51</v>
      </c>
    </row>
    <row r="16" spans="1:6" x14ac:dyDescent="0.25">
      <c r="A16" s="70"/>
      <c r="B16" s="71" t="s">
        <v>0</v>
      </c>
      <c r="C16" s="71" t="s">
        <v>0</v>
      </c>
      <c r="D16" s="71" t="s">
        <v>0</v>
      </c>
      <c r="E16" s="71" t="s">
        <v>0</v>
      </c>
    </row>
    <row r="17" spans="1:7" x14ac:dyDescent="0.25">
      <c r="A17" s="70"/>
      <c r="B17" s="71" t="s">
        <v>1</v>
      </c>
      <c r="C17" s="71" t="s">
        <v>1</v>
      </c>
      <c r="D17" s="71" t="s">
        <v>1</v>
      </c>
      <c r="E17" s="71" t="s">
        <v>1</v>
      </c>
    </row>
    <row r="18" spans="1:7" x14ac:dyDescent="0.25">
      <c r="A18" s="72" t="s">
        <v>2</v>
      </c>
      <c r="B18" s="73" t="s">
        <v>3</v>
      </c>
      <c r="C18" s="73" t="s">
        <v>4</v>
      </c>
      <c r="D18" s="73" t="s">
        <v>5</v>
      </c>
      <c r="E18" s="73" t="s">
        <v>6</v>
      </c>
      <c r="G18" s="73" t="s">
        <v>41</v>
      </c>
    </row>
    <row r="19" spans="1:7" x14ac:dyDescent="0.25">
      <c r="A19" s="74">
        <v>7</v>
      </c>
      <c r="B19" s="75">
        <v>0.26124119718309857</v>
      </c>
      <c r="C19" s="75">
        <v>1.538</v>
      </c>
      <c r="D19" s="75">
        <v>0.49480987352101186</v>
      </c>
      <c r="E19" s="75">
        <v>6.8588454013856914</v>
      </c>
      <c r="G19" s="56" t="s">
        <v>52</v>
      </c>
    </row>
    <row r="20" spans="1:7" x14ac:dyDescent="0.25">
      <c r="A20" s="56" t="s">
        <v>19</v>
      </c>
      <c r="B20" s="75">
        <v>0.30019366197183095</v>
      </c>
      <c r="C20" s="75">
        <v>1.579</v>
      </c>
      <c r="D20" s="75">
        <v>0.49735781313749494</v>
      </c>
      <c r="E20" s="75">
        <v>6.9096598462985188</v>
      </c>
      <c r="G20" s="56" t="s">
        <v>52</v>
      </c>
    </row>
    <row r="21" spans="1:7" x14ac:dyDescent="0.25">
      <c r="A21" s="56" t="s">
        <v>20</v>
      </c>
      <c r="B21" s="75" t="s">
        <v>11</v>
      </c>
      <c r="C21" s="75">
        <v>1.153</v>
      </c>
      <c r="D21" s="75">
        <v>0.27008159934720527</v>
      </c>
      <c r="E21" s="75">
        <v>2.107694802036383</v>
      </c>
      <c r="G21" s="56" t="s">
        <v>52</v>
      </c>
    </row>
    <row r="22" spans="1:7" x14ac:dyDescent="0.25">
      <c r="A22" s="56" t="s">
        <v>21</v>
      </c>
      <c r="B22" s="75" t="s">
        <v>11</v>
      </c>
      <c r="C22" s="75">
        <v>0.90749999999999997</v>
      </c>
      <c r="D22" s="75">
        <v>0.45251407588739295</v>
      </c>
      <c r="E22" s="75">
        <v>6.5589297102154216</v>
      </c>
      <c r="G22" s="56" t="s">
        <v>52</v>
      </c>
    </row>
    <row r="23" spans="1:7" x14ac:dyDescent="0.25">
      <c r="A23" s="56" t="s">
        <v>53</v>
      </c>
      <c r="B23" s="75" t="s">
        <v>11</v>
      </c>
      <c r="C23" s="75">
        <v>0.30299999999999999</v>
      </c>
      <c r="D23" s="75">
        <v>0.14676132190942473</v>
      </c>
      <c r="E23" s="75">
        <v>0.37116638023282217</v>
      </c>
    </row>
    <row r="24" spans="1:7" x14ac:dyDescent="0.25">
      <c r="A24" s="56" t="s">
        <v>54</v>
      </c>
      <c r="B24" s="75" t="s">
        <v>11</v>
      </c>
      <c r="C24" s="75">
        <v>0.628</v>
      </c>
      <c r="D24" s="75">
        <v>0.1151668706650347</v>
      </c>
      <c r="E24" s="75">
        <v>0.61971529556730121</v>
      </c>
    </row>
    <row r="25" spans="1:7" x14ac:dyDescent="0.25">
      <c r="A25" s="56" t="s">
        <v>55</v>
      </c>
      <c r="B25" s="75" t="s">
        <v>11</v>
      </c>
      <c r="C25" s="75">
        <v>0.67700000000000005</v>
      </c>
      <c r="D25" s="75">
        <v>9.6821705426356611E-2</v>
      </c>
      <c r="E25" s="75" t="s">
        <v>49</v>
      </c>
    </row>
    <row r="26" spans="1:7" x14ac:dyDescent="0.25">
      <c r="A26" s="56" t="s">
        <v>56</v>
      </c>
      <c r="B26" s="75" t="s">
        <v>11</v>
      </c>
      <c r="C26" s="75" t="s">
        <v>48</v>
      </c>
      <c r="D26" s="75">
        <v>0.19924887800897595</v>
      </c>
      <c r="E26" s="75">
        <v>0.99640498502977848</v>
      </c>
    </row>
    <row r="27" spans="1:7" x14ac:dyDescent="0.25">
      <c r="A27" s="56" t="s">
        <v>57</v>
      </c>
      <c r="B27" s="75">
        <v>0.85072183098591536</v>
      </c>
      <c r="C27" s="75">
        <v>1.623</v>
      </c>
      <c r="D27" s="75">
        <v>0.29658017135862919</v>
      </c>
      <c r="E27" s="75">
        <v>2.9140979495660262</v>
      </c>
    </row>
    <row r="28" spans="1:7" x14ac:dyDescent="0.25">
      <c r="A28" s="56" t="s">
        <v>58</v>
      </c>
      <c r="B28" s="75">
        <v>3.2647359154929574</v>
      </c>
      <c r="C28" s="75">
        <v>1.28</v>
      </c>
      <c r="D28" s="75">
        <v>0.5299714402284782</v>
      </c>
      <c r="E28" s="75">
        <v>8.561129305965391</v>
      </c>
    </row>
    <row r="29" spans="1:7" x14ac:dyDescent="0.25">
      <c r="A29" s="56" t="s">
        <v>59</v>
      </c>
      <c r="B29" s="75">
        <v>1.1239084507042252</v>
      </c>
      <c r="C29" s="75">
        <v>0.96550000000000002</v>
      </c>
      <c r="D29" s="75">
        <v>0.34295267237862104</v>
      </c>
      <c r="E29" s="75">
        <v>3.0643319606126447</v>
      </c>
    </row>
    <row r="30" spans="1:7" x14ac:dyDescent="0.25">
      <c r="A30" s="56" t="s">
        <v>60</v>
      </c>
      <c r="B30" s="75">
        <v>1.1155985915492959</v>
      </c>
      <c r="C30" s="75">
        <v>1.0149999999999999</v>
      </c>
      <c r="D30" s="75">
        <v>0.31390616075071404</v>
      </c>
      <c r="E30" s="75">
        <v>2.9273538917171984</v>
      </c>
    </row>
    <row r="31" spans="1:7" x14ac:dyDescent="0.25">
      <c r="A31" s="56" t="s">
        <v>61</v>
      </c>
      <c r="B31" s="75" t="s">
        <v>11</v>
      </c>
      <c r="C31" s="75">
        <v>0.59799999999999998</v>
      </c>
      <c r="D31" s="75">
        <v>6.1150550795593644E-2</v>
      </c>
      <c r="E31" s="75" t="s">
        <v>49</v>
      </c>
    </row>
    <row r="32" spans="1:7" x14ac:dyDescent="0.25">
      <c r="A32" s="56" t="s">
        <v>62</v>
      </c>
      <c r="B32" s="75" t="s">
        <v>11</v>
      </c>
      <c r="C32" s="75">
        <v>1.0920000000000001</v>
      </c>
      <c r="D32" s="75">
        <v>5.5035495716034277E-2</v>
      </c>
      <c r="E32" s="75" t="s">
        <v>49</v>
      </c>
    </row>
    <row r="33" spans="1:5" x14ac:dyDescent="0.25">
      <c r="A33" s="56" t="s">
        <v>63</v>
      </c>
      <c r="B33" s="75" t="s">
        <v>11</v>
      </c>
      <c r="C33" s="75">
        <v>1.0535000000000001</v>
      </c>
      <c r="D33" s="75">
        <v>3.2104039167686664E-2</v>
      </c>
      <c r="E33" s="75" t="s">
        <v>49</v>
      </c>
    </row>
    <row r="34" spans="1:5" x14ac:dyDescent="0.25">
      <c r="A34" s="56" t="s">
        <v>64</v>
      </c>
      <c r="B34" s="75" t="s">
        <v>11</v>
      </c>
      <c r="C34" s="75">
        <v>0.376</v>
      </c>
      <c r="D34" s="75">
        <v>2.5479396164830685E-2</v>
      </c>
      <c r="E34" s="75" t="s">
        <v>49</v>
      </c>
    </row>
    <row r="35" spans="1:5" x14ac:dyDescent="0.25">
      <c r="A35" s="56" t="s">
        <v>65</v>
      </c>
      <c r="B35" s="75" t="s">
        <v>11</v>
      </c>
      <c r="C35" s="75">
        <v>0.46200000000000002</v>
      </c>
      <c r="D35" s="75">
        <v>8.1534067727458179E-2</v>
      </c>
      <c r="E35" s="75" t="s">
        <v>49</v>
      </c>
    </row>
    <row r="36" spans="1:5" x14ac:dyDescent="0.25">
      <c r="A36" s="56" t="s">
        <v>66</v>
      </c>
      <c r="B36" s="75" t="s">
        <v>11</v>
      </c>
      <c r="C36" s="75">
        <v>0.75900000000000001</v>
      </c>
      <c r="D36" s="75">
        <v>4.0767033863729096E-2</v>
      </c>
      <c r="E36" s="75" t="s">
        <v>49</v>
      </c>
    </row>
    <row r="37" spans="1:5" x14ac:dyDescent="0.25">
      <c r="A37" s="56" t="s">
        <v>67</v>
      </c>
      <c r="B37" s="75" t="s">
        <v>11</v>
      </c>
      <c r="C37" s="75">
        <v>0.51600000000000001</v>
      </c>
      <c r="D37" s="75">
        <v>3.2613627090983276E-2</v>
      </c>
      <c r="E37" s="75" t="s">
        <v>49</v>
      </c>
    </row>
    <row r="38" spans="1:5" x14ac:dyDescent="0.25">
      <c r="A38" s="56" t="s">
        <v>68</v>
      </c>
      <c r="B38" s="75" t="s">
        <v>11</v>
      </c>
      <c r="C38" s="75">
        <v>0.94699999999999995</v>
      </c>
      <c r="D38" s="75">
        <v>9.1725826193390456E-3</v>
      </c>
      <c r="E38" s="75" t="s">
        <v>49</v>
      </c>
    </row>
    <row r="39" spans="1:5" x14ac:dyDescent="0.25">
      <c r="A39" s="56" t="s">
        <v>69</v>
      </c>
      <c r="B39" s="75">
        <v>7.3646126760563373</v>
      </c>
      <c r="C39" s="75">
        <v>0.246</v>
      </c>
      <c r="D39" s="75">
        <v>0.6033521011831906</v>
      </c>
      <c r="E39" s="75">
        <v>11.127258774063147</v>
      </c>
    </row>
    <row r="40" spans="1:5" x14ac:dyDescent="0.25">
      <c r="A40" s="56" t="s">
        <v>70</v>
      </c>
      <c r="B40" s="75">
        <v>6.0049119718309854</v>
      </c>
      <c r="C40" s="75">
        <v>0.253</v>
      </c>
      <c r="D40" s="75">
        <v>0.56054671562627512</v>
      </c>
      <c r="E40" s="75">
        <v>9.2101181404498647</v>
      </c>
    </row>
    <row r="41" spans="1:5" x14ac:dyDescent="0.25">
      <c r="A41" s="56" t="s">
        <v>71</v>
      </c>
      <c r="B41" s="75">
        <v>5.6382394366197177</v>
      </c>
      <c r="C41" s="75">
        <v>0.32900000000000001</v>
      </c>
      <c r="D41" s="75">
        <v>0.50143451652386783</v>
      </c>
      <c r="E41" s="75">
        <v>6.5760519688273522</v>
      </c>
    </row>
    <row r="42" spans="1:5" x14ac:dyDescent="0.25">
      <c r="A42" s="56" t="s">
        <v>72</v>
      </c>
      <c r="B42" s="75">
        <v>4.3896830985915489</v>
      </c>
      <c r="C42" s="75">
        <v>0.46800000000000003</v>
      </c>
      <c r="D42" s="75">
        <v>0.36792248062015503</v>
      </c>
      <c r="E42" s="75">
        <v>5.2537717392479237</v>
      </c>
    </row>
    <row r="43" spans="1:5" x14ac:dyDescent="0.25">
      <c r="A43" s="56" t="s">
        <v>73</v>
      </c>
      <c r="B43" s="75">
        <v>5.8189788732394359</v>
      </c>
      <c r="C43" s="75">
        <v>0.38250000000000001</v>
      </c>
      <c r="D43" s="75">
        <v>0.52793308853529175</v>
      </c>
      <c r="E43" s="75">
        <v>6.3131424494957695</v>
      </c>
    </row>
    <row r="44" spans="1:5" x14ac:dyDescent="0.25">
      <c r="A44" s="56" t="s">
        <v>74</v>
      </c>
      <c r="B44" s="75">
        <v>6.3508098591549293</v>
      </c>
      <c r="C44" s="75">
        <v>0.35099999999999998</v>
      </c>
      <c r="D44" s="75">
        <v>0.54525907792737671</v>
      </c>
      <c r="E44" s="75">
        <v>6.1816876898299782</v>
      </c>
    </row>
    <row r="45" spans="1:5" x14ac:dyDescent="0.25">
      <c r="A45" s="56" t="s">
        <v>75</v>
      </c>
      <c r="B45" s="75">
        <v>1.0221126760563379</v>
      </c>
      <c r="C45" s="75">
        <v>0.92900000000000005</v>
      </c>
      <c r="D45" s="75">
        <v>0.25581313749490009</v>
      </c>
      <c r="E45" s="75">
        <v>0.92681128873612428</v>
      </c>
    </row>
    <row r="46" spans="1:5" x14ac:dyDescent="0.25">
      <c r="A46" s="56" t="s">
        <v>76</v>
      </c>
      <c r="B46" s="75">
        <v>2.2384683098591549</v>
      </c>
      <c r="C46" s="75">
        <v>0.63</v>
      </c>
      <c r="D46" s="75">
        <v>0.34346226030191762</v>
      </c>
      <c r="E46" s="75">
        <v>2.2612427986207946</v>
      </c>
    </row>
    <row r="47" spans="1:5" x14ac:dyDescent="0.25">
      <c r="A47" s="56" t="s">
        <v>77</v>
      </c>
      <c r="B47" s="75" t="s">
        <v>11</v>
      </c>
      <c r="C47" s="75">
        <v>0.3785</v>
      </c>
      <c r="D47" s="75">
        <v>9.8350469196246432E-2</v>
      </c>
      <c r="E47" s="75">
        <v>0.2038101105742729</v>
      </c>
    </row>
    <row r="48" spans="1:5" x14ac:dyDescent="0.25">
      <c r="A48" s="56" t="s">
        <v>78</v>
      </c>
      <c r="B48" s="75" t="s">
        <v>11</v>
      </c>
      <c r="C48" s="75">
        <v>0.153</v>
      </c>
      <c r="D48" s="75">
        <v>0.12433945328437374</v>
      </c>
      <c r="E48" s="75">
        <v>0.63959920879405951</v>
      </c>
    </row>
    <row r="49" spans="1:5" x14ac:dyDescent="0.25">
      <c r="A49" s="56" t="s">
        <v>79</v>
      </c>
      <c r="B49" s="75" t="s">
        <v>11</v>
      </c>
      <c r="C49" s="75">
        <v>0.218</v>
      </c>
      <c r="D49" s="75">
        <v>7.9495716034271732E-2</v>
      </c>
      <c r="E49" s="75">
        <v>0.44076007652647631</v>
      </c>
    </row>
    <row r="50" spans="1:5" x14ac:dyDescent="0.25">
      <c r="A50" s="56" t="s">
        <v>80</v>
      </c>
      <c r="B50" s="75" t="s">
        <v>11</v>
      </c>
      <c r="C50" s="75">
        <v>0.28549999999999998</v>
      </c>
      <c r="D50" s="75">
        <v>7.5928600571195437E-2</v>
      </c>
      <c r="E50" s="75">
        <v>0.40927721391744226</v>
      </c>
    </row>
    <row r="51" spans="1:5" x14ac:dyDescent="0.25">
      <c r="A51" s="56" t="s">
        <v>81</v>
      </c>
      <c r="B51" s="75">
        <v>7.1495950704225351</v>
      </c>
      <c r="C51" s="75">
        <v>0.27600000000000002</v>
      </c>
      <c r="D51" s="75">
        <v>0.5106070991432069</v>
      </c>
      <c r="E51" s="75">
        <v>8.1071132872877438</v>
      </c>
    </row>
    <row r="52" spans="1:5" x14ac:dyDescent="0.25">
      <c r="A52" s="56" t="s">
        <v>82</v>
      </c>
      <c r="B52" s="75">
        <v>7.1475176056338023</v>
      </c>
      <c r="C52" s="75">
        <v>0.28399999999999997</v>
      </c>
      <c r="D52" s="75">
        <v>0.51162627498980018</v>
      </c>
      <c r="E52" s="75">
        <v>8.1214738912848468</v>
      </c>
    </row>
    <row r="53" spans="1:5" x14ac:dyDescent="0.25">
      <c r="A53" s="56" t="s">
        <v>83</v>
      </c>
      <c r="B53" s="75">
        <v>3.6391989436619721</v>
      </c>
      <c r="C53" s="75">
        <v>0.43099999999999999</v>
      </c>
      <c r="D53" s="75">
        <v>0.30371440228478175</v>
      </c>
      <c r="E53" s="75">
        <v>2.6307521860847203</v>
      </c>
    </row>
    <row r="54" spans="1:5" x14ac:dyDescent="0.25">
      <c r="A54" s="56" t="s">
        <v>84</v>
      </c>
      <c r="B54" s="75">
        <v>4.094683098591549</v>
      </c>
      <c r="C54" s="75">
        <v>0.21249999999999999</v>
      </c>
      <c r="D54" s="75">
        <v>0.32970338637290908</v>
      </c>
      <c r="E54" s="75">
        <v>3.0030232281634728</v>
      </c>
    </row>
    <row r="55" spans="1:5" x14ac:dyDescent="0.25">
      <c r="A55" s="56" t="s">
        <v>85</v>
      </c>
      <c r="B55" s="75">
        <v>6.856672535211267</v>
      </c>
      <c r="C55" s="75">
        <v>0.36199999999999999</v>
      </c>
      <c r="D55" s="75">
        <v>0.57481517747858013</v>
      </c>
      <c r="E55" s="75">
        <v>7.6166434276943704</v>
      </c>
    </row>
    <row r="56" spans="1:5" x14ac:dyDescent="0.25">
      <c r="A56" s="56" t="s">
        <v>86</v>
      </c>
      <c r="B56" s="75">
        <v>6.8722535211267601</v>
      </c>
      <c r="C56" s="75">
        <v>0.29899999999999999</v>
      </c>
      <c r="D56" s="75">
        <v>0.56462341901264801</v>
      </c>
      <c r="E56" s="75">
        <v>7.5558870261681648</v>
      </c>
    </row>
    <row r="57" spans="1:5" x14ac:dyDescent="0.25">
      <c r="A57" s="56" t="s">
        <v>87</v>
      </c>
      <c r="B57" s="75">
        <v>0.92395246478873239</v>
      </c>
      <c r="C57" s="75">
        <v>1.0194999999999999</v>
      </c>
      <c r="D57" s="75">
        <v>0.26906242350061205</v>
      </c>
      <c r="E57" s="75">
        <v>0.6241339429510252</v>
      </c>
    </row>
    <row r="58" spans="1:5" x14ac:dyDescent="0.25">
      <c r="A58" s="56" t="s">
        <v>88</v>
      </c>
      <c r="B58" s="75">
        <v>2.6207218309859157</v>
      </c>
      <c r="C58" s="75">
        <v>0.65400000000000003</v>
      </c>
      <c r="D58" s="75">
        <v>0.37505671154630765</v>
      </c>
      <c r="E58" s="75">
        <v>2.1850211312515539</v>
      </c>
    </row>
    <row r="59" spans="1:5" x14ac:dyDescent="0.25">
      <c r="A59" s="56" t="s">
        <v>89</v>
      </c>
      <c r="B59" s="75" t="s">
        <v>11</v>
      </c>
      <c r="C59" s="75">
        <v>0.53500000000000003</v>
      </c>
      <c r="D59" s="75">
        <v>6.1150550795593644E-2</v>
      </c>
      <c r="E59" s="75">
        <v>0.11709415566868793</v>
      </c>
    </row>
    <row r="60" spans="1:5" x14ac:dyDescent="0.25">
      <c r="A60" s="56" t="s">
        <v>90</v>
      </c>
      <c r="B60" s="75" t="s">
        <v>11</v>
      </c>
      <c r="C60" s="75">
        <v>0.60099999999999998</v>
      </c>
      <c r="D60" s="75">
        <v>5.8093023255813961E-2</v>
      </c>
      <c r="E60" s="75">
        <v>0.12151280305241201</v>
      </c>
    </row>
    <row r="61" spans="1:5" x14ac:dyDescent="0.25">
      <c r="A61" s="56" t="s">
        <v>91</v>
      </c>
      <c r="B61" s="75" t="s">
        <v>11</v>
      </c>
      <c r="C61" s="75">
        <v>0.20750000000000002</v>
      </c>
      <c r="D61" s="75">
        <v>6.5227254181966551E-2</v>
      </c>
      <c r="E61" s="75">
        <v>0.18613552103937658</v>
      </c>
    </row>
    <row r="62" spans="1:5" x14ac:dyDescent="0.25">
      <c r="A62" s="56" t="s">
        <v>92</v>
      </c>
      <c r="B62" s="75" t="s">
        <v>11</v>
      </c>
      <c r="C62" s="75">
        <v>0.317</v>
      </c>
      <c r="D62" s="75">
        <v>6.0131374949000407E-2</v>
      </c>
      <c r="E62" s="75">
        <v>0.12924543597392915</v>
      </c>
    </row>
    <row r="63" spans="1:5" x14ac:dyDescent="0.25">
      <c r="A63" s="56" t="s">
        <v>93</v>
      </c>
      <c r="B63" s="75">
        <v>7.8808626760563376</v>
      </c>
      <c r="C63" s="75">
        <v>0.68799999999999994</v>
      </c>
      <c r="D63" s="75">
        <v>0.59010281517747853</v>
      </c>
      <c r="E63" s="75">
        <v>10.286611109309641</v>
      </c>
    </row>
    <row r="64" spans="1:5" x14ac:dyDescent="0.25">
      <c r="A64" s="56" t="s">
        <v>94</v>
      </c>
      <c r="B64" s="75">
        <v>10.124005281690142</v>
      </c>
      <c r="C64" s="75">
        <v>0.46450000000000002</v>
      </c>
      <c r="D64" s="75">
        <v>0.68029987760097921</v>
      </c>
      <c r="E64" s="75">
        <v>12.918467957240292</v>
      </c>
    </row>
    <row r="65" spans="1:5" x14ac:dyDescent="0.25">
      <c r="A65" s="56" t="s">
        <v>95</v>
      </c>
      <c r="B65" s="75">
        <v>4.2660739436619721</v>
      </c>
      <c r="C65" s="75">
        <v>1.3149999999999999</v>
      </c>
      <c r="D65" s="75">
        <v>0.38932517339861283</v>
      </c>
      <c r="E65" s="75">
        <v>5.0969097571257178</v>
      </c>
    </row>
    <row r="66" spans="1:5" x14ac:dyDescent="0.25">
      <c r="A66" s="56" t="s">
        <v>96</v>
      </c>
      <c r="B66" s="75">
        <v>5.4481514084507037</v>
      </c>
      <c r="C66" s="75">
        <v>0.77800000000000002</v>
      </c>
      <c r="D66" s="75">
        <v>0.46474418604651169</v>
      </c>
      <c r="E66" s="75">
        <v>6.3065144784201825</v>
      </c>
    </row>
    <row r="67" spans="1:5" x14ac:dyDescent="0.25">
      <c r="A67" s="56" t="s">
        <v>97</v>
      </c>
      <c r="B67" s="75">
        <v>5.4699647887323941</v>
      </c>
      <c r="C67" s="75">
        <v>0.79100000000000004</v>
      </c>
      <c r="D67" s="75">
        <v>0.43722643818849455</v>
      </c>
      <c r="E67" s="75">
        <v>5.9640693061815684</v>
      </c>
    </row>
    <row r="68" spans="1:5" x14ac:dyDescent="0.25">
      <c r="A68" s="56" t="s">
        <v>98</v>
      </c>
      <c r="B68" s="75">
        <v>4.4649911971830987</v>
      </c>
      <c r="C68" s="75">
        <v>0.78150000000000008</v>
      </c>
      <c r="D68" s="75">
        <v>0.36537454100367195</v>
      </c>
      <c r="E68" s="75">
        <v>5.0853108077434426</v>
      </c>
    </row>
    <row r="69" spans="1:5" x14ac:dyDescent="0.25">
      <c r="A69" s="56" t="s">
        <v>99</v>
      </c>
      <c r="B69" s="75">
        <v>0.29499999999999993</v>
      </c>
      <c r="C69" s="75">
        <v>0.74099999999999999</v>
      </c>
      <c r="D69" s="75">
        <v>0.11822439820481437</v>
      </c>
      <c r="E69" s="75">
        <v>0.43744609098868326</v>
      </c>
    </row>
    <row r="70" spans="1:5" x14ac:dyDescent="0.25">
      <c r="A70" s="56" t="s">
        <v>100</v>
      </c>
      <c r="B70" s="75" t="s">
        <v>11</v>
      </c>
      <c r="C70" s="75">
        <v>1.3080000000000001</v>
      </c>
      <c r="D70" s="75">
        <v>9.6821705426356611E-2</v>
      </c>
      <c r="E70" s="75" t="s">
        <v>49</v>
      </c>
    </row>
    <row r="71" spans="1:5" x14ac:dyDescent="0.25">
      <c r="A71" s="56" t="s">
        <v>101</v>
      </c>
      <c r="B71" s="75" t="s">
        <v>11</v>
      </c>
      <c r="C71" s="75">
        <v>0.72699999999999998</v>
      </c>
      <c r="D71" s="75" t="s">
        <v>47</v>
      </c>
      <c r="E71" s="75" t="s">
        <v>49</v>
      </c>
    </row>
    <row r="72" spans="1:5" x14ac:dyDescent="0.25">
      <c r="A72" s="56" t="s">
        <v>102</v>
      </c>
      <c r="B72" s="75" t="s">
        <v>11</v>
      </c>
      <c r="C72" s="75">
        <v>1.258</v>
      </c>
      <c r="D72" s="75" t="s">
        <v>47</v>
      </c>
      <c r="E72" s="75" t="s">
        <v>49</v>
      </c>
    </row>
    <row r="73" spans="1:5" x14ac:dyDescent="0.25">
      <c r="A73" s="56" t="s">
        <v>103</v>
      </c>
      <c r="B73" s="75" t="s">
        <v>11</v>
      </c>
      <c r="C73" s="75">
        <v>0.78600000000000003</v>
      </c>
      <c r="D73" s="75" t="s">
        <v>47</v>
      </c>
      <c r="E73" s="75" t="s">
        <v>49</v>
      </c>
    </row>
    <row r="74" spans="1:5" x14ac:dyDescent="0.25">
      <c r="A74" s="56" t="s">
        <v>104</v>
      </c>
      <c r="B74" s="75" t="s">
        <v>11</v>
      </c>
      <c r="C74" s="75">
        <v>0.93600000000000005</v>
      </c>
      <c r="D74" s="75" t="s">
        <v>47</v>
      </c>
      <c r="E74" s="75" t="s">
        <v>49</v>
      </c>
    </row>
    <row r="75" spans="1:5" x14ac:dyDescent="0.25">
      <c r="A75" s="56" t="s">
        <v>105</v>
      </c>
      <c r="B75" s="75">
        <v>10.774771126760562</v>
      </c>
      <c r="C75" s="75">
        <v>0.3115</v>
      </c>
      <c r="D75" s="75">
        <v>0.65787800897592819</v>
      </c>
      <c r="E75" s="75">
        <v>9.4481727682479999</v>
      </c>
    </row>
    <row r="76" spans="1:5" x14ac:dyDescent="0.25">
      <c r="A76" s="56" t="s">
        <v>106</v>
      </c>
      <c r="B76" s="75">
        <v>7.6554577464788727</v>
      </c>
      <c r="C76" s="75">
        <v>0.61499999999999999</v>
      </c>
      <c r="D76" s="75">
        <v>0.54423990208078343</v>
      </c>
      <c r="E76" s="75">
        <v>6.7671584681734185</v>
      </c>
    </row>
    <row r="77" spans="1:5" x14ac:dyDescent="0.25">
      <c r="A77" s="56" t="s">
        <v>107</v>
      </c>
      <c r="B77" s="75">
        <v>6.3653521126760566</v>
      </c>
      <c r="C77" s="75">
        <v>0.73599999999999999</v>
      </c>
      <c r="D77" s="75">
        <v>0.50449204406364756</v>
      </c>
      <c r="E77" s="75">
        <v>6.3672708799463891</v>
      </c>
    </row>
    <row r="78" spans="1:5" x14ac:dyDescent="0.25">
      <c r="A78" s="56" t="s">
        <v>108</v>
      </c>
      <c r="B78" s="75">
        <v>6.5840052816901409</v>
      </c>
      <c r="C78" s="75">
        <v>0.76600000000000001</v>
      </c>
      <c r="D78" s="75">
        <v>0.47442635658914734</v>
      </c>
      <c r="E78" s="75">
        <v>6.6279710755861094</v>
      </c>
    </row>
    <row r="79" spans="1:5" x14ac:dyDescent="0.25">
      <c r="A79" s="56" t="s">
        <v>109</v>
      </c>
      <c r="B79" s="75">
        <v>8.1488556338028157</v>
      </c>
      <c r="C79" s="75">
        <v>0.52900000000000003</v>
      </c>
      <c r="D79" s="75">
        <v>0.53099061607507148</v>
      </c>
      <c r="E79" s="75">
        <v>7.6232713987699565</v>
      </c>
    </row>
    <row r="80" spans="1:5" x14ac:dyDescent="0.25">
      <c r="A80" s="56" t="s">
        <v>110</v>
      </c>
      <c r="B80" s="75">
        <v>8.120809859154928</v>
      </c>
      <c r="C80" s="75">
        <v>0.58799999999999997</v>
      </c>
      <c r="D80" s="75">
        <v>0.52895226438188503</v>
      </c>
      <c r="E80" s="75">
        <v>7.6188527513862327</v>
      </c>
    </row>
    <row r="81" spans="1:5" x14ac:dyDescent="0.25">
      <c r="A81" s="56" t="s">
        <v>111</v>
      </c>
      <c r="B81" s="75">
        <v>0.46846830985915494</v>
      </c>
      <c r="C81" s="75">
        <v>0.63400000000000001</v>
      </c>
      <c r="D81" s="75">
        <v>0.11618604651162792</v>
      </c>
      <c r="E81" s="75">
        <v>0.58105213095971564</v>
      </c>
    </row>
    <row r="82" spans="1:5" x14ac:dyDescent="0.25">
      <c r="A82" s="56" t="s">
        <v>112</v>
      </c>
      <c r="B82" s="75">
        <v>0.38588908450704229</v>
      </c>
      <c r="C82" s="75">
        <v>0.48299999999999998</v>
      </c>
      <c r="D82" s="75">
        <v>0.12077233782129745</v>
      </c>
      <c r="E82" s="75">
        <v>0.56890085065447438</v>
      </c>
    </row>
    <row r="83" spans="1:5" x14ac:dyDescent="0.25">
      <c r="A83" s="56" t="s">
        <v>113</v>
      </c>
      <c r="B83" s="75" t="s">
        <v>11</v>
      </c>
      <c r="C83" s="75">
        <v>0.61399999999999999</v>
      </c>
      <c r="D83" s="75" t="s">
        <v>47</v>
      </c>
      <c r="E83" s="75" t="s">
        <v>49</v>
      </c>
    </row>
    <row r="84" spans="1:5" x14ac:dyDescent="0.25">
      <c r="A84" s="56" t="s">
        <v>114</v>
      </c>
      <c r="B84" s="75" t="s">
        <v>11</v>
      </c>
      <c r="C84" s="75">
        <v>0.67</v>
      </c>
      <c r="D84" s="75" t="s">
        <v>47</v>
      </c>
      <c r="E84" s="75" t="s">
        <v>49</v>
      </c>
    </row>
    <row r="85" spans="1:5" x14ac:dyDescent="0.25">
      <c r="A85" s="56" t="s">
        <v>115</v>
      </c>
      <c r="B85" s="75" t="s">
        <v>11</v>
      </c>
      <c r="C85" s="75">
        <v>0.87250000000000005</v>
      </c>
      <c r="D85" s="75" t="s">
        <v>47</v>
      </c>
      <c r="E85" s="75" t="s">
        <v>49</v>
      </c>
    </row>
    <row r="86" spans="1:5" x14ac:dyDescent="0.25">
      <c r="A86" s="56" t="s">
        <v>116</v>
      </c>
      <c r="B86" s="75" t="s">
        <v>11</v>
      </c>
      <c r="C86" s="75">
        <v>0.76</v>
      </c>
      <c r="D86" s="75" t="s">
        <v>47</v>
      </c>
      <c r="E86" s="75" t="s">
        <v>49</v>
      </c>
    </row>
    <row r="87" spans="1:5" x14ac:dyDescent="0.25">
      <c r="A87" s="56" t="s">
        <v>117</v>
      </c>
      <c r="B87" s="75">
        <v>5.80963028169014</v>
      </c>
      <c r="C87" s="75">
        <v>1.609</v>
      </c>
      <c r="D87" s="75">
        <v>0.34651978784169735</v>
      </c>
      <c r="E87" s="75">
        <v>4.0474810034912512</v>
      </c>
    </row>
    <row r="88" spans="1:5" x14ac:dyDescent="0.25">
      <c r="A88" s="56" t="s">
        <v>118</v>
      </c>
      <c r="B88" s="75">
        <v>8.2849295774647871</v>
      </c>
      <c r="C88" s="75">
        <v>1.1439999999999999</v>
      </c>
      <c r="D88" s="75">
        <v>0.5493357813137496</v>
      </c>
      <c r="E88" s="75">
        <v>5.43493628198061</v>
      </c>
    </row>
    <row r="89" spans="1:5" x14ac:dyDescent="0.25">
      <c r="A89" s="56" t="s">
        <v>119</v>
      </c>
      <c r="B89" s="75">
        <v>4.6000264084507041</v>
      </c>
      <c r="C89" s="75">
        <v>0.6745000000000001</v>
      </c>
      <c r="D89" s="75">
        <v>0.36843206854345167</v>
      </c>
      <c r="E89" s="75">
        <v>3.2559907908816763</v>
      </c>
    </row>
    <row r="90" spans="1:5" x14ac:dyDescent="0.25">
      <c r="A90" s="56" t="s">
        <v>120</v>
      </c>
      <c r="B90" s="75">
        <v>3.7643661971830982</v>
      </c>
      <c r="C90" s="75">
        <v>0.81399999999999995</v>
      </c>
      <c r="D90" s="75">
        <v>0.33938555691554473</v>
      </c>
      <c r="E90" s="75">
        <v>2.6058972945512719</v>
      </c>
    </row>
    <row r="91" spans="1:5" x14ac:dyDescent="0.25">
      <c r="A91" s="56" t="s">
        <v>121</v>
      </c>
      <c r="B91" s="75">
        <v>5.7130281690140845E-2</v>
      </c>
      <c r="C91" s="75">
        <v>0.46600000000000003</v>
      </c>
      <c r="D91" s="75">
        <v>0.10497511219910241</v>
      </c>
      <c r="E91" s="75">
        <v>0.90140406627971081</v>
      </c>
    </row>
    <row r="92" spans="1:5" x14ac:dyDescent="0.25">
      <c r="A92" s="56" t="s">
        <v>122</v>
      </c>
      <c r="B92" s="75">
        <v>0.25968309859154926</v>
      </c>
      <c r="C92" s="75">
        <v>0.95900000000000007</v>
      </c>
      <c r="D92" s="75">
        <v>7.6438188494492049E-2</v>
      </c>
      <c r="E92" s="75">
        <v>0.71084989785661024</v>
      </c>
    </row>
    <row r="93" spans="1:5" x14ac:dyDescent="0.25">
      <c r="A93" s="56" t="s">
        <v>123</v>
      </c>
      <c r="B93" s="75" t="s">
        <v>11</v>
      </c>
      <c r="C93" s="75">
        <v>1.347</v>
      </c>
      <c r="D93" s="75" t="s">
        <v>47</v>
      </c>
      <c r="E93" s="75" t="s">
        <v>49</v>
      </c>
    </row>
    <row r="94" spans="1:5" x14ac:dyDescent="0.25">
      <c r="A94" s="56" t="s">
        <v>124</v>
      </c>
      <c r="B94" s="75" t="s">
        <v>11</v>
      </c>
      <c r="C94" s="75">
        <v>1.204</v>
      </c>
      <c r="D94" s="75" t="s">
        <v>47</v>
      </c>
      <c r="E94" s="75" t="s">
        <v>49</v>
      </c>
    </row>
    <row r="95" spans="1:5" x14ac:dyDescent="0.25">
      <c r="A95" s="56" t="s">
        <v>125</v>
      </c>
      <c r="B95" s="75" t="s">
        <v>11</v>
      </c>
      <c r="C95" s="75">
        <v>1.421</v>
      </c>
      <c r="D95" s="75" t="s">
        <v>47</v>
      </c>
      <c r="E95" s="75" t="s">
        <v>49</v>
      </c>
    </row>
    <row r="96" spans="1:5" x14ac:dyDescent="0.25">
      <c r="A96" s="56" t="s">
        <v>126</v>
      </c>
      <c r="B96" s="75" t="s">
        <v>11</v>
      </c>
      <c r="C96" s="75">
        <v>1.2450000000000001</v>
      </c>
      <c r="D96" s="75" t="s">
        <v>47</v>
      </c>
      <c r="E96" s="75" t="s">
        <v>49</v>
      </c>
    </row>
    <row r="97" spans="1:17" x14ac:dyDescent="0.25">
      <c r="A97" s="74">
        <v>87</v>
      </c>
      <c r="B97" s="75">
        <v>5.4208130456077654</v>
      </c>
      <c r="C97" s="75">
        <v>0.71350000000000002</v>
      </c>
      <c r="D97" s="75">
        <v>0.50222734627831722</v>
      </c>
      <c r="E97" s="75">
        <v>3.4695934547908229</v>
      </c>
      <c r="F97" s="75"/>
      <c r="G97" s="75"/>
      <c r="H97" s="75"/>
      <c r="I97" s="75"/>
      <c r="J97" s="75"/>
      <c r="K97" s="75"/>
      <c r="L97" s="75"/>
      <c r="M97" s="75"/>
      <c r="N97" s="75"/>
      <c r="O97" s="75"/>
      <c r="P97" s="75"/>
      <c r="Q97" s="75"/>
    </row>
    <row r="98" spans="1:17" x14ac:dyDescent="0.25">
      <c r="A98" s="56" t="s">
        <v>127</v>
      </c>
      <c r="B98" s="75">
        <v>11.228171367656802</v>
      </c>
      <c r="C98" s="75" t="s">
        <v>48</v>
      </c>
      <c r="D98" s="75">
        <v>0.67704692556634316</v>
      </c>
      <c r="E98" s="75">
        <v>7.2861462550607277</v>
      </c>
      <c r="F98" s="75"/>
      <c r="G98" s="75"/>
      <c r="H98" s="75"/>
      <c r="I98" s="75"/>
      <c r="J98" s="75"/>
      <c r="K98" s="75"/>
      <c r="L98" s="75"/>
      <c r="M98" s="75"/>
      <c r="N98" s="75"/>
      <c r="O98" s="75"/>
      <c r="P98" s="75"/>
      <c r="Q98" s="75"/>
    </row>
    <row r="99" spans="1:17" x14ac:dyDescent="0.25">
      <c r="A99" s="56" t="s">
        <v>128</v>
      </c>
      <c r="B99" s="75">
        <v>2.7466132703333423</v>
      </c>
      <c r="C99" s="75">
        <v>0.86699999999999999</v>
      </c>
      <c r="D99" s="75">
        <v>0.30719741100323628</v>
      </c>
      <c r="E99" s="75">
        <v>0.58832236842105268</v>
      </c>
      <c r="F99" s="75"/>
      <c r="G99" s="75"/>
      <c r="H99" s="75"/>
      <c r="I99" s="75"/>
      <c r="J99" s="75"/>
      <c r="K99" s="75"/>
      <c r="L99" s="75"/>
      <c r="M99" s="75"/>
      <c r="N99" s="75"/>
      <c r="O99" s="75"/>
      <c r="P99" s="75"/>
      <c r="Q99" s="75"/>
    </row>
    <row r="100" spans="1:17" x14ac:dyDescent="0.25">
      <c r="A100" s="56" t="s">
        <v>129</v>
      </c>
      <c r="B100" s="75">
        <v>7.3504797026707749</v>
      </c>
      <c r="C100" s="75">
        <v>0.69100000000000006</v>
      </c>
      <c r="D100" s="75">
        <v>0.39157564724919097</v>
      </c>
      <c r="E100" s="75">
        <v>2.2293754217273953</v>
      </c>
      <c r="F100" s="75"/>
      <c r="G100" s="75"/>
      <c r="H100" s="75"/>
      <c r="I100" s="75"/>
      <c r="J100" s="75"/>
      <c r="K100" s="75"/>
      <c r="L100" s="75"/>
      <c r="M100" s="75"/>
      <c r="N100" s="75"/>
      <c r="O100" s="75"/>
      <c r="P100" s="75"/>
      <c r="Q100" s="75"/>
    </row>
    <row r="101" spans="1:17" x14ac:dyDescent="0.25">
      <c r="A101" s="56" t="s">
        <v>130</v>
      </c>
      <c r="B101" s="75">
        <v>2.9505949465556474</v>
      </c>
      <c r="C101" s="75">
        <v>1.0609999999999999</v>
      </c>
      <c r="D101" s="75">
        <v>0.36984951456310683</v>
      </c>
      <c r="E101" s="75">
        <v>2.2304529352226719</v>
      </c>
      <c r="F101" s="75"/>
      <c r="G101" s="75"/>
      <c r="H101" s="75"/>
      <c r="I101" s="75"/>
      <c r="J101" s="75"/>
      <c r="K101" s="75"/>
      <c r="L101" s="75"/>
      <c r="M101" s="75"/>
      <c r="N101" s="75"/>
      <c r="O101" s="75"/>
      <c r="P101" s="75"/>
      <c r="Q101" s="75"/>
    </row>
    <row r="102" spans="1:17" x14ac:dyDescent="0.25">
      <c r="A102" s="56" t="s">
        <v>131</v>
      </c>
      <c r="B102" s="75">
        <v>2.4824569996254571</v>
      </c>
      <c r="C102" s="75">
        <v>1.089</v>
      </c>
      <c r="D102" s="75">
        <v>0.32336569579288033</v>
      </c>
      <c r="E102" s="75">
        <v>2.1140814777327934</v>
      </c>
      <c r="F102" s="75"/>
      <c r="G102" s="75"/>
      <c r="H102" s="75"/>
      <c r="I102" s="75"/>
      <c r="J102" s="75"/>
      <c r="K102" s="75"/>
      <c r="L102" s="75"/>
      <c r="M102" s="75"/>
      <c r="N102" s="75"/>
      <c r="O102" s="75"/>
      <c r="P102" s="75"/>
      <c r="Q102" s="75"/>
    </row>
    <row r="103" spans="1:17" x14ac:dyDescent="0.25">
      <c r="A103" s="56" t="s">
        <v>132</v>
      </c>
      <c r="B103" s="75" t="s">
        <v>11</v>
      </c>
      <c r="C103" s="75">
        <v>0.499</v>
      </c>
      <c r="D103" s="75">
        <v>3.9410194174757281E-2</v>
      </c>
      <c r="E103" s="75">
        <v>0.68314355600539811</v>
      </c>
      <c r="F103" s="75"/>
      <c r="G103" s="75"/>
      <c r="H103" s="75"/>
      <c r="I103" s="75"/>
      <c r="J103" s="75"/>
      <c r="K103" s="75"/>
      <c r="L103" s="75"/>
      <c r="M103" s="75"/>
      <c r="N103" s="75"/>
      <c r="O103" s="75"/>
      <c r="P103" s="75"/>
      <c r="Q103" s="75"/>
    </row>
    <row r="104" spans="1:17" x14ac:dyDescent="0.25">
      <c r="A104" s="56" t="s">
        <v>133</v>
      </c>
      <c r="B104" s="75" t="s">
        <v>11</v>
      </c>
      <c r="C104" s="75">
        <v>1.0669999999999999</v>
      </c>
      <c r="D104" s="75">
        <v>4.395752427184467E-2</v>
      </c>
      <c r="E104" s="75" t="s">
        <v>49</v>
      </c>
      <c r="F104" s="75"/>
      <c r="G104" s="75"/>
      <c r="H104" s="75"/>
      <c r="I104" s="75"/>
      <c r="J104" s="75"/>
      <c r="K104" s="75"/>
      <c r="L104" s="75"/>
      <c r="M104" s="75"/>
      <c r="N104" s="75"/>
      <c r="O104" s="75"/>
      <c r="P104" s="75"/>
      <c r="Q104" s="75"/>
    </row>
    <row r="105" spans="1:17" x14ac:dyDescent="0.25">
      <c r="A105" s="56" t="s">
        <v>134</v>
      </c>
      <c r="B105" s="75" t="s">
        <v>11</v>
      </c>
      <c r="C105" s="75">
        <v>0.82199999999999995</v>
      </c>
      <c r="D105" s="75" t="s">
        <v>47</v>
      </c>
      <c r="E105" s="75" t="s">
        <v>49</v>
      </c>
      <c r="F105" s="75"/>
      <c r="G105" s="75"/>
      <c r="H105" s="75"/>
      <c r="I105" s="75"/>
      <c r="J105" s="75"/>
      <c r="K105" s="75"/>
      <c r="L105" s="75"/>
      <c r="M105" s="75"/>
      <c r="N105" s="75"/>
      <c r="O105" s="75"/>
      <c r="P105" s="75"/>
      <c r="Q105" s="75"/>
    </row>
    <row r="106" spans="1:17" x14ac:dyDescent="0.25">
      <c r="A106" s="56" t="s">
        <v>135</v>
      </c>
      <c r="B106" s="75" t="s">
        <v>11</v>
      </c>
      <c r="C106" s="75">
        <v>0.91400000000000003</v>
      </c>
      <c r="D106" s="75" t="s">
        <v>47</v>
      </c>
      <c r="E106" s="75" t="s">
        <v>49</v>
      </c>
      <c r="F106" s="75"/>
      <c r="G106" s="75"/>
      <c r="H106" s="75"/>
      <c r="I106" s="75"/>
      <c r="J106" s="75"/>
      <c r="K106" s="75"/>
      <c r="L106" s="75"/>
      <c r="M106" s="75"/>
      <c r="N106" s="75"/>
      <c r="O106" s="75"/>
      <c r="P106" s="75"/>
      <c r="Q106" s="75"/>
    </row>
    <row r="107" spans="1:17" x14ac:dyDescent="0.25">
      <c r="A107" s="56" t="s">
        <v>136</v>
      </c>
      <c r="B107" s="75" t="s">
        <v>11</v>
      </c>
      <c r="C107" s="75">
        <v>1.1804999999999999</v>
      </c>
      <c r="D107" s="75" t="s">
        <v>47</v>
      </c>
      <c r="E107" s="75" t="s">
        <v>49</v>
      </c>
      <c r="F107" s="75"/>
      <c r="G107" s="75"/>
      <c r="H107" s="75"/>
      <c r="I107" s="75"/>
      <c r="J107" s="75"/>
      <c r="K107" s="75"/>
      <c r="L107" s="75"/>
      <c r="M107" s="75"/>
      <c r="N107" s="75"/>
      <c r="O107" s="75"/>
      <c r="P107" s="75"/>
      <c r="Q107" s="75"/>
    </row>
    <row r="108" spans="1:17" x14ac:dyDescent="0.25">
      <c r="A108" s="56" t="s">
        <v>137</v>
      </c>
      <c r="B108" s="75" t="s">
        <v>11</v>
      </c>
      <c r="C108" s="75">
        <v>1.3480000000000001</v>
      </c>
      <c r="D108" s="75" t="s">
        <v>47</v>
      </c>
      <c r="E108" s="75" t="s">
        <v>49</v>
      </c>
      <c r="F108" s="75"/>
      <c r="G108" s="75"/>
      <c r="H108" s="75"/>
      <c r="I108" s="75"/>
      <c r="J108" s="75"/>
      <c r="K108" s="75"/>
      <c r="L108" s="75"/>
      <c r="M108" s="75"/>
      <c r="N108" s="75"/>
      <c r="O108" s="75"/>
      <c r="P108" s="75"/>
      <c r="Q108" s="75"/>
    </row>
    <row r="109" spans="1:17" x14ac:dyDescent="0.25">
      <c r="A109" s="56" t="s">
        <v>138</v>
      </c>
      <c r="B109" s="75">
        <v>21.411956553055397</v>
      </c>
      <c r="C109" s="75">
        <v>0.58199999999999996</v>
      </c>
      <c r="D109" s="75">
        <v>1.3187257281553399</v>
      </c>
      <c r="E109" s="75">
        <v>12.262103576248315</v>
      </c>
      <c r="F109" s="75"/>
      <c r="G109" s="75"/>
      <c r="H109" s="75"/>
      <c r="I109" s="75"/>
      <c r="J109" s="75"/>
      <c r="K109" s="75"/>
      <c r="L109" s="75"/>
      <c r="M109" s="75"/>
      <c r="N109" s="75"/>
      <c r="O109" s="75"/>
      <c r="P109" s="75"/>
      <c r="Q109" s="75"/>
    </row>
    <row r="110" spans="1:17" x14ac:dyDescent="0.25">
      <c r="A110" s="56" t="s">
        <v>139</v>
      </c>
      <c r="B110" s="75">
        <v>18.784672563312103</v>
      </c>
      <c r="C110" s="75">
        <v>0.85299999999999998</v>
      </c>
      <c r="D110" s="75">
        <v>1.1418851132686085</v>
      </c>
      <c r="E110" s="75">
        <v>10.781600033738192</v>
      </c>
      <c r="F110" s="75"/>
      <c r="G110" s="75"/>
      <c r="H110" s="75"/>
      <c r="I110" s="75"/>
      <c r="J110" s="75"/>
      <c r="K110" s="75"/>
      <c r="L110" s="75"/>
      <c r="M110" s="75"/>
      <c r="N110" s="75"/>
      <c r="O110" s="75"/>
      <c r="P110" s="75"/>
      <c r="Q110" s="75"/>
    </row>
    <row r="111" spans="1:17" x14ac:dyDescent="0.25">
      <c r="A111" s="56" t="s">
        <v>140</v>
      </c>
      <c r="B111" s="75">
        <v>14.44088276815811</v>
      </c>
      <c r="C111" s="75" t="s">
        <v>48</v>
      </c>
      <c r="D111" s="75">
        <v>0.95291828478964424</v>
      </c>
      <c r="E111" s="75">
        <v>7.309312795209177</v>
      </c>
      <c r="F111" s="75"/>
      <c r="G111" s="75"/>
      <c r="H111" s="75"/>
      <c r="I111" s="75"/>
      <c r="J111" s="75"/>
      <c r="K111" s="75"/>
      <c r="L111" s="75"/>
      <c r="M111" s="75"/>
      <c r="N111" s="75"/>
      <c r="O111" s="75"/>
      <c r="P111" s="75"/>
      <c r="Q111" s="75"/>
    </row>
    <row r="112" spans="1:17" x14ac:dyDescent="0.25">
      <c r="A112" s="56" t="s">
        <v>141</v>
      </c>
      <c r="B112" s="75">
        <v>15.003872194531674</v>
      </c>
      <c r="C112" s="75">
        <v>9.1999999999999998E-2</v>
      </c>
      <c r="D112" s="75">
        <v>0.9256343042071199</v>
      </c>
      <c r="E112" s="75">
        <v>7.5997026821862352</v>
      </c>
      <c r="F112" s="75"/>
      <c r="G112" s="75"/>
      <c r="H112" s="75"/>
      <c r="I112" s="75"/>
      <c r="J112" s="75"/>
      <c r="K112" s="75"/>
      <c r="L112" s="75"/>
      <c r="M112" s="75"/>
      <c r="N112" s="75"/>
      <c r="O112" s="75"/>
      <c r="P112" s="75"/>
      <c r="Q112" s="75"/>
    </row>
    <row r="113" spans="1:17" x14ac:dyDescent="0.25">
      <c r="A113" s="56" t="s">
        <v>142</v>
      </c>
      <c r="B113" s="75">
        <v>14.819268777550487</v>
      </c>
      <c r="C113" s="75">
        <v>0.35699999999999998</v>
      </c>
      <c r="D113" s="75">
        <v>0.87106634304207131</v>
      </c>
      <c r="E113" s="75">
        <v>6.7721723178137658</v>
      </c>
      <c r="F113" s="75"/>
      <c r="G113" s="75"/>
      <c r="H113" s="75"/>
      <c r="I113" s="75"/>
      <c r="J113" s="75"/>
      <c r="K113" s="75"/>
      <c r="L113" s="75"/>
      <c r="M113" s="75"/>
      <c r="N113" s="75"/>
      <c r="O113" s="75"/>
      <c r="P113" s="75"/>
      <c r="Q113" s="75"/>
    </row>
    <row r="114" spans="1:17" x14ac:dyDescent="0.25">
      <c r="A114" s="56" t="s">
        <v>143</v>
      </c>
      <c r="B114" s="75">
        <v>14.075245613529628</v>
      </c>
      <c r="C114" s="75">
        <v>0.51500000000000001</v>
      </c>
      <c r="D114" s="75">
        <v>0.81296156957928822</v>
      </c>
      <c r="E114" s="75">
        <v>5.9958238444669361</v>
      </c>
      <c r="F114" s="75"/>
      <c r="G114" s="75"/>
      <c r="H114" s="75"/>
      <c r="I114" s="75"/>
      <c r="J114" s="75"/>
      <c r="K114" s="75"/>
      <c r="L114" s="75"/>
      <c r="M114" s="75"/>
      <c r="N114" s="75"/>
      <c r="O114" s="75"/>
      <c r="P114" s="75"/>
      <c r="Q114" s="75"/>
    </row>
    <row r="115" spans="1:17" x14ac:dyDescent="0.25">
      <c r="A115" s="56" t="s">
        <v>144</v>
      </c>
      <c r="B115" s="75">
        <v>10.370428419142007</v>
      </c>
      <c r="C115" s="75">
        <v>0.63100000000000001</v>
      </c>
      <c r="D115" s="75">
        <v>0.56993203883495147</v>
      </c>
      <c r="E115" s="75">
        <v>3.5407093454790823</v>
      </c>
      <c r="F115" s="75"/>
      <c r="G115" s="75"/>
      <c r="H115" s="75"/>
      <c r="I115" s="75"/>
      <c r="J115" s="75"/>
      <c r="K115" s="75"/>
      <c r="L115" s="75"/>
      <c r="M115" s="75"/>
      <c r="N115" s="75"/>
      <c r="O115" s="75"/>
      <c r="P115" s="75"/>
      <c r="Q115" s="75"/>
    </row>
    <row r="116" spans="1:17" x14ac:dyDescent="0.25">
      <c r="A116" s="56" t="s">
        <v>145</v>
      </c>
      <c r="B116" s="75">
        <v>9.2668875507793338</v>
      </c>
      <c r="C116" s="75">
        <v>0.63800000000000001</v>
      </c>
      <c r="D116" s="75">
        <v>0.55982686084142408</v>
      </c>
      <c r="E116" s="75">
        <v>3.2411605937921726</v>
      </c>
      <c r="F116" s="75"/>
      <c r="G116" s="75"/>
      <c r="H116" s="75"/>
      <c r="I116" s="75"/>
      <c r="J116" s="75"/>
      <c r="K116" s="75"/>
      <c r="L116" s="75"/>
      <c r="M116" s="75"/>
      <c r="N116" s="75"/>
      <c r="O116" s="75"/>
      <c r="P116" s="75"/>
      <c r="Q116" s="75"/>
    </row>
    <row r="117" spans="1:17" x14ac:dyDescent="0.25">
      <c r="A117" s="56" t="s">
        <v>146</v>
      </c>
      <c r="B117" s="75">
        <v>10.167466651300813</v>
      </c>
      <c r="C117" s="75">
        <v>0.41599999999999998</v>
      </c>
      <c r="D117" s="75">
        <v>0.52749029126213609</v>
      </c>
      <c r="E117" s="75">
        <v>3.1775872975708501</v>
      </c>
      <c r="F117" s="75"/>
      <c r="G117" s="75"/>
      <c r="H117" s="75"/>
      <c r="I117" s="75"/>
      <c r="J117" s="75"/>
      <c r="K117" s="75"/>
      <c r="L117" s="75"/>
      <c r="M117" s="75"/>
      <c r="N117" s="75"/>
      <c r="O117" s="75"/>
      <c r="P117" s="75"/>
      <c r="Q117" s="75"/>
    </row>
    <row r="118" spans="1:17" x14ac:dyDescent="0.25">
      <c r="A118" s="56" t="s">
        <v>147</v>
      </c>
      <c r="B118" s="75">
        <v>10.580529545650982</v>
      </c>
      <c r="C118" s="75" t="s">
        <v>48</v>
      </c>
      <c r="D118" s="75">
        <v>0.6093422330097088</v>
      </c>
      <c r="E118" s="75">
        <v>3.2551682692307695</v>
      </c>
      <c r="F118" s="75"/>
      <c r="G118" s="75"/>
      <c r="H118" s="75"/>
      <c r="I118" s="75"/>
      <c r="J118" s="75"/>
      <c r="K118" s="75"/>
      <c r="L118" s="75"/>
      <c r="M118" s="75"/>
      <c r="N118" s="75"/>
      <c r="O118" s="75"/>
      <c r="P118" s="75"/>
      <c r="Q118" s="75"/>
    </row>
    <row r="119" spans="1:17" x14ac:dyDescent="0.25">
      <c r="A119" s="56" t="s">
        <v>148</v>
      </c>
      <c r="B119" s="75">
        <v>7.2556282232274034</v>
      </c>
      <c r="C119" s="75" t="s">
        <v>48</v>
      </c>
      <c r="D119" s="75">
        <v>0.38298624595469261</v>
      </c>
      <c r="E119" s="75">
        <v>2.2552357456140348</v>
      </c>
      <c r="F119" s="75"/>
      <c r="G119" s="75"/>
      <c r="H119" s="75"/>
      <c r="I119" s="75"/>
      <c r="J119" s="75"/>
      <c r="K119" s="75"/>
      <c r="L119" s="75"/>
      <c r="M119" s="75"/>
      <c r="N119" s="75"/>
      <c r="O119" s="75"/>
      <c r="P119" s="75"/>
      <c r="Q119" s="75"/>
    </row>
    <row r="120" spans="1:17" x14ac:dyDescent="0.25">
      <c r="A120" s="56" t="s">
        <v>149</v>
      </c>
      <c r="B120" s="75">
        <v>7.3448702065746616</v>
      </c>
      <c r="C120" s="75" t="s">
        <v>48</v>
      </c>
      <c r="D120" s="75">
        <v>0.4107754854368933</v>
      </c>
      <c r="E120" s="75">
        <v>2.2363792594466938</v>
      </c>
      <c r="F120" s="75"/>
      <c r="G120" s="75"/>
      <c r="H120" s="75"/>
      <c r="I120" s="75"/>
      <c r="J120" s="75"/>
      <c r="K120" s="75"/>
      <c r="L120" s="75"/>
      <c r="M120" s="75"/>
      <c r="N120" s="75"/>
      <c r="O120" s="75"/>
      <c r="P120" s="75"/>
      <c r="Q120" s="75"/>
    </row>
    <row r="121" spans="1:17" x14ac:dyDescent="0.25">
      <c r="A121" s="56" t="s">
        <v>150</v>
      </c>
      <c r="B121" s="75">
        <v>1.2004321645682674</v>
      </c>
      <c r="C121" s="75">
        <v>6.3E-2</v>
      </c>
      <c r="D121" s="75">
        <v>0.18593527508090618</v>
      </c>
      <c r="E121" s="75">
        <v>1.2542257085020243</v>
      </c>
      <c r="F121" s="75"/>
      <c r="G121" s="75"/>
      <c r="H121" s="75"/>
      <c r="I121" s="75"/>
      <c r="J121" s="75"/>
      <c r="K121" s="75"/>
      <c r="L121" s="75"/>
      <c r="M121" s="75"/>
      <c r="N121" s="75"/>
      <c r="O121" s="75"/>
      <c r="P121" s="75"/>
      <c r="Q121" s="75"/>
    </row>
    <row r="122" spans="1:17" x14ac:dyDescent="0.25">
      <c r="A122" s="56" t="s">
        <v>151</v>
      </c>
      <c r="B122" s="75">
        <v>1.1096603186493414</v>
      </c>
      <c r="C122" s="75">
        <v>5.8000000000000003E-2</v>
      </c>
      <c r="D122" s="75">
        <v>0.18189320388349517</v>
      </c>
      <c r="E122" s="75">
        <v>1.261768302968961</v>
      </c>
      <c r="F122" s="75"/>
      <c r="G122" s="75"/>
      <c r="H122" s="75"/>
      <c r="I122" s="75"/>
      <c r="J122" s="75"/>
      <c r="K122" s="75"/>
      <c r="L122" s="75"/>
      <c r="M122" s="75"/>
      <c r="N122" s="75"/>
      <c r="O122" s="75"/>
      <c r="P122" s="75"/>
      <c r="Q122" s="75"/>
    </row>
    <row r="123" spans="1:17" x14ac:dyDescent="0.25">
      <c r="A123" s="56" t="s">
        <v>152</v>
      </c>
      <c r="B123" s="75" t="s">
        <v>11</v>
      </c>
      <c r="C123" s="75">
        <v>0.13300000000000001</v>
      </c>
      <c r="D123" s="75" t="s">
        <v>47</v>
      </c>
      <c r="E123" s="75" t="s">
        <v>49</v>
      </c>
      <c r="F123" s="75"/>
      <c r="G123" s="75"/>
      <c r="H123" s="75"/>
      <c r="I123" s="75"/>
      <c r="J123" s="75"/>
      <c r="K123" s="75"/>
      <c r="L123" s="75"/>
      <c r="M123" s="75"/>
      <c r="N123" s="75"/>
      <c r="O123" s="75"/>
      <c r="P123" s="75"/>
      <c r="Q123" s="75"/>
    </row>
    <row r="124" spans="1:17" x14ac:dyDescent="0.25">
      <c r="A124" s="56" t="s">
        <v>153</v>
      </c>
      <c r="B124" s="75" t="s">
        <v>11</v>
      </c>
      <c r="C124" s="75">
        <v>0.34499999999999997</v>
      </c>
      <c r="D124" s="75" t="s">
        <v>47</v>
      </c>
      <c r="E124" s="75" t="s">
        <v>49</v>
      </c>
      <c r="F124" s="75"/>
      <c r="G124" s="75"/>
      <c r="H124" s="75"/>
      <c r="I124" s="75"/>
      <c r="J124" s="75"/>
      <c r="K124" s="75"/>
      <c r="L124" s="75"/>
      <c r="M124" s="75"/>
      <c r="N124" s="75"/>
      <c r="O124" s="75"/>
      <c r="P124" s="75"/>
      <c r="Q124" s="75"/>
    </row>
    <row r="125" spans="1:17" x14ac:dyDescent="0.25">
      <c r="A125" s="56" t="s">
        <v>154</v>
      </c>
      <c r="B125" s="75" t="s">
        <v>11</v>
      </c>
      <c r="C125" s="75">
        <v>0.34699999999999998</v>
      </c>
      <c r="D125" s="75" t="s">
        <v>47</v>
      </c>
      <c r="E125" s="75" t="s">
        <v>49</v>
      </c>
      <c r="F125" s="75"/>
      <c r="G125" s="75"/>
      <c r="H125" s="75"/>
      <c r="I125" s="75"/>
      <c r="J125" s="75"/>
      <c r="K125" s="75"/>
      <c r="L125" s="75"/>
      <c r="M125" s="75"/>
      <c r="N125" s="75"/>
      <c r="O125" s="75"/>
      <c r="P125" s="75"/>
      <c r="Q125" s="75"/>
    </row>
    <row r="126" spans="1:17" x14ac:dyDescent="0.25">
      <c r="A126" s="56" t="s">
        <v>155</v>
      </c>
      <c r="B126" s="75" t="s">
        <v>11</v>
      </c>
      <c r="C126" s="75">
        <v>0.76200000000000001</v>
      </c>
      <c r="D126" s="75" t="s">
        <v>47</v>
      </c>
      <c r="E126" s="75" t="s">
        <v>49</v>
      </c>
      <c r="F126" s="75"/>
      <c r="G126" s="75"/>
      <c r="H126" s="75"/>
      <c r="I126" s="75"/>
      <c r="J126" s="75"/>
      <c r="K126" s="75"/>
      <c r="L126" s="75"/>
      <c r="M126" s="75"/>
      <c r="N126" s="75"/>
      <c r="O126" s="75"/>
      <c r="P126" s="75"/>
      <c r="Q126" s="75"/>
    </row>
    <row r="127" spans="1:17" x14ac:dyDescent="0.25">
      <c r="A127" s="56" t="s">
        <v>156</v>
      </c>
      <c r="B127" s="75">
        <v>7.1934138119795996</v>
      </c>
      <c r="C127" s="75">
        <v>1.5805</v>
      </c>
      <c r="D127" s="75">
        <v>0.72656229773462799</v>
      </c>
      <c r="E127" s="75">
        <v>4.2076901990553317</v>
      </c>
      <c r="F127" s="75"/>
      <c r="G127" s="75"/>
      <c r="H127" s="75"/>
      <c r="I127" s="75"/>
      <c r="J127" s="75"/>
      <c r="K127" s="75"/>
      <c r="L127" s="75"/>
      <c r="M127" s="75"/>
      <c r="N127" s="75"/>
      <c r="O127" s="75"/>
      <c r="P127" s="75"/>
      <c r="Q127" s="75"/>
    </row>
    <row r="128" spans="1:17" x14ac:dyDescent="0.25">
      <c r="A128" s="56" t="s">
        <v>157</v>
      </c>
      <c r="B128" s="75">
        <v>12.766193206372984</v>
      </c>
      <c r="C128" s="75">
        <v>1.177</v>
      </c>
      <c r="D128" s="75">
        <v>0.92159223300970894</v>
      </c>
      <c r="E128" s="75">
        <v>7.882011217948719</v>
      </c>
      <c r="F128" s="75"/>
      <c r="G128" s="75"/>
      <c r="H128" s="75"/>
      <c r="I128" s="75"/>
      <c r="J128" s="75"/>
      <c r="K128" s="75"/>
      <c r="L128" s="75"/>
      <c r="M128" s="75"/>
      <c r="N128" s="75"/>
      <c r="O128" s="75"/>
      <c r="P128" s="75"/>
      <c r="Q128" s="75"/>
    </row>
    <row r="129" spans="1:17" x14ac:dyDescent="0.25">
      <c r="A129" s="56" t="s">
        <v>158</v>
      </c>
      <c r="B129" s="75">
        <v>15.080365323115037</v>
      </c>
      <c r="C129" s="75">
        <v>1.2050000000000001</v>
      </c>
      <c r="D129" s="75">
        <v>0.98020226537216837</v>
      </c>
      <c r="E129" s="75">
        <v>9.2418332489878541</v>
      </c>
      <c r="F129" s="75"/>
      <c r="G129" s="75"/>
      <c r="H129" s="75"/>
      <c r="I129" s="75"/>
      <c r="J129" s="75"/>
      <c r="K129" s="75"/>
      <c r="L129" s="75"/>
      <c r="M129" s="75"/>
      <c r="N129" s="75"/>
      <c r="O129" s="75"/>
      <c r="P129" s="75"/>
      <c r="Q129" s="75"/>
    </row>
    <row r="130" spans="1:17" x14ac:dyDescent="0.25">
      <c r="A130" s="56" t="s">
        <v>159</v>
      </c>
      <c r="B130" s="75">
        <v>12.491837851853981</v>
      </c>
      <c r="C130" s="75">
        <v>0.873</v>
      </c>
      <c r="D130" s="75">
        <v>0.81750889967637563</v>
      </c>
      <c r="E130" s="75">
        <v>7.7774924089068831</v>
      </c>
      <c r="F130" s="75"/>
      <c r="G130" s="75"/>
      <c r="H130" s="75"/>
      <c r="I130" s="75"/>
      <c r="J130" s="75"/>
      <c r="K130" s="75"/>
      <c r="L130" s="75"/>
      <c r="M130" s="75"/>
      <c r="N130" s="75"/>
      <c r="O130" s="75"/>
      <c r="P130" s="75"/>
      <c r="Q130" s="75"/>
    </row>
    <row r="131" spans="1:17" x14ac:dyDescent="0.25">
      <c r="A131" s="56" t="s">
        <v>160</v>
      </c>
      <c r="B131" s="75">
        <v>15.482719179463535</v>
      </c>
      <c r="C131" s="75">
        <v>0.49</v>
      </c>
      <c r="D131" s="75">
        <v>0.90239239482200662</v>
      </c>
      <c r="E131" s="75">
        <v>9.2218992493252365</v>
      </c>
      <c r="F131" s="75"/>
      <c r="G131" s="75"/>
      <c r="H131" s="75"/>
      <c r="I131" s="75"/>
      <c r="J131" s="75"/>
      <c r="K131" s="75"/>
      <c r="L131" s="75"/>
      <c r="M131" s="75"/>
      <c r="N131" s="75"/>
      <c r="O131" s="75"/>
      <c r="P131" s="75"/>
      <c r="Q131" s="75"/>
    </row>
    <row r="132" spans="1:17" x14ac:dyDescent="0.25">
      <c r="A132" s="56" t="s">
        <v>161</v>
      </c>
      <c r="B132" s="75">
        <v>17.388417989570424</v>
      </c>
      <c r="C132" s="75">
        <v>0.627</v>
      </c>
      <c r="D132" s="75">
        <v>1.0782224919093852</v>
      </c>
      <c r="E132" s="75">
        <v>10.256850961538463</v>
      </c>
      <c r="F132" s="75"/>
      <c r="G132" s="75"/>
      <c r="H132" s="75"/>
      <c r="I132" s="75"/>
      <c r="J132" s="75"/>
      <c r="K132" s="75"/>
      <c r="L132" s="75"/>
      <c r="M132" s="75"/>
      <c r="N132" s="75"/>
      <c r="O132" s="75"/>
      <c r="P132" s="75"/>
      <c r="Q132" s="75"/>
    </row>
    <row r="133" spans="1:17" x14ac:dyDescent="0.25">
      <c r="A133" s="56" t="s">
        <v>162</v>
      </c>
      <c r="B133" s="75">
        <v>19.123282145841134</v>
      </c>
      <c r="C133" s="75">
        <v>0.5</v>
      </c>
      <c r="D133" s="75">
        <v>1.1024749190938512</v>
      </c>
      <c r="E133" s="75">
        <v>10.463733552631579</v>
      </c>
      <c r="F133" s="75"/>
      <c r="G133" s="75"/>
      <c r="H133" s="75"/>
      <c r="I133" s="75"/>
      <c r="J133" s="75"/>
      <c r="K133" s="75"/>
      <c r="L133" s="75"/>
      <c r="M133" s="75"/>
      <c r="N133" s="75"/>
      <c r="O133" s="75"/>
      <c r="P133" s="75"/>
      <c r="Q133" s="75"/>
    </row>
    <row r="134" spans="1:17" x14ac:dyDescent="0.25">
      <c r="A134" s="56" t="s">
        <v>163</v>
      </c>
      <c r="B134" s="75">
        <v>11.628485407243076</v>
      </c>
      <c r="C134" s="75">
        <v>1.0110000000000001</v>
      </c>
      <c r="D134" s="75">
        <v>0.98525485436893212</v>
      </c>
      <c r="E134" s="75">
        <v>6.1585283822537118</v>
      </c>
      <c r="F134" s="75"/>
      <c r="G134" s="75"/>
      <c r="H134" s="75"/>
      <c r="I134" s="75"/>
      <c r="J134" s="75"/>
      <c r="K134" s="75"/>
      <c r="L134" s="75"/>
      <c r="M134" s="75"/>
      <c r="N134" s="75"/>
      <c r="O134" s="75"/>
      <c r="P134" s="75"/>
      <c r="Q134" s="75"/>
    </row>
    <row r="135" spans="1:17" x14ac:dyDescent="0.25">
      <c r="A135" s="56" t="s">
        <v>164</v>
      </c>
      <c r="B135" s="75">
        <v>9.1016623930392662</v>
      </c>
      <c r="C135" s="75">
        <v>0.91900000000000004</v>
      </c>
      <c r="D135" s="75">
        <v>0.56993203883495147</v>
      </c>
      <c r="E135" s="75">
        <v>3.7465144230769232</v>
      </c>
      <c r="F135" s="75"/>
      <c r="G135" s="75"/>
      <c r="H135" s="75"/>
      <c r="I135" s="75"/>
      <c r="J135" s="75"/>
      <c r="K135" s="75"/>
      <c r="L135" s="75"/>
      <c r="M135" s="75"/>
      <c r="N135" s="75"/>
      <c r="O135" s="75"/>
      <c r="P135" s="75"/>
      <c r="Q135" s="75"/>
    </row>
    <row r="136" spans="1:17" x14ac:dyDescent="0.25">
      <c r="A136" s="56" t="s">
        <v>165</v>
      </c>
      <c r="B136" s="75">
        <v>11.684070414013652</v>
      </c>
      <c r="C136" s="75">
        <v>0.95199999999999996</v>
      </c>
      <c r="D136" s="75">
        <v>0.66492071197411018</v>
      </c>
      <c r="E136" s="75">
        <v>4.8035551619433203</v>
      </c>
      <c r="F136" s="75"/>
      <c r="G136" s="75"/>
      <c r="H136" s="75"/>
      <c r="I136" s="75"/>
      <c r="J136" s="75"/>
      <c r="K136" s="75"/>
      <c r="L136" s="75"/>
      <c r="M136" s="75"/>
      <c r="N136" s="75"/>
      <c r="O136" s="75"/>
      <c r="P136" s="75"/>
      <c r="Q136" s="75"/>
    </row>
    <row r="137" spans="1:17" x14ac:dyDescent="0.25">
      <c r="A137" s="56" t="s">
        <v>166</v>
      </c>
      <c r="B137" s="75">
        <v>7.8135181076954083</v>
      </c>
      <c r="C137" s="75">
        <v>1.1919999999999999</v>
      </c>
      <c r="D137" s="75">
        <v>0.35064967637540456</v>
      </c>
      <c r="E137" s="75">
        <v>2.4319479588394062</v>
      </c>
      <c r="F137" s="75"/>
      <c r="G137" s="75"/>
      <c r="H137" s="75"/>
      <c r="I137" s="75"/>
      <c r="J137" s="75"/>
      <c r="K137" s="75"/>
      <c r="L137" s="75"/>
      <c r="M137" s="75"/>
      <c r="N137" s="75"/>
      <c r="O137" s="75"/>
      <c r="P137" s="75"/>
      <c r="Q137" s="75"/>
    </row>
    <row r="138" spans="1:17" x14ac:dyDescent="0.25">
      <c r="A138" s="56" t="s">
        <v>167</v>
      </c>
      <c r="B138" s="75">
        <v>7.3351810769541022</v>
      </c>
      <c r="C138" s="75">
        <v>0.70300000000000007</v>
      </c>
      <c r="D138" s="75">
        <v>0.43502791262135931</v>
      </c>
      <c r="E138" s="75">
        <v>2.2530807186234822</v>
      </c>
      <c r="F138" s="75"/>
      <c r="G138" s="75"/>
      <c r="H138" s="75"/>
      <c r="I138" s="75"/>
      <c r="J138" s="75"/>
      <c r="K138" s="75"/>
      <c r="L138" s="75"/>
      <c r="M138" s="75"/>
      <c r="N138" s="75"/>
      <c r="O138" s="75"/>
      <c r="P138" s="75"/>
      <c r="Q138" s="75"/>
    </row>
    <row r="139" spans="1:17" x14ac:dyDescent="0.25">
      <c r="A139" s="56" t="s">
        <v>168</v>
      </c>
      <c r="B139" s="75">
        <v>2.6803192255610928</v>
      </c>
      <c r="C139" s="75">
        <v>0.73699999999999999</v>
      </c>
      <c r="D139" s="75">
        <v>0.15359870550161814</v>
      </c>
      <c r="E139" s="75">
        <v>0.45147815452091766</v>
      </c>
      <c r="F139" s="75"/>
      <c r="G139" s="75"/>
      <c r="H139" s="75"/>
      <c r="I139" s="75"/>
      <c r="J139" s="75"/>
      <c r="K139" s="75"/>
      <c r="L139" s="75"/>
      <c r="M139" s="75"/>
      <c r="N139" s="75"/>
      <c r="O139" s="75"/>
      <c r="P139" s="75"/>
      <c r="Q139" s="75"/>
    </row>
    <row r="140" spans="1:17" x14ac:dyDescent="0.25">
      <c r="A140" s="56" t="s">
        <v>169</v>
      </c>
      <c r="B140" s="75">
        <v>0.76901091935809129</v>
      </c>
      <c r="C140" s="75">
        <v>1.04</v>
      </c>
      <c r="D140" s="75">
        <v>9.8020226537216842E-2</v>
      </c>
      <c r="E140" s="75" t="s">
        <v>49</v>
      </c>
      <c r="F140" s="75"/>
      <c r="G140" s="75"/>
      <c r="H140" s="75"/>
      <c r="I140" s="75"/>
      <c r="J140" s="75"/>
      <c r="K140" s="75"/>
      <c r="L140" s="75"/>
      <c r="M140" s="75"/>
      <c r="N140" s="75"/>
      <c r="O140" s="75"/>
      <c r="P140" s="75"/>
      <c r="Q140" s="75"/>
    </row>
    <row r="141" spans="1:17" x14ac:dyDescent="0.25">
      <c r="A141" s="56" t="s">
        <v>170</v>
      </c>
      <c r="B141" s="75" t="s">
        <v>11</v>
      </c>
      <c r="C141" s="75">
        <v>1.0975000000000001</v>
      </c>
      <c r="D141" s="75">
        <v>1.6673543689320391E-2</v>
      </c>
      <c r="E141" s="75" t="s">
        <v>49</v>
      </c>
      <c r="F141" s="75"/>
      <c r="G141" s="75"/>
      <c r="H141" s="75"/>
      <c r="I141" s="75"/>
      <c r="J141" s="75"/>
      <c r="K141" s="75"/>
      <c r="L141" s="75"/>
      <c r="M141" s="75"/>
      <c r="N141" s="75"/>
      <c r="O141" s="75"/>
      <c r="P141" s="75"/>
      <c r="Q141" s="75"/>
    </row>
    <row r="142" spans="1:17" x14ac:dyDescent="0.25">
      <c r="A142" s="56" t="s">
        <v>171</v>
      </c>
      <c r="B142" s="75">
        <v>7.4453311821141469E-2</v>
      </c>
      <c r="C142" s="75">
        <v>1.4059999999999999</v>
      </c>
      <c r="D142" s="75">
        <v>9.0946601941747588E-3</v>
      </c>
      <c r="E142" s="75" t="s">
        <v>49</v>
      </c>
      <c r="F142" s="75"/>
      <c r="G142" s="75"/>
      <c r="H142" s="75"/>
      <c r="I142" s="75"/>
      <c r="J142" s="75"/>
      <c r="K142" s="75"/>
      <c r="L142" s="75"/>
      <c r="M142" s="75"/>
      <c r="N142" s="75"/>
      <c r="O142" s="75"/>
      <c r="P142" s="75"/>
      <c r="Q142" s="75"/>
    </row>
    <row r="143" spans="1:17" x14ac:dyDescent="0.25">
      <c r="A143" s="56" t="s">
        <v>172</v>
      </c>
      <c r="B143" s="75">
        <v>4.7548128727419385</v>
      </c>
      <c r="C143" s="75">
        <v>0.91700000000000004</v>
      </c>
      <c r="D143" s="75">
        <v>0.42744902912621363</v>
      </c>
      <c r="E143" s="75">
        <v>7.0878837719298247</v>
      </c>
      <c r="F143" s="75"/>
      <c r="G143" s="75"/>
      <c r="H143" s="75"/>
      <c r="I143" s="75"/>
      <c r="J143" s="75"/>
      <c r="K143" s="75"/>
      <c r="L143" s="75"/>
      <c r="M143" s="75"/>
      <c r="N143" s="75"/>
      <c r="O143" s="75"/>
      <c r="P143" s="75"/>
      <c r="Q143" s="75"/>
    </row>
    <row r="144" spans="1:17" x14ac:dyDescent="0.25">
      <c r="A144" s="56" t="s">
        <v>173</v>
      </c>
      <c r="B144" s="75">
        <v>7.6748105678642418</v>
      </c>
      <c r="C144" s="75">
        <v>0.73099999999999998</v>
      </c>
      <c r="D144" s="75">
        <v>0.63561569579288035</v>
      </c>
      <c r="E144" s="75">
        <v>10.916289220647775</v>
      </c>
      <c r="F144" s="75"/>
      <c r="G144" s="75"/>
      <c r="H144" s="75"/>
      <c r="I144" s="75"/>
      <c r="J144" s="75"/>
      <c r="K144" s="75"/>
      <c r="L144" s="75"/>
      <c r="M144" s="75"/>
      <c r="N144" s="75"/>
      <c r="O144" s="75"/>
      <c r="P144" s="75"/>
      <c r="Q144" s="75"/>
    </row>
    <row r="145" spans="1:17" x14ac:dyDescent="0.25">
      <c r="A145" s="56" t="s">
        <v>174</v>
      </c>
      <c r="B145" s="75">
        <v>4.2030424385606029</v>
      </c>
      <c r="C145" s="75">
        <v>1.3355000000000001</v>
      </c>
      <c r="D145" s="75">
        <v>0.43553317152103566</v>
      </c>
      <c r="E145" s="75">
        <v>6.9397256663292843</v>
      </c>
      <c r="F145" s="75"/>
      <c r="G145" s="75"/>
      <c r="H145" s="75"/>
      <c r="I145" s="75"/>
      <c r="J145" s="75"/>
      <c r="K145" s="75"/>
      <c r="L145" s="75"/>
      <c r="M145" s="75"/>
      <c r="N145" s="75"/>
      <c r="O145" s="75"/>
      <c r="P145" s="75"/>
      <c r="Q145" s="75"/>
    </row>
    <row r="146" spans="1:17" x14ac:dyDescent="0.25">
      <c r="A146" s="56" t="s">
        <v>175</v>
      </c>
      <c r="B146" s="75">
        <v>6.40502463338039</v>
      </c>
      <c r="C146" s="75">
        <v>1.048</v>
      </c>
      <c r="D146" s="75">
        <v>0.5992370550161813</v>
      </c>
      <c r="E146" s="75">
        <v>10.480973768556005</v>
      </c>
      <c r="F146" s="75"/>
      <c r="G146" s="75"/>
      <c r="H146" s="75"/>
      <c r="I146" s="75"/>
      <c r="J146" s="75"/>
      <c r="K146" s="75"/>
      <c r="L146" s="75"/>
      <c r="M146" s="75"/>
      <c r="N146" s="75"/>
      <c r="O146" s="75"/>
      <c r="P146" s="75"/>
      <c r="Q146" s="75"/>
    </row>
    <row r="147" spans="1:17" x14ac:dyDescent="0.25">
      <c r="A147" s="56" t="s">
        <v>176</v>
      </c>
      <c r="B147" s="75">
        <v>5.2260105448154643</v>
      </c>
      <c r="C147" s="75">
        <v>1.1499999999999999</v>
      </c>
      <c r="D147" s="75">
        <v>0.49717475728155341</v>
      </c>
      <c r="E147" s="75">
        <v>8.8625484986504723</v>
      </c>
      <c r="F147" s="75"/>
      <c r="G147" s="75"/>
      <c r="H147" s="75"/>
      <c r="I147" s="75"/>
      <c r="J147" s="75"/>
      <c r="K147" s="75"/>
      <c r="L147" s="75"/>
      <c r="M147" s="75"/>
      <c r="N147" s="75"/>
      <c r="O147" s="75"/>
      <c r="P147" s="75"/>
      <c r="Q147" s="75"/>
    </row>
    <row r="148" spans="1:17" x14ac:dyDescent="0.25">
      <c r="A148" s="56" t="s">
        <v>177</v>
      </c>
      <c r="B148" s="75">
        <v>6.3468898556570323</v>
      </c>
      <c r="C148" s="75">
        <v>1.1114999999999999</v>
      </c>
      <c r="D148" s="75">
        <v>0.56639522653721697</v>
      </c>
      <c r="E148" s="75">
        <v>10.391540148448044</v>
      </c>
      <c r="F148" s="75"/>
      <c r="G148" s="75"/>
      <c r="H148" s="75"/>
      <c r="I148" s="75"/>
      <c r="J148" s="75"/>
      <c r="K148" s="75"/>
      <c r="L148" s="75"/>
      <c r="M148" s="75"/>
      <c r="N148" s="75"/>
      <c r="O148" s="75"/>
      <c r="P148" s="75"/>
      <c r="Q148" s="75"/>
    </row>
    <row r="149" spans="1:17" x14ac:dyDescent="0.25">
      <c r="A149" s="56" t="s">
        <v>178</v>
      </c>
      <c r="B149" s="75">
        <v>7.6493128583364517E-2</v>
      </c>
      <c r="C149" s="75">
        <v>1.1060000000000001</v>
      </c>
      <c r="D149" s="75">
        <v>0.11620954692556636</v>
      </c>
      <c r="E149" s="75">
        <v>0.68206604251012148</v>
      </c>
      <c r="F149" s="75"/>
      <c r="G149" s="75"/>
      <c r="H149" s="75"/>
      <c r="I149" s="75"/>
      <c r="J149" s="75"/>
      <c r="K149" s="75"/>
      <c r="L149" s="75"/>
      <c r="M149" s="75"/>
      <c r="N149" s="75"/>
      <c r="O149" s="75"/>
      <c r="P149" s="75"/>
      <c r="Q149" s="75"/>
    </row>
    <row r="150" spans="1:17" x14ac:dyDescent="0.25">
      <c r="A150" s="56" t="s">
        <v>179</v>
      </c>
      <c r="B150" s="75" t="s">
        <v>11</v>
      </c>
      <c r="C150" s="75">
        <v>1.665</v>
      </c>
      <c r="D150" s="75">
        <v>7.578883495145633E-2</v>
      </c>
      <c r="E150" s="75" t="s">
        <v>49</v>
      </c>
      <c r="F150" s="75"/>
      <c r="G150" s="75"/>
      <c r="H150" s="75"/>
      <c r="I150" s="75"/>
      <c r="J150" s="75"/>
      <c r="K150" s="75"/>
      <c r="L150" s="75"/>
      <c r="M150" s="75"/>
      <c r="N150" s="75"/>
      <c r="O150" s="75"/>
      <c r="P150" s="75"/>
      <c r="Q150" s="75"/>
    </row>
    <row r="151" spans="1:17" x14ac:dyDescent="0.25">
      <c r="A151" s="56" t="s">
        <v>180</v>
      </c>
      <c r="B151" s="75" t="s">
        <v>11</v>
      </c>
      <c r="C151" s="75">
        <v>1.274</v>
      </c>
      <c r="D151" s="75" t="s">
        <v>47</v>
      </c>
      <c r="E151" s="75" t="s">
        <v>49</v>
      </c>
      <c r="F151" s="75"/>
      <c r="G151" s="75"/>
      <c r="H151" s="75"/>
      <c r="I151" s="75"/>
      <c r="J151" s="75"/>
      <c r="K151" s="75"/>
      <c r="L151" s="75"/>
      <c r="M151" s="75"/>
      <c r="N151" s="75"/>
      <c r="O151" s="75"/>
      <c r="P151" s="75"/>
      <c r="Q151" s="75"/>
    </row>
    <row r="152" spans="1:17" x14ac:dyDescent="0.25">
      <c r="A152" s="56" t="s">
        <v>181</v>
      </c>
      <c r="B152" s="75" t="s">
        <v>11</v>
      </c>
      <c r="C152" s="75">
        <v>0.84</v>
      </c>
      <c r="D152" s="75" t="s">
        <v>47</v>
      </c>
      <c r="E152" s="75" t="s">
        <v>49</v>
      </c>
      <c r="F152" s="75"/>
      <c r="G152" s="75"/>
      <c r="H152" s="75"/>
      <c r="I152" s="75"/>
      <c r="J152" s="75"/>
      <c r="K152" s="75"/>
      <c r="L152" s="75"/>
      <c r="M152" s="75"/>
      <c r="N152" s="75"/>
      <c r="O152" s="75"/>
      <c r="P152" s="75"/>
      <c r="Q152" s="75"/>
    </row>
    <row r="153" spans="1:17" x14ac:dyDescent="0.25">
      <c r="A153" s="56" t="s">
        <v>182</v>
      </c>
      <c r="B153" s="75" t="s">
        <v>11</v>
      </c>
      <c r="C153" s="75">
        <v>1.3420000000000001</v>
      </c>
      <c r="D153" s="75" t="s">
        <v>47</v>
      </c>
      <c r="E153" s="75">
        <v>0.25537069838056681</v>
      </c>
      <c r="F153" s="75"/>
      <c r="G153" s="75"/>
      <c r="H153" s="75"/>
      <c r="I153" s="75"/>
      <c r="J153" s="75"/>
      <c r="K153" s="75"/>
      <c r="L153" s="75"/>
      <c r="M153" s="75"/>
      <c r="N153" s="75"/>
      <c r="O153" s="75"/>
      <c r="P153" s="75"/>
      <c r="Q153" s="75"/>
    </row>
    <row r="154" spans="1:17" x14ac:dyDescent="0.25">
      <c r="A154" s="56" t="s">
        <v>183</v>
      </c>
      <c r="B154" s="75" t="s">
        <v>11</v>
      </c>
      <c r="C154" s="75">
        <v>0.97099999999999997</v>
      </c>
      <c r="D154" s="75" t="s">
        <v>47</v>
      </c>
      <c r="E154" s="75" t="s">
        <v>49</v>
      </c>
      <c r="F154" s="75"/>
      <c r="G154" s="75"/>
      <c r="H154" s="75"/>
      <c r="I154" s="75"/>
      <c r="J154" s="75"/>
      <c r="K154" s="75"/>
      <c r="L154" s="75"/>
      <c r="M154" s="75"/>
      <c r="N154" s="75"/>
      <c r="O154" s="75"/>
      <c r="P154" s="75"/>
      <c r="Q154" s="75"/>
    </row>
    <row r="155" spans="1:17" x14ac:dyDescent="0.25">
      <c r="A155" s="56" t="s">
        <v>184</v>
      </c>
      <c r="B155" s="75">
        <v>3.1984326831657488</v>
      </c>
      <c r="C155" s="75">
        <v>1.4764999999999999</v>
      </c>
      <c r="D155" s="75">
        <v>0.39612297734627844</v>
      </c>
      <c r="E155" s="75">
        <v>5.4683809885290149</v>
      </c>
      <c r="F155" s="75"/>
      <c r="G155" s="75"/>
      <c r="H155" s="75"/>
      <c r="I155" s="75"/>
      <c r="J155" s="75"/>
      <c r="K155" s="75"/>
      <c r="L155" s="75"/>
      <c r="M155" s="75"/>
      <c r="N155" s="75"/>
      <c r="O155" s="75"/>
      <c r="P155" s="75"/>
      <c r="Q155" s="75"/>
    </row>
    <row r="156" spans="1:17" x14ac:dyDescent="0.25">
      <c r="A156" s="56" t="s">
        <v>185</v>
      </c>
      <c r="B156" s="75">
        <v>3.0811432193379229</v>
      </c>
      <c r="C156" s="75">
        <v>1.57</v>
      </c>
      <c r="D156" s="75">
        <v>0.38197572815533987</v>
      </c>
      <c r="E156" s="75">
        <v>5.2625759109311741</v>
      </c>
      <c r="F156" s="75"/>
      <c r="G156" s="75"/>
      <c r="H156" s="75"/>
      <c r="I156" s="75"/>
      <c r="J156" s="75"/>
      <c r="K156" s="75"/>
      <c r="L156" s="75"/>
      <c r="M156" s="75"/>
      <c r="N156" s="75"/>
      <c r="O156" s="75"/>
      <c r="P156" s="75"/>
      <c r="Q156" s="75"/>
    </row>
    <row r="157" spans="1:17" x14ac:dyDescent="0.25">
      <c r="A157" s="56" t="s">
        <v>186</v>
      </c>
      <c r="B157" s="75">
        <v>4.0378172808205353</v>
      </c>
      <c r="C157" s="75">
        <v>1.149</v>
      </c>
      <c r="D157" s="75">
        <v>0.35974433656957933</v>
      </c>
      <c r="E157" s="75">
        <v>4.7270517037786766</v>
      </c>
      <c r="F157" s="75"/>
      <c r="G157" s="75"/>
      <c r="H157" s="75"/>
      <c r="I157" s="75"/>
      <c r="J157" s="75"/>
      <c r="K157" s="75"/>
      <c r="L157" s="75"/>
      <c r="M157" s="75"/>
      <c r="N157" s="75"/>
      <c r="O157" s="75"/>
      <c r="P157" s="75"/>
      <c r="Q157" s="75"/>
    </row>
    <row r="158" spans="1:17" x14ac:dyDescent="0.25">
      <c r="A158" s="56" t="s">
        <v>187</v>
      </c>
      <c r="B158" s="75">
        <v>5.1209599815609765</v>
      </c>
      <c r="C158" s="75">
        <v>1.1319999999999999</v>
      </c>
      <c r="D158" s="75">
        <v>0.48605906148867323</v>
      </c>
      <c r="E158" s="75">
        <v>5.5297992577597839</v>
      </c>
      <c r="F158" s="75"/>
      <c r="G158" s="75"/>
      <c r="H158" s="75"/>
      <c r="I158" s="75"/>
      <c r="J158" s="75"/>
      <c r="K158" s="75"/>
      <c r="L158" s="75"/>
      <c r="M158" s="75"/>
      <c r="N158" s="75"/>
      <c r="O158" s="75"/>
      <c r="P158" s="75"/>
      <c r="Q158" s="75"/>
    </row>
    <row r="159" spans="1:17" x14ac:dyDescent="0.25">
      <c r="A159" s="56" t="s">
        <v>188</v>
      </c>
      <c r="B159" s="75">
        <v>3.7318447664870771</v>
      </c>
      <c r="C159" s="75">
        <v>1.036</v>
      </c>
      <c r="D159" s="75">
        <v>0.40521763754045315</v>
      </c>
      <c r="E159" s="75">
        <v>3.8289442054655871</v>
      </c>
      <c r="F159" s="75"/>
      <c r="G159" s="75"/>
      <c r="H159" s="75"/>
      <c r="I159" s="75"/>
      <c r="J159" s="75"/>
      <c r="K159" s="75"/>
      <c r="L159" s="75"/>
      <c r="M159" s="75"/>
      <c r="N159" s="75"/>
      <c r="O159" s="75"/>
      <c r="P159" s="75"/>
      <c r="Q159" s="75"/>
    </row>
    <row r="160" spans="1:17" x14ac:dyDescent="0.25">
      <c r="A160" s="56" t="s">
        <v>189</v>
      </c>
      <c r="B160" s="75">
        <v>4.378466680111786</v>
      </c>
      <c r="C160" s="75">
        <v>1.073</v>
      </c>
      <c r="D160" s="75">
        <v>0.41633333333333339</v>
      </c>
      <c r="E160" s="75">
        <v>4.4372005735492577</v>
      </c>
      <c r="F160" s="75"/>
      <c r="G160" s="75"/>
      <c r="H160" s="75"/>
      <c r="I160" s="75"/>
      <c r="J160" s="75"/>
      <c r="K160" s="75"/>
      <c r="L160" s="75"/>
      <c r="M160" s="75"/>
      <c r="N160" s="75"/>
      <c r="O160" s="75"/>
      <c r="P160" s="75"/>
      <c r="Q160" s="75"/>
    </row>
    <row r="161" spans="1:17" x14ac:dyDescent="0.25">
      <c r="A161" s="56" t="s">
        <v>190</v>
      </c>
      <c r="B161" s="75">
        <v>1.2004321645682674</v>
      </c>
      <c r="C161" s="75">
        <v>1.224</v>
      </c>
      <c r="D161" s="75">
        <v>0.22736650485436896</v>
      </c>
      <c r="E161" s="75">
        <v>0.42238529014844806</v>
      </c>
      <c r="F161" s="75"/>
      <c r="G161" s="75"/>
      <c r="H161" s="75"/>
      <c r="I161" s="75"/>
      <c r="J161" s="75"/>
      <c r="K161" s="75"/>
      <c r="L161" s="75"/>
      <c r="M161" s="75"/>
      <c r="N161" s="75"/>
      <c r="O161" s="75"/>
      <c r="P161" s="75"/>
      <c r="Q161" s="75"/>
    </row>
    <row r="162" spans="1:17" x14ac:dyDescent="0.25">
      <c r="A162" s="56" t="s">
        <v>191</v>
      </c>
      <c r="B162" s="75">
        <v>0.90720850499870331</v>
      </c>
      <c r="C162" s="75">
        <v>1.0489999999999999</v>
      </c>
      <c r="D162" s="75">
        <v>0.21574555016181232</v>
      </c>
      <c r="E162" s="75">
        <v>0.20203378036437247</v>
      </c>
      <c r="F162" s="75"/>
      <c r="G162" s="75"/>
      <c r="H162" s="75"/>
      <c r="I162" s="75"/>
      <c r="J162" s="75"/>
      <c r="K162" s="75"/>
      <c r="L162" s="75"/>
      <c r="M162" s="75"/>
      <c r="N162" s="75"/>
      <c r="O162" s="75"/>
      <c r="P162" s="75"/>
      <c r="Q162" s="75"/>
    </row>
    <row r="163" spans="1:17" x14ac:dyDescent="0.25">
      <c r="A163" s="56" t="s">
        <v>192</v>
      </c>
      <c r="B163" s="75" t="s">
        <v>11</v>
      </c>
      <c r="C163" s="75">
        <v>1.17</v>
      </c>
      <c r="D163" s="75">
        <v>1.4147249190938514E-2</v>
      </c>
      <c r="E163" s="75" t="s">
        <v>49</v>
      </c>
      <c r="F163" s="75"/>
      <c r="G163" s="75"/>
      <c r="H163" s="75"/>
      <c r="I163" s="75"/>
      <c r="J163" s="75"/>
      <c r="K163" s="75"/>
      <c r="L163" s="75"/>
      <c r="M163" s="75"/>
      <c r="N163" s="75"/>
      <c r="O163" s="75"/>
      <c r="P163" s="75"/>
      <c r="Q163" s="75"/>
    </row>
    <row r="164" spans="1:17" x14ac:dyDescent="0.25">
      <c r="A164" s="56" t="s">
        <v>193</v>
      </c>
      <c r="B164" s="75" t="s">
        <v>11</v>
      </c>
      <c r="C164" s="75">
        <v>1.4</v>
      </c>
      <c r="D164" s="75">
        <v>1.9199838187702267E-2</v>
      </c>
      <c r="E164" s="75" t="s">
        <v>49</v>
      </c>
      <c r="F164" s="75"/>
      <c r="G164" s="75"/>
      <c r="H164" s="75"/>
      <c r="I164" s="75"/>
      <c r="J164" s="75"/>
      <c r="K164" s="75"/>
      <c r="L164" s="75"/>
      <c r="M164" s="75"/>
      <c r="N164" s="75"/>
      <c r="O164" s="75"/>
      <c r="P164" s="75"/>
      <c r="Q164" s="75"/>
    </row>
    <row r="165" spans="1:17" x14ac:dyDescent="0.25">
      <c r="A165" s="56" t="s">
        <v>194</v>
      </c>
      <c r="B165" s="75" t="s">
        <v>11</v>
      </c>
      <c r="C165" s="75">
        <v>1.405</v>
      </c>
      <c r="D165" s="75" t="s">
        <v>47</v>
      </c>
      <c r="E165" s="75" t="s">
        <v>49</v>
      </c>
      <c r="F165" s="75"/>
      <c r="G165" s="75"/>
      <c r="H165" s="75"/>
      <c r="I165" s="75"/>
      <c r="J165" s="75"/>
      <c r="K165" s="75"/>
      <c r="L165" s="75"/>
      <c r="M165" s="75"/>
      <c r="N165" s="75"/>
      <c r="O165" s="75"/>
      <c r="P165" s="75"/>
      <c r="Q165" s="75"/>
    </row>
    <row r="166" spans="1:17" x14ac:dyDescent="0.25">
      <c r="A166" s="56" t="s">
        <v>195</v>
      </c>
      <c r="B166" s="75" t="s">
        <v>11</v>
      </c>
      <c r="C166" s="75">
        <v>0.73649999999999993</v>
      </c>
      <c r="D166" s="75" t="s">
        <v>47</v>
      </c>
      <c r="E166" s="75" t="s">
        <v>49</v>
      </c>
      <c r="F166" s="75"/>
      <c r="G166" s="75"/>
      <c r="H166" s="75"/>
      <c r="I166" s="75"/>
      <c r="J166" s="75"/>
      <c r="K166" s="75"/>
      <c r="L166" s="75"/>
      <c r="M166" s="75"/>
      <c r="N166" s="75"/>
      <c r="O166" s="75"/>
      <c r="P166" s="75"/>
      <c r="Q166" s="75"/>
    </row>
    <row r="167" spans="1:17" x14ac:dyDescent="0.25">
      <c r="A167" s="56" t="s">
        <v>196</v>
      </c>
      <c r="B167" s="75" t="s">
        <v>11</v>
      </c>
      <c r="C167" s="75">
        <v>1.3129999999999999</v>
      </c>
      <c r="D167" s="75">
        <v>0.38500728155339808</v>
      </c>
      <c r="E167" s="75">
        <v>4.0945512820512819</v>
      </c>
      <c r="F167" s="75"/>
      <c r="G167" s="75"/>
      <c r="H167" s="75"/>
      <c r="I167" s="75"/>
      <c r="J167" s="75"/>
      <c r="K167" s="75"/>
      <c r="L167" s="75"/>
      <c r="M167" s="75"/>
      <c r="N167" s="75"/>
      <c r="O167" s="75"/>
      <c r="P167" s="75"/>
      <c r="Q167" s="75"/>
    </row>
    <row r="168" spans="1:17" x14ac:dyDescent="0.25">
      <c r="A168" s="56" t="s">
        <v>197</v>
      </c>
      <c r="B168" s="75" t="s">
        <v>11</v>
      </c>
      <c r="C168" s="75">
        <v>1.2130000000000001</v>
      </c>
      <c r="D168" s="75">
        <v>0.45069093851132691</v>
      </c>
      <c r="E168" s="75">
        <v>4.1096364709851558</v>
      </c>
      <c r="F168" s="75"/>
      <c r="G168" s="75"/>
      <c r="H168" s="75"/>
      <c r="I168" s="75"/>
      <c r="J168" s="75"/>
      <c r="K168" s="75"/>
      <c r="L168" s="75"/>
      <c r="M168" s="75"/>
      <c r="N168" s="75"/>
      <c r="O168" s="75"/>
      <c r="P168" s="75"/>
      <c r="Q168" s="75"/>
    </row>
    <row r="169" spans="1:17" x14ac:dyDescent="0.25">
      <c r="A169" s="56" t="s">
        <v>198</v>
      </c>
      <c r="B169" s="75" t="s">
        <v>11</v>
      </c>
      <c r="C169" s="75">
        <v>0.98550000000000004</v>
      </c>
      <c r="D169" s="75">
        <v>0.2940606796116505</v>
      </c>
      <c r="E169" s="75">
        <v>2.606505145074224</v>
      </c>
      <c r="F169" s="75"/>
      <c r="G169" s="75"/>
      <c r="H169" s="75"/>
      <c r="I169" s="75"/>
      <c r="J169" s="75"/>
      <c r="K169" s="75"/>
      <c r="L169" s="75"/>
      <c r="M169" s="75"/>
      <c r="N169" s="75"/>
      <c r="O169" s="75"/>
      <c r="P169" s="75"/>
      <c r="Q169" s="75"/>
    </row>
    <row r="170" spans="1:17" x14ac:dyDescent="0.25">
      <c r="A170" s="56" t="s">
        <v>199</v>
      </c>
      <c r="B170" s="75" t="s">
        <v>11</v>
      </c>
      <c r="C170" s="75">
        <v>1.099</v>
      </c>
      <c r="D170" s="75">
        <v>0.2940606796116505</v>
      </c>
      <c r="E170" s="75">
        <v>2.5720247132253711</v>
      </c>
      <c r="F170" s="75"/>
      <c r="G170" s="75"/>
      <c r="H170" s="75"/>
      <c r="I170" s="75"/>
      <c r="J170" s="75"/>
      <c r="K170" s="75"/>
      <c r="L170" s="75"/>
      <c r="M170" s="75"/>
      <c r="N170" s="75"/>
      <c r="O170" s="75"/>
      <c r="P170" s="75"/>
      <c r="Q170" s="75"/>
    </row>
    <row r="171" spans="1:17" x14ac:dyDescent="0.25">
      <c r="A171" s="56" t="s">
        <v>200</v>
      </c>
      <c r="B171" s="75" t="s">
        <v>11</v>
      </c>
      <c r="C171" s="75">
        <v>1.0920000000000001</v>
      </c>
      <c r="D171" s="75">
        <v>0.24353478964401298</v>
      </c>
      <c r="E171" s="75">
        <v>1.370597165991903</v>
      </c>
      <c r="F171" s="75"/>
      <c r="G171" s="75"/>
      <c r="H171" s="75"/>
      <c r="I171" s="75"/>
      <c r="J171" s="75"/>
      <c r="K171" s="75"/>
      <c r="L171" s="75"/>
      <c r="M171" s="75"/>
      <c r="N171" s="75"/>
      <c r="O171" s="75"/>
      <c r="P171" s="75"/>
      <c r="Q171" s="75"/>
    </row>
    <row r="172" spans="1:17" x14ac:dyDescent="0.25">
      <c r="A172" s="56" t="s">
        <v>201</v>
      </c>
      <c r="B172" s="75" t="s">
        <v>11</v>
      </c>
      <c r="C172" s="75">
        <v>1.1859999999999999</v>
      </c>
      <c r="D172" s="75">
        <v>0.23949271844660197</v>
      </c>
      <c r="E172" s="75">
        <v>1.314566464237517</v>
      </c>
      <c r="F172" s="75"/>
      <c r="G172" s="75"/>
      <c r="H172" s="75"/>
      <c r="I172" s="75"/>
      <c r="J172" s="75"/>
      <c r="K172" s="75"/>
      <c r="L172" s="75"/>
      <c r="M172" s="75"/>
      <c r="N172" s="75"/>
      <c r="O172" s="75"/>
      <c r="P172" s="75"/>
      <c r="Q172" s="75"/>
    </row>
    <row r="173" spans="1:17" x14ac:dyDescent="0.25">
      <c r="A173" s="56" t="s">
        <v>202</v>
      </c>
      <c r="B173" s="75" t="s">
        <v>11</v>
      </c>
      <c r="C173" s="75">
        <v>0.84699999999999998</v>
      </c>
      <c r="D173" s="75">
        <v>0.22635598705501622</v>
      </c>
      <c r="E173" s="75">
        <v>0.26506831983805668</v>
      </c>
      <c r="F173" s="75"/>
      <c r="G173" s="75"/>
      <c r="H173" s="75"/>
      <c r="I173" s="75"/>
      <c r="J173" s="75"/>
      <c r="K173" s="75"/>
      <c r="L173" s="75"/>
      <c r="M173" s="75"/>
      <c r="N173" s="75"/>
      <c r="O173" s="75"/>
      <c r="P173" s="75"/>
      <c r="Q173" s="75"/>
    </row>
    <row r="174" spans="1:17" x14ac:dyDescent="0.25">
      <c r="A174" s="56" t="s">
        <v>203</v>
      </c>
      <c r="B174" s="75" t="s">
        <v>11</v>
      </c>
      <c r="C174" s="75">
        <v>1.0960000000000001</v>
      </c>
      <c r="D174" s="75">
        <v>0.23342961165048548</v>
      </c>
      <c r="E174" s="75">
        <v>0.28985113022941977</v>
      </c>
      <c r="F174" s="75"/>
      <c r="G174" s="75"/>
      <c r="H174" s="75"/>
      <c r="I174" s="75"/>
      <c r="J174" s="75"/>
      <c r="K174" s="75"/>
      <c r="L174" s="75"/>
      <c r="M174" s="75"/>
      <c r="N174" s="75"/>
      <c r="O174" s="75"/>
      <c r="P174" s="75"/>
      <c r="Q174" s="75"/>
    </row>
    <row r="175" spans="1:17" x14ac:dyDescent="0.25">
      <c r="A175" s="56" t="s">
        <v>204</v>
      </c>
      <c r="B175" s="75" t="s">
        <v>11</v>
      </c>
      <c r="C175" s="75">
        <v>1.2290000000000001</v>
      </c>
      <c r="D175" s="75">
        <v>0.27081877022653728</v>
      </c>
      <c r="E175" s="75">
        <v>5.1149565620782731</v>
      </c>
      <c r="F175" s="75"/>
      <c r="G175" s="75"/>
      <c r="H175" s="75"/>
      <c r="I175" s="75"/>
      <c r="J175" s="75"/>
      <c r="K175" s="75"/>
      <c r="L175" s="75"/>
      <c r="M175" s="75"/>
      <c r="N175" s="75"/>
      <c r="O175" s="75"/>
      <c r="P175" s="75"/>
      <c r="Q175" s="75"/>
    </row>
    <row r="176" spans="1:17" x14ac:dyDescent="0.25">
      <c r="A176" s="56" t="s">
        <v>205</v>
      </c>
      <c r="B176" s="75" t="s">
        <v>11</v>
      </c>
      <c r="C176" s="75">
        <v>1.2715000000000001</v>
      </c>
      <c r="D176" s="75">
        <v>0.27486084142394829</v>
      </c>
      <c r="E176" s="75">
        <v>4.766380946356275</v>
      </c>
      <c r="F176" s="75"/>
      <c r="G176" s="75"/>
      <c r="H176" s="75"/>
      <c r="I176" s="75"/>
      <c r="J176" s="75"/>
      <c r="K176" s="75"/>
      <c r="L176" s="75"/>
      <c r="M176" s="75"/>
      <c r="N176" s="75"/>
      <c r="O176" s="75"/>
      <c r="P176" s="75"/>
      <c r="Q176" s="75"/>
    </row>
    <row r="177" spans="1:17" x14ac:dyDescent="0.25">
      <c r="A177" s="56" t="s">
        <v>206</v>
      </c>
      <c r="B177" s="75" t="s">
        <v>11</v>
      </c>
      <c r="C177" s="75">
        <v>1.3879999999999999</v>
      </c>
      <c r="D177" s="75">
        <v>0.23545064724919099</v>
      </c>
      <c r="E177" s="75">
        <v>0.89756874156545208</v>
      </c>
      <c r="F177" s="75"/>
      <c r="G177" s="75"/>
      <c r="H177" s="75"/>
      <c r="I177" s="75"/>
      <c r="J177" s="75"/>
      <c r="K177" s="75"/>
      <c r="L177" s="75"/>
      <c r="M177" s="75"/>
      <c r="N177" s="75"/>
      <c r="O177" s="75"/>
      <c r="P177" s="75"/>
      <c r="Q177" s="75"/>
    </row>
    <row r="178" spans="1:17" x14ac:dyDescent="0.25">
      <c r="A178" s="56" t="s">
        <v>207</v>
      </c>
      <c r="B178" s="75" t="s">
        <v>11</v>
      </c>
      <c r="C178" s="75">
        <v>1.9770000000000001</v>
      </c>
      <c r="D178" s="75">
        <v>0.14753559870550162</v>
      </c>
      <c r="E178" s="75">
        <v>0.24351804993252363</v>
      </c>
      <c r="F178" s="75"/>
      <c r="G178" s="75"/>
      <c r="H178" s="75"/>
      <c r="I178" s="75"/>
      <c r="J178" s="75"/>
      <c r="K178" s="75"/>
      <c r="L178" s="75"/>
      <c r="M178" s="75"/>
      <c r="N178" s="75"/>
      <c r="O178" s="75"/>
      <c r="P178" s="75"/>
      <c r="Q178" s="75"/>
    </row>
  </sheetData>
  <hyperlinks>
    <hyperlink ref="A2" r:id="rId1" xr:uid="{00000000-0004-0000-1000-000000000000}"/>
  </hyperlinks>
  <pageMargins left="0.75" right="0.75" top="1" bottom="1" header="0.5" footer="0.5"/>
  <pageSetup orientation="portrait" horizontalDpi="4294967292" verticalDpi="429496729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Q92"/>
  <sheetViews>
    <sheetView topLeftCell="A16" zoomScale="125" zoomScaleNormal="125" zoomScalePageLayoutView="125" workbookViewId="0">
      <selection activeCell="F38" sqref="F38"/>
    </sheetView>
  </sheetViews>
  <sheetFormatPr defaultColWidth="12.5703125" defaultRowHeight="15.75" outlineLevelRow="1" outlineLevelCol="1" x14ac:dyDescent="0.25"/>
  <cols>
    <col min="1" max="3" width="12.5703125" style="5"/>
    <col min="4" max="5" width="12.5703125" style="5" outlineLevel="1"/>
    <col min="6" max="16384" width="12.5703125" style="5"/>
  </cols>
  <sheetData>
    <row r="1" spans="1:6" x14ac:dyDescent="0.25">
      <c r="A1" s="1" t="s">
        <v>23</v>
      </c>
      <c r="B1" s="1"/>
      <c r="C1" s="2"/>
      <c r="D1" s="3" t="s">
        <v>24</v>
      </c>
      <c r="E1" s="4" t="s">
        <v>25</v>
      </c>
      <c r="F1" s="3" t="s">
        <v>26</v>
      </c>
    </row>
    <row r="2" spans="1:6" outlineLevel="1" x14ac:dyDescent="0.25">
      <c r="A2" s="6" t="s">
        <v>27</v>
      </c>
      <c r="B2" s="7"/>
      <c r="C2" s="2" t="s">
        <v>28</v>
      </c>
      <c r="D2" s="8">
        <f>COUNT(E19:E28)</f>
        <v>10</v>
      </c>
      <c r="E2" s="9">
        <v>25</v>
      </c>
      <c r="F2" s="9">
        <f>E2*D2</f>
        <v>250</v>
      </c>
    </row>
    <row r="3" spans="1:6" outlineLevel="1" x14ac:dyDescent="0.25">
      <c r="A3" s="1" t="s">
        <v>29</v>
      </c>
      <c r="B3" s="1"/>
      <c r="C3" s="2" t="s">
        <v>30</v>
      </c>
      <c r="D3" s="8">
        <v>0</v>
      </c>
      <c r="E3" s="9">
        <v>10</v>
      </c>
      <c r="F3" s="9">
        <f>E3*D3</f>
        <v>0</v>
      </c>
    </row>
    <row r="4" spans="1:6" outlineLevel="1" x14ac:dyDescent="0.25">
      <c r="A4" s="1" t="s">
        <v>31</v>
      </c>
      <c r="B4" s="1"/>
      <c r="C4" s="2" t="s">
        <v>32</v>
      </c>
      <c r="D4" s="8">
        <v>0</v>
      </c>
      <c r="E4" s="9">
        <v>20</v>
      </c>
      <c r="F4" s="9">
        <v>0</v>
      </c>
    </row>
    <row r="5" spans="1:6" outlineLevel="1" x14ac:dyDescent="0.25">
      <c r="A5" s="1" t="s">
        <v>33</v>
      </c>
      <c r="B5" s="1"/>
      <c r="C5" s="2" t="s">
        <v>34</v>
      </c>
      <c r="D5" s="8">
        <v>0</v>
      </c>
      <c r="E5" s="9">
        <v>19</v>
      </c>
      <c r="F5" s="9">
        <v>0</v>
      </c>
    </row>
    <row r="6" spans="1:6" ht="16.5" outlineLevel="1" thickBot="1" x14ac:dyDescent="0.3">
      <c r="A6" s="1" t="s">
        <v>35</v>
      </c>
      <c r="B6" s="1"/>
      <c r="C6" s="2"/>
      <c r="D6" s="2"/>
      <c r="E6" s="2"/>
      <c r="F6" s="2"/>
    </row>
    <row r="7" spans="1:6" ht="16.5" thickBot="1" x14ac:dyDescent="0.3">
      <c r="A7" s="2"/>
      <c r="B7" s="10"/>
      <c r="C7" s="11" t="s">
        <v>36</v>
      </c>
      <c r="D7" s="12"/>
      <c r="E7" s="13"/>
      <c r="F7" s="14">
        <f>SUM(F2:F5)</f>
        <v>250</v>
      </c>
    </row>
    <row r="8" spans="1:6" x14ac:dyDescent="0.25">
      <c r="A8" s="2"/>
      <c r="B8" s="8"/>
      <c r="C8" s="8"/>
      <c r="D8" s="8"/>
      <c r="E8" s="8"/>
      <c r="F8" s="8"/>
    </row>
    <row r="9" spans="1:6" x14ac:dyDescent="0.25">
      <c r="A9" s="2"/>
      <c r="B9" s="8"/>
      <c r="C9" s="8"/>
      <c r="D9" s="8"/>
      <c r="E9" s="8"/>
      <c r="F9" s="8"/>
    </row>
    <row r="10" spans="1:6" x14ac:dyDescent="0.25">
      <c r="A10" s="15" t="s">
        <v>37</v>
      </c>
      <c r="B10" s="15"/>
      <c r="C10" s="8"/>
      <c r="D10" s="8"/>
      <c r="E10" s="8"/>
      <c r="F10" s="8"/>
    </row>
    <row r="11" spans="1:6" x14ac:dyDescent="0.25">
      <c r="A11" s="16" t="s">
        <v>38</v>
      </c>
      <c r="B11" s="16"/>
      <c r="C11" s="8"/>
      <c r="D11" s="8"/>
      <c r="E11" s="8"/>
      <c r="F11" s="8"/>
    </row>
    <row r="12" spans="1:6" x14ac:dyDescent="0.25">
      <c r="A12" s="17" t="s">
        <v>39</v>
      </c>
      <c r="B12" s="17"/>
      <c r="C12" s="8"/>
      <c r="D12" s="8"/>
      <c r="E12" s="8"/>
      <c r="F12" s="8"/>
    </row>
    <row r="13" spans="1:6" x14ac:dyDescent="0.25">
      <c r="A13" s="18" t="s">
        <v>40</v>
      </c>
    </row>
    <row r="16" spans="1:6" x14ac:dyDescent="0.25">
      <c r="A16" s="19"/>
      <c r="B16" s="20" t="s">
        <v>0</v>
      </c>
      <c r="C16" s="20" t="s">
        <v>0</v>
      </c>
      <c r="D16" s="20" t="s">
        <v>0</v>
      </c>
      <c r="E16" s="20" t="s">
        <v>0</v>
      </c>
    </row>
    <row r="17" spans="1:7" x14ac:dyDescent="0.25">
      <c r="A17" s="19"/>
      <c r="B17" s="20" t="s">
        <v>1</v>
      </c>
      <c r="C17" s="20" t="s">
        <v>1</v>
      </c>
      <c r="D17" s="20" t="s">
        <v>1</v>
      </c>
      <c r="E17" s="20" t="s">
        <v>1</v>
      </c>
    </row>
    <row r="18" spans="1:7" x14ac:dyDescent="0.25">
      <c r="A18" s="21" t="s">
        <v>2</v>
      </c>
      <c r="B18" s="22" t="s">
        <v>3</v>
      </c>
      <c r="C18" s="22" t="s">
        <v>4</v>
      </c>
      <c r="D18" s="22" t="s">
        <v>5</v>
      </c>
      <c r="E18" s="22" t="s">
        <v>6</v>
      </c>
      <c r="G18" s="22" t="s">
        <v>41</v>
      </c>
    </row>
    <row r="19" spans="1:7" x14ac:dyDescent="0.25">
      <c r="A19" s="5" t="s">
        <v>10</v>
      </c>
      <c r="B19" s="23" t="s">
        <v>11</v>
      </c>
      <c r="C19" s="24">
        <v>0.44900000000000001</v>
      </c>
      <c r="D19" s="24">
        <v>0.1335933936295714</v>
      </c>
      <c r="E19" s="24">
        <v>1.7563495591230009</v>
      </c>
      <c r="F19" s="24"/>
      <c r="G19" s="25" t="s">
        <v>12</v>
      </c>
    </row>
    <row r="20" spans="1:7" x14ac:dyDescent="0.25">
      <c r="A20" s="5" t="s">
        <v>13</v>
      </c>
      <c r="B20" s="23" t="s">
        <v>11</v>
      </c>
      <c r="C20" s="24">
        <v>0.54</v>
      </c>
      <c r="D20" s="24">
        <v>0.13162878489972477</v>
      </c>
      <c r="E20" s="24">
        <v>1.7442003742027519</v>
      </c>
      <c r="F20" s="24"/>
      <c r="G20" s="25" t="s">
        <v>12</v>
      </c>
    </row>
    <row r="21" spans="1:7" x14ac:dyDescent="0.25">
      <c r="A21" s="5" t="s">
        <v>14</v>
      </c>
      <c r="B21" s="23" t="s">
        <v>11</v>
      </c>
      <c r="C21" s="24">
        <v>0.55600000000000005</v>
      </c>
      <c r="D21" s="24">
        <v>0.15716869838773104</v>
      </c>
      <c r="E21" s="24">
        <v>1.7442003742027519</v>
      </c>
      <c r="F21" s="24"/>
      <c r="G21" s="25" t="s">
        <v>12</v>
      </c>
    </row>
    <row r="22" spans="1:7" x14ac:dyDescent="0.25">
      <c r="A22" s="5" t="s">
        <v>15</v>
      </c>
      <c r="B22" s="23" t="s">
        <v>11</v>
      </c>
      <c r="C22" s="24">
        <v>0.66450000000000009</v>
      </c>
      <c r="D22" s="24">
        <v>0.15569524184034605</v>
      </c>
      <c r="E22" s="24">
        <v>1.8149825819989871</v>
      </c>
      <c r="F22" s="24"/>
      <c r="G22" s="25" t="s">
        <v>12</v>
      </c>
    </row>
    <row r="23" spans="1:7" x14ac:dyDescent="0.25">
      <c r="A23" s="5" t="s">
        <v>16</v>
      </c>
      <c r="B23" s="23" t="s">
        <v>11</v>
      </c>
      <c r="C23" s="24">
        <v>0.85200000000000009</v>
      </c>
      <c r="D23" s="24">
        <v>0.13555800235941801</v>
      </c>
      <c r="E23" s="24">
        <v>1.6005230568850208</v>
      </c>
      <c r="F23" s="24"/>
      <c r="G23" s="25" t="s">
        <v>12</v>
      </c>
    </row>
    <row r="24" spans="1:7" x14ac:dyDescent="0.25">
      <c r="A24" s="5" t="s">
        <v>17</v>
      </c>
      <c r="B24" s="23" t="s">
        <v>11</v>
      </c>
      <c r="C24" s="24">
        <v>0.81499999999999995</v>
      </c>
      <c r="D24" s="24">
        <v>0.1335933936295714</v>
      </c>
      <c r="E24" s="24">
        <v>1.618482721549737</v>
      </c>
      <c r="F24" s="24"/>
      <c r="G24" s="25" t="s">
        <v>12</v>
      </c>
    </row>
    <row r="25" spans="1:7" x14ac:dyDescent="0.25">
      <c r="A25" s="5" t="s">
        <v>18</v>
      </c>
      <c r="B25" s="23" t="s">
        <v>11</v>
      </c>
      <c r="C25" s="24">
        <v>0.79</v>
      </c>
      <c r="D25" s="24">
        <v>9.3318914667715303E-2</v>
      </c>
      <c r="E25" s="24">
        <v>2.1752323261559456</v>
      </c>
      <c r="F25" s="24"/>
      <c r="G25" s="25" t="s">
        <v>12</v>
      </c>
    </row>
    <row r="26" spans="1:7" x14ac:dyDescent="0.25">
      <c r="A26" s="5" t="s">
        <v>19</v>
      </c>
      <c r="B26" s="23" t="s">
        <v>11</v>
      </c>
      <c r="C26" s="24">
        <v>0.45400000000000001</v>
      </c>
      <c r="D26" s="24">
        <v>9.4301219032638633E-2</v>
      </c>
      <c r="E26" s="24">
        <v>2.1953048925459226</v>
      </c>
      <c r="F26" s="24"/>
      <c r="G26" s="25" t="s">
        <v>12</v>
      </c>
    </row>
    <row r="27" spans="1:7" x14ac:dyDescent="0.25">
      <c r="A27" s="5" t="s">
        <v>20</v>
      </c>
      <c r="B27" s="23" t="s">
        <v>11</v>
      </c>
      <c r="C27" s="24">
        <v>0.57200000000000006</v>
      </c>
      <c r="D27" s="24">
        <v>0.10707117577664176</v>
      </c>
      <c r="E27" s="24">
        <v>0.76803977713228389</v>
      </c>
      <c r="F27" s="24"/>
      <c r="G27" s="25" t="s">
        <v>12</v>
      </c>
    </row>
    <row r="28" spans="1:7" x14ac:dyDescent="0.25">
      <c r="A28" s="5" t="s">
        <v>21</v>
      </c>
      <c r="B28" s="23" t="s">
        <v>11</v>
      </c>
      <c r="C28" s="24">
        <v>0.69100000000000006</v>
      </c>
      <c r="D28" s="24">
        <v>0.11394730633110499</v>
      </c>
      <c r="E28" s="24">
        <v>0.73106399694022073</v>
      </c>
      <c r="F28" s="24"/>
      <c r="G28" s="25" t="s">
        <v>12</v>
      </c>
    </row>
    <row r="31" spans="1:7" x14ac:dyDescent="0.25">
      <c r="A31" s="26" t="s">
        <v>42</v>
      </c>
    </row>
    <row r="32" spans="1:7" x14ac:dyDescent="0.25">
      <c r="A32" s="26"/>
    </row>
    <row r="46" spans="7:17" x14ac:dyDescent="0.25">
      <c r="G46" s="24"/>
      <c r="H46" s="24"/>
      <c r="I46" s="24"/>
      <c r="J46" s="24"/>
      <c r="K46" s="24"/>
      <c r="L46" s="24"/>
      <c r="M46" s="24"/>
      <c r="N46" s="24"/>
      <c r="O46" s="24"/>
      <c r="P46" s="24"/>
      <c r="Q46" s="24"/>
    </row>
    <row r="47" spans="7:17" x14ac:dyDescent="0.25">
      <c r="G47" s="24"/>
      <c r="H47" s="24"/>
      <c r="I47" s="24"/>
      <c r="J47" s="24"/>
      <c r="K47" s="24"/>
      <c r="L47" s="24"/>
      <c r="M47" s="24"/>
      <c r="N47" s="24"/>
      <c r="O47" s="24"/>
      <c r="P47" s="24"/>
      <c r="Q47" s="24"/>
    </row>
    <row r="48" spans="7:17" x14ac:dyDescent="0.25">
      <c r="G48" s="24"/>
      <c r="H48" s="24"/>
      <c r="I48" s="24"/>
      <c r="J48" s="24"/>
      <c r="K48" s="24"/>
      <c r="L48" s="24"/>
      <c r="M48" s="24"/>
      <c r="N48" s="24"/>
      <c r="O48" s="24"/>
      <c r="P48" s="24"/>
      <c r="Q48" s="24"/>
    </row>
    <row r="49" spans="7:17" x14ac:dyDescent="0.25">
      <c r="G49" s="24"/>
      <c r="H49" s="24"/>
      <c r="I49" s="24"/>
      <c r="J49" s="24"/>
      <c r="K49" s="24"/>
      <c r="L49" s="24"/>
      <c r="M49" s="24"/>
      <c r="N49" s="24"/>
      <c r="O49" s="24"/>
      <c r="P49" s="24"/>
      <c r="Q49" s="24"/>
    </row>
    <row r="50" spans="7:17" x14ac:dyDescent="0.25">
      <c r="G50" s="24"/>
      <c r="H50" s="24"/>
      <c r="I50" s="24"/>
      <c r="J50" s="24"/>
      <c r="K50" s="24"/>
      <c r="L50" s="24"/>
      <c r="M50" s="24"/>
      <c r="N50" s="24"/>
      <c r="O50" s="24"/>
      <c r="P50" s="24"/>
      <c r="Q50" s="24"/>
    </row>
    <row r="51" spans="7:17" x14ac:dyDescent="0.25">
      <c r="G51" s="24"/>
      <c r="H51" s="24"/>
      <c r="I51" s="24"/>
      <c r="J51" s="24"/>
      <c r="K51" s="24"/>
      <c r="L51" s="24"/>
      <c r="M51" s="24"/>
      <c r="N51" s="24"/>
      <c r="O51" s="24"/>
      <c r="P51" s="24"/>
      <c r="Q51" s="24"/>
    </row>
    <row r="52" spans="7:17" x14ac:dyDescent="0.25">
      <c r="G52" s="24"/>
      <c r="H52" s="24"/>
      <c r="I52" s="24"/>
      <c r="J52" s="24"/>
      <c r="K52" s="24"/>
      <c r="L52" s="24"/>
      <c r="M52" s="24"/>
      <c r="N52" s="24"/>
      <c r="O52" s="24"/>
      <c r="P52" s="24"/>
      <c r="Q52" s="24"/>
    </row>
    <row r="53" spans="7:17" x14ac:dyDescent="0.25">
      <c r="G53" s="24"/>
      <c r="H53" s="24"/>
      <c r="I53" s="24"/>
      <c r="J53" s="24"/>
      <c r="K53" s="24"/>
      <c r="L53" s="24"/>
      <c r="M53" s="24"/>
      <c r="N53" s="24"/>
      <c r="O53" s="24"/>
      <c r="P53" s="24"/>
      <c r="Q53" s="24"/>
    </row>
    <row r="54" spans="7:17" x14ac:dyDescent="0.25">
      <c r="G54" s="24"/>
      <c r="H54" s="24"/>
      <c r="I54" s="24"/>
      <c r="J54" s="24"/>
      <c r="K54" s="24"/>
      <c r="L54" s="24"/>
      <c r="M54" s="24"/>
      <c r="N54" s="24"/>
      <c r="O54" s="24"/>
      <c r="P54" s="24"/>
      <c r="Q54" s="24"/>
    </row>
    <row r="55" spans="7:17" x14ac:dyDescent="0.25">
      <c r="G55" s="24"/>
      <c r="H55" s="24"/>
      <c r="I55" s="24"/>
      <c r="J55" s="24"/>
      <c r="K55" s="24"/>
      <c r="L55" s="24"/>
      <c r="M55" s="24"/>
      <c r="N55" s="24"/>
      <c r="O55" s="24"/>
      <c r="P55" s="24"/>
      <c r="Q55" s="24"/>
    </row>
    <row r="56" spans="7:17" x14ac:dyDescent="0.25">
      <c r="G56" s="24"/>
      <c r="H56" s="24"/>
      <c r="I56" s="24"/>
      <c r="J56" s="24"/>
      <c r="K56" s="24"/>
      <c r="L56" s="24"/>
      <c r="M56" s="24"/>
      <c r="N56" s="24"/>
      <c r="O56" s="24"/>
      <c r="P56" s="24"/>
      <c r="Q56" s="24"/>
    </row>
    <row r="57" spans="7:17" x14ac:dyDescent="0.25">
      <c r="G57" s="24"/>
      <c r="H57" s="24"/>
      <c r="I57" s="24"/>
      <c r="J57" s="24"/>
      <c r="K57" s="24"/>
      <c r="L57" s="24"/>
      <c r="M57" s="24"/>
      <c r="N57" s="24"/>
      <c r="O57" s="24"/>
      <c r="P57" s="24"/>
      <c r="Q57" s="24"/>
    </row>
    <row r="58" spans="7:17" x14ac:dyDescent="0.25">
      <c r="G58" s="24"/>
      <c r="H58" s="24"/>
      <c r="I58" s="24"/>
      <c r="J58" s="24"/>
      <c r="K58" s="24"/>
      <c r="L58" s="24"/>
      <c r="M58" s="24"/>
      <c r="N58" s="24"/>
      <c r="O58" s="24"/>
      <c r="P58" s="24"/>
      <c r="Q58" s="24"/>
    </row>
    <row r="59" spans="7:17" x14ac:dyDescent="0.25">
      <c r="G59" s="24"/>
      <c r="H59" s="24"/>
      <c r="I59" s="24"/>
      <c r="J59" s="24"/>
      <c r="K59" s="24"/>
      <c r="L59" s="24"/>
      <c r="M59" s="24"/>
      <c r="N59" s="24"/>
      <c r="O59" s="24"/>
      <c r="P59" s="24"/>
      <c r="Q59" s="24"/>
    </row>
    <row r="60" spans="7:17" x14ac:dyDescent="0.25">
      <c r="G60" s="24"/>
      <c r="H60" s="24"/>
      <c r="I60" s="24"/>
      <c r="J60" s="24"/>
      <c r="K60" s="24"/>
      <c r="L60" s="24"/>
      <c r="M60" s="24"/>
      <c r="N60" s="24"/>
      <c r="O60" s="24"/>
      <c r="P60" s="24"/>
      <c r="Q60" s="24"/>
    </row>
    <row r="61" spans="7:17" x14ac:dyDescent="0.25">
      <c r="G61" s="24"/>
      <c r="H61" s="24"/>
      <c r="I61" s="24"/>
      <c r="J61" s="24"/>
      <c r="K61" s="24"/>
      <c r="L61" s="24"/>
      <c r="M61" s="24"/>
      <c r="N61" s="24"/>
      <c r="O61" s="24"/>
      <c r="P61" s="24"/>
      <c r="Q61" s="24"/>
    </row>
    <row r="62" spans="7:17" x14ac:dyDescent="0.25">
      <c r="G62" s="24"/>
      <c r="H62" s="24"/>
      <c r="I62" s="24"/>
      <c r="J62" s="24"/>
      <c r="K62" s="24"/>
      <c r="L62" s="24"/>
      <c r="M62" s="24"/>
      <c r="N62" s="24"/>
      <c r="O62" s="24"/>
      <c r="P62" s="24"/>
      <c r="Q62" s="24"/>
    </row>
    <row r="63" spans="7:17" x14ac:dyDescent="0.25">
      <c r="G63" s="24"/>
      <c r="H63" s="24"/>
      <c r="I63" s="24"/>
      <c r="J63" s="24"/>
      <c r="K63" s="24"/>
      <c r="L63" s="24"/>
      <c r="M63" s="24"/>
      <c r="N63" s="24"/>
      <c r="O63" s="24"/>
      <c r="P63" s="24"/>
      <c r="Q63" s="24"/>
    </row>
    <row r="64" spans="7:17" x14ac:dyDescent="0.25">
      <c r="G64" s="24"/>
      <c r="H64" s="24"/>
      <c r="I64" s="24"/>
      <c r="J64" s="24"/>
      <c r="K64" s="24"/>
      <c r="L64" s="24"/>
      <c r="M64" s="24"/>
      <c r="N64" s="24"/>
      <c r="O64" s="24"/>
      <c r="P64" s="24"/>
      <c r="Q64" s="24"/>
    </row>
    <row r="65" spans="7:17" x14ac:dyDescent="0.25">
      <c r="G65" s="24"/>
      <c r="H65" s="24"/>
      <c r="I65" s="24"/>
      <c r="J65" s="24"/>
      <c r="K65" s="24"/>
      <c r="L65" s="24"/>
      <c r="M65" s="24"/>
      <c r="N65" s="24"/>
      <c r="O65" s="24"/>
      <c r="P65" s="24"/>
      <c r="Q65" s="24"/>
    </row>
    <row r="66" spans="7:17" x14ac:dyDescent="0.25">
      <c r="G66" s="24"/>
      <c r="H66" s="24"/>
      <c r="I66" s="24"/>
      <c r="J66" s="24"/>
      <c r="K66" s="24"/>
      <c r="L66" s="24"/>
      <c r="M66" s="24"/>
      <c r="N66" s="24"/>
      <c r="O66" s="24"/>
      <c r="P66" s="24"/>
      <c r="Q66" s="24"/>
    </row>
    <row r="67" spans="7:17" x14ac:dyDescent="0.25">
      <c r="G67" s="24"/>
      <c r="H67" s="24"/>
      <c r="I67" s="24"/>
      <c r="J67" s="24"/>
      <c r="K67" s="24"/>
      <c r="L67" s="24"/>
      <c r="M67" s="24"/>
      <c r="N67" s="24"/>
      <c r="O67" s="24"/>
      <c r="P67" s="24"/>
      <c r="Q67" s="24"/>
    </row>
    <row r="68" spans="7:17" x14ac:dyDescent="0.25">
      <c r="G68" s="24"/>
      <c r="H68" s="24"/>
      <c r="I68" s="24"/>
      <c r="J68" s="24"/>
      <c r="K68" s="24"/>
      <c r="L68" s="24"/>
      <c r="M68" s="24"/>
      <c r="N68" s="24"/>
      <c r="O68" s="24"/>
      <c r="P68" s="24"/>
      <c r="Q68" s="24"/>
    </row>
    <row r="69" spans="7:17" x14ac:dyDescent="0.25">
      <c r="G69" s="24"/>
      <c r="H69" s="24"/>
      <c r="I69" s="24"/>
      <c r="J69" s="24"/>
      <c r="K69" s="24"/>
      <c r="L69" s="24"/>
      <c r="M69" s="24"/>
      <c r="N69" s="24"/>
      <c r="O69" s="24"/>
      <c r="P69" s="24"/>
      <c r="Q69" s="24"/>
    </row>
    <row r="70" spans="7:17" x14ac:dyDescent="0.25">
      <c r="G70" s="24"/>
      <c r="H70" s="24"/>
      <c r="I70" s="24"/>
      <c r="J70" s="24"/>
      <c r="K70" s="24"/>
      <c r="L70" s="24"/>
      <c r="M70" s="24"/>
      <c r="N70" s="24"/>
      <c r="O70" s="24"/>
      <c r="P70" s="24"/>
      <c r="Q70" s="24"/>
    </row>
    <row r="71" spans="7:17" x14ac:dyDescent="0.25">
      <c r="G71" s="24"/>
      <c r="H71" s="24"/>
      <c r="I71" s="24"/>
      <c r="J71" s="24"/>
      <c r="K71" s="24"/>
      <c r="L71" s="24"/>
      <c r="M71" s="24"/>
      <c r="N71" s="24"/>
      <c r="O71" s="24"/>
      <c r="P71" s="24"/>
      <c r="Q71" s="24"/>
    </row>
    <row r="72" spans="7:17" x14ac:dyDescent="0.25">
      <c r="G72" s="24"/>
      <c r="H72" s="24"/>
      <c r="I72" s="24"/>
      <c r="J72" s="24"/>
      <c r="K72" s="24"/>
      <c r="L72" s="24"/>
      <c r="M72" s="24"/>
      <c r="N72" s="24"/>
      <c r="O72" s="24"/>
      <c r="P72" s="24"/>
      <c r="Q72" s="24"/>
    </row>
    <row r="73" spans="7:17" x14ac:dyDescent="0.25">
      <c r="G73" s="24"/>
      <c r="H73" s="24"/>
      <c r="I73" s="24"/>
      <c r="J73" s="24"/>
      <c r="K73" s="24"/>
      <c r="L73" s="24"/>
      <c r="M73" s="24"/>
      <c r="N73" s="24"/>
      <c r="O73" s="24"/>
      <c r="P73" s="24"/>
      <c r="Q73" s="24"/>
    </row>
    <row r="74" spans="7:17" x14ac:dyDescent="0.25">
      <c r="G74" s="24"/>
      <c r="H74" s="24"/>
      <c r="I74" s="24"/>
      <c r="J74" s="24"/>
      <c r="K74" s="24"/>
      <c r="L74" s="24"/>
      <c r="M74" s="24"/>
      <c r="N74" s="24"/>
      <c r="O74" s="24"/>
      <c r="P74" s="24"/>
      <c r="Q74" s="24"/>
    </row>
    <row r="75" spans="7:17" x14ac:dyDescent="0.25">
      <c r="G75" s="24"/>
      <c r="H75" s="24"/>
      <c r="I75" s="24"/>
      <c r="J75" s="24"/>
      <c r="K75" s="24"/>
      <c r="L75" s="24"/>
      <c r="M75" s="24"/>
      <c r="N75" s="24"/>
      <c r="O75" s="24"/>
      <c r="P75" s="24"/>
      <c r="Q75" s="24"/>
    </row>
    <row r="76" spans="7:17" x14ac:dyDescent="0.25">
      <c r="G76" s="24"/>
      <c r="H76" s="24"/>
      <c r="I76" s="24"/>
      <c r="J76" s="24"/>
      <c r="K76" s="24"/>
      <c r="L76" s="24"/>
      <c r="M76" s="24"/>
      <c r="N76" s="24"/>
      <c r="O76" s="24"/>
      <c r="P76" s="24"/>
      <c r="Q76" s="24"/>
    </row>
    <row r="77" spans="7:17" x14ac:dyDescent="0.25">
      <c r="G77" s="24"/>
      <c r="H77" s="24"/>
      <c r="I77" s="24"/>
      <c r="J77" s="24"/>
      <c r="K77" s="24"/>
      <c r="L77" s="24"/>
      <c r="M77" s="24"/>
      <c r="N77" s="24"/>
      <c r="O77" s="24"/>
      <c r="P77" s="24"/>
      <c r="Q77" s="24"/>
    </row>
    <row r="78" spans="7:17" x14ac:dyDescent="0.25">
      <c r="G78" s="24"/>
      <c r="H78" s="24"/>
      <c r="I78" s="24"/>
      <c r="J78" s="24"/>
      <c r="K78" s="24"/>
      <c r="L78" s="24"/>
      <c r="M78" s="24"/>
      <c r="N78" s="24"/>
      <c r="O78" s="24"/>
      <c r="P78" s="24"/>
      <c r="Q78" s="24"/>
    </row>
    <row r="79" spans="7:17" x14ac:dyDescent="0.25">
      <c r="G79" s="24"/>
      <c r="H79" s="24"/>
      <c r="I79" s="24"/>
      <c r="J79" s="24"/>
      <c r="K79" s="24"/>
      <c r="L79" s="24"/>
      <c r="M79" s="24"/>
      <c r="N79" s="24"/>
      <c r="O79" s="24"/>
      <c r="P79" s="24"/>
      <c r="Q79" s="24"/>
    </row>
    <row r="80" spans="7:17" x14ac:dyDescent="0.25">
      <c r="G80" s="24"/>
      <c r="H80" s="24"/>
      <c r="I80" s="24"/>
      <c r="J80" s="24"/>
      <c r="K80" s="24"/>
      <c r="L80" s="24"/>
      <c r="M80" s="24"/>
      <c r="N80" s="24"/>
      <c r="O80" s="24"/>
      <c r="P80" s="24"/>
      <c r="Q80" s="24"/>
    </row>
    <row r="81" spans="7:17" x14ac:dyDescent="0.25">
      <c r="G81" s="24"/>
      <c r="H81" s="24"/>
      <c r="I81" s="24"/>
      <c r="J81" s="24"/>
      <c r="K81" s="24"/>
      <c r="L81" s="24"/>
      <c r="M81" s="24"/>
      <c r="N81" s="24"/>
      <c r="O81" s="24"/>
      <c r="P81" s="24"/>
      <c r="Q81" s="24"/>
    </row>
    <row r="82" spans="7:17" x14ac:dyDescent="0.25">
      <c r="G82" s="24"/>
      <c r="H82" s="24"/>
      <c r="I82" s="24"/>
      <c r="J82" s="24"/>
      <c r="K82" s="24"/>
      <c r="L82" s="24"/>
      <c r="M82" s="24"/>
      <c r="N82" s="24"/>
      <c r="O82" s="24"/>
      <c r="P82" s="24"/>
      <c r="Q82" s="24"/>
    </row>
    <row r="83" spans="7:17" x14ac:dyDescent="0.25">
      <c r="G83" s="24"/>
      <c r="H83" s="24"/>
      <c r="I83" s="24"/>
      <c r="J83" s="24"/>
      <c r="K83" s="24"/>
      <c r="L83" s="24"/>
      <c r="M83" s="24"/>
      <c r="N83" s="24"/>
      <c r="O83" s="24"/>
      <c r="P83" s="24"/>
      <c r="Q83" s="24"/>
    </row>
    <row r="84" spans="7:17" x14ac:dyDescent="0.25">
      <c r="G84" s="24"/>
      <c r="H84" s="24"/>
      <c r="I84" s="24"/>
      <c r="J84" s="24"/>
      <c r="K84" s="24"/>
      <c r="L84" s="24"/>
      <c r="M84" s="24"/>
      <c r="N84" s="24"/>
      <c r="O84" s="24"/>
      <c r="P84" s="24"/>
      <c r="Q84" s="24"/>
    </row>
    <row r="85" spans="7:17" x14ac:dyDescent="0.25">
      <c r="G85" s="24"/>
      <c r="H85" s="24"/>
      <c r="I85" s="24"/>
      <c r="J85" s="24"/>
      <c r="K85" s="24"/>
      <c r="L85" s="24"/>
      <c r="M85" s="24"/>
      <c r="N85" s="24"/>
      <c r="O85" s="24"/>
      <c r="P85" s="24"/>
      <c r="Q85" s="24"/>
    </row>
    <row r="86" spans="7:17" x14ac:dyDescent="0.25">
      <c r="G86" s="24"/>
      <c r="H86" s="24"/>
      <c r="I86" s="24"/>
      <c r="J86" s="24"/>
      <c r="K86" s="24"/>
      <c r="L86" s="24"/>
      <c r="M86" s="24"/>
      <c r="N86" s="24"/>
      <c r="O86" s="24"/>
      <c r="P86" s="24"/>
      <c r="Q86" s="24"/>
    </row>
    <row r="87" spans="7:17" x14ac:dyDescent="0.25">
      <c r="G87" s="24"/>
      <c r="H87" s="24"/>
      <c r="I87" s="24"/>
      <c r="J87" s="24"/>
      <c r="K87" s="24"/>
      <c r="L87" s="24"/>
      <c r="M87" s="24"/>
      <c r="N87" s="24"/>
      <c r="O87" s="24"/>
      <c r="P87" s="24"/>
      <c r="Q87" s="24"/>
    </row>
    <row r="88" spans="7:17" x14ac:dyDescent="0.25">
      <c r="G88" s="24"/>
      <c r="H88" s="24"/>
      <c r="I88" s="24"/>
      <c r="J88" s="24"/>
      <c r="K88" s="24"/>
      <c r="L88" s="24"/>
      <c r="M88" s="24"/>
      <c r="N88" s="24"/>
      <c r="O88" s="24"/>
      <c r="P88" s="24"/>
      <c r="Q88" s="24"/>
    </row>
    <row r="89" spans="7:17" x14ac:dyDescent="0.25">
      <c r="G89" s="24"/>
      <c r="H89" s="24"/>
      <c r="I89" s="24"/>
      <c r="J89" s="24"/>
      <c r="K89" s="24"/>
      <c r="L89" s="24"/>
      <c r="M89" s="24"/>
      <c r="N89" s="24"/>
      <c r="O89" s="24"/>
      <c r="P89" s="24"/>
      <c r="Q89" s="24"/>
    </row>
    <row r="90" spans="7:17" x14ac:dyDescent="0.25">
      <c r="G90" s="24"/>
      <c r="H90" s="24"/>
      <c r="I90" s="24"/>
      <c r="J90" s="24"/>
      <c r="K90" s="24"/>
      <c r="L90" s="24"/>
      <c r="M90" s="24"/>
      <c r="N90" s="24"/>
      <c r="O90" s="24"/>
      <c r="P90" s="24"/>
      <c r="Q90" s="24"/>
    </row>
    <row r="91" spans="7:17" x14ac:dyDescent="0.25">
      <c r="G91" s="24"/>
      <c r="H91" s="24"/>
      <c r="I91" s="24"/>
      <c r="J91" s="24"/>
      <c r="K91" s="24"/>
      <c r="L91" s="24"/>
      <c r="M91" s="24"/>
      <c r="N91" s="24"/>
      <c r="O91" s="24"/>
      <c r="P91" s="24"/>
      <c r="Q91" s="24"/>
    </row>
    <row r="92" spans="7:17" x14ac:dyDescent="0.25">
      <c r="G92" s="24"/>
      <c r="H92" s="24"/>
      <c r="I92" s="24"/>
      <c r="J92" s="24"/>
      <c r="K92" s="24"/>
      <c r="L92" s="24"/>
      <c r="M92" s="24"/>
      <c r="N92" s="24"/>
      <c r="O92" s="24"/>
      <c r="P92" s="24"/>
      <c r="Q92" s="24"/>
    </row>
  </sheetData>
  <autoFilter ref="A18:E28" xr:uid="{00000000-0009-0000-0000-000011000000}"/>
  <hyperlinks>
    <hyperlink ref="A2" r:id="rId1" xr:uid="{00000000-0004-0000-1100-000000000000}"/>
  </hyperlinks>
  <pageMargins left="0.75" right="0.75" top="1" bottom="1" header="0.5" footer="0.5"/>
  <pageSetup orientation="portrait" horizontalDpi="4294967292" verticalDpi="4294967292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22</vt:i4>
      </vt:variant>
    </vt:vector>
  </HeadingPairs>
  <TitlesOfParts>
    <vt:vector size="22" baseType="lpstr">
      <vt:lpstr>LTERnut</vt:lpstr>
      <vt:lpstr>nut20251201_AR92AR95AR98a</vt:lpstr>
      <vt:lpstr>n2025_EN720AE2426EN727AR87bAR88</vt:lpstr>
      <vt:lpstr>nut20240604_AR77AR78EN712AR82A</vt:lpstr>
      <vt:lpstr>nut20230929_HRS2303EN706</vt:lpstr>
      <vt:lpstr>nut20230331_EN687AR70bEN695</vt:lpstr>
      <vt:lpstr>nutOOI_AR61AR66</vt:lpstr>
      <vt:lpstr>nut20220908_EN661EN668AR61bAT46</vt:lpstr>
      <vt:lpstr>nutOOI_AR39_44_48_54</vt:lpstr>
      <vt:lpstr>nut20210107_EN649EN655EN657</vt:lpstr>
      <vt:lpstr>nut20200303_AR38AR39B</vt:lpstr>
      <vt:lpstr>nut20191101_EN644</vt:lpstr>
      <vt:lpstr>nut_AR34fromOOI</vt:lpstr>
      <vt:lpstr>nut20190513_AR34B</vt:lpstr>
      <vt:lpstr>NUT20190305_EN627</vt:lpstr>
      <vt:lpstr>nut_AR31fromOOI</vt:lpstr>
      <vt:lpstr>nut20190203_AR28EN617AR31AR32</vt:lpstr>
      <vt:lpstr>nut20180403_AR28fromOOI</vt:lpstr>
      <vt:lpstr>nut_AR24fromOOI</vt:lpstr>
      <vt:lpstr>nut20180502_AR24</vt:lpstr>
      <vt:lpstr>nut20170929_AR22</vt:lpstr>
      <vt:lpstr>nut20170920_AR16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heidi</dc:creator>
  <cp:lastModifiedBy>Taylor Crockford</cp:lastModifiedBy>
  <dcterms:created xsi:type="dcterms:W3CDTF">2018-05-07T14:30:10Z</dcterms:created>
  <dcterms:modified xsi:type="dcterms:W3CDTF">2026-01-08T21:44:44Z</dcterms:modified>
</cp:coreProperties>
</file>