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f12\Desktop\大三下实验报告\康普顿散射\"/>
    </mc:Choice>
  </mc:AlternateContent>
  <xr:revisionPtr revIDLastSave="0" documentId="8_{019E83BA-48BF-4F06-956B-797D2770157A}" xr6:coauthVersionLast="47" xr6:coauthVersionMax="47" xr10:uidLastSave="{00000000-0000-0000-0000-000000000000}"/>
  <bookViews>
    <workbookView xWindow="11050" yWindow="2190" windowWidth="19200" windowHeight="11170" xr2:uid="{7CCE886B-80CF-4658-AB69-9B6FAF0F8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E13" i="1"/>
  <c r="F13" i="1"/>
  <c r="G13" i="1"/>
  <c r="H13" i="1"/>
  <c r="C13" i="1"/>
  <c r="H11" i="1"/>
  <c r="G11" i="1"/>
  <c r="F11" i="1"/>
  <c r="E11" i="1"/>
  <c r="D11" i="1"/>
  <c r="D10" i="1"/>
  <c r="E10" i="1"/>
  <c r="F10" i="1"/>
  <c r="G10" i="1"/>
  <c r="H10" i="1"/>
  <c r="C10" i="1"/>
</calcChain>
</file>

<file path=xl/sharedStrings.xml><?xml version="1.0" encoding="utf-8"?>
<sst xmlns="http://schemas.openxmlformats.org/spreadsheetml/2006/main" count="13" uniqueCount="12">
  <si>
    <t>散射角度（度）</t>
    <phoneticPr fontId="1" type="noConversion"/>
  </si>
  <si>
    <t>能量测量值（keV）</t>
    <phoneticPr fontId="1" type="noConversion"/>
  </si>
  <si>
    <t>理论值（keV）</t>
    <phoneticPr fontId="1" type="noConversion"/>
  </si>
  <si>
    <t>相对误差（%)</t>
    <phoneticPr fontId="1" type="noConversion"/>
  </si>
  <si>
    <t>ROI面积</t>
    <phoneticPr fontId="1" type="noConversion"/>
  </si>
  <si>
    <t>时间</t>
    <phoneticPr fontId="1" type="noConversion"/>
  </si>
  <si>
    <t>计数率Np（/s）</t>
    <phoneticPr fontId="1" type="noConversion"/>
  </si>
  <si>
    <t>η (10^-4)</t>
    <phoneticPr fontId="1" type="noConversion"/>
  </si>
  <si>
    <t>R</t>
    <phoneticPr fontId="1" type="noConversion"/>
  </si>
  <si>
    <t>相对散射截面</t>
    <phoneticPr fontId="1" type="noConversion"/>
  </si>
  <si>
    <t>Np/(η *R)</t>
    <phoneticPr fontId="1" type="noConversion"/>
  </si>
  <si>
    <t>相对散射截面理论值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</si>
</sst>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1AE7-39C2-4ABB-9DCD-3E774DCC0333}">
  <dimension ref="A1:J13"/>
  <sheetViews>
    <sheetView tabSelected="1" workbookViewId="0">
      <selection activeCell="E12" sqref="E12"/>
    </sheetView>
  </sheetViews>
  <sheetFormatPr defaultRowHeight="14" x14ac:dyDescent="0.3"/>
  <cols>
    <col min="1" max="1" width="17.33203125" customWidth="1"/>
    <col min="2" max="9" width="6.4140625" customWidth="1"/>
  </cols>
  <sheetData>
    <row r="1" spans="1:10" x14ac:dyDescent="0.3">
      <c r="A1" s="1" t="s">
        <v>0</v>
      </c>
      <c r="B1" s="1">
        <v>0</v>
      </c>
      <c r="C1" s="1">
        <v>20</v>
      </c>
      <c r="D1" s="1">
        <v>40</v>
      </c>
      <c r="E1" s="1">
        <v>60</v>
      </c>
      <c r="F1" s="1">
        <v>80</v>
      </c>
      <c r="G1" s="1">
        <v>100</v>
      </c>
      <c r="H1" s="1">
        <v>120</v>
      </c>
      <c r="I1" s="1">
        <v>0</v>
      </c>
    </row>
    <row r="2" spans="1:10" x14ac:dyDescent="0.3">
      <c r="A2" s="1" t="s">
        <v>1</v>
      </c>
      <c r="B2" s="1">
        <v>661.6</v>
      </c>
      <c r="C2" s="1">
        <v>609.76599999999996</v>
      </c>
      <c r="D2" s="1">
        <v>504.28500000000003</v>
      </c>
      <c r="E2" s="1">
        <v>398.209</v>
      </c>
      <c r="F2" s="1">
        <v>313.87900000000002</v>
      </c>
      <c r="G2" s="1">
        <v>256.49200000000002</v>
      </c>
      <c r="H2" s="1">
        <v>215.232</v>
      </c>
      <c r="I2" s="1">
        <v>654.45500000000004</v>
      </c>
    </row>
    <row r="3" spans="1:10" x14ac:dyDescent="0.3">
      <c r="A3" s="1" t="s">
        <v>2</v>
      </c>
      <c r="B3" s="1">
        <v>661.6</v>
      </c>
      <c r="C3" s="1">
        <v>613.68299999999999</v>
      </c>
      <c r="D3" s="1">
        <v>507.78800000000001</v>
      </c>
      <c r="E3" s="1">
        <v>401.613</v>
      </c>
      <c r="F3" s="1">
        <v>319.62</v>
      </c>
      <c r="G3" s="1">
        <v>262.58699999999999</v>
      </c>
      <c r="H3" s="1">
        <v>224.875</v>
      </c>
      <c r="I3" s="2"/>
    </row>
    <row r="4" spans="1:10" x14ac:dyDescent="0.3">
      <c r="A4" s="1" t="s">
        <v>3</v>
      </c>
      <c r="B4" s="1">
        <v>0</v>
      </c>
      <c r="C4" s="1">
        <v>0.64</v>
      </c>
      <c r="D4" s="1">
        <v>0.69</v>
      </c>
      <c r="E4" s="1">
        <v>0.85</v>
      </c>
      <c r="F4" s="1">
        <v>1.8</v>
      </c>
      <c r="G4" s="1">
        <v>2.3199999999999998</v>
      </c>
      <c r="H4" s="1">
        <v>4.29</v>
      </c>
      <c r="I4" s="2"/>
    </row>
    <row r="5" spans="1:10" x14ac:dyDescent="0.3">
      <c r="A5" s="4" t="s">
        <v>4</v>
      </c>
      <c r="B5" s="2"/>
      <c r="C5" s="1">
        <v>8582</v>
      </c>
      <c r="D5" s="1">
        <v>5987</v>
      </c>
      <c r="E5" s="1">
        <v>4552</v>
      </c>
      <c r="F5" s="1">
        <v>4542</v>
      </c>
      <c r="G5" s="1">
        <v>4453</v>
      </c>
      <c r="H5" s="1">
        <v>5109</v>
      </c>
      <c r="I5" s="1">
        <v>28078</v>
      </c>
    </row>
    <row r="6" spans="1:10" x14ac:dyDescent="0.3">
      <c r="A6" s="4" t="s">
        <v>5</v>
      </c>
      <c r="B6" s="2"/>
      <c r="C6" s="4">
        <v>300</v>
      </c>
      <c r="D6" s="4">
        <v>300</v>
      </c>
      <c r="E6" s="4">
        <v>300</v>
      </c>
      <c r="F6" s="4">
        <v>300</v>
      </c>
      <c r="G6" s="4">
        <v>310.85300000000001</v>
      </c>
      <c r="H6" s="4">
        <v>300</v>
      </c>
      <c r="I6" s="2"/>
      <c r="J6" s="5"/>
    </row>
    <row r="7" spans="1:10" x14ac:dyDescent="0.3">
      <c r="A7" s="4" t="s">
        <v>6</v>
      </c>
      <c r="B7" s="2"/>
      <c r="C7" s="1">
        <v>28.61</v>
      </c>
      <c r="D7" s="1">
        <v>19.96</v>
      </c>
      <c r="E7" s="1">
        <v>15.17</v>
      </c>
      <c r="F7" s="1">
        <v>15.14</v>
      </c>
      <c r="G7" s="1">
        <v>14.32</v>
      </c>
      <c r="H7" s="1">
        <v>17.03</v>
      </c>
      <c r="I7" s="2"/>
    </row>
    <row r="8" spans="1:10" x14ac:dyDescent="0.3">
      <c r="A8" s="3" t="s">
        <v>7</v>
      </c>
      <c r="B8" s="6"/>
      <c r="C8" s="3">
        <v>7.3048999999999999</v>
      </c>
      <c r="D8" s="3">
        <v>8.1869999999999994</v>
      </c>
      <c r="E8" s="3">
        <v>9.23</v>
      </c>
      <c r="F8" s="3">
        <v>10.1</v>
      </c>
      <c r="G8" s="3">
        <v>10.5</v>
      </c>
      <c r="H8" s="3">
        <v>10.8</v>
      </c>
      <c r="I8" s="6"/>
    </row>
    <row r="9" spans="1:10" x14ac:dyDescent="0.3">
      <c r="A9" s="4" t="s">
        <v>8</v>
      </c>
      <c r="B9" s="7">
        <v>0.39300000000000002</v>
      </c>
      <c r="C9" s="7">
        <v>0.41899999999999998</v>
      </c>
      <c r="D9" s="7">
        <v>0.48799999999999999</v>
      </c>
      <c r="E9" s="7">
        <v>0.59099999999999997</v>
      </c>
      <c r="F9" s="7">
        <v>0.70199999999999996</v>
      </c>
      <c r="G9" s="7">
        <v>0.79100000000000004</v>
      </c>
      <c r="H9" s="4">
        <v>0.85899999999999999</v>
      </c>
      <c r="I9" s="2"/>
      <c r="J9" s="5"/>
    </row>
    <row r="10" spans="1:10" x14ac:dyDescent="0.3">
      <c r="A10" s="4" t="s">
        <v>10</v>
      </c>
      <c r="B10" s="2"/>
      <c r="C10" s="1">
        <f>C7/(C8*C9)</f>
        <v>9.3473727103306707</v>
      </c>
      <c r="D10" s="1">
        <f t="shared" ref="D10:H10" si="0">D7/(D8*D9)</f>
        <v>4.9959251672483571</v>
      </c>
      <c r="E10" s="1">
        <f t="shared" si="0"/>
        <v>2.7809706082387859</v>
      </c>
      <c r="F10" s="1">
        <f t="shared" si="0"/>
        <v>2.1353417393021354</v>
      </c>
      <c r="G10" s="1">
        <f t="shared" si="0"/>
        <v>1.7241586900246824</v>
      </c>
      <c r="H10" s="1">
        <f t="shared" si="0"/>
        <v>1.835683180269909</v>
      </c>
      <c r="I10" s="2"/>
    </row>
    <row r="11" spans="1:10" x14ac:dyDescent="0.3">
      <c r="A11" s="1" t="s">
        <v>9</v>
      </c>
      <c r="B11" s="2"/>
      <c r="C11" s="7">
        <v>1</v>
      </c>
      <c r="D11" s="7">
        <f>D10/C10</f>
        <v>0.53447373096901174</v>
      </c>
      <c r="E11" s="7">
        <f>2.781/9.347</f>
        <v>0.29752861880817377</v>
      </c>
      <c r="F11" s="7">
        <f>2.135/9.347</f>
        <v>0.22841553439606291</v>
      </c>
      <c r="G11" s="7">
        <f>1.724/9.347</f>
        <v>0.18444420669733605</v>
      </c>
      <c r="H11" s="1">
        <f>1.836/9.347</f>
        <v>0.19642666096073608</v>
      </c>
      <c r="I11" s="2"/>
    </row>
    <row r="12" spans="1:10" x14ac:dyDescent="0.3">
      <c r="A12" s="4" t="s">
        <v>11</v>
      </c>
      <c r="B12" s="2"/>
      <c r="C12" s="1">
        <v>1</v>
      </c>
      <c r="D12" s="1">
        <v>0.59870000000000001</v>
      </c>
      <c r="E12" s="1">
        <v>0.33939999999999998</v>
      </c>
      <c r="F12" s="1">
        <v>0.2266</v>
      </c>
      <c r="G12" s="1">
        <v>0.188</v>
      </c>
      <c r="H12" s="1">
        <v>0.17899999999999999</v>
      </c>
      <c r="I12" s="2"/>
    </row>
    <row r="13" spans="1:10" x14ac:dyDescent="0.3">
      <c r="A13" s="4" t="s">
        <v>3</v>
      </c>
      <c r="B13" s="2"/>
      <c r="C13" s="1">
        <f>ABS((C12/C11-1)*100)</f>
        <v>0</v>
      </c>
      <c r="D13" s="1">
        <f t="shared" ref="D13:H13" si="1">ABS((D12/D11-1)*100)</f>
        <v>12.016730722115131</v>
      </c>
      <c r="E13" s="1">
        <f t="shared" si="1"/>
        <v>14.07306005034159</v>
      </c>
      <c r="F13" s="1">
        <f t="shared" si="1"/>
        <v>0.79483840749414725</v>
      </c>
      <c r="G13" s="1">
        <f t="shared" si="1"/>
        <v>1.9278422273781848</v>
      </c>
      <c r="H13" s="1">
        <f t="shared" si="1"/>
        <v>8.8718409586056701</v>
      </c>
      <c r="I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卜凡 郑</dc:creator>
  <cp:lastModifiedBy>卜凡 郑</cp:lastModifiedBy>
  <dcterms:created xsi:type="dcterms:W3CDTF">2024-05-03T11:48:26Z</dcterms:created>
  <dcterms:modified xsi:type="dcterms:W3CDTF">2024-05-03T13:57:04Z</dcterms:modified>
</cp:coreProperties>
</file>