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Maciej\Desktop\siata\excel\"/>
    </mc:Choice>
  </mc:AlternateContent>
  <xr:revisionPtr revIDLastSave="0" documentId="13_ncr:1_{6A4A707B-F9B9-4692-8B78-A25D05D09C89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game 1" sheetId="1" r:id="rId1"/>
    <sheet name="game 2" sheetId="2" r:id="rId2"/>
    <sheet name="game 3" sheetId="3" r:id="rId3"/>
    <sheet name="sum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4" l="1"/>
  <c r="G41" i="4"/>
  <c r="F42" i="4"/>
  <c r="F41" i="4"/>
  <c r="E42" i="4"/>
  <c r="E41" i="4"/>
  <c r="D42" i="4"/>
  <c r="D41" i="4"/>
  <c r="C42" i="4"/>
  <c r="C41" i="4"/>
  <c r="B42" i="4"/>
  <c r="B41" i="4"/>
  <c r="F35" i="4"/>
  <c r="E35" i="4"/>
  <c r="B34" i="4"/>
  <c r="F32" i="4"/>
  <c r="E32" i="4"/>
  <c r="B31" i="4"/>
  <c r="F29" i="4"/>
  <c r="E29" i="4"/>
  <c r="G27" i="4"/>
  <c r="F27" i="4"/>
  <c r="E27" i="4"/>
  <c r="D27" i="4"/>
  <c r="C27" i="4"/>
  <c r="B27" i="4"/>
  <c r="F26" i="4"/>
  <c r="E26" i="4"/>
  <c r="F24" i="4"/>
  <c r="E24" i="4"/>
  <c r="F23" i="4"/>
  <c r="E23" i="4"/>
  <c r="F22" i="4"/>
  <c r="E22" i="4"/>
  <c r="F21" i="4"/>
  <c r="E21" i="4"/>
  <c r="F20" i="4"/>
  <c r="E20" i="4"/>
  <c r="C37" i="3"/>
  <c r="H35" i="3"/>
  <c r="G35" i="3"/>
  <c r="F35" i="3"/>
  <c r="E35" i="3"/>
  <c r="D35" i="3"/>
  <c r="C35" i="3"/>
  <c r="Q34" i="3"/>
  <c r="P34" i="3"/>
  <c r="H34" i="3"/>
  <c r="G34" i="3"/>
  <c r="F34" i="3"/>
  <c r="E34" i="3"/>
  <c r="D34" i="3"/>
  <c r="C34" i="3"/>
  <c r="H33" i="3"/>
  <c r="G33" i="3"/>
  <c r="F33" i="3"/>
  <c r="E33" i="3"/>
  <c r="D33" i="3"/>
  <c r="C33" i="3"/>
  <c r="H32" i="3"/>
  <c r="G32" i="3"/>
  <c r="F32" i="3"/>
  <c r="E32" i="3"/>
  <c r="D32" i="3"/>
  <c r="C32" i="3"/>
  <c r="P31" i="3"/>
  <c r="H31" i="3"/>
  <c r="G31" i="3"/>
  <c r="F31" i="3"/>
  <c r="E31" i="3"/>
  <c r="D31" i="3"/>
  <c r="C31" i="3"/>
  <c r="H30" i="3"/>
  <c r="G30" i="3"/>
  <c r="F30" i="3"/>
  <c r="Q31" i="3" s="1"/>
  <c r="E30" i="3"/>
  <c r="D30" i="3"/>
  <c r="C30" i="3"/>
  <c r="H29" i="3"/>
  <c r="G29" i="3"/>
  <c r="F29" i="3"/>
  <c r="E29" i="3"/>
  <c r="D29" i="3"/>
  <c r="C29" i="3"/>
  <c r="P28" i="3"/>
  <c r="H28" i="3"/>
  <c r="G28" i="3"/>
  <c r="F28" i="3"/>
  <c r="E28" i="3"/>
  <c r="D28" i="3"/>
  <c r="C28" i="3"/>
  <c r="H27" i="3"/>
  <c r="Q33" i="3" s="1"/>
  <c r="G27" i="3"/>
  <c r="Q32" i="3" s="1"/>
  <c r="F27" i="3"/>
  <c r="E27" i="3"/>
  <c r="Q30" i="3" s="1"/>
  <c r="D27" i="3"/>
  <c r="Q29" i="3" s="1"/>
  <c r="C27" i="3"/>
  <c r="Q28" i="3" s="1"/>
  <c r="H25" i="3"/>
  <c r="G25" i="3"/>
  <c r="F25" i="3"/>
  <c r="E25" i="3"/>
  <c r="D25" i="3"/>
  <c r="C25" i="3"/>
  <c r="H24" i="3"/>
  <c r="G24" i="3"/>
  <c r="F24" i="3"/>
  <c r="E24" i="3"/>
  <c r="D24" i="3"/>
  <c r="C24" i="3"/>
  <c r="H23" i="3"/>
  <c r="G23" i="3"/>
  <c r="F23" i="3"/>
  <c r="E23" i="3"/>
  <c r="D23" i="3"/>
  <c r="C23" i="3"/>
  <c r="S22" i="3"/>
  <c r="R22" i="3"/>
  <c r="Q22" i="3"/>
  <c r="P22" i="3"/>
  <c r="O22" i="3"/>
  <c r="N22" i="3"/>
  <c r="H22" i="3"/>
  <c r="G22" i="3"/>
  <c r="F22" i="3"/>
  <c r="E22" i="3"/>
  <c r="D22" i="3"/>
  <c r="C22" i="3"/>
  <c r="S21" i="3"/>
  <c r="R21" i="3"/>
  <c r="Q21" i="3"/>
  <c r="P21" i="3"/>
  <c r="O21" i="3"/>
  <c r="N21" i="3"/>
  <c r="H21" i="3"/>
  <c r="G21" i="3"/>
  <c r="F21" i="3"/>
  <c r="E21" i="3"/>
  <c r="D21" i="3"/>
  <c r="C21" i="3"/>
  <c r="S20" i="3"/>
  <c r="R20" i="3"/>
  <c r="Q20" i="3"/>
  <c r="P20" i="3"/>
  <c r="O20" i="3"/>
  <c r="N20" i="3"/>
  <c r="H20" i="3"/>
  <c r="G20" i="3"/>
  <c r="F20" i="3"/>
  <c r="E20" i="3"/>
  <c r="D20" i="3"/>
  <c r="C20" i="3"/>
  <c r="S19" i="3"/>
  <c r="R19" i="3"/>
  <c r="Q19" i="3"/>
  <c r="P19" i="3"/>
  <c r="O19" i="3"/>
  <c r="N19" i="3"/>
  <c r="H19" i="3"/>
  <c r="P33" i="3" s="1"/>
  <c r="G19" i="3"/>
  <c r="P32" i="3" s="1"/>
  <c r="F19" i="3"/>
  <c r="E19" i="3"/>
  <c r="P30" i="3" s="1"/>
  <c r="D19" i="3"/>
  <c r="P29" i="3" s="1"/>
  <c r="C19" i="3"/>
  <c r="C37" i="2"/>
  <c r="H35" i="2"/>
  <c r="G35" i="2"/>
  <c r="F35" i="2"/>
  <c r="E35" i="2"/>
  <c r="D35" i="2"/>
  <c r="C35" i="2"/>
  <c r="Q34" i="2"/>
  <c r="P34" i="2"/>
  <c r="H34" i="2"/>
  <c r="G34" i="2"/>
  <c r="F34" i="2"/>
  <c r="E34" i="2"/>
  <c r="D34" i="2"/>
  <c r="C34" i="2"/>
  <c r="P33" i="2"/>
  <c r="H33" i="2"/>
  <c r="G33" i="2"/>
  <c r="F33" i="2"/>
  <c r="E33" i="2"/>
  <c r="D33" i="2"/>
  <c r="C33" i="2"/>
  <c r="H32" i="2"/>
  <c r="G32" i="2"/>
  <c r="F32" i="2"/>
  <c r="E32" i="2"/>
  <c r="D32" i="2"/>
  <c r="C32" i="2"/>
  <c r="H31" i="2"/>
  <c r="G31" i="2"/>
  <c r="F31" i="2"/>
  <c r="E31" i="2"/>
  <c r="D31" i="2"/>
  <c r="C31" i="2"/>
  <c r="P30" i="2"/>
  <c r="H30" i="2"/>
  <c r="G30" i="2"/>
  <c r="F30" i="2"/>
  <c r="E30" i="2"/>
  <c r="D30" i="2"/>
  <c r="C30" i="2"/>
  <c r="H29" i="2"/>
  <c r="G29" i="2"/>
  <c r="F29" i="2"/>
  <c r="E29" i="2"/>
  <c r="Q30" i="2" s="1"/>
  <c r="D29" i="2"/>
  <c r="C29" i="2"/>
  <c r="H28" i="2"/>
  <c r="G28" i="2"/>
  <c r="F28" i="2"/>
  <c r="E28" i="2"/>
  <c r="D28" i="2"/>
  <c r="C28" i="2"/>
  <c r="Q28" i="2" s="1"/>
  <c r="H27" i="2"/>
  <c r="Q33" i="2" s="1"/>
  <c r="G27" i="2"/>
  <c r="Q32" i="2" s="1"/>
  <c r="F27" i="2"/>
  <c r="Q31" i="2" s="1"/>
  <c r="E27" i="2"/>
  <c r="D27" i="2"/>
  <c r="Q29" i="2" s="1"/>
  <c r="C27" i="2"/>
  <c r="H25" i="2"/>
  <c r="G25" i="2"/>
  <c r="F25" i="2"/>
  <c r="E25" i="2"/>
  <c r="D25" i="2"/>
  <c r="C25" i="2"/>
  <c r="H24" i="2"/>
  <c r="G24" i="2"/>
  <c r="F25" i="4" s="1"/>
  <c r="F24" i="2"/>
  <c r="E25" i="4" s="1"/>
  <c r="E24" i="2"/>
  <c r="D24" i="2"/>
  <c r="C24" i="2"/>
  <c r="H23" i="2"/>
  <c r="G23" i="2"/>
  <c r="F23" i="2"/>
  <c r="E23" i="2"/>
  <c r="D23" i="2"/>
  <c r="C23" i="2"/>
  <c r="S22" i="2"/>
  <c r="G40" i="4" s="1"/>
  <c r="R22" i="2"/>
  <c r="E40" i="4" s="1"/>
  <c r="Q22" i="2"/>
  <c r="D40" i="4" s="1"/>
  <c r="P22" i="2"/>
  <c r="C40" i="4" s="1"/>
  <c r="O22" i="2"/>
  <c r="B40" i="4" s="1"/>
  <c r="N22" i="2"/>
  <c r="F40" i="4" s="1"/>
  <c r="H22" i="2"/>
  <c r="G22" i="2"/>
  <c r="F22" i="2"/>
  <c r="E22" i="2"/>
  <c r="D22" i="2"/>
  <c r="C22" i="2"/>
  <c r="S21" i="2"/>
  <c r="G39" i="4" s="1"/>
  <c r="R21" i="2"/>
  <c r="E39" i="4" s="1"/>
  <c r="Q21" i="2"/>
  <c r="D39" i="4" s="1"/>
  <c r="P21" i="2"/>
  <c r="C39" i="4" s="1"/>
  <c r="O21" i="2"/>
  <c r="B39" i="4" s="1"/>
  <c r="N21" i="2"/>
  <c r="F39" i="4" s="1"/>
  <c r="H21" i="2"/>
  <c r="G21" i="2"/>
  <c r="F21" i="2"/>
  <c r="E21" i="2"/>
  <c r="D21" i="2"/>
  <c r="C21" i="2"/>
  <c r="S20" i="2"/>
  <c r="G38" i="4" s="1"/>
  <c r="R20" i="2"/>
  <c r="E38" i="4" s="1"/>
  <c r="Q20" i="2"/>
  <c r="D38" i="4" s="1"/>
  <c r="P20" i="2"/>
  <c r="C38" i="4" s="1"/>
  <c r="O20" i="2"/>
  <c r="B38" i="4" s="1"/>
  <c r="N20" i="2"/>
  <c r="F38" i="4" s="1"/>
  <c r="H20" i="2"/>
  <c r="G20" i="2"/>
  <c r="F20" i="2"/>
  <c r="E20" i="2"/>
  <c r="D20" i="2"/>
  <c r="C20" i="2"/>
  <c r="S19" i="2"/>
  <c r="G37" i="4" s="1"/>
  <c r="R19" i="2"/>
  <c r="E37" i="4" s="1"/>
  <c r="Q19" i="2"/>
  <c r="D37" i="4" s="1"/>
  <c r="P19" i="2"/>
  <c r="C37" i="4" s="1"/>
  <c r="O19" i="2"/>
  <c r="B37" i="4" s="1"/>
  <c r="N19" i="2"/>
  <c r="F37" i="4" s="1"/>
  <c r="H19" i="2"/>
  <c r="G19" i="2"/>
  <c r="P32" i="2" s="1"/>
  <c r="F19" i="2"/>
  <c r="P31" i="2" s="1"/>
  <c r="E19" i="2"/>
  <c r="D19" i="2"/>
  <c r="P29" i="2" s="1"/>
  <c r="C19" i="2"/>
  <c r="P28" i="2" s="1"/>
  <c r="C37" i="1"/>
  <c r="H35" i="1"/>
  <c r="G36" i="4" s="1"/>
  <c r="G35" i="1"/>
  <c r="F36" i="4" s="1"/>
  <c r="F35" i="1"/>
  <c r="E36" i="4" s="1"/>
  <c r="E35" i="1"/>
  <c r="D36" i="4" s="1"/>
  <c r="D35" i="1"/>
  <c r="C36" i="4" s="1"/>
  <c r="C35" i="1"/>
  <c r="B36" i="4" s="1"/>
  <c r="Q34" i="1"/>
  <c r="P34" i="1"/>
  <c r="H34" i="1"/>
  <c r="G35" i="4" s="1"/>
  <c r="G34" i="1"/>
  <c r="F34" i="1"/>
  <c r="E34" i="1"/>
  <c r="D35" i="4" s="1"/>
  <c r="D34" i="1"/>
  <c r="C35" i="4" s="1"/>
  <c r="C34" i="1"/>
  <c r="B35" i="4" s="1"/>
  <c r="H33" i="1"/>
  <c r="G34" i="4" s="1"/>
  <c r="G33" i="1"/>
  <c r="F34" i="4" s="1"/>
  <c r="F33" i="1"/>
  <c r="E34" i="4" s="1"/>
  <c r="E33" i="1"/>
  <c r="D34" i="4" s="1"/>
  <c r="D33" i="1"/>
  <c r="C34" i="4" s="1"/>
  <c r="C33" i="1"/>
  <c r="P32" i="1"/>
  <c r="H32" i="1"/>
  <c r="G33" i="4" s="1"/>
  <c r="G32" i="1"/>
  <c r="F33" i="4" s="1"/>
  <c r="F32" i="1"/>
  <c r="E33" i="4" s="1"/>
  <c r="E32" i="1"/>
  <c r="D33" i="4" s="1"/>
  <c r="D32" i="1"/>
  <c r="C33" i="4" s="1"/>
  <c r="C32" i="1"/>
  <c r="B33" i="4" s="1"/>
  <c r="H31" i="1"/>
  <c r="G32" i="4" s="1"/>
  <c r="G31" i="1"/>
  <c r="F31" i="1"/>
  <c r="E31" i="1"/>
  <c r="D32" i="4" s="1"/>
  <c r="D31" i="1"/>
  <c r="C32" i="4" s="1"/>
  <c r="C31" i="1"/>
  <c r="B32" i="4" s="1"/>
  <c r="H30" i="1"/>
  <c r="G31" i="4" s="1"/>
  <c r="G30" i="1"/>
  <c r="F31" i="4" s="1"/>
  <c r="F30" i="1"/>
  <c r="E31" i="4" s="1"/>
  <c r="E30" i="1"/>
  <c r="D31" i="4" s="1"/>
  <c r="D30" i="1"/>
  <c r="C31" i="4" s="1"/>
  <c r="C30" i="1"/>
  <c r="H29" i="1"/>
  <c r="G30" i="4" s="1"/>
  <c r="G29" i="1"/>
  <c r="F30" i="4" s="1"/>
  <c r="F29" i="1"/>
  <c r="E30" i="4" s="1"/>
  <c r="E29" i="1"/>
  <c r="D30" i="4" s="1"/>
  <c r="D29" i="1"/>
  <c r="C30" i="4" s="1"/>
  <c r="C29" i="1"/>
  <c r="B30" i="4" s="1"/>
  <c r="H28" i="1"/>
  <c r="G29" i="4" s="1"/>
  <c r="G28" i="1"/>
  <c r="Q32" i="1" s="1"/>
  <c r="F28" i="1"/>
  <c r="Q31" i="1" s="1"/>
  <c r="E28" i="1"/>
  <c r="D29" i="4" s="1"/>
  <c r="D28" i="1"/>
  <c r="C29" i="4" s="1"/>
  <c r="C28" i="1"/>
  <c r="B29" i="4" s="1"/>
  <c r="H27" i="1"/>
  <c r="G28" i="4" s="1"/>
  <c r="G27" i="1"/>
  <c r="F28" i="4" s="1"/>
  <c r="F27" i="1"/>
  <c r="E28" i="4" s="1"/>
  <c r="E27" i="1"/>
  <c r="D28" i="4" s="1"/>
  <c r="D27" i="1"/>
  <c r="C28" i="4" s="1"/>
  <c r="C27" i="1"/>
  <c r="B28" i="4" s="1"/>
  <c r="H25" i="1"/>
  <c r="G26" i="4" s="1"/>
  <c r="G25" i="1"/>
  <c r="F25" i="1"/>
  <c r="E25" i="1"/>
  <c r="D26" i="4" s="1"/>
  <c r="D25" i="1"/>
  <c r="C26" i="4" s="1"/>
  <c r="C25" i="1"/>
  <c r="B26" i="4" s="1"/>
  <c r="H24" i="1"/>
  <c r="G25" i="4" s="1"/>
  <c r="G24" i="1"/>
  <c r="F24" i="1"/>
  <c r="E24" i="1"/>
  <c r="D25" i="4" s="1"/>
  <c r="D24" i="1"/>
  <c r="C25" i="4" s="1"/>
  <c r="C24" i="1"/>
  <c r="B25" i="4" s="1"/>
  <c r="H23" i="1"/>
  <c r="G24" i="4" s="1"/>
  <c r="G23" i="1"/>
  <c r="F23" i="1"/>
  <c r="E23" i="1"/>
  <c r="D24" i="4" s="1"/>
  <c r="D23" i="1"/>
  <c r="C24" i="4" s="1"/>
  <c r="C23" i="1"/>
  <c r="B24" i="4" s="1"/>
  <c r="S22" i="1"/>
  <c r="R22" i="1"/>
  <c r="Q22" i="1"/>
  <c r="P22" i="1"/>
  <c r="O22" i="1"/>
  <c r="N22" i="1"/>
  <c r="H22" i="1"/>
  <c r="G23" i="4" s="1"/>
  <c r="G22" i="1"/>
  <c r="F22" i="1"/>
  <c r="E22" i="1"/>
  <c r="D23" i="4" s="1"/>
  <c r="D22" i="1"/>
  <c r="C23" i="4" s="1"/>
  <c r="C22" i="1"/>
  <c r="B23" i="4" s="1"/>
  <c r="S21" i="1"/>
  <c r="R21" i="1"/>
  <c r="Q21" i="1"/>
  <c r="P21" i="1"/>
  <c r="O21" i="1"/>
  <c r="N21" i="1"/>
  <c r="H21" i="1"/>
  <c r="G22" i="4" s="1"/>
  <c r="G21" i="1"/>
  <c r="F21" i="1"/>
  <c r="E21" i="1"/>
  <c r="D22" i="4" s="1"/>
  <c r="D21" i="1"/>
  <c r="C22" i="4" s="1"/>
  <c r="C21" i="1"/>
  <c r="B22" i="4" s="1"/>
  <c r="S20" i="1"/>
  <c r="R20" i="1"/>
  <c r="Q20" i="1"/>
  <c r="P20" i="1"/>
  <c r="O20" i="1"/>
  <c r="N20" i="1"/>
  <c r="H20" i="1"/>
  <c r="G21" i="4" s="1"/>
  <c r="G20" i="1"/>
  <c r="F20" i="1"/>
  <c r="E20" i="1"/>
  <c r="D21" i="4" s="1"/>
  <c r="D20" i="1"/>
  <c r="C21" i="4" s="1"/>
  <c r="C20" i="1"/>
  <c r="B21" i="4" s="1"/>
  <c r="S19" i="1"/>
  <c r="R19" i="1"/>
  <c r="Q19" i="1"/>
  <c r="P19" i="1"/>
  <c r="O19" i="1"/>
  <c r="N19" i="1"/>
  <c r="H19" i="1"/>
  <c r="P33" i="1" s="1"/>
  <c r="G19" i="1"/>
  <c r="F19" i="1"/>
  <c r="P31" i="1" s="1"/>
  <c r="E19" i="1"/>
  <c r="P30" i="1" s="1"/>
  <c r="D19" i="1"/>
  <c r="C20" i="4" s="1"/>
  <c r="C19" i="1"/>
  <c r="B20" i="4" s="1"/>
  <c r="Q28" i="1" l="1"/>
  <c r="Q30" i="1"/>
  <c r="Q33" i="1"/>
  <c r="D20" i="4"/>
  <c r="P29" i="1"/>
  <c r="G20" i="4"/>
  <c r="Q29" i="1"/>
  <c r="P28" i="1"/>
</calcChain>
</file>

<file path=xl/sharedStrings.xml><?xml version="1.0" encoding="utf-8"?>
<sst xmlns="http://schemas.openxmlformats.org/spreadsheetml/2006/main" count="454" uniqueCount="171">
  <si>
    <t>game 1</t>
  </si>
  <si>
    <t>my</t>
  </si>
  <si>
    <t>S</t>
  </si>
  <si>
    <t>enemy</t>
  </si>
  <si>
    <t>ef</t>
  </si>
  <si>
    <t>g12</t>
  </si>
  <si>
    <t>s03</t>
  </si>
  <si>
    <t>s12</t>
  </si>
  <si>
    <t>a12</t>
  </si>
  <si>
    <t>s05m$4d09</t>
  </si>
  <si>
    <t>s07d07g$3s05d$3m08ef</t>
  </si>
  <si>
    <t>d03</t>
  </si>
  <si>
    <t>d12</t>
  </si>
  <si>
    <t>s11</t>
  </si>
  <si>
    <t>j04</t>
  </si>
  <si>
    <t>m02</t>
  </si>
  <si>
    <t>a06j10j16</t>
  </si>
  <si>
    <t>a02</t>
  </si>
  <si>
    <t>m10</t>
  </si>
  <si>
    <t>g10</t>
  </si>
  <si>
    <t>m05m08s10m08j08ef</t>
  </si>
  <si>
    <t>a05s$4j06d$2m01</t>
  </si>
  <si>
    <t>d02</t>
  </si>
  <si>
    <t>s08m08ef</t>
  </si>
  <si>
    <t>a06j10</t>
  </si>
  <si>
    <t>a06g$2g10</t>
  </si>
  <si>
    <t>s07g$2m01</t>
  </si>
  <si>
    <t>m12</t>
  </si>
  <si>
    <t>a11</t>
  </si>
  <si>
    <t>a07g$4j08a08ef</t>
  </si>
  <si>
    <t>j10</t>
  </si>
  <si>
    <t>a06g$2d01</t>
  </si>
  <si>
    <t>s02</t>
  </si>
  <si>
    <t>g08</t>
  </si>
  <si>
    <t>m11</t>
  </si>
  <si>
    <t>s05d$3</t>
  </si>
  <si>
    <t>a07g$1ef</t>
  </si>
  <si>
    <t xml:space="preserve"> </t>
  </si>
  <si>
    <t>szymon</t>
  </si>
  <si>
    <t>lp.</t>
  </si>
  <si>
    <t>Jonatan</t>
  </si>
  <si>
    <t>maciek</t>
  </si>
  <si>
    <t>Dawid</t>
  </si>
  <si>
    <t>Siupa</t>
  </si>
  <si>
    <t>Gabe</t>
  </si>
  <si>
    <t>Astma</t>
  </si>
  <si>
    <t>sets</t>
  </si>
  <si>
    <t>gabe</t>
  </si>
  <si>
    <t>jonatan</t>
  </si>
  <si>
    <t>dawid</t>
  </si>
  <si>
    <t>siupa</t>
  </si>
  <si>
    <t>astma</t>
  </si>
  <si>
    <t>01</t>
  </si>
  <si>
    <t>attack</t>
  </si>
  <si>
    <t>$1</t>
  </si>
  <si>
    <t>perfect set</t>
  </si>
  <si>
    <t>02</t>
  </si>
  <si>
    <t>ace</t>
  </si>
  <si>
    <t>$2</t>
  </si>
  <si>
    <t>good set</t>
  </si>
  <si>
    <t>03</t>
  </si>
  <si>
    <t>serve point</t>
  </si>
  <si>
    <t>$3</t>
  </si>
  <si>
    <t>playable set</t>
  </si>
  <si>
    <t>04</t>
  </si>
  <si>
    <t>block</t>
  </si>
  <si>
    <t>$4</t>
  </si>
  <si>
    <t>bad set</t>
  </si>
  <si>
    <t>05</t>
  </si>
  <si>
    <t>bad receive</t>
  </si>
  <si>
    <t>06</t>
  </si>
  <si>
    <t>ok receive</t>
  </si>
  <si>
    <t>07</t>
  </si>
  <si>
    <t>good receive</t>
  </si>
  <si>
    <t>08</t>
  </si>
  <si>
    <t>defence</t>
  </si>
  <si>
    <t>09</t>
  </si>
  <si>
    <t>out</t>
  </si>
  <si>
    <t>sets to</t>
  </si>
  <si>
    <t>scored points</t>
  </si>
  <si>
    <t>lost points</t>
  </si>
  <si>
    <t>10</t>
  </si>
  <si>
    <t>error</t>
  </si>
  <si>
    <t>11</t>
  </si>
  <si>
    <t>serve out</t>
  </si>
  <si>
    <t>Maciek</t>
  </si>
  <si>
    <t>12</t>
  </si>
  <si>
    <t>serve net</t>
  </si>
  <si>
    <t>13</t>
  </si>
  <si>
    <t>receive out</t>
  </si>
  <si>
    <t>14</t>
  </si>
  <si>
    <t>enemy ace</t>
  </si>
  <si>
    <t>15</t>
  </si>
  <si>
    <t>enemy block</t>
  </si>
  <si>
    <t>16</t>
  </si>
  <si>
    <t>free ball</t>
  </si>
  <si>
    <t>Trener</t>
  </si>
  <si>
    <t>17</t>
  </si>
  <si>
    <t>attack net</t>
  </si>
  <si>
    <t>enemy fault</t>
  </si>
  <si>
    <t>g09</t>
  </si>
  <si>
    <t>m07g$4m05s08s09</t>
  </si>
  <si>
    <t>a07g$2</t>
  </si>
  <si>
    <t>a05d$4m04</t>
  </si>
  <si>
    <t>a03</t>
  </si>
  <si>
    <t>a09</t>
  </si>
  <si>
    <t>m05s10</t>
  </si>
  <si>
    <t/>
  </si>
  <si>
    <t>a07g$4</t>
  </si>
  <si>
    <t>s05d$1</t>
  </si>
  <si>
    <t>m09</t>
  </si>
  <si>
    <t>m16</t>
  </si>
  <si>
    <t>d08s$2m17</t>
  </si>
  <si>
    <t>a07g$2s08</t>
  </si>
  <si>
    <t>d17</t>
  </si>
  <si>
    <t>s06a$2</t>
  </si>
  <si>
    <t>g08j08d08m08s09</t>
  </si>
  <si>
    <t>a10</t>
  </si>
  <si>
    <t>m13</t>
  </si>
  <si>
    <t>m06g$4ef</t>
  </si>
  <si>
    <t>m08j$3d01</t>
  </si>
  <si>
    <t>m14</t>
  </si>
  <si>
    <t>a07g$3ef</t>
  </si>
  <si>
    <t>d09</t>
  </si>
  <si>
    <t>a07g$4d09</t>
  </si>
  <si>
    <t>m05</t>
  </si>
  <si>
    <t>m06g$4j10</t>
  </si>
  <si>
    <t>a14</t>
  </si>
  <si>
    <t>m04</t>
  </si>
  <si>
    <t>d04</t>
  </si>
  <si>
    <t>m08s$2m17</t>
  </si>
  <si>
    <t>s08m$2ef</t>
  </si>
  <si>
    <t>m07j10g$3</t>
  </si>
  <si>
    <t>m07g$2d01</t>
  </si>
  <si>
    <t>a06g10</t>
  </si>
  <si>
    <t>m07g$4</t>
  </si>
  <si>
    <t>m08g$2d01</t>
  </si>
  <si>
    <t>s07g$1d01</t>
  </si>
  <si>
    <t>m06g$2j01</t>
  </si>
  <si>
    <t>d11</t>
  </si>
  <si>
    <t>j14</t>
  </si>
  <si>
    <t>a07g$3s08d$4s09</t>
  </si>
  <si>
    <t>d$2ef</t>
  </si>
  <si>
    <t>s07d$4</t>
  </si>
  <si>
    <t>a06</t>
  </si>
  <si>
    <t>a07g16</t>
  </si>
  <si>
    <t>m07g16g08s16</t>
  </si>
  <si>
    <t>a06m$3</t>
  </si>
  <si>
    <t>s07g$3ef</t>
  </si>
  <si>
    <t>a07g$3j04</t>
  </si>
  <si>
    <t>a06s$2m01</t>
  </si>
  <si>
    <t>a08d$3</t>
  </si>
  <si>
    <t>s16m07g$2d08j01</t>
  </si>
  <si>
    <t>s06a$4</t>
  </si>
  <si>
    <t>a07g$4d08</t>
  </si>
  <si>
    <t>s07d16m08</t>
  </si>
  <si>
    <t>m06s16ef</t>
  </si>
  <si>
    <t>m06g$2g08j08</t>
  </si>
  <si>
    <t>a07g$1d09</t>
  </si>
  <si>
    <t>m06d$2m01</t>
  </si>
  <si>
    <t>m06s16s07g16d08a08ef</t>
  </si>
  <si>
    <t>m03</t>
  </si>
  <si>
    <t>j16j08s09</t>
  </si>
  <si>
    <t>a07m10m$2j01</t>
  </si>
  <si>
    <t>g03</t>
  </si>
  <si>
    <t>g02</t>
  </si>
  <si>
    <t>g11</t>
  </si>
  <si>
    <t>a06g$4m07g$2j10</t>
  </si>
  <si>
    <t>s08d08</t>
  </si>
  <si>
    <t>efd11a07g$4d10</t>
  </si>
  <si>
    <t>a07g$4d10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</si>
</sst>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\-0;"/>
  </numFmts>
  <fonts count="5" x14ac:knownFonts="1">
    <font>
      <sz val="11"/>
      <color rgb="FF000000"/>
      <name val="Aptos Narrow"/>
      <scheme val="minor"/>
    </font>
    <font>
      <sz val="11"/>
      <color rgb="FF000000"/>
      <name val="Aptos Narrow"/>
    </font>
    <font>
      <sz val="11"/>
      <color theme="1"/>
      <name val="Aptos Narrow"/>
      <scheme val="minor"/>
    </font>
    <font>
      <sz val="11"/>
      <color rgb="FFFFFFFF"/>
      <name val="Aptos Narrow"/>
    </font>
    <font>
      <sz val="11"/>
      <color theme="1"/>
      <name val="Arial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44B3E1"/>
        <bgColor rgb="FF44B3E1"/>
      </patternFill>
    </fill>
    <fill>
      <patternFill patternType="solid">
        <fgColor rgb="FFC0E6F5"/>
        <bgColor rgb="FFC0E6F5"/>
      </patternFill>
    </fill>
    <fill>
      <patternFill patternType="solid">
        <fgColor rgb="FFFF0000"/>
        <bgColor rgb="FFFF0000"/>
      </patternFill>
    </fill>
    <fill>
      <patternFill patternType="solid">
        <fgColor rgb="FFFD6772"/>
        <bgColor rgb="FFFD6772"/>
      </patternFill>
    </fill>
    <fill>
      <patternFill patternType="solid">
        <fgColor rgb="FFFFC000"/>
        <bgColor rgb="FFFFC000"/>
      </patternFill>
    </fill>
    <fill>
      <patternFill patternType="solid">
        <fgColor rgb="FF83E28E"/>
        <bgColor rgb="FF83E28E"/>
      </patternFill>
    </fill>
    <fill>
      <patternFill patternType="solid">
        <fgColor rgb="FFB3E5A1"/>
        <bgColor rgb="FFB3E5A1"/>
      </patternFill>
    </fill>
    <fill>
      <patternFill patternType="solid">
        <fgColor theme="0"/>
        <bgColor theme="0"/>
      </patternFill>
    </fill>
    <fill>
      <patternFill patternType="solid">
        <fgColor rgb="FF93C47D"/>
        <bgColor rgb="FF93C47D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FC000"/>
      </patternFill>
    </fill>
    <fill>
      <patternFill patternType="solid">
        <fgColor theme="0"/>
        <bgColor rgb="FFFFC000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2" fillId="0" borderId="0" xfId="0" applyFont="1"/>
    <xf numFmtId="0" fontId="3" fillId="5" borderId="1" xfId="0" applyFont="1" applyFill="1" applyBorder="1"/>
    <xf numFmtId="0" fontId="1" fillId="6" borderId="1" xfId="0" applyFont="1" applyFill="1" applyBorder="1"/>
    <xf numFmtId="49" fontId="1" fillId="0" borderId="0" xfId="0" applyNumberFormat="1" applyFont="1"/>
    <xf numFmtId="0" fontId="1" fillId="7" borderId="1" xfId="0" applyFont="1" applyFill="1" applyBorder="1"/>
    <xf numFmtId="49" fontId="1" fillId="0" borderId="0" xfId="0" applyNumberFormat="1" applyFont="1" applyAlignment="1">
      <alignment horizontal="center"/>
    </xf>
    <xf numFmtId="164" fontId="1" fillId="2" borderId="2" xfId="0" applyNumberFormat="1" applyFont="1" applyFill="1" applyBorder="1"/>
    <xf numFmtId="164" fontId="1" fillId="0" borderId="0" xfId="0" applyNumberFormat="1" applyFont="1"/>
    <xf numFmtId="0" fontId="1" fillId="8" borderId="1" xfId="0" applyFont="1" applyFill="1" applyBorder="1"/>
    <xf numFmtId="164" fontId="1" fillId="9" borderId="2" xfId="0" applyNumberFormat="1" applyFont="1" applyFill="1" applyBorder="1"/>
    <xf numFmtId="164" fontId="2" fillId="0" borderId="0" xfId="0" applyNumberFormat="1" applyFont="1"/>
    <xf numFmtId="0" fontId="1" fillId="0" borderId="0" xfId="0" applyFont="1" applyAlignment="1">
      <alignment horizontal="center"/>
    </xf>
    <xf numFmtId="0" fontId="1" fillId="10" borderId="1" xfId="0" applyFont="1" applyFill="1" applyBorder="1"/>
    <xf numFmtId="0" fontId="4" fillId="0" borderId="0" xfId="0" applyFont="1"/>
    <xf numFmtId="164" fontId="1" fillId="11" borderId="2" xfId="0" applyNumberFormat="1" applyFont="1" applyFill="1" applyBorder="1"/>
    <xf numFmtId="164" fontId="1" fillId="11" borderId="4" xfId="0" applyNumberFormat="1" applyFont="1" applyFill="1" applyBorder="1"/>
    <xf numFmtId="0" fontId="2" fillId="12" borderId="3" xfId="0" applyFont="1" applyFill="1" applyBorder="1"/>
    <xf numFmtId="164" fontId="1" fillId="12" borderId="3" xfId="0" applyNumberFormat="1" applyFont="1" applyFill="1" applyBorder="1"/>
    <xf numFmtId="0" fontId="1" fillId="13" borderId="3" xfId="0" applyFont="1" applyFill="1" applyBorder="1"/>
    <xf numFmtId="164" fontId="2" fillId="12" borderId="3" xfId="0" applyNumberFormat="1" applyFont="1" applyFill="1" applyBorder="1"/>
    <xf numFmtId="0" fontId="0" fillId="12" borderId="3" xfId="0" applyFill="1" applyBorder="1"/>
    <xf numFmtId="0" fontId="1" fillId="14" borderId="1" xfId="0" applyFont="1" applyFill="1" applyBorder="1"/>
    <xf numFmtId="0" fontId="0" fillId="15" borderId="0" xfId="0" applyFill="1"/>
    <xf numFmtId="164" fontId="2" fillId="15" borderId="0" xfId="0" applyNumberFormat="1" applyFont="1" applyFill="1"/>
    <xf numFmtId="0" fontId="2" fillId="15" borderId="0" xfId="0" applyFont="1" applyFill="1"/>
    <xf numFmtId="164" fontId="1" fillId="15" borderId="0" xfId="0" applyNumberFormat="1" applyFon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1000"/>
  <sheetViews>
    <sheetView topLeftCell="A7" workbookViewId="0">
      <selection activeCell="J16" sqref="J16"/>
    </sheetView>
  </sheetViews>
  <sheetFormatPr defaultColWidth="12.5703125" defaultRowHeight="15" customHeight="1" x14ac:dyDescent="0.25"/>
  <cols>
    <col min="1" max="1" width="7.5703125" customWidth="1"/>
    <col min="2" max="2" width="11.140625" customWidth="1"/>
    <col min="3" max="3" width="9.140625" customWidth="1"/>
    <col min="4" max="4" width="8.85546875" customWidth="1"/>
    <col min="5" max="5" width="9.140625" customWidth="1"/>
    <col min="6" max="7" width="9" customWidth="1"/>
    <col min="8" max="8" width="15.28515625" customWidth="1"/>
    <col min="9" max="9" width="7.5703125" customWidth="1"/>
    <col min="10" max="10" width="9.42578125" customWidth="1"/>
    <col min="11" max="11" width="7.42578125" customWidth="1"/>
    <col min="12" max="12" width="12.85546875" customWidth="1"/>
    <col min="13" max="13" width="17.85546875" customWidth="1"/>
    <col min="14" max="14" width="12.85546875" customWidth="1"/>
    <col min="15" max="15" width="9" customWidth="1"/>
    <col min="16" max="16" width="11.42578125" customWidth="1"/>
    <col min="17" max="17" width="9" customWidth="1"/>
    <col min="18" max="18" width="12.42578125" customWidth="1"/>
    <col min="19" max="19" width="9" customWidth="1"/>
    <col min="20" max="20" width="8.85546875" customWidth="1"/>
    <col min="21" max="21" width="10.7109375" customWidth="1"/>
    <col min="22" max="22" width="9.140625" customWidth="1"/>
    <col min="23" max="23" width="8.42578125" customWidth="1"/>
    <col min="24" max="24" width="9.85546875" customWidth="1"/>
    <col min="25" max="26" width="7.5703125" customWidth="1"/>
  </cols>
  <sheetData>
    <row r="2" spans="1:24" x14ac:dyDescent="0.25">
      <c r="B2" s="1" t="s">
        <v>0</v>
      </c>
    </row>
    <row r="3" spans="1:24" x14ac:dyDescent="0.25">
      <c r="B3" s="2" t="s">
        <v>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25">
      <c r="A4" s="4" t="s">
        <v>2</v>
      </c>
      <c r="B4" s="5" t="s">
        <v>3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5">
      <c r="B5" s="7" t="s">
        <v>4</v>
      </c>
      <c r="C5" s="4" t="s">
        <v>5</v>
      </c>
      <c r="D5" s="4" t="s">
        <v>4</v>
      </c>
      <c r="E5" s="4" t="s">
        <v>6</v>
      </c>
      <c r="F5" s="4" t="s">
        <v>7</v>
      </c>
      <c r="G5" s="4" t="s">
        <v>4</v>
      </c>
      <c r="H5" s="4" t="s">
        <v>8</v>
      </c>
      <c r="I5" s="4" t="s">
        <v>9</v>
      </c>
      <c r="J5" s="4" t="s">
        <v>10</v>
      </c>
      <c r="K5" s="4" t="s">
        <v>11</v>
      </c>
      <c r="L5" s="4" t="s">
        <v>12</v>
      </c>
      <c r="M5" s="4" t="s">
        <v>13</v>
      </c>
      <c r="N5" s="4" t="s">
        <v>4</v>
      </c>
      <c r="O5" s="4" t="s">
        <v>14</v>
      </c>
      <c r="P5" s="4" t="s">
        <v>4</v>
      </c>
      <c r="Q5" s="4" t="s">
        <v>15</v>
      </c>
      <c r="R5" s="4" t="s">
        <v>15</v>
      </c>
      <c r="S5" s="4" t="s">
        <v>4</v>
      </c>
      <c r="T5" s="4" t="s">
        <v>4</v>
      </c>
      <c r="U5" s="4" t="s">
        <v>16</v>
      </c>
      <c r="V5" s="4" t="s">
        <v>13</v>
      </c>
      <c r="W5" s="4" t="s">
        <v>4</v>
      </c>
      <c r="X5" s="4" t="s">
        <v>17</v>
      </c>
    </row>
    <row r="7" spans="1:24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x14ac:dyDescent="0.25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4" x14ac:dyDescent="0.25">
      <c r="B9" s="4" t="s">
        <v>8</v>
      </c>
      <c r="C9" s="4" t="s">
        <v>4</v>
      </c>
      <c r="D9" s="4" t="s">
        <v>18</v>
      </c>
      <c r="E9" s="4" t="s">
        <v>4</v>
      </c>
      <c r="F9" s="4" t="s">
        <v>6</v>
      </c>
      <c r="G9" s="4" t="s">
        <v>4</v>
      </c>
      <c r="H9" s="4" t="s">
        <v>4</v>
      </c>
      <c r="I9" s="4" t="s">
        <v>19</v>
      </c>
      <c r="J9" s="4" t="s">
        <v>20</v>
      </c>
      <c r="L9" s="4" t="s">
        <v>21</v>
      </c>
      <c r="M9" s="4" t="s">
        <v>4</v>
      </c>
      <c r="N9" s="4" t="s">
        <v>22</v>
      </c>
      <c r="O9" s="4" t="s">
        <v>4</v>
      </c>
      <c r="P9" s="4" t="s">
        <v>23</v>
      </c>
      <c r="Q9" s="4" t="s">
        <v>11</v>
      </c>
      <c r="S9" s="4" t="s">
        <v>24</v>
      </c>
      <c r="T9" s="4" t="s">
        <v>25</v>
      </c>
      <c r="U9" s="4" t="s">
        <v>26</v>
      </c>
      <c r="V9" s="4" t="s">
        <v>14</v>
      </c>
      <c r="W9" s="4" t="s">
        <v>27</v>
      </c>
      <c r="X9" s="4" t="s">
        <v>28</v>
      </c>
    </row>
    <row r="11" spans="1:24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25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1:24" x14ac:dyDescent="0.25">
      <c r="B13" s="4" t="s">
        <v>29</v>
      </c>
      <c r="C13" s="4" t="s">
        <v>4</v>
      </c>
      <c r="D13" s="4" t="s">
        <v>4</v>
      </c>
      <c r="E13" s="4" t="s">
        <v>8</v>
      </c>
      <c r="F13" s="4" t="s">
        <v>30</v>
      </c>
      <c r="G13" s="4" t="s">
        <v>5</v>
      </c>
      <c r="H13" s="4" t="s">
        <v>31</v>
      </c>
      <c r="I13" s="4" t="s">
        <v>4</v>
      </c>
      <c r="J13" s="4" t="s">
        <v>32</v>
      </c>
      <c r="K13" s="4" t="s">
        <v>33</v>
      </c>
      <c r="L13" s="4" t="s">
        <v>34</v>
      </c>
      <c r="M13" s="4" t="s">
        <v>35</v>
      </c>
      <c r="N13" s="4" t="s">
        <v>36</v>
      </c>
    </row>
    <row r="14" spans="1:24" x14ac:dyDescent="0.25">
      <c r="F14" s="4" t="s">
        <v>37</v>
      </c>
    </row>
    <row r="17" spans="1:24" x14ac:dyDescent="0.25">
      <c r="C17" s="4" t="s">
        <v>38</v>
      </c>
    </row>
    <row r="18" spans="1:24" x14ac:dyDescent="0.25">
      <c r="A18" s="4" t="s">
        <v>39</v>
      </c>
      <c r="C18" s="8" t="s">
        <v>40</v>
      </c>
      <c r="D18" s="8" t="s">
        <v>41</v>
      </c>
      <c r="E18" s="8" t="s">
        <v>42</v>
      </c>
      <c r="F18" s="8" t="s">
        <v>43</v>
      </c>
      <c r="G18" s="8" t="s">
        <v>44</v>
      </c>
      <c r="H18" s="8" t="s">
        <v>45</v>
      </c>
      <c r="M18" s="8" t="s">
        <v>46</v>
      </c>
      <c r="N18" s="8" t="s">
        <v>47</v>
      </c>
      <c r="O18" s="8" t="s">
        <v>48</v>
      </c>
      <c r="P18" s="8" t="s">
        <v>41</v>
      </c>
      <c r="Q18" s="8" t="s">
        <v>49</v>
      </c>
      <c r="R18" s="8" t="s">
        <v>50</v>
      </c>
      <c r="S18" s="8" t="s">
        <v>51</v>
      </c>
      <c r="X18" s="8"/>
    </row>
    <row r="19" spans="1:24" x14ac:dyDescent="0.25">
      <c r="A19" s="9" t="s">
        <v>52</v>
      </c>
      <c r="B19" s="8" t="s">
        <v>53</v>
      </c>
      <c r="C19" s="10">
        <f t="shared" ref="C19:H19" si="0">COUNTIF($B$5:$X$13, "*"&amp;LEFT(C$18, 1)&amp;$A19&amp;"*")</f>
        <v>0</v>
      </c>
      <c r="D19" s="10">
        <f t="shared" si="0"/>
        <v>2</v>
      </c>
      <c r="E19" s="10">
        <f t="shared" si="0"/>
        <v>1</v>
      </c>
      <c r="F19" s="10">
        <f t="shared" si="0"/>
        <v>0</v>
      </c>
      <c r="G19" s="10">
        <f t="shared" si="0"/>
        <v>0</v>
      </c>
      <c r="H19" s="10">
        <f t="shared" si="0"/>
        <v>0</v>
      </c>
      <c r="L19" s="4" t="s">
        <v>54</v>
      </c>
      <c r="M19" s="4" t="s">
        <v>55</v>
      </c>
      <c r="N19" s="11">
        <f t="shared" ref="N19:S19" si="1">COUNTIF(B5:X13, "*"&amp;LEFT(N$18, 1)&amp;"$1*")</f>
        <v>1</v>
      </c>
      <c r="O19" s="11">
        <f t="shared" si="1"/>
        <v>0</v>
      </c>
      <c r="P19" s="11">
        <f t="shared" si="1"/>
        <v>0</v>
      </c>
      <c r="Q19" s="11">
        <f t="shared" si="1"/>
        <v>0</v>
      </c>
      <c r="R19" s="11">
        <f t="shared" si="1"/>
        <v>0</v>
      </c>
      <c r="S19" s="11">
        <f t="shared" si="1"/>
        <v>0</v>
      </c>
    </row>
    <row r="20" spans="1:24" x14ac:dyDescent="0.25">
      <c r="A20" s="9" t="s">
        <v>56</v>
      </c>
      <c r="B20" s="8" t="s">
        <v>57</v>
      </c>
      <c r="C20" s="10">
        <f t="shared" ref="C20:H20" si="2">COUNTIF($B$5:$X$13, "*"&amp;LEFT(C$18, 1)&amp;$A20&amp;"*")</f>
        <v>0</v>
      </c>
      <c r="D20" s="10">
        <f t="shared" si="2"/>
        <v>2</v>
      </c>
      <c r="E20" s="10">
        <f t="shared" si="2"/>
        <v>1</v>
      </c>
      <c r="F20" s="10">
        <f t="shared" si="2"/>
        <v>1</v>
      </c>
      <c r="G20" s="10">
        <f t="shared" si="2"/>
        <v>0</v>
      </c>
      <c r="H20" s="10">
        <f t="shared" si="2"/>
        <v>1</v>
      </c>
      <c r="L20" s="4" t="s">
        <v>58</v>
      </c>
      <c r="M20" s="4" t="s">
        <v>59</v>
      </c>
      <c r="N20" s="11">
        <f t="shared" ref="N20:S20" si="3">COUNTIF(B6:X14, "*"&amp;LEFT(N$18, 1)&amp;"$2*")</f>
        <v>3</v>
      </c>
      <c r="O20" s="11">
        <f t="shared" si="3"/>
        <v>0</v>
      </c>
      <c r="P20" s="11">
        <f t="shared" si="3"/>
        <v>0</v>
      </c>
      <c r="Q20" s="11">
        <f t="shared" si="3"/>
        <v>1</v>
      </c>
      <c r="R20" s="11">
        <f t="shared" si="3"/>
        <v>0</v>
      </c>
      <c r="S20" s="11">
        <f t="shared" si="3"/>
        <v>0</v>
      </c>
    </row>
    <row r="21" spans="1:24" ht="15.75" customHeight="1" x14ac:dyDescent="0.25">
      <c r="A21" s="9" t="s">
        <v>60</v>
      </c>
      <c r="B21" s="8" t="s">
        <v>61</v>
      </c>
      <c r="C21" s="10">
        <f t="shared" ref="C21:H21" si="4">COUNTIF($B$5:$X$13, "*"&amp;LEFT(C$18, 1)&amp;$A21&amp;"*")</f>
        <v>0</v>
      </c>
      <c r="D21" s="10">
        <f t="shared" si="4"/>
        <v>0</v>
      </c>
      <c r="E21" s="10">
        <f t="shared" si="4"/>
        <v>2</v>
      </c>
      <c r="F21" s="10">
        <f t="shared" si="4"/>
        <v>2</v>
      </c>
      <c r="G21" s="10">
        <f t="shared" si="4"/>
        <v>0</v>
      </c>
      <c r="H21" s="10">
        <f t="shared" si="4"/>
        <v>0</v>
      </c>
      <c r="L21" s="4" t="s">
        <v>62</v>
      </c>
      <c r="M21" s="4" t="s">
        <v>63</v>
      </c>
      <c r="N21" s="11">
        <f t="shared" ref="N21:S21" si="5">COUNTIF(B7:X15, "*"&amp;LEFT(N$18, 1)&amp;"$3*")</f>
        <v>0</v>
      </c>
      <c r="O21" s="11">
        <f t="shared" si="5"/>
        <v>0</v>
      </c>
      <c r="P21" s="11">
        <f t="shared" si="5"/>
        <v>0</v>
      </c>
      <c r="Q21" s="11">
        <f t="shared" si="5"/>
        <v>1</v>
      </c>
      <c r="R21" s="11">
        <f t="shared" si="5"/>
        <v>0</v>
      </c>
      <c r="S21" s="11">
        <f t="shared" si="5"/>
        <v>0</v>
      </c>
    </row>
    <row r="22" spans="1:24" ht="15.75" customHeight="1" x14ac:dyDescent="0.25">
      <c r="A22" s="9" t="s">
        <v>64</v>
      </c>
      <c r="B22" s="8" t="s">
        <v>65</v>
      </c>
      <c r="C22" s="10">
        <f t="shared" ref="C22:H22" si="6">COUNTIF($B$5:$X$13, "*"&amp;LEFT(C$18, 1)&amp;$A22&amp;"*")</f>
        <v>2</v>
      </c>
      <c r="D22" s="10">
        <f t="shared" si="6"/>
        <v>0</v>
      </c>
      <c r="E22" s="10">
        <f t="shared" si="6"/>
        <v>0</v>
      </c>
      <c r="F22" s="10">
        <f t="shared" si="6"/>
        <v>0</v>
      </c>
      <c r="G22" s="10">
        <f t="shared" si="6"/>
        <v>0</v>
      </c>
      <c r="H22" s="10">
        <f t="shared" si="6"/>
        <v>0</v>
      </c>
      <c r="L22" s="4" t="s">
        <v>66</v>
      </c>
      <c r="M22" s="4" t="s">
        <v>67</v>
      </c>
      <c r="N22" s="11">
        <f t="shared" ref="N22:S22" si="7">COUNTIF(B8:X16, "*"&amp;LEFT(N$18, 1)&amp;"$4*")</f>
        <v>1</v>
      </c>
      <c r="O22" s="11">
        <f t="shared" si="7"/>
        <v>0</v>
      </c>
      <c r="P22" s="11">
        <f t="shared" si="7"/>
        <v>0</v>
      </c>
      <c r="Q22" s="11">
        <f t="shared" si="7"/>
        <v>0</v>
      </c>
      <c r="R22" s="11">
        <f t="shared" si="7"/>
        <v>1</v>
      </c>
      <c r="S22" s="11">
        <f t="shared" si="7"/>
        <v>0</v>
      </c>
    </row>
    <row r="23" spans="1:24" ht="15.75" customHeight="1" x14ac:dyDescent="0.25">
      <c r="A23" s="9" t="s">
        <v>68</v>
      </c>
      <c r="B23" s="8" t="s">
        <v>69</v>
      </c>
      <c r="C23" s="10">
        <f t="shared" ref="C23:H23" si="8">COUNTIF($B$5:$X$13, "*"&amp;LEFT(C$18, 1)&amp;$A23&amp;"*")</f>
        <v>0</v>
      </c>
      <c r="D23" s="10">
        <f t="shared" si="8"/>
        <v>1</v>
      </c>
      <c r="E23" s="10">
        <f t="shared" si="8"/>
        <v>0</v>
      </c>
      <c r="F23" s="10">
        <f t="shared" si="8"/>
        <v>3</v>
      </c>
      <c r="G23" s="10">
        <f t="shared" si="8"/>
        <v>0</v>
      </c>
      <c r="H23" s="10">
        <f t="shared" si="8"/>
        <v>1</v>
      </c>
    </row>
    <row r="24" spans="1:24" ht="15.75" customHeight="1" x14ac:dyDescent="0.25">
      <c r="A24" s="9" t="s">
        <v>70</v>
      </c>
      <c r="B24" s="8" t="s">
        <v>71</v>
      </c>
      <c r="C24" s="10">
        <f t="shared" ref="C24:H24" si="9">COUNTIF($B$5:$X$13, "*"&amp;LEFT(C$18, 1)&amp;$A24&amp;"*")</f>
        <v>1</v>
      </c>
      <c r="D24" s="10">
        <f t="shared" si="9"/>
        <v>0</v>
      </c>
      <c r="E24" s="10">
        <f t="shared" si="9"/>
        <v>0</v>
      </c>
      <c r="F24" s="10">
        <f t="shared" si="9"/>
        <v>0</v>
      </c>
      <c r="G24" s="10">
        <f t="shared" si="9"/>
        <v>0</v>
      </c>
      <c r="H24" s="10">
        <f t="shared" si="9"/>
        <v>4</v>
      </c>
    </row>
    <row r="25" spans="1:24" ht="15.75" customHeight="1" x14ac:dyDescent="0.25">
      <c r="A25" s="9" t="s">
        <v>72</v>
      </c>
      <c r="B25" s="8" t="s">
        <v>73</v>
      </c>
      <c r="C25" s="10">
        <f t="shared" ref="C25:H25" si="10">COUNTIF($B$5:$X$13, "*"&amp;LEFT(C$18, 1)&amp;$A25&amp;"*")</f>
        <v>0</v>
      </c>
      <c r="D25" s="10">
        <f t="shared" si="10"/>
        <v>0</v>
      </c>
      <c r="E25" s="10">
        <f t="shared" si="10"/>
        <v>1</v>
      </c>
      <c r="F25" s="10">
        <f t="shared" si="10"/>
        <v>2</v>
      </c>
      <c r="G25" s="10">
        <f t="shared" si="10"/>
        <v>0</v>
      </c>
      <c r="H25" s="10">
        <f t="shared" si="10"/>
        <v>2</v>
      </c>
    </row>
    <row r="26" spans="1:24" ht="15.75" customHeight="1" x14ac:dyDescent="0.25">
      <c r="A26" s="9" t="s">
        <v>74</v>
      </c>
      <c r="B26" s="8" t="s">
        <v>75</v>
      </c>
      <c r="C26" s="10"/>
      <c r="D26" s="10"/>
      <c r="E26" s="10"/>
      <c r="F26" s="10"/>
      <c r="G26" s="10"/>
      <c r="H26" s="10"/>
    </row>
    <row r="27" spans="1:24" ht="15.75" customHeight="1" x14ac:dyDescent="0.25">
      <c r="A27" s="9" t="s">
        <v>76</v>
      </c>
      <c r="B27" s="12" t="s">
        <v>77</v>
      </c>
      <c r="C27" s="13">
        <f t="shared" ref="C27:H27" si="11">COUNTIF($B$5:$X$13, "*"&amp;LEFT(C$18, 1)&amp;$A27&amp;"*")</f>
        <v>0</v>
      </c>
      <c r="D27" s="13">
        <f t="shared" si="11"/>
        <v>0</v>
      </c>
      <c r="E27" s="13">
        <f t="shared" si="11"/>
        <v>1</v>
      </c>
      <c r="F27" s="13">
        <f t="shared" si="11"/>
        <v>0</v>
      </c>
      <c r="G27" s="13">
        <f t="shared" si="11"/>
        <v>0</v>
      </c>
      <c r="H27" s="13">
        <f t="shared" si="11"/>
        <v>0</v>
      </c>
      <c r="L27" s="8"/>
      <c r="M27" s="8" t="s">
        <v>78</v>
      </c>
      <c r="P27" s="8" t="s">
        <v>79</v>
      </c>
      <c r="Q27" s="8" t="s">
        <v>80</v>
      </c>
    </row>
    <row r="28" spans="1:24" ht="15.75" customHeight="1" x14ac:dyDescent="0.25">
      <c r="A28" s="9" t="s">
        <v>81</v>
      </c>
      <c r="B28" s="12" t="s">
        <v>82</v>
      </c>
      <c r="C28" s="13">
        <f t="shared" ref="C28:H28" si="12">COUNTIF($B$5:$X$13, "*"&amp;LEFT(C$18, 1)&amp;$A28&amp;"*")</f>
        <v>3</v>
      </c>
      <c r="D28" s="13">
        <f t="shared" si="12"/>
        <v>1</v>
      </c>
      <c r="E28" s="13">
        <f t="shared" si="12"/>
        <v>0</v>
      </c>
      <c r="F28" s="13">
        <f t="shared" si="12"/>
        <v>1</v>
      </c>
      <c r="G28" s="13">
        <f t="shared" si="12"/>
        <v>2</v>
      </c>
      <c r="H28" s="13">
        <f t="shared" si="12"/>
        <v>0</v>
      </c>
      <c r="L28" s="8" t="s">
        <v>48</v>
      </c>
      <c r="O28" s="8" t="s">
        <v>40</v>
      </c>
      <c r="P28" s="14">
        <f>SUM(C$19:C$22)</f>
        <v>2</v>
      </c>
      <c r="Q28" s="11">
        <f>SUM(C$27:C$33,C$35)</f>
        <v>3</v>
      </c>
    </row>
    <row r="29" spans="1:24" ht="15.75" customHeight="1" x14ac:dyDescent="0.25">
      <c r="A29" s="9" t="s">
        <v>83</v>
      </c>
      <c r="B29" s="12" t="s">
        <v>84</v>
      </c>
      <c r="C29" s="13">
        <f t="shared" ref="C29:H29" si="13">COUNTIF($B$5:$X$13, "*"&amp;LEFT(C$18, 1)&amp;$A29&amp;"*")</f>
        <v>0</v>
      </c>
      <c r="D29" s="13">
        <f t="shared" si="13"/>
        <v>1</v>
      </c>
      <c r="E29" s="13">
        <f t="shared" si="13"/>
        <v>0</v>
      </c>
      <c r="F29" s="13">
        <f t="shared" si="13"/>
        <v>2</v>
      </c>
      <c r="G29" s="13">
        <f t="shared" si="13"/>
        <v>0</v>
      </c>
      <c r="H29" s="13">
        <f t="shared" si="13"/>
        <v>1</v>
      </c>
      <c r="L29" s="8" t="s">
        <v>85</v>
      </c>
      <c r="O29" s="8" t="s">
        <v>85</v>
      </c>
      <c r="P29" s="14">
        <f>SUM(D$19:D$22)</f>
        <v>4</v>
      </c>
      <c r="Q29" s="14">
        <f>SUM(D$27:D$33,D$35)</f>
        <v>3</v>
      </c>
    </row>
    <row r="30" spans="1:24" ht="15.75" customHeight="1" x14ac:dyDescent="0.25">
      <c r="A30" s="9" t="s">
        <v>86</v>
      </c>
      <c r="B30" s="12" t="s">
        <v>87</v>
      </c>
      <c r="C30" s="13">
        <f t="shared" ref="C30:H30" si="14">COUNTIF($B$5:$X$13, "*"&amp;LEFT(C$18, 1)&amp;$A30&amp;"*")</f>
        <v>0</v>
      </c>
      <c r="D30" s="13">
        <f t="shared" si="14"/>
        <v>1</v>
      </c>
      <c r="E30" s="13">
        <f t="shared" si="14"/>
        <v>1</v>
      </c>
      <c r="F30" s="13">
        <f t="shared" si="14"/>
        <v>1</v>
      </c>
      <c r="G30" s="13">
        <f t="shared" si="14"/>
        <v>2</v>
      </c>
      <c r="H30" s="13">
        <f t="shared" si="14"/>
        <v>3</v>
      </c>
      <c r="L30" s="8" t="s">
        <v>42</v>
      </c>
      <c r="O30" s="8" t="s">
        <v>42</v>
      </c>
      <c r="P30" s="14">
        <f>SUM(E$19:E$22)</f>
        <v>4</v>
      </c>
      <c r="Q30" s="14">
        <f>SUM(E$27:E$33,E$35)</f>
        <v>2</v>
      </c>
    </row>
    <row r="31" spans="1:24" ht="15.75" customHeight="1" x14ac:dyDescent="0.25">
      <c r="A31" s="9" t="s">
        <v>88</v>
      </c>
      <c r="B31" s="12" t="s">
        <v>89</v>
      </c>
      <c r="C31" s="13">
        <f t="shared" ref="C31:H31" si="15">COUNTIF($B$5:$X$13, "*"&amp;LEFT(C$18, 1)&amp;$A31&amp;"*")</f>
        <v>0</v>
      </c>
      <c r="D31" s="13">
        <f t="shared" si="15"/>
        <v>0</v>
      </c>
      <c r="E31" s="13">
        <f t="shared" si="15"/>
        <v>0</v>
      </c>
      <c r="F31" s="13">
        <f t="shared" si="15"/>
        <v>0</v>
      </c>
      <c r="G31" s="13">
        <f t="shared" si="15"/>
        <v>0</v>
      </c>
      <c r="H31" s="13">
        <f t="shared" si="15"/>
        <v>0</v>
      </c>
      <c r="L31" s="8" t="s">
        <v>43</v>
      </c>
      <c r="O31" s="8" t="s">
        <v>43</v>
      </c>
      <c r="P31" s="14">
        <f>SUM(F$19:F$22)</f>
        <v>3</v>
      </c>
      <c r="Q31" s="14">
        <f>SUM(F$27:F$33,F$35)</f>
        <v>4</v>
      </c>
    </row>
    <row r="32" spans="1:24" ht="15.75" customHeight="1" x14ac:dyDescent="0.25">
      <c r="A32" s="9" t="s">
        <v>90</v>
      </c>
      <c r="B32" s="12" t="s">
        <v>91</v>
      </c>
      <c r="C32" s="13">
        <f t="shared" ref="C32:H32" si="16">COUNTIF($B$5:$X$13, "*"&amp;LEFT(C$18, 1)&amp;$A32&amp;"*")</f>
        <v>0</v>
      </c>
      <c r="D32" s="13">
        <f t="shared" si="16"/>
        <v>0</v>
      </c>
      <c r="E32" s="13">
        <f t="shared" si="16"/>
        <v>0</v>
      </c>
      <c r="F32" s="13">
        <f t="shared" si="16"/>
        <v>0</v>
      </c>
      <c r="G32" s="13">
        <f t="shared" si="16"/>
        <v>0</v>
      </c>
      <c r="H32" s="13">
        <f t="shared" si="16"/>
        <v>0</v>
      </c>
      <c r="L32" s="8" t="s">
        <v>44</v>
      </c>
      <c r="O32" s="8" t="s">
        <v>44</v>
      </c>
      <c r="P32" s="14">
        <f>SUM(G$19:G$22)</f>
        <v>0</v>
      </c>
      <c r="Q32" s="14">
        <f>SUM(G$27:G$33,G$35)</f>
        <v>4</v>
      </c>
    </row>
    <row r="33" spans="1:17" ht="15.75" customHeight="1" x14ac:dyDescent="0.25">
      <c r="A33" s="9" t="s">
        <v>92</v>
      </c>
      <c r="B33" s="12" t="s">
        <v>93</v>
      </c>
      <c r="C33" s="13">
        <f t="shared" ref="C33:H33" si="17">COUNTIF($B$5:$X$13, "*"&amp;LEFT(C$18, 1)&amp;$A33&amp;"*")</f>
        <v>0</v>
      </c>
      <c r="D33" s="13">
        <f t="shared" si="17"/>
        <v>0</v>
      </c>
      <c r="E33" s="13">
        <f t="shared" si="17"/>
        <v>0</v>
      </c>
      <c r="F33" s="13">
        <f t="shared" si="17"/>
        <v>0</v>
      </c>
      <c r="G33" s="13">
        <f t="shared" si="17"/>
        <v>0</v>
      </c>
      <c r="H33" s="13">
        <f t="shared" si="17"/>
        <v>0</v>
      </c>
      <c r="L33" s="8" t="s">
        <v>45</v>
      </c>
      <c r="O33" s="8" t="s">
        <v>45</v>
      </c>
      <c r="P33" s="14">
        <f>SUM(H$19:H$22)</f>
        <v>1</v>
      </c>
      <c r="Q33" s="14">
        <f>SUM(H$27:H$33,H$35)</f>
        <v>4</v>
      </c>
    </row>
    <row r="34" spans="1:17" ht="15.75" customHeight="1" x14ac:dyDescent="0.25">
      <c r="A34" s="9" t="s">
        <v>94</v>
      </c>
      <c r="B34" s="12" t="s">
        <v>95</v>
      </c>
      <c r="C34" s="13">
        <f t="shared" ref="C34:H34" si="18">COUNTIF($B$5:$X$13, "*"&amp;LEFT(C$18, 1)&amp;$A34&amp;"*")</f>
        <v>1</v>
      </c>
      <c r="D34" s="13">
        <f t="shared" si="18"/>
        <v>0</v>
      </c>
      <c r="E34" s="13">
        <f t="shared" si="18"/>
        <v>0</v>
      </c>
      <c r="F34" s="13">
        <f t="shared" si="18"/>
        <v>0</v>
      </c>
      <c r="G34" s="13">
        <f t="shared" si="18"/>
        <v>0</v>
      </c>
      <c r="H34" s="13">
        <f t="shared" si="18"/>
        <v>0</v>
      </c>
      <c r="L34" s="8" t="s">
        <v>96</v>
      </c>
      <c r="O34" s="8" t="s">
        <v>96</v>
      </c>
      <c r="P34" s="4">
        <f>SUM(I$19:I$22)</f>
        <v>0</v>
      </c>
      <c r="Q34" s="4">
        <f>SUM(I$27:I$33,I$35)</f>
        <v>0</v>
      </c>
    </row>
    <row r="35" spans="1:17" ht="15.75" customHeight="1" x14ac:dyDescent="0.25">
      <c r="A35" s="9" t="s">
        <v>97</v>
      </c>
      <c r="B35" s="12" t="s">
        <v>98</v>
      </c>
      <c r="C35" s="13">
        <f t="shared" ref="C35:H35" si="19">COUNTIF($B$5:$X$13, "*"&amp;LEFT(C$18, 1)&amp;$A35&amp;"*")</f>
        <v>0</v>
      </c>
      <c r="D35" s="13">
        <f t="shared" si="19"/>
        <v>0</v>
      </c>
      <c r="E35" s="13">
        <f t="shared" si="19"/>
        <v>0</v>
      </c>
      <c r="F35" s="13">
        <f t="shared" si="19"/>
        <v>0</v>
      </c>
      <c r="G35" s="13">
        <f t="shared" si="19"/>
        <v>0</v>
      </c>
      <c r="H35" s="13">
        <f t="shared" si="19"/>
        <v>0</v>
      </c>
    </row>
    <row r="36" spans="1:17" ht="15.75" customHeight="1" x14ac:dyDescent="0.25">
      <c r="A36" s="15"/>
    </row>
    <row r="37" spans="1:17" ht="15.75" customHeight="1" x14ac:dyDescent="0.25">
      <c r="B37" s="5" t="s">
        <v>99</v>
      </c>
      <c r="C37" s="16">
        <f>COUNTIF(B3:X13,"*ef*")</f>
        <v>22</v>
      </c>
    </row>
    <row r="38" spans="1:17" ht="15.75" customHeight="1" x14ac:dyDescent="0.25"/>
    <row r="39" spans="1:17" ht="15.75" customHeight="1" x14ac:dyDescent="0.25"/>
    <row r="40" spans="1:17" ht="15.75" customHeight="1" x14ac:dyDescent="0.25"/>
    <row r="41" spans="1:17" ht="15.75" customHeight="1" x14ac:dyDescent="0.25"/>
    <row r="42" spans="1:17" ht="15.75" customHeight="1" x14ac:dyDescent="0.25"/>
    <row r="43" spans="1:17" ht="15.75" customHeight="1" x14ac:dyDescent="0.25"/>
    <row r="44" spans="1:17" ht="15.75" customHeight="1" x14ac:dyDescent="0.25"/>
    <row r="45" spans="1:17" ht="15.75" customHeight="1" x14ac:dyDescent="0.25"/>
    <row r="46" spans="1:17" ht="15.75" customHeight="1" x14ac:dyDescent="0.25"/>
    <row r="47" spans="1:17" ht="15.75" customHeight="1" x14ac:dyDescent="0.25"/>
    <row r="48" spans="1:1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X1000"/>
  <sheetViews>
    <sheetView workbookViewId="0"/>
  </sheetViews>
  <sheetFormatPr defaultColWidth="12.5703125" defaultRowHeight="15" customHeight="1" x14ac:dyDescent="0.25"/>
  <cols>
    <col min="1" max="1" width="7.5703125" customWidth="1"/>
    <col min="2" max="2" width="11.140625" customWidth="1"/>
    <col min="3" max="3" width="9.140625" customWidth="1"/>
    <col min="4" max="4" width="8.85546875" customWidth="1"/>
    <col min="5" max="5" width="9.140625" customWidth="1"/>
    <col min="6" max="7" width="9" customWidth="1"/>
    <col min="8" max="8" width="15.28515625" customWidth="1"/>
    <col min="9" max="9" width="7.5703125" customWidth="1"/>
    <col min="10" max="10" width="9.42578125" customWidth="1"/>
    <col min="11" max="11" width="7.42578125" customWidth="1"/>
    <col min="12" max="12" width="12.85546875" customWidth="1"/>
    <col min="13" max="13" width="17.85546875" customWidth="1"/>
    <col min="14" max="14" width="12.85546875" customWidth="1"/>
    <col min="15" max="15" width="9" customWidth="1"/>
    <col min="16" max="16" width="11.42578125" customWidth="1"/>
    <col min="17" max="17" width="9" customWidth="1"/>
    <col min="18" max="18" width="12.42578125" customWidth="1"/>
    <col min="19" max="19" width="9" customWidth="1"/>
    <col min="20" max="20" width="8.85546875" customWidth="1"/>
    <col min="21" max="21" width="10.7109375" customWidth="1"/>
    <col min="22" max="22" width="9.140625" customWidth="1"/>
    <col min="23" max="23" width="8.42578125" customWidth="1"/>
    <col min="24" max="24" width="9.85546875" customWidth="1"/>
    <col min="25" max="56" width="7.5703125" customWidth="1"/>
  </cols>
  <sheetData>
    <row r="2" spans="1:24" x14ac:dyDescent="0.25">
      <c r="B2" s="1" t="s">
        <v>0</v>
      </c>
    </row>
    <row r="3" spans="1:24" x14ac:dyDescent="0.25">
      <c r="B3" s="2" t="s">
        <v>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25">
      <c r="A4" s="4" t="s">
        <v>2</v>
      </c>
      <c r="B4" s="5" t="s">
        <v>3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5">
      <c r="B5" s="4" t="s">
        <v>100</v>
      </c>
      <c r="C5" s="4" t="s">
        <v>101</v>
      </c>
      <c r="D5" s="4" t="s">
        <v>102</v>
      </c>
      <c r="E5" s="4" t="s">
        <v>7</v>
      </c>
      <c r="F5" s="4" t="s">
        <v>103</v>
      </c>
      <c r="G5" s="4" t="s">
        <v>104</v>
      </c>
      <c r="H5" s="4" t="s">
        <v>105</v>
      </c>
      <c r="I5" s="4" t="s">
        <v>106</v>
      </c>
      <c r="J5" s="4" t="s">
        <v>107</v>
      </c>
      <c r="K5" s="4" t="s">
        <v>108</v>
      </c>
      <c r="L5" s="4" t="s">
        <v>109</v>
      </c>
      <c r="M5" s="4" t="s">
        <v>110</v>
      </c>
      <c r="N5" s="4" t="s">
        <v>111</v>
      </c>
      <c r="O5" s="4" t="s">
        <v>112</v>
      </c>
      <c r="P5" s="4" t="s">
        <v>113</v>
      </c>
      <c r="Q5" s="4" t="s">
        <v>4</v>
      </c>
      <c r="R5" s="4" t="s">
        <v>114</v>
      </c>
      <c r="S5" s="4" t="s">
        <v>115</v>
      </c>
      <c r="T5" s="4" t="s">
        <v>116</v>
      </c>
      <c r="U5" s="4" t="s">
        <v>117</v>
      </c>
      <c r="V5" s="4" t="s">
        <v>34</v>
      </c>
      <c r="W5" s="4" t="s">
        <v>13</v>
      </c>
      <c r="X5" s="4" t="s">
        <v>4</v>
      </c>
    </row>
    <row r="7" spans="1:24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x14ac:dyDescent="0.25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4" x14ac:dyDescent="0.25">
      <c r="B9" s="4" t="s">
        <v>107</v>
      </c>
      <c r="C9" s="4" t="s">
        <v>102</v>
      </c>
      <c r="D9" s="4" t="s">
        <v>118</v>
      </c>
      <c r="E9" s="4" t="s">
        <v>107</v>
      </c>
      <c r="F9" s="4" t="s">
        <v>119</v>
      </c>
      <c r="G9" s="4" t="s">
        <v>120</v>
      </c>
      <c r="H9" s="4" t="s">
        <v>14</v>
      </c>
      <c r="I9" s="4" t="s">
        <v>5</v>
      </c>
      <c r="J9" s="4" t="s">
        <v>121</v>
      </c>
      <c r="K9" s="4" t="s">
        <v>122</v>
      </c>
      <c r="L9" s="4" t="s">
        <v>32</v>
      </c>
      <c r="M9" s="4" t="s">
        <v>4</v>
      </c>
      <c r="N9" s="4" t="s">
        <v>123</v>
      </c>
      <c r="O9" s="4" t="s">
        <v>124</v>
      </c>
      <c r="P9" s="4" t="s">
        <v>13</v>
      </c>
      <c r="Q9" s="4" t="s">
        <v>125</v>
      </c>
      <c r="R9" s="4" t="s">
        <v>13</v>
      </c>
      <c r="S9" s="4" t="s">
        <v>126</v>
      </c>
      <c r="T9" s="4" t="s">
        <v>127</v>
      </c>
      <c r="U9" s="4" t="s">
        <v>122</v>
      </c>
      <c r="V9" s="4" t="s">
        <v>128</v>
      </c>
      <c r="W9" s="4" t="s">
        <v>129</v>
      </c>
      <c r="X9" s="4" t="s">
        <v>130</v>
      </c>
    </row>
    <row r="11" spans="1:24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25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1:24" x14ac:dyDescent="0.25">
      <c r="B13" s="4" t="s">
        <v>13</v>
      </c>
      <c r="C13" s="4" t="s">
        <v>4</v>
      </c>
      <c r="D13" s="4" t="s">
        <v>131</v>
      </c>
      <c r="E13" s="4" t="s">
        <v>22</v>
      </c>
      <c r="F13" s="4" t="s">
        <v>12</v>
      </c>
      <c r="G13" s="4" t="s">
        <v>34</v>
      </c>
      <c r="H13" s="4" t="s">
        <v>132</v>
      </c>
      <c r="I13" s="4" t="s">
        <v>133</v>
      </c>
      <c r="J13" s="4" t="s">
        <v>107</v>
      </c>
    </row>
    <row r="14" spans="1:24" x14ac:dyDescent="0.25">
      <c r="F14" s="4" t="s">
        <v>37</v>
      </c>
    </row>
    <row r="17" spans="1:24" x14ac:dyDescent="0.25">
      <c r="C17" s="17" t="s">
        <v>38</v>
      </c>
    </row>
    <row r="18" spans="1:24" x14ac:dyDescent="0.25">
      <c r="A18" s="4" t="s">
        <v>39</v>
      </c>
      <c r="C18" s="8" t="s">
        <v>40</v>
      </c>
      <c r="D18" s="8" t="s">
        <v>41</v>
      </c>
      <c r="E18" s="8" t="s">
        <v>42</v>
      </c>
      <c r="F18" s="8" t="s">
        <v>43</v>
      </c>
      <c r="G18" s="8" t="s">
        <v>44</v>
      </c>
      <c r="H18" s="8" t="s">
        <v>45</v>
      </c>
      <c r="M18" s="8" t="s">
        <v>46</v>
      </c>
      <c r="N18" s="8" t="s">
        <v>47</v>
      </c>
      <c r="O18" s="8" t="s">
        <v>48</v>
      </c>
      <c r="P18" s="8" t="s">
        <v>41</v>
      </c>
      <c r="Q18" s="8" t="s">
        <v>49</v>
      </c>
      <c r="R18" s="8" t="s">
        <v>50</v>
      </c>
      <c r="S18" s="8" t="s">
        <v>51</v>
      </c>
      <c r="X18" s="8"/>
    </row>
    <row r="19" spans="1:24" x14ac:dyDescent="0.25">
      <c r="A19" s="9" t="s">
        <v>52</v>
      </c>
      <c r="B19" s="8" t="s">
        <v>53</v>
      </c>
      <c r="C19" s="10">
        <f t="shared" ref="C19:H19" si="0">COUNTIF($B$5:$X$13, "*"&amp;LEFT(C$18, 1)&amp;$A19&amp;"*")</f>
        <v>0</v>
      </c>
      <c r="D19" s="10">
        <f t="shared" si="0"/>
        <v>0</v>
      </c>
      <c r="E19" s="10">
        <f t="shared" si="0"/>
        <v>2</v>
      </c>
      <c r="F19" s="10">
        <f t="shared" si="0"/>
        <v>0</v>
      </c>
      <c r="G19" s="10">
        <f t="shared" si="0"/>
        <v>0</v>
      </c>
      <c r="H19" s="10">
        <f t="shared" si="0"/>
        <v>0</v>
      </c>
      <c r="L19" s="4" t="s">
        <v>54</v>
      </c>
      <c r="M19" s="4" t="s">
        <v>55</v>
      </c>
      <c r="N19" s="11">
        <f t="shared" ref="N19:P19" si="1">COUNTIF(B5:X13, "*"&amp;LEFT(N$18, 1)&amp;"$1*")</f>
        <v>0</v>
      </c>
      <c r="O19" s="11">
        <f t="shared" si="1"/>
        <v>0</v>
      </c>
      <c r="P19" s="11">
        <f t="shared" si="1"/>
        <v>0</v>
      </c>
      <c r="Q19" s="11">
        <f t="shared" ref="Q19:S19" si="2">COUNTIF(E5:BE13, "*"&amp;LEFT(Q$18, 1)&amp;"$1*")</f>
        <v>1</v>
      </c>
      <c r="R19" s="11">
        <f t="shared" si="2"/>
        <v>0</v>
      </c>
      <c r="S19" s="11">
        <f t="shared" si="2"/>
        <v>0</v>
      </c>
    </row>
    <row r="20" spans="1:24" x14ac:dyDescent="0.25">
      <c r="A20" s="9" t="s">
        <v>56</v>
      </c>
      <c r="B20" s="8" t="s">
        <v>57</v>
      </c>
      <c r="C20" s="10">
        <f t="shared" ref="C20:H20" si="3">COUNTIF($B$5:$X$13, "*"&amp;LEFT(C$18, 1)&amp;$A20&amp;"*")</f>
        <v>0</v>
      </c>
      <c r="D20" s="10">
        <f t="shared" si="3"/>
        <v>0</v>
      </c>
      <c r="E20" s="10">
        <f t="shared" si="3"/>
        <v>1</v>
      </c>
      <c r="F20" s="10">
        <f t="shared" si="3"/>
        <v>1</v>
      </c>
      <c r="G20" s="10">
        <f t="shared" si="3"/>
        <v>0</v>
      </c>
      <c r="H20" s="10">
        <f t="shared" si="3"/>
        <v>0</v>
      </c>
      <c r="L20" s="4" t="s">
        <v>58</v>
      </c>
      <c r="M20" s="4" t="s">
        <v>59</v>
      </c>
      <c r="N20" s="11">
        <f t="shared" ref="N20:P20" si="4">COUNTIF(B6:X14, "*"&amp;LEFT(N$18, 1)&amp;"$2*")</f>
        <v>2</v>
      </c>
      <c r="O20" s="11">
        <f t="shared" si="4"/>
        <v>0</v>
      </c>
      <c r="P20" s="11">
        <f t="shared" si="4"/>
        <v>1</v>
      </c>
      <c r="Q20" s="11">
        <f t="shared" ref="Q20:S20" si="5">COUNTIF(E6:BE14, "*"&amp;LEFT(Q$18, 1)&amp;"$2*")</f>
        <v>0</v>
      </c>
      <c r="R20" s="11">
        <f t="shared" si="5"/>
        <v>1</v>
      </c>
      <c r="S20" s="11">
        <f t="shared" si="5"/>
        <v>0</v>
      </c>
    </row>
    <row r="21" spans="1:24" ht="15.75" customHeight="1" x14ac:dyDescent="0.25">
      <c r="A21" s="9" t="s">
        <v>60</v>
      </c>
      <c r="B21" s="8" t="s">
        <v>61</v>
      </c>
      <c r="C21" s="10">
        <f t="shared" ref="C21:H21" si="6">COUNTIF($B$5:$X$13, "*"&amp;LEFT(C$18, 1)&amp;$A21&amp;"*")</f>
        <v>0</v>
      </c>
      <c r="D21" s="10">
        <f t="shared" si="6"/>
        <v>0</v>
      </c>
      <c r="E21" s="10">
        <f t="shared" si="6"/>
        <v>0</v>
      </c>
      <c r="F21" s="10">
        <f t="shared" si="6"/>
        <v>0</v>
      </c>
      <c r="G21" s="10">
        <f t="shared" si="6"/>
        <v>0</v>
      </c>
      <c r="H21" s="10">
        <f t="shared" si="6"/>
        <v>1</v>
      </c>
      <c r="L21" s="4" t="s">
        <v>62</v>
      </c>
      <c r="M21" s="4" t="s">
        <v>63</v>
      </c>
      <c r="N21" s="11">
        <f t="shared" ref="N21:P21" si="7">COUNTIF(B7:X15, "*"&amp;LEFT(N$18, 1)&amp;"$3*")</f>
        <v>3</v>
      </c>
      <c r="O21" s="11">
        <f t="shared" si="7"/>
        <v>1</v>
      </c>
      <c r="P21" s="11">
        <f t="shared" si="7"/>
        <v>0</v>
      </c>
      <c r="Q21" s="11">
        <f t="shared" ref="Q21:S21" si="8">COUNTIF(E7:BE15, "*"&amp;LEFT(Q$18, 1)&amp;"$3*")</f>
        <v>0</v>
      </c>
      <c r="R21" s="11">
        <f t="shared" si="8"/>
        <v>0</v>
      </c>
      <c r="S21" s="11">
        <f t="shared" si="8"/>
        <v>0</v>
      </c>
    </row>
    <row r="22" spans="1:24" ht="15.75" customHeight="1" x14ac:dyDescent="0.25">
      <c r="A22" s="9" t="s">
        <v>64</v>
      </c>
      <c r="B22" s="8" t="s">
        <v>65</v>
      </c>
      <c r="C22" s="10">
        <f t="shared" ref="C22:H22" si="9">COUNTIF($B$5:$X$13, "*"&amp;LEFT(C$18, 1)&amp;$A22&amp;"*")</f>
        <v>1</v>
      </c>
      <c r="D22" s="10">
        <f t="shared" si="9"/>
        <v>2</v>
      </c>
      <c r="E22" s="10">
        <f t="shared" si="9"/>
        <v>1</v>
      </c>
      <c r="F22" s="10">
        <f t="shared" si="9"/>
        <v>0</v>
      </c>
      <c r="G22" s="10">
        <f t="shared" si="9"/>
        <v>0</v>
      </c>
      <c r="H22" s="10">
        <f t="shared" si="9"/>
        <v>0</v>
      </c>
      <c r="L22" s="4" t="s">
        <v>66</v>
      </c>
      <c r="M22" s="4" t="s">
        <v>67</v>
      </c>
      <c r="N22" s="11">
        <f t="shared" ref="N22:P22" si="10">COUNTIF(B8:X16, "*"&amp;LEFT(N$18, 1)&amp;"$4*")</f>
        <v>3</v>
      </c>
      <c r="O22" s="11">
        <f t="shared" si="10"/>
        <v>0</v>
      </c>
      <c r="P22" s="11">
        <f t="shared" si="10"/>
        <v>0</v>
      </c>
      <c r="Q22" s="11">
        <f t="shared" ref="Q22:S22" si="11">COUNTIF(E8:BE16, "*"&amp;LEFT(Q$18, 1)&amp;"$4*")</f>
        <v>0</v>
      </c>
      <c r="R22" s="11">
        <f t="shared" si="11"/>
        <v>0</v>
      </c>
      <c r="S22" s="11">
        <f t="shared" si="11"/>
        <v>0</v>
      </c>
    </row>
    <row r="23" spans="1:24" ht="15.75" customHeight="1" x14ac:dyDescent="0.25">
      <c r="A23" s="9" t="s">
        <v>68</v>
      </c>
      <c r="B23" s="8" t="s">
        <v>69</v>
      </c>
      <c r="C23" s="10">
        <f t="shared" ref="C23:H23" si="12">COUNTIF($B$5:$X$13, "*"&amp;LEFT(C$18, 1)&amp;$A23&amp;"*")</f>
        <v>0</v>
      </c>
      <c r="D23" s="10">
        <f t="shared" si="12"/>
        <v>3</v>
      </c>
      <c r="E23" s="10">
        <f t="shared" si="12"/>
        <v>0</v>
      </c>
      <c r="F23" s="10">
        <f t="shared" si="12"/>
        <v>1</v>
      </c>
      <c r="G23" s="10">
        <f t="shared" si="12"/>
        <v>0</v>
      </c>
      <c r="H23" s="10">
        <f t="shared" si="12"/>
        <v>1</v>
      </c>
    </row>
    <row r="24" spans="1:24" ht="15.75" customHeight="1" x14ac:dyDescent="0.25">
      <c r="A24" s="9" t="s">
        <v>70</v>
      </c>
      <c r="B24" s="8" t="s">
        <v>71</v>
      </c>
      <c r="C24" s="10">
        <f t="shared" ref="C24:H24" si="13">COUNTIF($B$5:$X$13, "*"&amp;LEFT(C$18, 1)&amp;$A24&amp;"*")</f>
        <v>0</v>
      </c>
      <c r="D24" s="10">
        <f t="shared" si="13"/>
        <v>2</v>
      </c>
      <c r="E24" s="10">
        <f t="shared" si="13"/>
        <v>0</v>
      </c>
      <c r="F24" s="10">
        <f t="shared" si="13"/>
        <v>1</v>
      </c>
      <c r="G24" s="10">
        <f t="shared" si="13"/>
        <v>0</v>
      </c>
      <c r="H24" s="10">
        <f t="shared" si="13"/>
        <v>0</v>
      </c>
    </row>
    <row r="25" spans="1:24" ht="15.75" customHeight="1" x14ac:dyDescent="0.25">
      <c r="A25" s="9" t="s">
        <v>72</v>
      </c>
      <c r="B25" s="8" t="s">
        <v>73</v>
      </c>
      <c r="C25" s="10">
        <f t="shared" ref="C25:H25" si="14">COUNTIF($B$5:$X$13, "*"&amp;LEFT(C$18, 1)&amp;$A25&amp;"*")</f>
        <v>0</v>
      </c>
      <c r="D25" s="10">
        <f t="shared" si="14"/>
        <v>3</v>
      </c>
      <c r="E25" s="10">
        <f t="shared" si="14"/>
        <v>0</v>
      </c>
      <c r="F25" s="10">
        <f t="shared" si="14"/>
        <v>0</v>
      </c>
      <c r="G25" s="10">
        <f t="shared" si="14"/>
        <v>0</v>
      </c>
      <c r="H25" s="10">
        <f t="shared" si="14"/>
        <v>7</v>
      </c>
    </row>
    <row r="26" spans="1:24" ht="15.75" customHeight="1" x14ac:dyDescent="0.25">
      <c r="A26" s="9" t="s">
        <v>74</v>
      </c>
      <c r="B26" s="8" t="s">
        <v>75</v>
      </c>
      <c r="C26" s="10"/>
      <c r="D26" s="10"/>
      <c r="E26" s="10"/>
      <c r="F26" s="10"/>
      <c r="G26" s="10"/>
      <c r="H26" s="10"/>
    </row>
    <row r="27" spans="1:24" ht="15.75" customHeight="1" x14ac:dyDescent="0.25">
      <c r="A27" s="9" t="s">
        <v>76</v>
      </c>
      <c r="B27" s="12" t="s">
        <v>77</v>
      </c>
      <c r="C27" s="13">
        <f t="shared" ref="C27:H27" si="15">COUNTIF($B$5:$X$13, "*"&amp;LEFT(C$18, 1)&amp;$A27&amp;"*")</f>
        <v>0</v>
      </c>
      <c r="D27" s="13">
        <f t="shared" si="15"/>
        <v>1</v>
      </c>
      <c r="E27" s="13">
        <f t="shared" si="15"/>
        <v>2</v>
      </c>
      <c r="F27" s="13">
        <f t="shared" si="15"/>
        <v>2</v>
      </c>
      <c r="G27" s="13">
        <f t="shared" si="15"/>
        <v>1</v>
      </c>
      <c r="H27" s="13">
        <f t="shared" si="15"/>
        <v>1</v>
      </c>
      <c r="L27" s="8"/>
      <c r="M27" s="8" t="s">
        <v>78</v>
      </c>
      <c r="P27" s="8" t="s">
        <v>79</v>
      </c>
      <c r="Q27" s="8" t="s">
        <v>80</v>
      </c>
    </row>
    <row r="28" spans="1:24" ht="15.75" customHeight="1" x14ac:dyDescent="0.25">
      <c r="A28" s="9" t="s">
        <v>81</v>
      </c>
      <c r="B28" s="12" t="s">
        <v>82</v>
      </c>
      <c r="C28" s="13">
        <f t="shared" ref="C28:H28" si="16">COUNTIF($B$5:$X$13, "*"&amp;LEFT(C$18, 1)&amp;$A28&amp;"*")</f>
        <v>2</v>
      </c>
      <c r="D28" s="13">
        <f t="shared" si="16"/>
        <v>0</v>
      </c>
      <c r="E28" s="13">
        <f t="shared" si="16"/>
        <v>0</v>
      </c>
      <c r="F28" s="13">
        <f t="shared" si="16"/>
        <v>1</v>
      </c>
      <c r="G28" s="13">
        <f t="shared" si="16"/>
        <v>0</v>
      </c>
      <c r="H28" s="13">
        <f t="shared" si="16"/>
        <v>1</v>
      </c>
      <c r="L28" s="8" t="s">
        <v>48</v>
      </c>
      <c r="O28" s="8" t="s">
        <v>40</v>
      </c>
      <c r="P28" s="14">
        <f>SUM(C$19:C$22)</f>
        <v>1</v>
      </c>
      <c r="Q28" s="11">
        <f>SUM(C$27:C$33,C$35)</f>
        <v>2</v>
      </c>
    </row>
    <row r="29" spans="1:24" ht="15.75" customHeight="1" x14ac:dyDescent="0.25">
      <c r="A29" s="9" t="s">
        <v>83</v>
      </c>
      <c r="B29" s="12" t="s">
        <v>84</v>
      </c>
      <c r="C29" s="13">
        <f t="shared" ref="C29:H29" si="17">COUNTIF($B$5:$X$13, "*"&amp;LEFT(C$18, 1)&amp;$A29&amp;"*")</f>
        <v>0</v>
      </c>
      <c r="D29" s="13">
        <f t="shared" si="17"/>
        <v>2</v>
      </c>
      <c r="E29" s="13">
        <f t="shared" si="17"/>
        <v>0</v>
      </c>
      <c r="F29" s="13">
        <f t="shared" si="17"/>
        <v>4</v>
      </c>
      <c r="G29" s="13">
        <f t="shared" si="17"/>
        <v>0</v>
      </c>
      <c r="H29" s="13">
        <f t="shared" si="17"/>
        <v>0</v>
      </c>
      <c r="L29" s="8" t="s">
        <v>85</v>
      </c>
      <c r="O29" s="8" t="s">
        <v>85</v>
      </c>
      <c r="P29" s="14">
        <f>SUM(D$19:D$22)</f>
        <v>2</v>
      </c>
      <c r="Q29" s="14">
        <f>SUM(D$27:D$33,D$35)</f>
        <v>7</v>
      </c>
    </row>
    <row r="30" spans="1:24" ht="15.75" customHeight="1" x14ac:dyDescent="0.25">
      <c r="A30" s="9" t="s">
        <v>86</v>
      </c>
      <c r="B30" s="12" t="s">
        <v>87</v>
      </c>
      <c r="C30" s="13">
        <f t="shared" ref="C30:H30" si="18">COUNTIF($B$5:$X$13, "*"&amp;LEFT(C$18, 1)&amp;$A30&amp;"*")</f>
        <v>0</v>
      </c>
      <c r="D30" s="13">
        <f t="shared" si="18"/>
        <v>0</v>
      </c>
      <c r="E30" s="13">
        <f t="shared" si="18"/>
        <v>1</v>
      </c>
      <c r="F30" s="13">
        <f t="shared" si="18"/>
        <v>1</v>
      </c>
      <c r="G30" s="13">
        <f t="shared" si="18"/>
        <v>1</v>
      </c>
      <c r="H30" s="13">
        <f t="shared" si="18"/>
        <v>0</v>
      </c>
      <c r="L30" s="8" t="s">
        <v>42</v>
      </c>
      <c r="O30" s="8" t="s">
        <v>42</v>
      </c>
      <c r="P30" s="14">
        <f>SUM(E$19:E$22)</f>
        <v>4</v>
      </c>
      <c r="Q30" s="14">
        <f>SUM(E$27:E$33,E$35)</f>
        <v>4</v>
      </c>
    </row>
    <row r="31" spans="1:24" ht="15.75" customHeight="1" x14ac:dyDescent="0.25">
      <c r="A31" s="9" t="s">
        <v>88</v>
      </c>
      <c r="B31" s="12" t="s">
        <v>89</v>
      </c>
      <c r="C31" s="13">
        <f t="shared" ref="C31:H31" si="19">COUNTIF($B$5:$X$13, "*"&amp;LEFT(C$18, 1)&amp;$A31&amp;"*")</f>
        <v>0</v>
      </c>
      <c r="D31" s="13">
        <f t="shared" si="19"/>
        <v>1</v>
      </c>
      <c r="E31" s="13">
        <f t="shared" si="19"/>
        <v>0</v>
      </c>
      <c r="F31" s="13">
        <f t="shared" si="19"/>
        <v>0</v>
      </c>
      <c r="G31" s="13">
        <f t="shared" si="19"/>
        <v>0</v>
      </c>
      <c r="H31" s="13">
        <f t="shared" si="19"/>
        <v>0</v>
      </c>
      <c r="L31" s="8" t="s">
        <v>43</v>
      </c>
      <c r="O31" s="8" t="s">
        <v>43</v>
      </c>
      <c r="P31" s="14">
        <f>SUM(F$19:F$22)</f>
        <v>1</v>
      </c>
      <c r="Q31" s="14">
        <f>SUM(F$27:F$33,F$35)</f>
        <v>8</v>
      </c>
    </row>
    <row r="32" spans="1:24" ht="15.75" customHeight="1" x14ac:dyDescent="0.25">
      <c r="A32" s="9" t="s">
        <v>90</v>
      </c>
      <c r="B32" s="12" t="s">
        <v>91</v>
      </c>
      <c r="C32" s="13">
        <f t="shared" ref="C32:H32" si="20">COUNTIF($B$5:$X$13, "*"&amp;LEFT(C$18, 1)&amp;$A32&amp;"*")</f>
        <v>0</v>
      </c>
      <c r="D32" s="13">
        <f t="shared" si="20"/>
        <v>1</v>
      </c>
      <c r="E32" s="13">
        <f t="shared" si="20"/>
        <v>0</v>
      </c>
      <c r="F32" s="13">
        <f t="shared" si="20"/>
        <v>0</v>
      </c>
      <c r="G32" s="13">
        <f t="shared" si="20"/>
        <v>0</v>
      </c>
      <c r="H32" s="13">
        <f t="shared" si="20"/>
        <v>1</v>
      </c>
      <c r="L32" s="8" t="s">
        <v>44</v>
      </c>
      <c r="O32" s="8" t="s">
        <v>44</v>
      </c>
      <c r="P32" s="14">
        <f>SUM(G$19:G$22)</f>
        <v>0</v>
      </c>
      <c r="Q32" s="14">
        <f>SUM(G$27:G$33,G$35)</f>
        <v>2</v>
      </c>
    </row>
    <row r="33" spans="1:17" ht="15.75" customHeight="1" x14ac:dyDescent="0.25">
      <c r="A33" s="9" t="s">
        <v>92</v>
      </c>
      <c r="B33" s="12" t="s">
        <v>93</v>
      </c>
      <c r="C33" s="13">
        <f t="shared" ref="C33:H33" si="21">COUNTIF($B$5:$X$13, "*"&amp;LEFT(C$18, 1)&amp;$A33&amp;"*")</f>
        <v>0</v>
      </c>
      <c r="D33" s="13">
        <f t="shared" si="21"/>
        <v>0</v>
      </c>
      <c r="E33" s="13">
        <f t="shared" si="21"/>
        <v>0</v>
      </c>
      <c r="F33" s="13">
        <f t="shared" si="21"/>
        <v>0</v>
      </c>
      <c r="G33" s="13">
        <f t="shared" si="21"/>
        <v>0</v>
      </c>
      <c r="H33" s="13">
        <f t="shared" si="21"/>
        <v>0</v>
      </c>
      <c r="L33" s="8" t="s">
        <v>45</v>
      </c>
      <c r="O33" s="8" t="s">
        <v>45</v>
      </c>
      <c r="P33" s="14">
        <f>SUM(H$19:H$22)</f>
        <v>1</v>
      </c>
      <c r="Q33" s="14">
        <f>SUM(H$27:H$33,H$35)</f>
        <v>3</v>
      </c>
    </row>
    <row r="34" spans="1:17" ht="15.75" customHeight="1" x14ac:dyDescent="0.25">
      <c r="A34" s="9" t="s">
        <v>94</v>
      </c>
      <c r="B34" s="12" t="s">
        <v>95</v>
      </c>
      <c r="C34" s="13">
        <f t="shared" ref="C34:H34" si="22">COUNTIF($B$5:$X$13, "*"&amp;LEFT(C$18, 1)&amp;$A34&amp;"*")</f>
        <v>0</v>
      </c>
      <c r="D34" s="13">
        <f t="shared" si="22"/>
        <v>1</v>
      </c>
      <c r="E34" s="13">
        <f t="shared" si="22"/>
        <v>0</v>
      </c>
      <c r="F34" s="13">
        <f t="shared" si="22"/>
        <v>0</v>
      </c>
      <c r="G34" s="13">
        <f t="shared" si="22"/>
        <v>0</v>
      </c>
      <c r="H34" s="13">
        <f t="shared" si="22"/>
        <v>0</v>
      </c>
      <c r="L34" s="8" t="s">
        <v>96</v>
      </c>
      <c r="O34" s="8" t="s">
        <v>96</v>
      </c>
      <c r="P34" s="4">
        <f>SUM(I$19:I$22)</f>
        <v>0</v>
      </c>
      <c r="Q34" s="4">
        <f>SUM(I$27:I$33,I$35)</f>
        <v>0</v>
      </c>
    </row>
    <row r="35" spans="1:17" ht="15.75" customHeight="1" x14ac:dyDescent="0.25">
      <c r="A35" s="9" t="s">
        <v>97</v>
      </c>
      <c r="B35" s="12" t="s">
        <v>98</v>
      </c>
      <c r="C35" s="13">
        <f t="shared" ref="C35:H35" si="23">COUNTIF($B$5:$X$13, "*"&amp;LEFT(C$18, 1)&amp;$A35&amp;"*")</f>
        <v>0</v>
      </c>
      <c r="D35" s="13">
        <f t="shared" si="23"/>
        <v>2</v>
      </c>
      <c r="E35" s="13">
        <f t="shared" si="23"/>
        <v>1</v>
      </c>
      <c r="F35" s="13">
        <f t="shared" si="23"/>
        <v>0</v>
      </c>
      <c r="G35" s="13">
        <f t="shared" si="23"/>
        <v>0</v>
      </c>
      <c r="H35" s="13">
        <f t="shared" si="23"/>
        <v>0</v>
      </c>
    </row>
    <row r="36" spans="1:17" ht="15.75" customHeight="1" x14ac:dyDescent="0.25">
      <c r="A36" s="15"/>
    </row>
    <row r="37" spans="1:17" ht="15.75" customHeight="1" x14ac:dyDescent="0.25">
      <c r="B37" s="5" t="s">
        <v>99</v>
      </c>
      <c r="C37" s="16">
        <f>COUNTIF(B3:X13,"*ef*")</f>
        <v>8</v>
      </c>
    </row>
    <row r="38" spans="1:17" ht="15.75" customHeight="1" x14ac:dyDescent="0.25"/>
    <row r="39" spans="1:17" ht="15.75" customHeight="1" x14ac:dyDescent="0.25"/>
    <row r="40" spans="1:17" ht="15.75" customHeight="1" x14ac:dyDescent="0.25"/>
    <row r="41" spans="1:17" ht="15.75" customHeight="1" x14ac:dyDescent="0.25"/>
    <row r="42" spans="1:17" ht="15.75" customHeight="1" x14ac:dyDescent="0.25"/>
    <row r="43" spans="1:17" ht="15.75" customHeight="1" x14ac:dyDescent="0.25"/>
    <row r="44" spans="1:17" ht="15.75" customHeight="1" x14ac:dyDescent="0.25"/>
    <row r="45" spans="1:17" ht="15.75" customHeight="1" x14ac:dyDescent="0.25"/>
    <row r="46" spans="1:17" ht="15.75" customHeight="1" x14ac:dyDescent="0.25"/>
    <row r="47" spans="1:17" ht="15.75" customHeight="1" x14ac:dyDescent="0.25"/>
    <row r="48" spans="1:1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U1000"/>
  <sheetViews>
    <sheetView workbookViewId="0"/>
  </sheetViews>
  <sheetFormatPr defaultColWidth="12.5703125" defaultRowHeight="15" customHeight="1" x14ac:dyDescent="0.25"/>
  <cols>
    <col min="1" max="1" width="7.5703125" customWidth="1"/>
    <col min="2" max="2" width="11.140625" customWidth="1"/>
    <col min="3" max="3" width="9.140625" customWidth="1"/>
    <col min="4" max="4" width="8.85546875" customWidth="1"/>
    <col min="5" max="5" width="9.140625" customWidth="1"/>
    <col min="6" max="7" width="9" customWidth="1"/>
    <col min="8" max="8" width="15.28515625" customWidth="1"/>
    <col min="9" max="9" width="7.5703125" customWidth="1"/>
    <col min="10" max="10" width="9.42578125" customWidth="1"/>
    <col min="11" max="11" width="7.42578125" customWidth="1"/>
    <col min="12" max="12" width="12.85546875" customWidth="1"/>
    <col min="13" max="13" width="17.85546875" customWidth="1"/>
    <col min="14" max="14" width="12.85546875" customWidth="1"/>
    <col min="15" max="15" width="9" customWidth="1"/>
    <col min="16" max="16" width="11.42578125" customWidth="1"/>
    <col min="17" max="17" width="9" customWidth="1"/>
    <col min="18" max="18" width="12.42578125" customWidth="1"/>
    <col min="19" max="19" width="9" customWidth="1"/>
    <col min="20" max="20" width="8.85546875" customWidth="1"/>
    <col min="21" max="21" width="10.7109375" customWidth="1"/>
    <col min="22" max="22" width="9.140625" customWidth="1"/>
    <col min="23" max="23" width="8.42578125" customWidth="1"/>
    <col min="24" max="24" width="9.85546875" customWidth="1"/>
    <col min="25" max="73" width="7.5703125" customWidth="1"/>
  </cols>
  <sheetData>
    <row r="2" spans="1:73" x14ac:dyDescent="0.25">
      <c r="B2" s="1" t="s">
        <v>0</v>
      </c>
    </row>
    <row r="3" spans="1:73" x14ac:dyDescent="0.25">
      <c r="B3" s="2" t="s">
        <v>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73" x14ac:dyDescent="0.25">
      <c r="A4" s="4" t="s">
        <v>2</v>
      </c>
      <c r="B4" s="5" t="s">
        <v>3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73" x14ac:dyDescent="0.25">
      <c r="B5" s="4" t="s">
        <v>4</v>
      </c>
      <c r="C5" s="4" t="s">
        <v>5</v>
      </c>
      <c r="D5" s="4" t="s">
        <v>134</v>
      </c>
      <c r="E5" s="4" t="s">
        <v>135</v>
      </c>
      <c r="F5" s="4" t="s">
        <v>136</v>
      </c>
      <c r="G5" s="4" t="s">
        <v>4</v>
      </c>
      <c r="H5" s="4" t="s">
        <v>7</v>
      </c>
      <c r="I5" s="4" t="s">
        <v>137</v>
      </c>
      <c r="J5" s="4" t="s">
        <v>138</v>
      </c>
      <c r="K5" s="4" t="s">
        <v>139</v>
      </c>
      <c r="L5" s="4" t="s">
        <v>140</v>
      </c>
      <c r="M5" s="4" t="s">
        <v>4</v>
      </c>
      <c r="N5" s="4" t="s">
        <v>15</v>
      </c>
      <c r="O5" s="4" t="s">
        <v>15</v>
      </c>
      <c r="P5" s="4" t="s">
        <v>27</v>
      </c>
      <c r="Q5" s="4" t="s">
        <v>141</v>
      </c>
      <c r="R5" s="4" t="s">
        <v>4</v>
      </c>
      <c r="S5" s="4" t="s">
        <v>18</v>
      </c>
      <c r="T5" s="4" t="s">
        <v>4</v>
      </c>
      <c r="U5" s="4" t="s">
        <v>142</v>
      </c>
      <c r="V5" s="4" t="s">
        <v>143</v>
      </c>
      <c r="W5" s="4" t="s">
        <v>144</v>
      </c>
      <c r="X5" s="4" t="s">
        <v>145</v>
      </c>
      <c r="BU5" s="4" t="s">
        <v>107</v>
      </c>
    </row>
    <row r="7" spans="1:73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73" x14ac:dyDescent="0.25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73" x14ac:dyDescent="0.25">
      <c r="B9" s="4" t="s">
        <v>146</v>
      </c>
      <c r="C9" s="4" t="s">
        <v>145</v>
      </c>
      <c r="D9" s="4" t="s">
        <v>34</v>
      </c>
      <c r="E9" s="4" t="s">
        <v>147</v>
      </c>
      <c r="F9" s="4" t="s">
        <v>148</v>
      </c>
      <c r="G9" s="4" t="s">
        <v>7</v>
      </c>
      <c r="H9" s="4" t="s">
        <v>149</v>
      </c>
      <c r="I9" s="4" t="s">
        <v>17</v>
      </c>
      <c r="J9" s="4" t="s">
        <v>8</v>
      </c>
      <c r="K9" s="4" t="s">
        <v>150</v>
      </c>
      <c r="L9" s="4" t="s">
        <v>151</v>
      </c>
      <c r="M9" s="4" t="s">
        <v>152</v>
      </c>
      <c r="N9" s="4" t="s">
        <v>27</v>
      </c>
      <c r="O9" s="4" t="s">
        <v>153</v>
      </c>
      <c r="P9" s="4" t="s">
        <v>154</v>
      </c>
      <c r="Q9" s="4" t="s">
        <v>107</v>
      </c>
      <c r="R9" s="4" t="s">
        <v>107</v>
      </c>
      <c r="S9" s="4" t="s">
        <v>4</v>
      </c>
      <c r="T9" s="4" t="s">
        <v>155</v>
      </c>
      <c r="U9" s="4" t="s">
        <v>156</v>
      </c>
      <c r="V9" s="4" t="s">
        <v>7</v>
      </c>
      <c r="W9" s="4" t="s">
        <v>157</v>
      </c>
      <c r="X9" s="4" t="s">
        <v>158</v>
      </c>
    </row>
    <row r="11" spans="1:73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73" x14ac:dyDescent="0.25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1:73" x14ac:dyDescent="0.25">
      <c r="B13" s="4" t="s">
        <v>4</v>
      </c>
      <c r="C13" s="4" t="s">
        <v>107</v>
      </c>
      <c r="D13" s="4" t="s">
        <v>159</v>
      </c>
      <c r="E13" s="4" t="s">
        <v>11</v>
      </c>
      <c r="F13" s="4" t="s">
        <v>12</v>
      </c>
      <c r="G13" s="4" t="s">
        <v>160</v>
      </c>
      <c r="H13" s="4" t="s">
        <v>161</v>
      </c>
      <c r="I13" s="4" t="s">
        <v>162</v>
      </c>
      <c r="J13" s="4" t="s">
        <v>163</v>
      </c>
      <c r="K13" s="4" t="s">
        <v>4</v>
      </c>
      <c r="L13" s="4" t="s">
        <v>8</v>
      </c>
      <c r="M13" s="4" t="s">
        <v>4</v>
      </c>
      <c r="N13" s="4" t="s">
        <v>164</v>
      </c>
      <c r="O13" s="4" t="s">
        <v>165</v>
      </c>
      <c r="P13" s="4" t="s">
        <v>164</v>
      </c>
      <c r="Q13" s="4" t="s">
        <v>166</v>
      </c>
      <c r="R13" s="4" t="s">
        <v>107</v>
      </c>
      <c r="S13" s="4" t="s">
        <v>167</v>
      </c>
      <c r="T13" s="4" t="s">
        <v>7</v>
      </c>
      <c r="U13" s="4" t="s">
        <v>4</v>
      </c>
      <c r="V13" s="4" t="s">
        <v>4</v>
      </c>
      <c r="W13" s="4" t="s">
        <v>168</v>
      </c>
      <c r="X13" s="17" t="s">
        <v>169</v>
      </c>
      <c r="Y13" s="4" t="s">
        <v>139</v>
      </c>
      <c r="Z13" s="4" t="s">
        <v>170</v>
      </c>
    </row>
    <row r="14" spans="1:73" x14ac:dyDescent="0.25">
      <c r="F14" s="4" t="s">
        <v>37</v>
      </c>
    </row>
    <row r="17" spans="1:24" x14ac:dyDescent="0.25">
      <c r="C17" s="17" t="s">
        <v>38</v>
      </c>
    </row>
    <row r="18" spans="1:24" x14ac:dyDescent="0.25">
      <c r="A18" s="4" t="s">
        <v>39</v>
      </c>
      <c r="C18" s="8" t="s">
        <v>40</v>
      </c>
      <c r="D18" s="8" t="s">
        <v>41</v>
      </c>
      <c r="E18" s="8" t="s">
        <v>42</v>
      </c>
      <c r="F18" s="8" t="s">
        <v>43</v>
      </c>
      <c r="G18" s="8" t="s">
        <v>44</v>
      </c>
      <c r="H18" s="8" t="s">
        <v>45</v>
      </c>
      <c r="M18" s="8" t="s">
        <v>46</v>
      </c>
      <c r="N18" s="8" t="s">
        <v>47</v>
      </c>
      <c r="O18" s="8" t="s">
        <v>48</v>
      </c>
      <c r="P18" s="8" t="s">
        <v>41</v>
      </c>
      <c r="Q18" s="8" t="s">
        <v>49</v>
      </c>
      <c r="R18" s="8" t="s">
        <v>50</v>
      </c>
      <c r="S18" s="8" t="s">
        <v>51</v>
      </c>
      <c r="X18" s="8"/>
    </row>
    <row r="19" spans="1:24" x14ac:dyDescent="0.25">
      <c r="A19" s="9" t="s">
        <v>52</v>
      </c>
      <c r="B19" s="8" t="s">
        <v>53</v>
      </c>
      <c r="C19" s="10">
        <f t="shared" ref="C19:H19" si="0">COUNTIF($B$5:$X$13, "*"&amp;LEFT(C$18, 1)&amp;$A19&amp;"*")</f>
        <v>3</v>
      </c>
      <c r="D19" s="10">
        <f t="shared" si="0"/>
        <v>2</v>
      </c>
      <c r="E19" s="10">
        <f t="shared" si="0"/>
        <v>2</v>
      </c>
      <c r="F19" s="10">
        <f t="shared" si="0"/>
        <v>0</v>
      </c>
      <c r="G19" s="10">
        <f t="shared" si="0"/>
        <v>0</v>
      </c>
      <c r="H19" s="10">
        <f t="shared" si="0"/>
        <v>0</v>
      </c>
      <c r="L19" s="4" t="s">
        <v>54</v>
      </c>
      <c r="M19" s="4" t="s">
        <v>55</v>
      </c>
      <c r="N19" s="11">
        <f t="shared" ref="N19:P19" si="1">COUNTIF(B5:X13, "*"&amp;LEFT(N$18, 1)&amp;"$1*")</f>
        <v>2</v>
      </c>
      <c r="O19" s="11">
        <f t="shared" si="1"/>
        <v>0</v>
      </c>
      <c r="P19" s="11">
        <f t="shared" si="1"/>
        <v>0</v>
      </c>
      <c r="Q19" s="11">
        <f t="shared" ref="Q19:S19" si="2">COUNTIF(E5:BV13, "*"&amp;LEFT(Q$18, 1)&amp;"$1*")</f>
        <v>0</v>
      </c>
      <c r="R19" s="11">
        <f t="shared" si="2"/>
        <v>0</v>
      </c>
      <c r="S19" s="11">
        <f t="shared" si="2"/>
        <v>0</v>
      </c>
    </row>
    <row r="20" spans="1:24" x14ac:dyDescent="0.25">
      <c r="A20" s="9" t="s">
        <v>56</v>
      </c>
      <c r="B20" s="8" t="s">
        <v>57</v>
      </c>
      <c r="C20" s="10">
        <f t="shared" ref="C20:H20" si="3">COUNTIF($B$5:$X$13, "*"&amp;LEFT(C$18, 1)&amp;$A20&amp;"*")</f>
        <v>0</v>
      </c>
      <c r="D20" s="10">
        <f t="shared" si="3"/>
        <v>2</v>
      </c>
      <c r="E20" s="10">
        <f t="shared" si="3"/>
        <v>0</v>
      </c>
      <c r="F20" s="10">
        <f t="shared" si="3"/>
        <v>0</v>
      </c>
      <c r="G20" s="10">
        <f t="shared" si="3"/>
        <v>1</v>
      </c>
      <c r="H20" s="10">
        <f t="shared" si="3"/>
        <v>1</v>
      </c>
      <c r="L20" s="4" t="s">
        <v>58</v>
      </c>
      <c r="M20" s="4" t="s">
        <v>59</v>
      </c>
      <c r="N20" s="11">
        <f t="shared" ref="N20:P20" si="4">COUNTIF(B6:X14, "*"&amp;LEFT(N$18, 1)&amp;"$2*")</f>
        <v>3</v>
      </c>
      <c r="O20" s="11">
        <f t="shared" si="4"/>
        <v>0</v>
      </c>
      <c r="P20" s="11">
        <f t="shared" si="4"/>
        <v>1</v>
      </c>
      <c r="Q20" s="11">
        <f t="shared" ref="Q20:S20" si="5">COUNTIF(E6:BV14, "*"&amp;LEFT(Q$18, 1)&amp;"$2*")</f>
        <v>0</v>
      </c>
      <c r="R20" s="11">
        <f t="shared" si="5"/>
        <v>1</v>
      </c>
      <c r="S20" s="11">
        <f t="shared" si="5"/>
        <v>0</v>
      </c>
    </row>
    <row r="21" spans="1:24" ht="15.75" customHeight="1" x14ac:dyDescent="0.25">
      <c r="A21" s="9" t="s">
        <v>60</v>
      </c>
      <c r="B21" s="8" t="s">
        <v>61</v>
      </c>
      <c r="C21" s="10">
        <f t="shared" ref="C21:H21" si="6">COUNTIF($B$5:$X$13, "*"&amp;LEFT(C$18, 1)&amp;$A21&amp;"*")</f>
        <v>0</v>
      </c>
      <c r="D21" s="10">
        <f t="shared" si="6"/>
        <v>1</v>
      </c>
      <c r="E21" s="10">
        <f t="shared" si="6"/>
        <v>1</v>
      </c>
      <c r="F21" s="10">
        <f t="shared" si="6"/>
        <v>0</v>
      </c>
      <c r="G21" s="10">
        <f t="shared" si="6"/>
        <v>2</v>
      </c>
      <c r="H21" s="10">
        <f t="shared" si="6"/>
        <v>0</v>
      </c>
      <c r="L21" s="4" t="s">
        <v>62</v>
      </c>
      <c r="M21" s="4" t="s">
        <v>63</v>
      </c>
      <c r="N21" s="11">
        <f t="shared" ref="N21:P21" si="7">COUNTIF(B7:X15, "*"&amp;LEFT(N$18, 1)&amp;"$3*")</f>
        <v>2</v>
      </c>
      <c r="O21" s="11">
        <f t="shared" si="7"/>
        <v>0</v>
      </c>
      <c r="P21" s="11">
        <f t="shared" si="7"/>
        <v>1</v>
      </c>
      <c r="Q21" s="11">
        <f t="shared" ref="Q21:S21" si="8">COUNTIF(E7:BV15, "*"&amp;LEFT(Q$18, 1)&amp;"$3*")</f>
        <v>1</v>
      </c>
      <c r="R21" s="11">
        <f t="shared" si="8"/>
        <v>0</v>
      </c>
      <c r="S21" s="11">
        <f t="shared" si="8"/>
        <v>0</v>
      </c>
    </row>
    <row r="22" spans="1:24" ht="15.75" customHeight="1" x14ac:dyDescent="0.25">
      <c r="A22" s="9" t="s">
        <v>64</v>
      </c>
      <c r="B22" s="8" t="s">
        <v>65</v>
      </c>
      <c r="C22" s="10">
        <f t="shared" ref="C22:H22" si="9">COUNTIF($B$5:$X$13, "*"&amp;LEFT(C$18, 1)&amp;$A22&amp;"*")</f>
        <v>1</v>
      </c>
      <c r="D22" s="10">
        <f t="shared" si="9"/>
        <v>0</v>
      </c>
      <c r="E22" s="10">
        <f t="shared" si="9"/>
        <v>0</v>
      </c>
      <c r="F22" s="10">
        <f t="shared" si="9"/>
        <v>0</v>
      </c>
      <c r="G22" s="10">
        <f t="shared" si="9"/>
        <v>0</v>
      </c>
      <c r="H22" s="10">
        <f t="shared" si="9"/>
        <v>0</v>
      </c>
      <c r="L22" s="4" t="s">
        <v>66</v>
      </c>
      <c r="M22" s="4" t="s">
        <v>67</v>
      </c>
      <c r="N22" s="11">
        <f t="shared" ref="N22:P22" si="10">COUNTIF(B8:X16, "*"&amp;LEFT(N$18, 1)&amp;"$4*")</f>
        <v>3</v>
      </c>
      <c r="O22" s="11">
        <f t="shared" si="10"/>
        <v>0</v>
      </c>
      <c r="P22" s="11">
        <f t="shared" si="10"/>
        <v>0</v>
      </c>
      <c r="Q22" s="11">
        <f t="shared" ref="Q22:S22" si="11">COUNTIF(E8:BV16, "*"&amp;LEFT(Q$18, 1)&amp;"$4*")</f>
        <v>0</v>
      </c>
      <c r="R22" s="11">
        <f t="shared" si="11"/>
        <v>0</v>
      </c>
      <c r="S22" s="11">
        <f t="shared" si="11"/>
        <v>1</v>
      </c>
    </row>
    <row r="23" spans="1:24" ht="15.75" customHeight="1" x14ac:dyDescent="0.25">
      <c r="A23" s="9" t="s">
        <v>68</v>
      </c>
      <c r="B23" s="8" t="s">
        <v>69</v>
      </c>
      <c r="C23" s="10">
        <f t="shared" ref="C23:H23" si="12">COUNTIF($B$5:$X$13, "*"&amp;LEFT(C$18, 1)&amp;$A23&amp;"*")</f>
        <v>0</v>
      </c>
      <c r="D23" s="10">
        <f t="shared" si="12"/>
        <v>0</v>
      </c>
      <c r="E23" s="10">
        <f t="shared" si="12"/>
        <v>0</v>
      </c>
      <c r="F23" s="10">
        <f t="shared" si="12"/>
        <v>0</v>
      </c>
      <c r="G23" s="10">
        <f t="shared" si="12"/>
        <v>0</v>
      </c>
      <c r="H23" s="10">
        <f t="shared" si="12"/>
        <v>0</v>
      </c>
    </row>
    <row r="24" spans="1:24" ht="15.75" customHeight="1" x14ac:dyDescent="0.25">
      <c r="A24" s="9" t="s">
        <v>70</v>
      </c>
      <c r="B24" s="8" t="s">
        <v>71</v>
      </c>
      <c r="C24" s="10">
        <f t="shared" ref="C24:H24" si="13">COUNTIF($B$5:$X$13, "*"&amp;LEFT(C$18, 1)&amp;$A24&amp;"*")</f>
        <v>0</v>
      </c>
      <c r="D24" s="10">
        <f t="shared" si="13"/>
        <v>5</v>
      </c>
      <c r="E24" s="10">
        <f t="shared" si="13"/>
        <v>0</v>
      </c>
      <c r="F24" s="10">
        <f t="shared" si="13"/>
        <v>1</v>
      </c>
      <c r="G24" s="10">
        <f t="shared" si="13"/>
        <v>0</v>
      </c>
      <c r="H24" s="10">
        <f t="shared" si="13"/>
        <v>5</v>
      </c>
    </row>
    <row r="25" spans="1:24" ht="15.75" customHeight="1" x14ac:dyDescent="0.25">
      <c r="A25" s="9" t="s">
        <v>72</v>
      </c>
      <c r="B25" s="8" t="s">
        <v>73</v>
      </c>
      <c r="C25" s="10">
        <f t="shared" ref="C25:H25" si="14">COUNTIF($B$5:$X$13, "*"&amp;LEFT(C$18, 1)&amp;$A25&amp;"*")</f>
        <v>0</v>
      </c>
      <c r="D25" s="10">
        <f t="shared" si="14"/>
        <v>4</v>
      </c>
      <c r="E25" s="10">
        <f t="shared" si="14"/>
        <v>0</v>
      </c>
      <c r="F25" s="10">
        <f t="shared" si="14"/>
        <v>5</v>
      </c>
      <c r="G25" s="10">
        <f t="shared" si="14"/>
        <v>0</v>
      </c>
      <c r="H25" s="10">
        <f t="shared" si="14"/>
        <v>8</v>
      </c>
    </row>
    <row r="26" spans="1:24" ht="15.75" customHeight="1" x14ac:dyDescent="0.25">
      <c r="A26" s="9" t="s">
        <v>74</v>
      </c>
      <c r="B26" s="8" t="s">
        <v>75</v>
      </c>
      <c r="C26" s="10"/>
      <c r="D26" s="10"/>
      <c r="E26" s="10"/>
      <c r="F26" s="10"/>
      <c r="G26" s="10"/>
      <c r="H26" s="10"/>
    </row>
    <row r="27" spans="1:24" ht="15.75" customHeight="1" x14ac:dyDescent="0.25">
      <c r="A27" s="9" t="s">
        <v>76</v>
      </c>
      <c r="B27" s="12" t="s">
        <v>77</v>
      </c>
      <c r="C27" s="13">
        <f t="shared" ref="C27:H27" si="15">COUNTIF($B$5:$X$13, "*"&amp;LEFT(C$18, 1)&amp;$A27&amp;"*")</f>
        <v>0</v>
      </c>
      <c r="D27" s="13">
        <f t="shared" si="15"/>
        <v>0</v>
      </c>
      <c r="E27" s="13">
        <f t="shared" si="15"/>
        <v>1</v>
      </c>
      <c r="F27" s="13">
        <f t="shared" si="15"/>
        <v>2</v>
      </c>
      <c r="G27" s="13">
        <f t="shared" si="15"/>
        <v>0</v>
      </c>
      <c r="H27" s="13">
        <f t="shared" si="15"/>
        <v>0</v>
      </c>
      <c r="L27" s="8"/>
      <c r="M27" s="8" t="s">
        <v>78</v>
      </c>
      <c r="P27" s="8" t="s">
        <v>79</v>
      </c>
      <c r="Q27" s="8" t="s">
        <v>80</v>
      </c>
    </row>
    <row r="28" spans="1:24" ht="15.75" customHeight="1" x14ac:dyDescent="0.25">
      <c r="A28" s="9" t="s">
        <v>81</v>
      </c>
      <c r="B28" s="12" t="s">
        <v>82</v>
      </c>
      <c r="C28" s="13">
        <f t="shared" ref="C28:H28" si="16">COUNTIF($B$5:$X$13, "*"&amp;LEFT(C$18, 1)&amp;$A28&amp;"*")</f>
        <v>1</v>
      </c>
      <c r="D28" s="13">
        <f t="shared" si="16"/>
        <v>2</v>
      </c>
      <c r="E28" s="13">
        <f t="shared" si="16"/>
        <v>1</v>
      </c>
      <c r="F28" s="13">
        <f t="shared" si="16"/>
        <v>0</v>
      </c>
      <c r="G28" s="13">
        <f t="shared" si="16"/>
        <v>1</v>
      </c>
      <c r="H28" s="13">
        <f t="shared" si="16"/>
        <v>0</v>
      </c>
      <c r="L28" s="8" t="s">
        <v>48</v>
      </c>
      <c r="O28" s="8" t="s">
        <v>40</v>
      </c>
      <c r="P28" s="14">
        <f>SUM(C$19:C$22)</f>
        <v>4</v>
      </c>
      <c r="Q28" s="11">
        <f>SUM(C$27:C$33,C$35)</f>
        <v>2</v>
      </c>
    </row>
    <row r="29" spans="1:24" ht="15.75" customHeight="1" x14ac:dyDescent="0.25">
      <c r="A29" s="9" t="s">
        <v>83</v>
      </c>
      <c r="B29" s="12" t="s">
        <v>84</v>
      </c>
      <c r="C29" s="13">
        <f t="shared" ref="C29:H29" si="17">COUNTIF($B$5:$X$13, "*"&amp;LEFT(C$18, 1)&amp;$A29&amp;"*")</f>
        <v>0</v>
      </c>
      <c r="D29" s="13">
        <f t="shared" si="17"/>
        <v>1</v>
      </c>
      <c r="E29" s="13">
        <f t="shared" si="17"/>
        <v>2</v>
      </c>
      <c r="F29" s="13">
        <f t="shared" si="17"/>
        <v>0</v>
      </c>
      <c r="G29" s="13">
        <f t="shared" si="17"/>
        <v>1</v>
      </c>
      <c r="H29" s="13">
        <f t="shared" si="17"/>
        <v>0</v>
      </c>
      <c r="L29" s="8" t="s">
        <v>85</v>
      </c>
      <c r="O29" s="8" t="s">
        <v>85</v>
      </c>
      <c r="P29" s="14">
        <f>SUM(D$19:D$22)</f>
        <v>5</v>
      </c>
      <c r="Q29" s="14">
        <f>SUM(D$27:D$33,D$35)</f>
        <v>5</v>
      </c>
    </row>
    <row r="30" spans="1:24" ht="15.75" customHeight="1" x14ac:dyDescent="0.25">
      <c r="A30" s="9" t="s">
        <v>86</v>
      </c>
      <c r="B30" s="12" t="s">
        <v>87</v>
      </c>
      <c r="C30" s="13">
        <f t="shared" ref="C30:H30" si="18">COUNTIF($B$5:$X$13, "*"&amp;LEFT(C$18, 1)&amp;$A30&amp;"*")</f>
        <v>0</v>
      </c>
      <c r="D30" s="13">
        <f t="shared" si="18"/>
        <v>2</v>
      </c>
      <c r="E30" s="13">
        <f t="shared" si="18"/>
        <v>1</v>
      </c>
      <c r="F30" s="13">
        <f t="shared" si="18"/>
        <v>4</v>
      </c>
      <c r="G30" s="13">
        <f t="shared" si="18"/>
        <v>1</v>
      </c>
      <c r="H30" s="13">
        <f t="shared" si="18"/>
        <v>2</v>
      </c>
      <c r="L30" s="8" t="s">
        <v>42</v>
      </c>
      <c r="O30" s="8" t="s">
        <v>42</v>
      </c>
      <c r="P30" s="14">
        <f>SUM(E$19:E$22)</f>
        <v>3</v>
      </c>
      <c r="Q30" s="14">
        <f>SUM(E$27:E$33,E$35)</f>
        <v>5</v>
      </c>
    </row>
    <row r="31" spans="1:24" ht="15.75" customHeight="1" x14ac:dyDescent="0.25">
      <c r="A31" s="9" t="s">
        <v>88</v>
      </c>
      <c r="B31" s="12" t="s">
        <v>89</v>
      </c>
      <c r="C31" s="13">
        <f t="shared" ref="C31:H31" si="19">COUNTIF($B$5:$X$13, "*"&amp;LEFT(C$18, 1)&amp;$A31&amp;"*")</f>
        <v>0</v>
      </c>
      <c r="D31" s="13">
        <f t="shared" si="19"/>
        <v>0</v>
      </c>
      <c r="E31" s="13">
        <f t="shared" si="19"/>
        <v>0</v>
      </c>
      <c r="F31" s="13">
        <f t="shared" si="19"/>
        <v>0</v>
      </c>
      <c r="G31" s="13">
        <f t="shared" si="19"/>
        <v>0</v>
      </c>
      <c r="H31" s="13">
        <f t="shared" si="19"/>
        <v>0</v>
      </c>
      <c r="L31" s="8" t="s">
        <v>43</v>
      </c>
      <c r="O31" s="8" t="s">
        <v>43</v>
      </c>
      <c r="P31" s="14">
        <f>SUM(F$19:F$22)</f>
        <v>0</v>
      </c>
      <c r="Q31" s="14">
        <f>SUM(F$27:F$33,F$35)</f>
        <v>6</v>
      </c>
    </row>
    <row r="32" spans="1:24" ht="15.75" customHeight="1" x14ac:dyDescent="0.25">
      <c r="A32" s="9" t="s">
        <v>90</v>
      </c>
      <c r="B32" s="12" t="s">
        <v>91</v>
      </c>
      <c r="C32" s="13">
        <f t="shared" ref="C32:H32" si="20">COUNTIF($B$5:$X$13, "*"&amp;LEFT(C$18, 1)&amp;$A32&amp;"*")</f>
        <v>1</v>
      </c>
      <c r="D32" s="13">
        <f t="shared" si="20"/>
        <v>0</v>
      </c>
      <c r="E32" s="13">
        <f t="shared" si="20"/>
        <v>0</v>
      </c>
      <c r="F32" s="13">
        <f t="shared" si="20"/>
        <v>0</v>
      </c>
      <c r="G32" s="13">
        <f t="shared" si="20"/>
        <v>0</v>
      </c>
      <c r="H32" s="13">
        <f t="shared" si="20"/>
        <v>0</v>
      </c>
      <c r="L32" s="8" t="s">
        <v>44</v>
      </c>
      <c r="O32" s="8" t="s">
        <v>44</v>
      </c>
      <c r="P32" s="14">
        <f>SUM(G$19:G$22)</f>
        <v>3</v>
      </c>
      <c r="Q32" s="14">
        <f>SUM(G$27:G$33,G$35)</f>
        <v>3</v>
      </c>
    </row>
    <row r="33" spans="1:17" ht="15.75" customHeight="1" x14ac:dyDescent="0.25">
      <c r="A33" s="9" t="s">
        <v>92</v>
      </c>
      <c r="B33" s="12" t="s">
        <v>93</v>
      </c>
      <c r="C33" s="13">
        <f t="shared" ref="C33:H33" si="21">COUNTIF($B$5:$X$13, "*"&amp;LEFT(C$18, 1)&amp;$A33&amp;"*")</f>
        <v>0</v>
      </c>
      <c r="D33" s="13">
        <f t="shared" si="21"/>
        <v>0</v>
      </c>
      <c r="E33" s="13">
        <f t="shared" si="21"/>
        <v>0</v>
      </c>
      <c r="F33" s="13">
        <f t="shared" si="21"/>
        <v>0</v>
      </c>
      <c r="G33" s="13">
        <f t="shared" si="21"/>
        <v>0</v>
      </c>
      <c r="H33" s="13">
        <f t="shared" si="21"/>
        <v>0</v>
      </c>
      <c r="L33" s="8" t="s">
        <v>45</v>
      </c>
      <c r="O33" s="8" t="s">
        <v>45</v>
      </c>
      <c r="P33" s="14">
        <f>SUM(H$19:H$22)</f>
        <v>1</v>
      </c>
      <c r="Q33" s="14">
        <f>SUM(H$27:H$33,H$35)</f>
        <v>2</v>
      </c>
    </row>
    <row r="34" spans="1:17" ht="15.75" customHeight="1" x14ac:dyDescent="0.25">
      <c r="A34" s="9" t="s">
        <v>94</v>
      </c>
      <c r="B34" s="12" t="s">
        <v>95</v>
      </c>
      <c r="C34" s="13">
        <f t="shared" ref="C34:H34" si="22">COUNTIF($B$5:$X$13, "*"&amp;LEFT(C$18, 1)&amp;$A34&amp;"*")</f>
        <v>1</v>
      </c>
      <c r="D34" s="13">
        <f t="shared" si="22"/>
        <v>0</v>
      </c>
      <c r="E34" s="13">
        <f t="shared" si="22"/>
        <v>1</v>
      </c>
      <c r="F34" s="13">
        <f t="shared" si="22"/>
        <v>4</v>
      </c>
      <c r="G34" s="13">
        <f t="shared" si="22"/>
        <v>4</v>
      </c>
      <c r="H34" s="13">
        <f t="shared" si="22"/>
        <v>0</v>
      </c>
      <c r="L34" s="8" t="s">
        <v>96</v>
      </c>
      <c r="O34" s="8" t="s">
        <v>96</v>
      </c>
      <c r="P34" s="4">
        <f>SUM(I$19:I$22)</f>
        <v>0</v>
      </c>
      <c r="Q34" s="4">
        <f>SUM(I$27:I$33,I$35)</f>
        <v>0</v>
      </c>
    </row>
    <row r="35" spans="1:17" ht="15.75" customHeight="1" x14ac:dyDescent="0.25">
      <c r="A35" s="9" t="s">
        <v>97</v>
      </c>
      <c r="B35" s="12" t="s">
        <v>98</v>
      </c>
      <c r="C35" s="13">
        <f t="shared" ref="C35:H35" si="23">COUNTIF($B$5:$X$13, "*"&amp;LEFT(C$18, 1)&amp;$A35&amp;"*")</f>
        <v>0</v>
      </c>
      <c r="D35" s="13">
        <f t="shared" si="23"/>
        <v>0</v>
      </c>
      <c r="E35" s="13">
        <f t="shared" si="23"/>
        <v>0</v>
      </c>
      <c r="F35" s="13">
        <f t="shared" si="23"/>
        <v>0</v>
      </c>
      <c r="G35" s="13">
        <f t="shared" si="23"/>
        <v>0</v>
      </c>
      <c r="H35" s="13">
        <f t="shared" si="23"/>
        <v>0</v>
      </c>
    </row>
    <row r="36" spans="1:17" ht="15.75" customHeight="1" x14ac:dyDescent="0.25">
      <c r="A36" s="15"/>
    </row>
    <row r="37" spans="1:17" ht="15.75" customHeight="1" x14ac:dyDescent="0.25">
      <c r="B37" s="5" t="s">
        <v>99</v>
      </c>
      <c r="C37" s="16">
        <f>COUNTIF(B3:X13,"*ef*")</f>
        <v>16</v>
      </c>
    </row>
    <row r="38" spans="1:17" ht="15.75" customHeight="1" x14ac:dyDescent="0.25"/>
    <row r="39" spans="1:17" ht="15.75" customHeight="1" x14ac:dyDescent="0.25"/>
    <row r="40" spans="1:17" ht="15.75" customHeight="1" x14ac:dyDescent="0.25"/>
    <row r="41" spans="1:17" ht="15.75" customHeight="1" x14ac:dyDescent="0.25"/>
    <row r="42" spans="1:17" ht="15.75" customHeight="1" x14ac:dyDescent="0.25"/>
    <row r="43" spans="1:17" ht="15.75" customHeight="1" x14ac:dyDescent="0.25"/>
    <row r="44" spans="1:17" ht="15.75" customHeight="1" x14ac:dyDescent="0.25"/>
    <row r="45" spans="1:17" ht="15.75" customHeight="1" x14ac:dyDescent="0.25"/>
    <row r="46" spans="1:17" ht="15.75" customHeight="1" x14ac:dyDescent="0.25"/>
    <row r="47" spans="1:17" ht="15.75" customHeight="1" x14ac:dyDescent="0.25"/>
    <row r="48" spans="1:1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4:S42"/>
  <sheetViews>
    <sheetView tabSelected="1" topLeftCell="A10" workbookViewId="0">
      <selection activeCell="C37" sqref="C37:C40"/>
    </sheetView>
  </sheetViews>
  <sheetFormatPr defaultColWidth="12.5703125" defaultRowHeight="15" customHeight="1" x14ac:dyDescent="0.25"/>
  <sheetData>
    <row r="14" spans="10:19" ht="15" customHeight="1" x14ac:dyDescent="0.25">
      <c r="J14" s="26"/>
      <c r="K14" s="26"/>
      <c r="L14" s="26"/>
      <c r="M14" s="26"/>
      <c r="N14" s="26"/>
      <c r="O14" s="26"/>
      <c r="P14" s="26"/>
      <c r="Q14" s="26"/>
      <c r="R14" s="26"/>
      <c r="S14" s="26"/>
    </row>
    <row r="15" spans="10:19" ht="15" customHeight="1" x14ac:dyDescent="0.25">
      <c r="J15" s="26"/>
      <c r="K15" s="26"/>
      <c r="L15" s="26"/>
      <c r="M15" s="26"/>
      <c r="N15" s="26"/>
      <c r="O15" s="26"/>
      <c r="P15" s="26"/>
      <c r="Q15" s="26"/>
      <c r="R15" s="26"/>
      <c r="S15" s="26"/>
    </row>
    <row r="16" spans="10:19" ht="15" customHeight="1" x14ac:dyDescent="0.25">
      <c r="J16" s="26"/>
      <c r="K16" s="26"/>
      <c r="L16" s="26"/>
      <c r="M16" s="26"/>
      <c r="N16" s="26"/>
      <c r="O16" s="26"/>
      <c r="P16" s="26"/>
      <c r="Q16" s="26"/>
      <c r="R16" s="26"/>
      <c r="S16" s="26"/>
    </row>
    <row r="17" spans="1:19" ht="15" customHeight="1" x14ac:dyDescent="0.25">
      <c r="J17" s="26"/>
      <c r="K17" s="26"/>
      <c r="L17" s="26"/>
      <c r="M17" s="26"/>
      <c r="N17" s="26"/>
      <c r="O17" s="26"/>
      <c r="P17" s="26"/>
      <c r="Q17" s="26"/>
      <c r="R17" s="26"/>
      <c r="S17" s="26"/>
    </row>
    <row r="18" spans="1:19" x14ac:dyDescent="0.25">
      <c r="B18" s="17" t="s">
        <v>38</v>
      </c>
      <c r="J18" s="26"/>
      <c r="K18" s="26"/>
      <c r="L18" s="26"/>
      <c r="M18" s="26"/>
      <c r="N18" s="26"/>
      <c r="O18" s="26"/>
      <c r="P18" s="26"/>
      <c r="Q18" s="26"/>
      <c r="R18" s="26"/>
      <c r="S18" s="26"/>
    </row>
    <row r="19" spans="1:19" x14ac:dyDescent="0.25">
      <c r="B19" s="8" t="s">
        <v>40</v>
      </c>
      <c r="C19" s="8" t="s">
        <v>41</v>
      </c>
      <c r="D19" s="8" t="s">
        <v>42</v>
      </c>
      <c r="E19" s="8" t="s">
        <v>43</v>
      </c>
      <c r="F19" s="8" t="s">
        <v>44</v>
      </c>
      <c r="G19" s="8" t="s">
        <v>45</v>
      </c>
      <c r="J19" s="26"/>
      <c r="K19" s="26"/>
      <c r="L19" s="25"/>
      <c r="M19" s="25"/>
      <c r="N19" s="25"/>
      <c r="O19" s="25"/>
      <c r="P19" s="25"/>
      <c r="Q19" s="25"/>
      <c r="R19" s="25"/>
      <c r="S19" s="26"/>
    </row>
    <row r="20" spans="1:19" x14ac:dyDescent="0.25">
      <c r="A20" s="8" t="s">
        <v>53</v>
      </c>
      <c r="B20" s="10">
        <f>SUM('game 1'!C19,'game 2'!C19,'game 3'!C19)</f>
        <v>3</v>
      </c>
      <c r="C20" s="10">
        <f>SUM('game 1'!D19,'game 2'!D19,'game 3'!D19)</f>
        <v>4</v>
      </c>
      <c r="D20" s="10">
        <f>SUM('game 1'!E19,'game 2'!E19,'game 3'!E19)</f>
        <v>5</v>
      </c>
      <c r="E20" s="10">
        <f>SUM('game 1'!F19,'game 2'!F19,'game 3'!F19)</f>
        <v>0</v>
      </c>
      <c r="F20" s="10">
        <f>SUM('game 1'!G19,'game 2'!G19,'game 3'!G19)</f>
        <v>0</v>
      </c>
      <c r="G20" s="10">
        <f>SUM('game 1'!H19,'game 2'!H19,'game 3'!H19)</f>
        <v>0</v>
      </c>
      <c r="J20" s="26"/>
      <c r="K20" s="28"/>
      <c r="L20" s="26"/>
      <c r="M20" s="26"/>
      <c r="N20" s="26"/>
      <c r="O20" s="26"/>
      <c r="P20" s="26"/>
      <c r="Q20" s="26"/>
      <c r="R20" s="26"/>
      <c r="S20" s="26"/>
    </row>
    <row r="21" spans="1:19" x14ac:dyDescent="0.25">
      <c r="A21" s="8" t="s">
        <v>57</v>
      </c>
      <c r="B21" s="10">
        <f>SUM('game 1'!C20,'game 2'!C20,'game 3'!C20)</f>
        <v>0</v>
      </c>
      <c r="C21" s="10">
        <f>SUM('game 1'!D20,'game 2'!D20,'game 3'!D20)</f>
        <v>4</v>
      </c>
      <c r="D21" s="10">
        <f>SUM('game 1'!E20,'game 2'!E20,'game 3'!E20)</f>
        <v>2</v>
      </c>
      <c r="E21" s="10">
        <f>SUM('game 1'!F20,'game 2'!F20,'game 3'!F20)</f>
        <v>2</v>
      </c>
      <c r="F21" s="10">
        <f>SUM('game 1'!G20,'game 2'!G20,'game 3'!G20)</f>
        <v>1</v>
      </c>
      <c r="G21" s="10">
        <f>SUM('game 1'!H20,'game 2'!H20,'game 3'!H20)</f>
        <v>2</v>
      </c>
      <c r="J21" s="26"/>
      <c r="K21" s="28"/>
      <c r="L21" s="26"/>
      <c r="M21" s="26"/>
      <c r="N21" s="26"/>
      <c r="O21" s="26"/>
      <c r="P21" s="26"/>
      <c r="Q21" s="26"/>
      <c r="R21" s="26"/>
      <c r="S21" s="26"/>
    </row>
    <row r="22" spans="1:19" x14ac:dyDescent="0.25">
      <c r="A22" s="8" t="s">
        <v>61</v>
      </c>
      <c r="B22" s="10">
        <f>SUM('game 1'!C21,'game 2'!C21,'game 3'!C21)</f>
        <v>0</v>
      </c>
      <c r="C22" s="10">
        <f>SUM('game 1'!D21,'game 2'!D21,'game 3'!D21)</f>
        <v>1</v>
      </c>
      <c r="D22" s="10">
        <f>SUM('game 1'!E21,'game 2'!E21,'game 3'!E21)</f>
        <v>3</v>
      </c>
      <c r="E22" s="10">
        <f>SUM('game 1'!F21,'game 2'!F21,'game 3'!F21)</f>
        <v>2</v>
      </c>
      <c r="F22" s="10">
        <f>SUM('game 1'!G21,'game 2'!G21,'game 3'!G21)</f>
        <v>2</v>
      </c>
      <c r="G22" s="10">
        <f>SUM('game 1'!H21,'game 2'!H21,'game 3'!H21)</f>
        <v>1</v>
      </c>
      <c r="J22" s="26"/>
      <c r="K22" s="28"/>
      <c r="L22" s="26"/>
      <c r="M22" s="26"/>
      <c r="N22" s="26"/>
      <c r="O22" s="26"/>
      <c r="P22" s="26"/>
      <c r="Q22" s="26"/>
      <c r="R22" s="26"/>
      <c r="S22" s="26"/>
    </row>
    <row r="23" spans="1:19" x14ac:dyDescent="0.25">
      <c r="A23" s="8" t="s">
        <v>65</v>
      </c>
      <c r="B23" s="10">
        <f>SUM('game 1'!C22,'game 2'!C22,'game 3'!C22)</f>
        <v>4</v>
      </c>
      <c r="C23" s="10">
        <f>SUM('game 1'!D22,'game 2'!D22,'game 3'!D22)</f>
        <v>2</v>
      </c>
      <c r="D23" s="10">
        <f>SUM('game 1'!E22,'game 2'!E22,'game 3'!E22)</f>
        <v>1</v>
      </c>
      <c r="E23" s="10">
        <f>SUM('game 1'!F22,'game 2'!F22,'game 3'!F22)</f>
        <v>0</v>
      </c>
      <c r="F23" s="10">
        <f>SUM('game 1'!G22,'game 2'!G22,'game 3'!G22)</f>
        <v>0</v>
      </c>
      <c r="G23" s="10">
        <f>SUM('game 1'!H22,'game 2'!H22,'game 3'!H22)</f>
        <v>0</v>
      </c>
      <c r="J23" s="26"/>
      <c r="K23" s="28"/>
      <c r="L23" s="26"/>
      <c r="M23" s="26"/>
      <c r="N23" s="26"/>
      <c r="O23" s="26"/>
      <c r="P23" s="26"/>
      <c r="Q23" s="26"/>
      <c r="R23" s="26"/>
      <c r="S23" s="26"/>
    </row>
    <row r="24" spans="1:19" x14ac:dyDescent="0.25">
      <c r="A24" s="8" t="s">
        <v>69</v>
      </c>
      <c r="B24" s="10">
        <f>SUM('game 1'!C23,'game 2'!C23,'game 3'!C23)</f>
        <v>0</v>
      </c>
      <c r="C24" s="10">
        <f>SUM('game 1'!D23,'game 2'!D23,'game 3'!D23)</f>
        <v>4</v>
      </c>
      <c r="D24" s="10">
        <f>SUM('game 1'!E23,'game 2'!E23,'game 3'!E23)</f>
        <v>0</v>
      </c>
      <c r="E24" s="10">
        <f>SUM('game 1'!F23,'game 2'!F23,'game 3'!F23)</f>
        <v>4</v>
      </c>
      <c r="F24" s="10">
        <f>SUM('game 1'!G23,'game 2'!G23,'game 3'!G23)</f>
        <v>0</v>
      </c>
      <c r="G24" s="10">
        <f>SUM('game 1'!H23,'game 2'!H23,'game 3'!H23)</f>
        <v>2</v>
      </c>
      <c r="J24" s="26"/>
      <c r="K24" s="26"/>
      <c r="L24" s="26"/>
      <c r="M24" s="29"/>
      <c r="N24" s="29"/>
      <c r="O24" s="29"/>
      <c r="P24" s="29"/>
      <c r="Q24" s="29"/>
      <c r="R24" s="29"/>
      <c r="S24" s="26"/>
    </row>
    <row r="25" spans="1:19" x14ac:dyDescent="0.25">
      <c r="A25" s="8" t="s">
        <v>71</v>
      </c>
      <c r="B25" s="10">
        <f>SUM('game 1'!C24,'game 2'!C24,'game 3'!C24)</f>
        <v>1</v>
      </c>
      <c r="C25" s="10">
        <f>SUM('game 1'!D24,'game 2'!D24,'game 3'!D24)</f>
        <v>7</v>
      </c>
      <c r="D25" s="10">
        <f>SUM('game 1'!E24,'game 2'!E24,'game 3'!E24)</f>
        <v>0</v>
      </c>
      <c r="E25" s="10">
        <f>SUM('game 1'!F24,'game 2'!F24,'game 3'!F24)</f>
        <v>2</v>
      </c>
      <c r="F25" s="10">
        <f>SUM('game 1'!G24,'game 2'!G24,'game 3'!G24)</f>
        <v>0</v>
      </c>
      <c r="G25" s="10">
        <f>SUM('game 1'!H24,'game 2'!H24,'game 3'!H24)</f>
        <v>9</v>
      </c>
      <c r="J25" s="26"/>
      <c r="K25" s="26"/>
      <c r="L25" s="26"/>
      <c r="M25" s="29"/>
      <c r="N25" s="29"/>
      <c r="O25" s="29"/>
      <c r="P25" s="29"/>
      <c r="Q25" s="29"/>
      <c r="R25" s="29"/>
      <c r="S25" s="26"/>
    </row>
    <row r="26" spans="1:19" x14ac:dyDescent="0.25">
      <c r="A26" s="8" t="s">
        <v>73</v>
      </c>
      <c r="B26" s="10">
        <f>SUM('game 1'!C25,'game 2'!C25,'game 3'!C25)</f>
        <v>0</v>
      </c>
      <c r="C26" s="10">
        <f>SUM('game 1'!D25,'game 2'!D25,'game 3'!D25)</f>
        <v>7</v>
      </c>
      <c r="D26" s="10">
        <f>SUM('game 1'!E25,'game 2'!E25,'game 3'!E25)</f>
        <v>1</v>
      </c>
      <c r="E26" s="10">
        <f>SUM('game 1'!F25,'game 2'!F25,'game 3'!F25)</f>
        <v>7</v>
      </c>
      <c r="F26" s="10">
        <f>SUM('game 1'!G25,'game 2'!G25,'game 3'!G25)</f>
        <v>0</v>
      </c>
      <c r="G26" s="10">
        <f>SUM('game 1'!H25,'game 2'!H25,'game 3'!H25)</f>
        <v>17</v>
      </c>
      <c r="J26" s="26"/>
      <c r="K26" s="26"/>
      <c r="L26" s="26"/>
      <c r="M26" s="29"/>
      <c r="N26" s="29"/>
      <c r="O26" s="29"/>
      <c r="P26" s="29"/>
      <c r="Q26" s="29"/>
      <c r="R26" s="29"/>
      <c r="S26" s="26"/>
    </row>
    <row r="27" spans="1:19" x14ac:dyDescent="0.25">
      <c r="A27" s="8" t="s">
        <v>75</v>
      </c>
      <c r="B27" s="10">
        <f>SUM('game 1'!C26,'game 2'!C26,'game 3'!C26)</f>
        <v>0</v>
      </c>
      <c r="C27" s="10">
        <f>SUM('game 1'!D26,'game 2'!D26,'game 3'!D26)</f>
        <v>0</v>
      </c>
      <c r="D27" s="10">
        <f>SUM('game 1'!E26,'game 2'!E26,'game 3'!E26)</f>
        <v>0</v>
      </c>
      <c r="E27" s="10">
        <f>SUM('game 1'!F26,'game 2'!F26,'game 3'!F26)</f>
        <v>0</v>
      </c>
      <c r="F27" s="10">
        <f>SUM('game 1'!G26,'game 2'!G26,'game 3'!G26)</f>
        <v>0</v>
      </c>
      <c r="G27" s="10">
        <f>SUM('game 1'!H26,'game 2'!H26,'game 3'!H26)</f>
        <v>0</v>
      </c>
      <c r="J27" s="26"/>
      <c r="K27" s="26"/>
      <c r="L27" s="26"/>
      <c r="M27" s="26"/>
      <c r="N27" s="26"/>
      <c r="O27" s="26"/>
      <c r="P27" s="26"/>
      <c r="Q27" s="26"/>
      <c r="R27" s="26"/>
      <c r="S27" s="26"/>
    </row>
    <row r="28" spans="1:19" x14ac:dyDescent="0.25">
      <c r="A28" s="12" t="s">
        <v>77</v>
      </c>
      <c r="B28" s="18">
        <f>SUM('game 1'!C27,'game 2'!C27,'game 3'!C27)</f>
        <v>0</v>
      </c>
      <c r="C28" s="18">
        <f>SUM('game 1'!D27,'game 2'!D27,'game 3'!D27)</f>
        <v>1</v>
      </c>
      <c r="D28" s="18">
        <f>SUM('game 1'!E27,'game 2'!E27,'game 3'!E27)</f>
        <v>4</v>
      </c>
      <c r="E28" s="18">
        <f>SUM('game 1'!F27,'game 2'!F27,'game 3'!F27)</f>
        <v>4</v>
      </c>
      <c r="F28" s="18">
        <f>SUM('game 1'!G27,'game 2'!G27,'game 3'!G27)</f>
        <v>1</v>
      </c>
      <c r="G28" s="18">
        <f>SUM('game 1'!H27,'game 2'!H27,'game 3'!H27)</f>
        <v>1</v>
      </c>
      <c r="J28" s="26"/>
      <c r="K28" s="25"/>
      <c r="L28" s="25"/>
      <c r="M28" s="26"/>
      <c r="N28" s="26"/>
      <c r="O28" s="25"/>
      <c r="P28" s="25"/>
      <c r="Q28" s="26"/>
      <c r="R28" s="26"/>
      <c r="S28" s="26"/>
    </row>
    <row r="29" spans="1:19" x14ac:dyDescent="0.25">
      <c r="A29" s="12" t="s">
        <v>82</v>
      </c>
      <c r="B29" s="18">
        <f>SUM('game 1'!C28,'game 2'!C28,'game 3'!C28)</f>
        <v>6</v>
      </c>
      <c r="C29" s="18">
        <f>SUM('game 1'!D28,'game 2'!D28,'game 3'!D28)</f>
        <v>3</v>
      </c>
      <c r="D29" s="18">
        <f>SUM('game 1'!E28,'game 2'!E28,'game 3'!E28)</f>
        <v>1</v>
      </c>
      <c r="E29" s="18">
        <f>SUM('game 1'!F28,'game 2'!F28,'game 3'!F28)</f>
        <v>2</v>
      </c>
      <c r="F29" s="18">
        <f>SUM('game 1'!G28,'game 2'!G28,'game 3'!G28)</f>
        <v>3</v>
      </c>
      <c r="G29" s="18">
        <f>SUM('game 1'!H28,'game 2'!H28,'game 3'!H28)</f>
        <v>1</v>
      </c>
      <c r="J29" s="26"/>
      <c r="K29" s="25"/>
      <c r="L29" s="26"/>
      <c r="M29" s="26"/>
      <c r="N29" s="25"/>
      <c r="O29" s="27"/>
      <c r="P29" s="27"/>
      <c r="Q29" s="26"/>
      <c r="R29" s="26"/>
      <c r="S29" s="26"/>
    </row>
    <row r="30" spans="1:19" x14ac:dyDescent="0.25">
      <c r="A30" s="12" t="s">
        <v>84</v>
      </c>
      <c r="B30" s="18">
        <f>SUM('game 1'!C29,'game 2'!C29,'game 3'!C29)</f>
        <v>0</v>
      </c>
      <c r="C30" s="18">
        <f>SUM('game 1'!D29,'game 2'!D29,'game 3'!D29)</f>
        <v>4</v>
      </c>
      <c r="D30" s="18">
        <f>SUM('game 1'!E29,'game 2'!E29,'game 3'!E29)</f>
        <v>2</v>
      </c>
      <c r="E30" s="18">
        <f>SUM('game 1'!F29,'game 2'!F29,'game 3'!F29)</f>
        <v>6</v>
      </c>
      <c r="F30" s="18">
        <f>SUM('game 1'!G29,'game 2'!G29,'game 3'!G29)</f>
        <v>1</v>
      </c>
      <c r="G30" s="18">
        <f>SUM('game 1'!H29,'game 2'!H29,'game 3'!H29)</f>
        <v>1</v>
      </c>
      <c r="J30" s="26"/>
      <c r="K30" s="25"/>
      <c r="L30" s="26"/>
      <c r="M30" s="26"/>
      <c r="N30" s="25"/>
      <c r="O30" s="27"/>
      <c r="P30" s="27"/>
      <c r="Q30" s="26"/>
      <c r="R30" s="26"/>
      <c r="S30" s="26"/>
    </row>
    <row r="31" spans="1:19" x14ac:dyDescent="0.25">
      <c r="A31" s="12" t="s">
        <v>87</v>
      </c>
      <c r="B31" s="18">
        <f>SUM('game 1'!C30,'game 2'!C30,'game 3'!C30)</f>
        <v>0</v>
      </c>
      <c r="C31" s="18">
        <f>SUM('game 1'!D30,'game 2'!D30,'game 3'!D30)</f>
        <v>3</v>
      </c>
      <c r="D31" s="18">
        <f>SUM('game 1'!E30,'game 2'!E30,'game 3'!E30)</f>
        <v>3</v>
      </c>
      <c r="E31" s="18">
        <f>SUM('game 1'!F30,'game 2'!F30,'game 3'!F30)</f>
        <v>6</v>
      </c>
      <c r="F31" s="18">
        <f>SUM('game 1'!G30,'game 2'!G30,'game 3'!G30)</f>
        <v>4</v>
      </c>
      <c r="G31" s="18">
        <f>SUM('game 1'!H30,'game 2'!H30,'game 3'!H30)</f>
        <v>5</v>
      </c>
      <c r="K31" s="25"/>
      <c r="L31" s="26"/>
      <c r="M31" s="26"/>
      <c r="N31" s="25"/>
      <c r="O31" s="27"/>
      <c r="P31" s="27"/>
      <c r="Q31" s="26"/>
    </row>
    <row r="32" spans="1:19" x14ac:dyDescent="0.25">
      <c r="A32" s="12" t="s">
        <v>89</v>
      </c>
      <c r="B32" s="18">
        <f>SUM('game 1'!C31,'game 2'!C31,'game 3'!C31)</f>
        <v>0</v>
      </c>
      <c r="C32" s="18">
        <f>SUM('game 1'!D31,'game 2'!D31,'game 3'!D31)</f>
        <v>1</v>
      </c>
      <c r="D32" s="18">
        <f>SUM('game 1'!E31,'game 2'!E31,'game 3'!E31)</f>
        <v>0</v>
      </c>
      <c r="E32" s="18">
        <f>SUM('game 1'!F31,'game 2'!F31,'game 3'!F31)</f>
        <v>0</v>
      </c>
      <c r="F32" s="18">
        <f>SUM('game 1'!G31,'game 2'!G31,'game 3'!G31)</f>
        <v>0</v>
      </c>
      <c r="G32" s="18">
        <f>SUM('game 1'!H31,'game 2'!H31,'game 3'!H31)</f>
        <v>0</v>
      </c>
      <c r="K32" s="25"/>
      <c r="L32" s="26"/>
      <c r="M32" s="26"/>
      <c r="N32" s="25"/>
      <c r="O32" s="27"/>
      <c r="P32" s="27"/>
      <c r="Q32" s="26"/>
    </row>
    <row r="33" spans="1:17" x14ac:dyDescent="0.25">
      <c r="A33" s="12" t="s">
        <v>91</v>
      </c>
      <c r="B33" s="18">
        <f>SUM('game 1'!C32,'game 2'!C32,'game 3'!C32)</f>
        <v>1</v>
      </c>
      <c r="C33" s="18">
        <f>SUM('game 1'!D32,'game 2'!D32,'game 3'!D32)</f>
        <v>1</v>
      </c>
      <c r="D33" s="18">
        <f>SUM('game 1'!E32,'game 2'!E32,'game 3'!E32)</f>
        <v>0</v>
      </c>
      <c r="E33" s="18">
        <f>SUM('game 1'!F32,'game 2'!F32,'game 3'!F32)</f>
        <v>0</v>
      </c>
      <c r="F33" s="18">
        <f>SUM('game 1'!G32,'game 2'!G32,'game 3'!G32)</f>
        <v>0</v>
      </c>
      <c r="G33" s="18">
        <f>SUM('game 1'!H32,'game 2'!H32,'game 3'!H32)</f>
        <v>1</v>
      </c>
      <c r="K33" s="25"/>
      <c r="L33" s="26"/>
      <c r="M33" s="26"/>
      <c r="N33" s="25"/>
      <c r="O33" s="27"/>
      <c r="P33" s="27"/>
      <c r="Q33" s="26"/>
    </row>
    <row r="34" spans="1:17" x14ac:dyDescent="0.25">
      <c r="A34" s="12" t="s">
        <v>93</v>
      </c>
      <c r="B34" s="18">
        <f>SUM('game 1'!C33,'game 2'!C33,'game 3'!C33)</f>
        <v>0</v>
      </c>
      <c r="C34" s="18">
        <f>SUM('game 1'!D33,'game 2'!D33,'game 3'!D33)</f>
        <v>0</v>
      </c>
      <c r="D34" s="18">
        <f>SUM('game 1'!E33,'game 2'!E33,'game 3'!E33)</f>
        <v>0</v>
      </c>
      <c r="E34" s="18">
        <f>SUM('game 1'!F33,'game 2'!F33,'game 3'!F33)</f>
        <v>0</v>
      </c>
      <c r="F34" s="18">
        <f>SUM('game 1'!G33,'game 2'!G33,'game 3'!G33)</f>
        <v>0</v>
      </c>
      <c r="G34" s="18">
        <f>SUM('game 1'!H33,'game 2'!H33,'game 3'!H33)</f>
        <v>0</v>
      </c>
      <c r="K34" s="25"/>
      <c r="L34" s="26"/>
      <c r="M34" s="26"/>
      <c r="N34" s="25"/>
      <c r="O34" s="27"/>
      <c r="P34" s="27"/>
      <c r="Q34" s="26"/>
    </row>
    <row r="35" spans="1:17" x14ac:dyDescent="0.25">
      <c r="A35" s="12" t="s">
        <v>95</v>
      </c>
      <c r="B35" s="18">
        <f>SUM('game 1'!C34,'game 2'!C34,'game 3'!C34)</f>
        <v>2</v>
      </c>
      <c r="C35" s="18">
        <f>SUM('game 1'!D34,'game 2'!D34,'game 3'!D34)</f>
        <v>1</v>
      </c>
      <c r="D35" s="18">
        <f>SUM('game 1'!E34,'game 2'!E34,'game 3'!E34)</f>
        <v>1</v>
      </c>
      <c r="E35" s="18">
        <f>SUM('game 1'!F34,'game 2'!F34,'game 3'!F34)</f>
        <v>4</v>
      </c>
      <c r="F35" s="18">
        <f>SUM('game 1'!G34,'game 2'!G34,'game 3'!G34)</f>
        <v>4</v>
      </c>
      <c r="G35" s="18">
        <f>SUM('game 1'!H34,'game 2'!H34,'game 3'!H34)</f>
        <v>0</v>
      </c>
      <c r="K35" s="25"/>
      <c r="L35" s="26"/>
      <c r="M35" s="26"/>
      <c r="N35" s="25"/>
      <c r="O35" s="28"/>
      <c r="P35" s="28"/>
      <c r="Q35" s="26"/>
    </row>
    <row r="36" spans="1:17" x14ac:dyDescent="0.25">
      <c r="A36" s="12" t="s">
        <v>98</v>
      </c>
      <c r="B36" s="19">
        <f>SUM('game 1'!C35,'game 2'!C35,'game 3'!C35)</f>
        <v>0</v>
      </c>
      <c r="C36" s="19">
        <f>SUM('game 1'!D35,'game 2'!D35,'game 3'!D35)</f>
        <v>2</v>
      </c>
      <c r="D36" s="19">
        <f>SUM('game 1'!E35,'game 2'!E35,'game 3'!E35)</f>
        <v>1</v>
      </c>
      <c r="E36" s="19">
        <f>SUM('game 1'!F35,'game 2'!F35,'game 3'!F35)</f>
        <v>0</v>
      </c>
      <c r="F36" s="19">
        <f>SUM('game 1'!G35,'game 2'!G35,'game 3'!G35)</f>
        <v>0</v>
      </c>
      <c r="G36" s="19">
        <f>SUM('game 1'!H35,'game 2'!H35,'game 3'!H35)</f>
        <v>0</v>
      </c>
      <c r="K36" s="26"/>
      <c r="L36" s="26"/>
      <c r="M36" s="26"/>
      <c r="N36" s="26"/>
      <c r="O36" s="26"/>
      <c r="P36" s="26"/>
      <c r="Q36" s="26"/>
    </row>
    <row r="37" spans="1:17" ht="15" customHeight="1" x14ac:dyDescent="0.25">
      <c r="A37" s="20" t="s">
        <v>55</v>
      </c>
      <c r="B37" s="21">
        <f>SUM('game 2'!O19,'game 1'!O19,'game 3'!O19)</f>
        <v>0</v>
      </c>
      <c r="C37" s="21">
        <f>SUM('game 2'!P19,'game 1'!P19,'game 3'!P19)</f>
        <v>0</v>
      </c>
      <c r="D37" s="21">
        <f>SUM('game 2'!Q19,'game 1'!Q19,'game 3'!Q19)</f>
        <v>1</v>
      </c>
      <c r="E37" s="21">
        <f>SUM('game 2'!R19,'game 1'!R19,'game 3'!R19)</f>
        <v>0</v>
      </c>
      <c r="F37" s="21">
        <f>SUM('game 2'!N19,'game 1'!N19,'game 3'!N19)</f>
        <v>3</v>
      </c>
      <c r="G37" s="21">
        <f>SUM('game 2'!S19,'game 1'!S19,'game 3'!S19)</f>
        <v>0</v>
      </c>
      <c r="L37" s="26"/>
      <c r="M37" s="26"/>
      <c r="N37" s="26"/>
      <c r="O37" s="26"/>
      <c r="P37" s="26"/>
      <c r="Q37" s="26"/>
    </row>
    <row r="38" spans="1:17" ht="15" customHeight="1" x14ac:dyDescent="0.25">
      <c r="A38" s="20" t="s">
        <v>59</v>
      </c>
      <c r="B38" s="21">
        <f>SUM('game 2'!O20,'game 1'!O20,'game 3'!O20)</f>
        <v>0</v>
      </c>
      <c r="C38" s="21">
        <f>SUM('game 2'!P20,'game 1'!P20,'game 3'!P20)</f>
        <v>2</v>
      </c>
      <c r="D38" s="21">
        <f>SUM('game 2'!Q20,'game 1'!Q20,'game 3'!Q20)</f>
        <v>1</v>
      </c>
      <c r="E38" s="21">
        <f>SUM('game 2'!R20,'game 1'!R20,'game 3'!R20)</f>
        <v>2</v>
      </c>
      <c r="F38" s="21">
        <f>SUM('game 2'!N20,'game 1'!N20,'game 3'!N20)</f>
        <v>8</v>
      </c>
      <c r="G38" s="21">
        <f>SUM('game 2'!S20,'game 1'!S20,'game 3'!S20)</f>
        <v>0</v>
      </c>
      <c r="L38" s="26"/>
      <c r="M38" s="26"/>
      <c r="N38" s="26"/>
      <c r="O38" s="26"/>
      <c r="P38" s="26"/>
      <c r="Q38" s="26"/>
    </row>
    <row r="39" spans="1:17" ht="15" customHeight="1" x14ac:dyDescent="0.25">
      <c r="A39" s="20" t="s">
        <v>63</v>
      </c>
      <c r="B39" s="21">
        <f>SUM('game 2'!O21,'game 1'!O21,'game 3'!O21)</f>
        <v>1</v>
      </c>
      <c r="C39" s="21">
        <f>SUM('game 2'!P21,'game 1'!P21,'game 3'!P21)</f>
        <v>1</v>
      </c>
      <c r="D39" s="21">
        <f>SUM('game 2'!Q21,'game 1'!Q21,'game 3'!Q21)</f>
        <v>2</v>
      </c>
      <c r="E39" s="21">
        <f>SUM('game 2'!R21,'game 1'!R21,'game 3'!R21)</f>
        <v>0</v>
      </c>
      <c r="F39" s="21">
        <f>SUM('game 2'!N21,'game 1'!N21,'game 3'!N21)</f>
        <v>5</v>
      </c>
      <c r="G39" s="21">
        <f>SUM('game 2'!S21,'game 1'!S21,'game 3'!S21)</f>
        <v>0</v>
      </c>
    </row>
    <row r="40" spans="1:17" ht="15" customHeight="1" x14ac:dyDescent="0.25">
      <c r="A40" s="20" t="s">
        <v>67</v>
      </c>
      <c r="B40" s="21">
        <f>SUM('game 2'!O22,'game 1'!O22,'game 3'!O22)</f>
        <v>0</v>
      </c>
      <c r="C40" s="21">
        <f>SUM('game 2'!P22,'game 1'!P22,'game 3'!P22)</f>
        <v>0</v>
      </c>
      <c r="D40" s="21">
        <f>SUM('game 2'!Q22,'game 1'!Q22,'game 3'!Q22)</f>
        <v>0</v>
      </c>
      <c r="E40" s="21">
        <f>SUM('game 2'!R22,'game 1'!R22,'game 3'!R22)</f>
        <v>1</v>
      </c>
      <c r="F40" s="21">
        <f>SUM('game 2'!N22,'game 1'!N22,'game 3'!N22)</f>
        <v>7</v>
      </c>
      <c r="G40" s="21">
        <f>SUM('game 2'!S22,'game 1'!S22,'game 3'!S22)</f>
        <v>1</v>
      </c>
    </row>
    <row r="41" spans="1:17" ht="15" customHeight="1" x14ac:dyDescent="0.25">
      <c r="A41" s="22" t="s">
        <v>79</v>
      </c>
      <c r="B41" s="23">
        <f>SUM('game 1'!P28,'game 2'!P28,'game 3'!P28)</f>
        <v>7</v>
      </c>
      <c r="C41" s="24">
        <f>SUM('game 1'!P29,'game 2'!P29,'game 3'!P29)</f>
        <v>11</v>
      </c>
      <c r="D41" s="24">
        <f>SUM('game 1'!P30,'game 2'!P30,'game 3'!P30)</f>
        <v>11</v>
      </c>
      <c r="E41" s="24">
        <f>SUM('game 1'!P31,'game 2'!P31,'game 3'!P31)</f>
        <v>4</v>
      </c>
      <c r="F41" s="23">
        <f>SUM('game 1'!P32,'game 2'!P32,'game 3'!P32)</f>
        <v>3</v>
      </c>
      <c r="G41" s="24">
        <f>SUM('game 1'!P33,'game 2'!P33,'game 3'!P33)</f>
        <v>3</v>
      </c>
    </row>
    <row r="42" spans="1:17" ht="15" customHeight="1" x14ac:dyDescent="0.25">
      <c r="A42" s="22" t="s">
        <v>80</v>
      </c>
      <c r="B42" s="24">
        <f>SUM('game 1'!Q28,'game 2'!Q28,'game 3'!Q28)</f>
        <v>7</v>
      </c>
      <c r="C42" s="24">
        <f>SUM('game 1'!Q29,'game 2'!Q29,'game 3'!Q29)</f>
        <v>15</v>
      </c>
      <c r="D42" s="24">
        <f>SUM('game 1'!Q30,'game 2'!Q30,'game 3'!Q30)</f>
        <v>11</v>
      </c>
      <c r="E42" s="24">
        <f>SUM('game 1'!Q31,'game 2'!Q31,'game 3'!Q31)</f>
        <v>18</v>
      </c>
      <c r="F42" s="24">
        <f>SUM('game 1'!Q32,'game 2'!Q32,'game 3'!Q32)</f>
        <v>9</v>
      </c>
      <c r="G42" s="24">
        <f>SUM('game 1'!Q33,'game 2'!Q33,'game 3'!Q33)</f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game 1</vt:lpstr>
      <vt:lpstr>game 2</vt:lpstr>
      <vt:lpstr>game 3</vt:lpstr>
      <vt:lpstr>suma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Maciej Ciombor</cp:lastModifiedBy>
  <dcterms:modified xsi:type="dcterms:W3CDTF">2025-02-08T17:34:31Z</dcterms:modified>
</cp:coreProperties>
</file>