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rook\nrel\github\LandBOSSE\input\"/>
    </mc:Choice>
  </mc:AlternateContent>
  <xr:revisionPtr revIDLastSave="0" documentId="13_ncr:1_{4FF1A6CA-48A9-41DB-9F4F-370D35540CC6}" xr6:coauthVersionLast="47" xr6:coauthVersionMax="47" xr10:uidLastSave="{00000000-0000-0000-0000-000000000000}"/>
  <bookViews>
    <workbookView xWindow="-23148" yWindow="-108" windowWidth="23256" windowHeight="12456" xr2:uid="{CA848B2B-50AD-1141-9E6B-5049DCE50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" i="1" l="1"/>
  <c r="AL4" i="1"/>
  <c r="AL3" i="1"/>
</calcChain>
</file>

<file path=xl/sharedStrings.xml><?xml version="1.0" encoding="utf-8"?>
<sst xmlns="http://schemas.openxmlformats.org/spreadsheetml/2006/main" count="82" uniqueCount="61">
  <si>
    <t>Project ID</t>
  </si>
  <si>
    <t>Turbine rating MW</t>
  </si>
  <si>
    <t>Hub height m</t>
  </si>
  <si>
    <t>Rotor diameter m</t>
  </si>
  <si>
    <t>Turbine spacing (times rotor diameter)</t>
  </si>
  <si>
    <t>Number of turbines</t>
  </si>
  <si>
    <t>Breakpoint between base and topping (percent)</t>
  </si>
  <si>
    <t>Fuel cost USD per gal</t>
  </si>
  <si>
    <t>Rate of deliveries (turbines per week)</t>
  </si>
  <si>
    <t>Wind shear exponent</t>
  </si>
  <si>
    <t>Foundation depth m</t>
  </si>
  <si>
    <t>Rated Thrust (N)</t>
  </si>
  <si>
    <t>Bearing Pressure (n/m2)</t>
  </si>
  <si>
    <t>Line Frequency (Hz)</t>
  </si>
  <si>
    <t>Row spacing (times rotor diameter)</t>
  </si>
  <si>
    <t>Flag for user-defined home run trench length (0 = no; 1 = yes)</t>
  </si>
  <si>
    <t>Combined Homerun Trench Length to Substation (km)</t>
  </si>
  <si>
    <t>50-year Gust Velocity (m/s)</t>
  </si>
  <si>
    <t>Total project construction time (months)</t>
  </si>
  <si>
    <t>Non-Erection Wind Delay Critical Height (m)</t>
  </si>
  <si>
    <t>Non-Erection Wind Delay Critical Speed (m/s)</t>
  </si>
  <si>
    <t>Distance to interconnect (miles)</t>
  </si>
  <si>
    <t>Interconnect Voltage (kV)</t>
  </si>
  <si>
    <t>New Switchyard (y/n)</t>
  </si>
  <si>
    <t>Road length adder (m)</t>
  </si>
  <si>
    <t>Road Quality (0-1)</t>
  </si>
  <si>
    <t>Percent of roads that will be constructed</t>
  </si>
  <si>
    <t>Road width (ft)</t>
  </si>
  <si>
    <t>Road thickness (in)</t>
  </si>
  <si>
    <t>Crane width (m)</t>
  </si>
  <si>
    <t>Number of highway permits</t>
  </si>
  <si>
    <t>Number of access roads</t>
  </si>
  <si>
    <t>Overtime multiplier</t>
  </si>
  <si>
    <t>Allow same flag</t>
  </si>
  <si>
    <t>Markup contingency</t>
  </si>
  <si>
    <t>Markup warranty management</t>
  </si>
  <si>
    <t>Markup sales and use tax</t>
  </si>
  <si>
    <t>Markup overhead</t>
  </si>
  <si>
    <t>Markup profit margin</t>
  </si>
  <si>
    <t>Project data file</t>
  </si>
  <si>
    <t>n</t>
  </si>
  <si>
    <t>Calculate road cost for distributed wind? (y/n)</t>
  </si>
  <si>
    <t>y</t>
  </si>
  <si>
    <t>Site prep area for Distributed wind (m2)</t>
  </si>
  <si>
    <t>Override total management cost for distributed (0 does not override)</t>
  </si>
  <si>
    <t>Utility Interconnection Fees (Small DW only)</t>
  </si>
  <si>
    <t>Labor cost multiplier</t>
  </si>
  <si>
    <t>Crane breakdown fraction</t>
  </si>
  <si>
    <t>clipper_25_public</t>
  </si>
  <si>
    <t>ge15_public</t>
  </si>
  <si>
    <t>iea36_85_project_data</t>
  </si>
  <si>
    <t>iea36_120_project_data</t>
  </si>
  <si>
    <t>ge15_dist_01</t>
  </si>
  <si>
    <t>ge15_dist_05</t>
  </si>
  <si>
    <t>ge15_dist_10</t>
  </si>
  <si>
    <t>foundation_validation_ge15</t>
  </si>
  <si>
    <t>foundation_validation_clipper25</t>
  </si>
  <si>
    <t>foundation_validation_iea36_85</t>
  </si>
  <si>
    <t>foundation_validation_iea36_120</t>
  </si>
  <si>
    <t>ge15_public_dist</t>
  </si>
  <si>
    <t>Turbine Capex (USD/kW)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</si>
</sst>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9" fontId="1" fillId="0" borderId="0" xfId="2" applyFont="1" applyFill="1"/>
    <xf numFmtId="44" fontId="0" fillId="0" borderId="0" xfId="1" applyFont="1" applyFill="1"/>
    <xf numFmtId="9" fontId="0" fillId="0" borderId="0" xfId="0" applyNumberFormat="1"/>
    <xf numFmtId="44" fontId="1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AE7-DAF9-A64F-82B2-BFC05FEB6151}">
  <dimension ref="A1:AU8"/>
  <sheetViews>
    <sheetView tabSelected="1" zoomScale="126" zoomScaleNormal="126" workbookViewId="0"/>
  </sheetViews>
  <sheetFormatPr defaultColWidth="11.125" defaultRowHeight="15.75" x14ac:dyDescent="0.25"/>
  <cols>
    <col min="1" max="1" width="36.625" customWidth="1"/>
    <col min="2" max="3" width="28.125" customWidth="1"/>
    <col min="4" max="4" width="16.625" bestFit="1" customWidth="1"/>
    <col min="5" max="5" width="12.125" bestFit="1" customWidth="1"/>
    <col min="6" max="6" width="15.625" bestFit="1" customWidth="1"/>
    <col min="7" max="7" width="33.625" bestFit="1" customWidth="1"/>
    <col min="8" max="8" width="33.625" customWidth="1"/>
    <col min="9" max="9" width="17.125" bestFit="1" customWidth="1"/>
    <col min="10" max="10" width="41" bestFit="1" customWidth="1"/>
    <col min="11" max="11" width="18.625" bestFit="1" customWidth="1"/>
    <col min="12" max="12" width="32.625" bestFit="1" customWidth="1"/>
    <col min="13" max="13" width="18.625" bestFit="1" customWidth="1"/>
    <col min="14" max="14" width="17.625" bestFit="1" customWidth="1"/>
    <col min="15" max="15" width="20" customWidth="1"/>
    <col min="16" max="16" width="22.625" customWidth="1"/>
    <col min="17" max="17" width="18" customWidth="1"/>
    <col min="18" max="18" width="27.125" customWidth="1"/>
    <col min="19" max="19" width="52.625" bestFit="1" customWidth="1"/>
    <col min="20" max="20" width="46" bestFit="1" customWidth="1"/>
    <col min="21" max="21" width="44.5" customWidth="1"/>
    <col min="22" max="22" width="39.125" bestFit="1" customWidth="1"/>
    <col min="23" max="23" width="27.625" bestFit="1" customWidth="1"/>
    <col min="24" max="24" width="22.125" bestFit="1" customWidth="1"/>
    <col min="25" max="25" width="19.125" bestFit="1" customWidth="1"/>
    <col min="26" max="26" width="20" customWidth="1"/>
    <col min="27" max="27" width="16.125" bestFit="1" customWidth="1"/>
    <col min="28" max="28" width="35" bestFit="1" customWidth="1"/>
    <col min="29" max="29" width="28.125" customWidth="1"/>
    <col min="30" max="30" width="25.5" customWidth="1"/>
    <col min="31" max="31" width="39.625" bestFit="1" customWidth="1"/>
    <col min="32" max="32" width="39.625" customWidth="1"/>
    <col min="33" max="33" width="23" customWidth="1"/>
    <col min="34" max="34" width="27.5" customWidth="1"/>
    <col min="35" max="35" width="22.125" customWidth="1"/>
    <col min="36" max="36" width="24.625" customWidth="1"/>
    <col min="37" max="37" width="26.625" customWidth="1"/>
    <col min="38" max="38" width="60.375" style="4" bestFit="1" customWidth="1"/>
    <col min="39" max="39" width="32" customWidth="1"/>
    <col min="40" max="40" width="27.125" customWidth="1"/>
    <col min="41" max="41" width="22.625" customWidth="1"/>
    <col min="42" max="42" width="34" customWidth="1"/>
    <col min="43" max="43" width="24.625" customWidth="1"/>
    <col min="44" max="44" width="38.375" bestFit="1" customWidth="1"/>
    <col min="45" max="45" width="18.125" bestFit="1" customWidth="1"/>
    <col min="46" max="46" width="22.5" bestFit="1" customWidth="1"/>
    <col min="47" max="47" width="21.75" bestFit="1" customWidth="1"/>
  </cols>
  <sheetData>
    <row r="1" spans="1:47" x14ac:dyDescent="0.25">
      <c r="A1" t="s">
        <v>0</v>
      </c>
      <c r="B1" t="s">
        <v>39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17</v>
      </c>
      <c r="R1" t="s">
        <v>13</v>
      </c>
      <c r="S1" t="s">
        <v>15</v>
      </c>
      <c r="T1" t="s">
        <v>16</v>
      </c>
      <c r="U1" t="s">
        <v>19</v>
      </c>
      <c r="V1" t="s">
        <v>20</v>
      </c>
      <c r="W1" s="1" t="s">
        <v>21</v>
      </c>
      <c r="X1" s="1" t="s">
        <v>22</v>
      </c>
      <c r="Y1" s="1" t="s">
        <v>23</v>
      </c>
      <c r="Z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41</v>
      </c>
      <c r="AF1" s="1" t="s">
        <v>43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6" t="s">
        <v>44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45</v>
      </c>
      <c r="AS1" t="s">
        <v>46</v>
      </c>
      <c r="AT1" t="s">
        <v>47</v>
      </c>
      <c r="AU1" s="1" t="s">
        <v>60</v>
      </c>
    </row>
    <row r="2" spans="1:47" x14ac:dyDescent="0.25">
      <c r="A2" t="s">
        <v>55</v>
      </c>
      <c r="B2" t="s">
        <v>49</v>
      </c>
      <c r="C2">
        <v>9</v>
      </c>
      <c r="D2">
        <v>1.5</v>
      </c>
      <c r="E2">
        <v>80</v>
      </c>
      <c r="F2">
        <v>77</v>
      </c>
      <c r="G2">
        <v>4</v>
      </c>
      <c r="H2">
        <v>10</v>
      </c>
      <c r="I2">
        <v>100</v>
      </c>
      <c r="J2">
        <v>0.8</v>
      </c>
      <c r="K2">
        <v>1.5</v>
      </c>
      <c r="L2">
        <v>10</v>
      </c>
      <c r="M2">
        <v>0.2</v>
      </c>
      <c r="N2">
        <v>2.36</v>
      </c>
      <c r="O2" s="2">
        <v>589000</v>
      </c>
      <c r="P2">
        <v>191521</v>
      </c>
      <c r="Q2">
        <v>59.5</v>
      </c>
      <c r="R2">
        <v>60</v>
      </c>
      <c r="S2">
        <v>0</v>
      </c>
      <c r="T2">
        <v>50</v>
      </c>
      <c r="U2">
        <v>10</v>
      </c>
      <c r="V2">
        <v>15</v>
      </c>
      <c r="W2" s="1">
        <v>5</v>
      </c>
      <c r="X2" s="1">
        <v>130</v>
      </c>
      <c r="Y2" s="1" t="s">
        <v>42</v>
      </c>
      <c r="Z2" s="1">
        <v>5000</v>
      </c>
      <c r="AA2" s="1">
        <v>0.6</v>
      </c>
      <c r="AB2" s="3">
        <v>0.33</v>
      </c>
      <c r="AC2" s="1">
        <v>20</v>
      </c>
      <c r="AD2" s="1">
        <v>8</v>
      </c>
      <c r="AE2" t="s">
        <v>40</v>
      </c>
      <c r="AF2">
        <v>0</v>
      </c>
      <c r="AG2" s="1">
        <v>12.2</v>
      </c>
      <c r="AH2" s="1">
        <v>10</v>
      </c>
      <c r="AI2" s="1">
        <v>2</v>
      </c>
      <c r="AJ2" s="1">
        <v>1.4</v>
      </c>
      <c r="AK2" t="s">
        <v>40</v>
      </c>
      <c r="AL2" s="4">
        <v>0</v>
      </c>
      <c r="AM2" s="1">
        <v>0.03</v>
      </c>
      <c r="AN2" s="1">
        <v>2.0000000000000001E-4</v>
      </c>
      <c r="AO2" s="1">
        <v>0</v>
      </c>
      <c r="AP2" s="1">
        <v>0.05</v>
      </c>
      <c r="AQ2" s="1">
        <v>0.05</v>
      </c>
      <c r="AR2" s="1">
        <v>0</v>
      </c>
      <c r="AS2" s="1">
        <v>1</v>
      </c>
      <c r="AT2" s="1">
        <v>0</v>
      </c>
      <c r="AU2" s="1">
        <v>1700</v>
      </c>
    </row>
    <row r="3" spans="1:47" x14ac:dyDescent="0.25">
      <c r="A3" t="s">
        <v>52</v>
      </c>
      <c r="B3" t="s">
        <v>59</v>
      </c>
      <c r="C3">
        <v>1</v>
      </c>
      <c r="D3">
        <v>1.5</v>
      </c>
      <c r="E3">
        <v>80</v>
      </c>
      <c r="F3">
        <v>77</v>
      </c>
      <c r="G3">
        <v>4</v>
      </c>
      <c r="H3">
        <v>10</v>
      </c>
      <c r="I3">
        <v>1</v>
      </c>
      <c r="J3">
        <v>0</v>
      </c>
      <c r="K3">
        <v>1.5</v>
      </c>
      <c r="L3">
        <v>10</v>
      </c>
      <c r="M3">
        <v>0.2</v>
      </c>
      <c r="N3">
        <v>2.36</v>
      </c>
      <c r="O3" s="2">
        <v>589000</v>
      </c>
      <c r="P3">
        <v>191521</v>
      </c>
      <c r="Q3">
        <v>59.5</v>
      </c>
      <c r="R3">
        <v>60</v>
      </c>
      <c r="S3">
        <v>0</v>
      </c>
      <c r="T3">
        <v>1</v>
      </c>
      <c r="U3">
        <v>10</v>
      </c>
      <c r="V3">
        <v>15</v>
      </c>
      <c r="W3">
        <v>0</v>
      </c>
      <c r="X3">
        <v>15</v>
      </c>
      <c r="Y3" t="s">
        <v>40</v>
      </c>
      <c r="Z3">
        <v>500</v>
      </c>
      <c r="AA3">
        <v>0</v>
      </c>
      <c r="AB3" s="5">
        <v>1</v>
      </c>
      <c r="AC3">
        <v>20</v>
      </c>
      <c r="AD3">
        <v>8</v>
      </c>
      <c r="AE3" t="s">
        <v>42</v>
      </c>
      <c r="AF3">
        <v>4500</v>
      </c>
      <c r="AG3">
        <v>12.2</v>
      </c>
      <c r="AH3">
        <v>4</v>
      </c>
      <c r="AI3">
        <v>2</v>
      </c>
      <c r="AJ3">
        <v>1.4</v>
      </c>
      <c r="AK3" t="s">
        <v>40</v>
      </c>
      <c r="AL3" s="4">
        <f>231750+1287500</f>
        <v>1519250</v>
      </c>
      <c r="AM3">
        <v>0.03</v>
      </c>
      <c r="AN3">
        <v>2.0000000000000001E-4</v>
      </c>
      <c r="AO3">
        <v>0</v>
      </c>
      <c r="AP3">
        <v>0.05</v>
      </c>
      <c r="AQ3">
        <v>0.05</v>
      </c>
      <c r="AR3">
        <v>0</v>
      </c>
      <c r="AS3">
        <v>1</v>
      </c>
      <c r="AT3">
        <v>0</v>
      </c>
      <c r="AU3">
        <v>1500</v>
      </c>
    </row>
    <row r="4" spans="1:47" x14ac:dyDescent="0.25">
      <c r="A4" t="s">
        <v>53</v>
      </c>
      <c r="B4" t="s">
        <v>59</v>
      </c>
      <c r="C4">
        <v>1</v>
      </c>
      <c r="D4">
        <v>1.5</v>
      </c>
      <c r="E4">
        <v>80</v>
      </c>
      <c r="F4">
        <v>77</v>
      </c>
      <c r="G4">
        <v>4</v>
      </c>
      <c r="H4">
        <v>10</v>
      </c>
      <c r="I4">
        <v>5</v>
      </c>
      <c r="J4">
        <v>0</v>
      </c>
      <c r="K4">
        <v>1.5</v>
      </c>
      <c r="L4">
        <v>10</v>
      </c>
      <c r="M4">
        <v>0.2</v>
      </c>
      <c r="N4">
        <v>2.36</v>
      </c>
      <c r="O4" s="2">
        <v>589000</v>
      </c>
      <c r="P4">
        <v>191521</v>
      </c>
      <c r="Q4">
        <v>59.5</v>
      </c>
      <c r="R4">
        <v>60</v>
      </c>
      <c r="S4">
        <v>0</v>
      </c>
      <c r="T4">
        <v>1</v>
      </c>
      <c r="U4">
        <v>10</v>
      </c>
      <c r="V4">
        <v>15</v>
      </c>
      <c r="W4">
        <v>0</v>
      </c>
      <c r="X4">
        <v>15</v>
      </c>
      <c r="Y4" t="s">
        <v>40</v>
      </c>
      <c r="Z4">
        <v>2500</v>
      </c>
      <c r="AA4">
        <v>0</v>
      </c>
      <c r="AB4" s="5">
        <v>1</v>
      </c>
      <c r="AC4">
        <v>20</v>
      </c>
      <c r="AD4">
        <v>8</v>
      </c>
      <c r="AE4" t="s">
        <v>42</v>
      </c>
      <c r="AF4">
        <v>22500</v>
      </c>
      <c r="AG4">
        <v>12.2</v>
      </c>
      <c r="AH4">
        <v>4</v>
      </c>
      <c r="AI4">
        <v>2</v>
      </c>
      <c r="AJ4">
        <v>1.4</v>
      </c>
      <c r="AK4" t="s">
        <v>40</v>
      </c>
      <c r="AL4" s="4">
        <f t="shared" ref="AL4:AL5" si="0">231750+1287500</f>
        <v>1519250</v>
      </c>
      <c r="AM4">
        <v>0.03</v>
      </c>
      <c r="AN4">
        <v>2.0000000000000001E-4</v>
      </c>
      <c r="AO4">
        <v>0</v>
      </c>
      <c r="AP4">
        <v>0.05</v>
      </c>
      <c r="AQ4">
        <v>0.05</v>
      </c>
      <c r="AR4">
        <v>0</v>
      </c>
      <c r="AS4" s="1">
        <v>1</v>
      </c>
      <c r="AT4" s="1">
        <v>0</v>
      </c>
      <c r="AU4">
        <v>1500</v>
      </c>
    </row>
    <row r="5" spans="1:47" x14ac:dyDescent="0.25">
      <c r="A5" t="s">
        <v>54</v>
      </c>
      <c r="B5" t="s">
        <v>59</v>
      </c>
      <c r="C5">
        <v>1</v>
      </c>
      <c r="D5">
        <v>1.5</v>
      </c>
      <c r="E5">
        <v>80</v>
      </c>
      <c r="F5">
        <v>77</v>
      </c>
      <c r="G5">
        <v>4</v>
      </c>
      <c r="H5">
        <v>10</v>
      </c>
      <c r="I5">
        <v>10</v>
      </c>
      <c r="J5">
        <v>0</v>
      </c>
      <c r="K5">
        <v>1.5</v>
      </c>
      <c r="L5">
        <v>10</v>
      </c>
      <c r="M5">
        <v>0.2</v>
      </c>
      <c r="N5">
        <v>2.36</v>
      </c>
      <c r="O5" s="2">
        <v>589000</v>
      </c>
      <c r="P5">
        <v>191521</v>
      </c>
      <c r="Q5">
        <v>59.5</v>
      </c>
      <c r="R5">
        <v>60</v>
      </c>
      <c r="S5">
        <v>0</v>
      </c>
      <c r="T5">
        <v>1</v>
      </c>
      <c r="U5">
        <v>10</v>
      </c>
      <c r="V5">
        <v>15</v>
      </c>
      <c r="W5">
        <v>0</v>
      </c>
      <c r="X5">
        <v>15</v>
      </c>
      <c r="Y5" t="s">
        <v>40</v>
      </c>
      <c r="Z5">
        <v>5000</v>
      </c>
      <c r="AA5">
        <v>0</v>
      </c>
      <c r="AB5" s="5">
        <v>1</v>
      </c>
      <c r="AC5">
        <v>20</v>
      </c>
      <c r="AD5">
        <v>8</v>
      </c>
      <c r="AE5" t="s">
        <v>42</v>
      </c>
      <c r="AF5">
        <v>45000</v>
      </c>
      <c r="AG5">
        <v>12.2</v>
      </c>
      <c r="AH5">
        <v>4</v>
      </c>
      <c r="AI5">
        <v>2</v>
      </c>
      <c r="AJ5">
        <v>1.4</v>
      </c>
      <c r="AK5" t="s">
        <v>40</v>
      </c>
      <c r="AL5" s="4">
        <f t="shared" si="0"/>
        <v>1519250</v>
      </c>
      <c r="AM5">
        <v>0.03</v>
      </c>
      <c r="AN5">
        <v>2.0000000000000001E-4</v>
      </c>
      <c r="AO5">
        <v>0</v>
      </c>
      <c r="AP5">
        <v>0.05</v>
      </c>
      <c r="AQ5">
        <v>0.05</v>
      </c>
      <c r="AR5">
        <v>0</v>
      </c>
      <c r="AS5" s="1">
        <v>1</v>
      </c>
      <c r="AT5" s="1">
        <v>0</v>
      </c>
      <c r="AU5">
        <v>1300</v>
      </c>
    </row>
    <row r="6" spans="1:47" x14ac:dyDescent="0.25">
      <c r="A6" t="s">
        <v>56</v>
      </c>
      <c r="B6" t="s">
        <v>48</v>
      </c>
      <c r="C6">
        <v>9</v>
      </c>
      <c r="D6">
        <v>2.5</v>
      </c>
      <c r="E6">
        <v>80</v>
      </c>
      <c r="F6">
        <v>96</v>
      </c>
      <c r="G6">
        <v>4</v>
      </c>
      <c r="H6">
        <v>10</v>
      </c>
      <c r="I6">
        <v>60</v>
      </c>
      <c r="J6">
        <v>0.7</v>
      </c>
      <c r="K6">
        <v>1.5</v>
      </c>
      <c r="L6">
        <v>8</v>
      </c>
      <c r="M6">
        <v>0.2</v>
      </c>
      <c r="N6">
        <v>2.44</v>
      </c>
      <c r="O6" s="2">
        <v>1009000</v>
      </c>
      <c r="P6">
        <v>191521</v>
      </c>
      <c r="Q6">
        <v>59.5</v>
      </c>
      <c r="R6">
        <v>60</v>
      </c>
      <c r="S6">
        <v>0</v>
      </c>
      <c r="T6">
        <v>50</v>
      </c>
      <c r="U6">
        <v>10</v>
      </c>
      <c r="V6">
        <v>15</v>
      </c>
      <c r="W6" s="1">
        <v>5</v>
      </c>
      <c r="X6" s="1">
        <v>130</v>
      </c>
      <c r="Y6" s="1" t="s">
        <v>42</v>
      </c>
      <c r="Z6" s="1">
        <v>5000</v>
      </c>
      <c r="AA6" s="1">
        <v>0.6</v>
      </c>
      <c r="AB6" s="3">
        <v>0.33</v>
      </c>
      <c r="AC6" s="1">
        <v>20</v>
      </c>
      <c r="AD6" s="1">
        <v>8</v>
      </c>
      <c r="AE6" t="s">
        <v>40</v>
      </c>
      <c r="AF6">
        <v>0</v>
      </c>
      <c r="AG6" s="1">
        <v>12.2</v>
      </c>
      <c r="AH6" s="1">
        <v>10</v>
      </c>
      <c r="AI6" s="1">
        <v>2</v>
      </c>
      <c r="AJ6" s="1">
        <v>1.4</v>
      </c>
      <c r="AK6" t="s">
        <v>40</v>
      </c>
      <c r="AL6" s="4">
        <v>0</v>
      </c>
      <c r="AM6" s="1">
        <v>0.03</v>
      </c>
      <c r="AN6" s="1">
        <v>2.0000000000000001E-4</v>
      </c>
      <c r="AO6" s="1">
        <v>0</v>
      </c>
      <c r="AP6" s="1">
        <v>0.05</v>
      </c>
      <c r="AQ6" s="1">
        <v>0.05</v>
      </c>
      <c r="AR6" s="1">
        <v>0</v>
      </c>
      <c r="AS6" s="1">
        <v>1</v>
      </c>
      <c r="AT6" s="1">
        <v>0</v>
      </c>
      <c r="AU6" s="1">
        <v>2100</v>
      </c>
    </row>
    <row r="7" spans="1:47" x14ac:dyDescent="0.25">
      <c r="A7" t="s">
        <v>57</v>
      </c>
      <c r="B7" t="s">
        <v>50</v>
      </c>
      <c r="C7">
        <v>9</v>
      </c>
      <c r="D7">
        <v>3.6</v>
      </c>
      <c r="E7">
        <v>85</v>
      </c>
      <c r="F7">
        <v>130</v>
      </c>
      <c r="G7">
        <v>4</v>
      </c>
      <c r="H7">
        <v>10</v>
      </c>
      <c r="I7">
        <v>28</v>
      </c>
      <c r="J7">
        <v>0.7</v>
      </c>
      <c r="K7">
        <v>1.5</v>
      </c>
      <c r="L7">
        <v>6</v>
      </c>
      <c r="M7">
        <v>0.2</v>
      </c>
      <c r="N7">
        <v>3.1</v>
      </c>
      <c r="O7" s="2">
        <v>1261000</v>
      </c>
      <c r="P7">
        <v>191521</v>
      </c>
      <c r="Q7">
        <v>52.5</v>
      </c>
      <c r="R7">
        <v>60</v>
      </c>
      <c r="S7">
        <v>0</v>
      </c>
      <c r="T7">
        <v>50</v>
      </c>
      <c r="U7">
        <v>10</v>
      </c>
      <c r="V7">
        <v>15</v>
      </c>
      <c r="W7" s="1">
        <v>5</v>
      </c>
      <c r="X7" s="1">
        <v>130</v>
      </c>
      <c r="Y7" s="1" t="s">
        <v>42</v>
      </c>
      <c r="Z7" s="1">
        <v>5000</v>
      </c>
      <c r="AA7" s="1">
        <v>0.6</v>
      </c>
      <c r="AB7" s="3">
        <v>0.33</v>
      </c>
      <c r="AC7" s="1">
        <v>20</v>
      </c>
      <c r="AD7" s="1">
        <v>8</v>
      </c>
      <c r="AE7" t="s">
        <v>40</v>
      </c>
      <c r="AF7">
        <v>0</v>
      </c>
      <c r="AG7" s="1">
        <v>12.2</v>
      </c>
      <c r="AH7" s="1">
        <v>10</v>
      </c>
      <c r="AI7" s="1">
        <v>2</v>
      </c>
      <c r="AJ7" s="1">
        <v>1.4</v>
      </c>
      <c r="AK7" t="s">
        <v>40</v>
      </c>
      <c r="AL7" s="4">
        <v>0</v>
      </c>
      <c r="AM7" s="1">
        <v>0.03</v>
      </c>
      <c r="AN7" s="1">
        <v>2.0000000000000001E-4</v>
      </c>
      <c r="AO7" s="1">
        <v>0</v>
      </c>
      <c r="AP7" s="1">
        <v>0.05</v>
      </c>
      <c r="AQ7" s="1">
        <v>0.05</v>
      </c>
      <c r="AR7" s="1">
        <v>0</v>
      </c>
      <c r="AS7" s="1">
        <v>1</v>
      </c>
      <c r="AT7" s="1">
        <v>0</v>
      </c>
      <c r="AU7" s="1">
        <v>2200</v>
      </c>
    </row>
    <row r="8" spans="1:47" x14ac:dyDescent="0.25">
      <c r="A8" t="s">
        <v>58</v>
      </c>
      <c r="B8" t="s">
        <v>51</v>
      </c>
      <c r="C8">
        <v>9</v>
      </c>
      <c r="D8">
        <v>3.6</v>
      </c>
      <c r="E8">
        <v>120</v>
      </c>
      <c r="F8">
        <v>130</v>
      </c>
      <c r="G8">
        <v>4</v>
      </c>
      <c r="H8">
        <v>10</v>
      </c>
      <c r="I8">
        <v>28</v>
      </c>
      <c r="J8">
        <v>0.5</v>
      </c>
      <c r="K8">
        <v>1.5</v>
      </c>
      <c r="L8">
        <v>6</v>
      </c>
      <c r="M8">
        <v>0.2</v>
      </c>
      <c r="N8">
        <v>3.1</v>
      </c>
      <c r="O8" s="2">
        <v>1780000</v>
      </c>
      <c r="P8">
        <v>191521</v>
      </c>
      <c r="Q8">
        <v>52.5</v>
      </c>
      <c r="R8">
        <v>60</v>
      </c>
      <c r="S8">
        <v>0</v>
      </c>
      <c r="T8">
        <v>50</v>
      </c>
      <c r="U8">
        <v>10</v>
      </c>
      <c r="V8">
        <v>15</v>
      </c>
      <c r="W8" s="1">
        <v>5</v>
      </c>
      <c r="X8" s="1">
        <v>130</v>
      </c>
      <c r="Y8" s="1" t="s">
        <v>42</v>
      </c>
      <c r="Z8" s="1">
        <v>5000</v>
      </c>
      <c r="AA8" s="1">
        <v>0.6</v>
      </c>
      <c r="AB8" s="3">
        <v>0.33</v>
      </c>
      <c r="AC8" s="1">
        <v>20</v>
      </c>
      <c r="AD8" s="1">
        <v>8</v>
      </c>
      <c r="AE8" t="s">
        <v>40</v>
      </c>
      <c r="AF8">
        <v>0</v>
      </c>
      <c r="AG8" s="1">
        <v>12.2</v>
      </c>
      <c r="AH8" s="1">
        <v>10</v>
      </c>
      <c r="AI8" s="1">
        <v>2</v>
      </c>
      <c r="AJ8" s="1">
        <v>1.4</v>
      </c>
      <c r="AK8" t="s">
        <v>40</v>
      </c>
      <c r="AL8" s="4">
        <v>0</v>
      </c>
      <c r="AM8" s="1">
        <v>0.03</v>
      </c>
      <c r="AN8" s="1">
        <v>2.0000000000000001E-4</v>
      </c>
      <c r="AO8" s="1">
        <v>0</v>
      </c>
      <c r="AP8" s="1">
        <v>0.05</v>
      </c>
      <c r="AQ8" s="1">
        <v>0.05</v>
      </c>
      <c r="AR8" s="1">
        <v>0</v>
      </c>
      <c r="AS8" s="1">
        <v>1</v>
      </c>
      <c r="AT8" s="1">
        <v>0</v>
      </c>
      <c r="AU8" s="1">
        <v>1600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Crook, Paul</cp:lastModifiedBy>
  <dcterms:created xsi:type="dcterms:W3CDTF">2019-05-29T15:00:22Z</dcterms:created>
  <dcterms:modified xsi:type="dcterms:W3CDTF">2025-01-24T21:45:30Z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2024-09-15T15:19:34Z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bd1a1886-7587-4afe-a29f-6f172a3c75d3</vt:lpwstr>
  </property>
  <property fmtid="{D5CDD505-2E9C-101B-9397-08002B2CF9AE}" pid="8" name="MSIP_Label_95965d95-ecc0-4720-b759-1f33c42ed7da_ContentBits">
    <vt:lpwstr>0</vt:lpwstr>
  </property>
</Properties>
</file>