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.000\Desktop\年龄与事故形态分析\事故人员基本信息汇总\"/>
    </mc:Choice>
  </mc:AlternateContent>
  <xr:revisionPtr revIDLastSave="0" documentId="10_ncr:8100000_{688BD0BE-E521-4283-91D6-471BEC9B9158}" xr6:coauthVersionLast="32" xr6:coauthVersionMax="32" xr10:uidLastSave="{00000000-0000-0000-0000-000000000000}"/>
  <bookViews>
    <workbookView xWindow="0" yWindow="0" windowWidth="23040" windowHeight="9024" xr2:uid="{E02F8137-54A5-4752-98E5-64E1FEC819C9}"/>
  </bookViews>
  <sheets>
    <sheet name="第一种划分方式" sheetId="1" r:id="rId1"/>
    <sheet name="Sheet3" sheetId="3" r:id="rId2"/>
    <sheet name="第二种划分方式" sheetId="2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4" l="1"/>
  <c r="D25" i="4"/>
  <c r="B25" i="4"/>
  <c r="G24" i="4"/>
  <c r="E24" i="4"/>
  <c r="C24" i="4"/>
  <c r="G23" i="4"/>
  <c r="E23" i="4"/>
  <c r="C23" i="4"/>
  <c r="G22" i="4"/>
  <c r="E22" i="4"/>
  <c r="C22" i="4"/>
  <c r="G21" i="4"/>
  <c r="E21" i="4"/>
  <c r="C21" i="4"/>
  <c r="G20" i="4"/>
  <c r="E20" i="4"/>
  <c r="C20" i="4"/>
  <c r="G19" i="4"/>
  <c r="E19" i="4"/>
  <c r="C19" i="4"/>
  <c r="G18" i="4"/>
  <c r="E18" i="4"/>
  <c r="C18" i="4"/>
  <c r="G17" i="4"/>
  <c r="E17" i="4"/>
  <c r="C17" i="4"/>
  <c r="G16" i="4"/>
  <c r="E16" i="4"/>
  <c r="C16" i="4"/>
  <c r="G15" i="4"/>
  <c r="E15" i="4"/>
  <c r="C15" i="4"/>
  <c r="G14" i="4"/>
  <c r="E14" i="4"/>
  <c r="C14" i="4"/>
  <c r="G13" i="4"/>
  <c r="E13" i="4"/>
  <c r="C13" i="4"/>
  <c r="G12" i="4"/>
  <c r="E12" i="4"/>
  <c r="C12" i="4"/>
  <c r="G11" i="4"/>
  <c r="E11" i="4"/>
  <c r="C11" i="4"/>
  <c r="G10" i="4"/>
  <c r="E10" i="4"/>
  <c r="C10" i="4"/>
  <c r="G9" i="4"/>
  <c r="E9" i="4"/>
  <c r="C9" i="4"/>
  <c r="G8" i="4"/>
  <c r="E8" i="4"/>
  <c r="C8" i="4"/>
  <c r="G7" i="4"/>
  <c r="E7" i="4"/>
  <c r="C7" i="4"/>
  <c r="G6" i="4"/>
  <c r="E6" i="4"/>
  <c r="C6" i="4"/>
  <c r="G5" i="4"/>
  <c r="E5" i="4"/>
  <c r="C5" i="4"/>
  <c r="G4" i="4"/>
  <c r="E4" i="4"/>
  <c r="C4" i="4"/>
  <c r="G3" i="4"/>
  <c r="E3" i="4"/>
  <c r="C3" i="4"/>
  <c r="G2" i="4"/>
  <c r="E2" i="4"/>
  <c r="C2" i="4"/>
  <c r="F25" i="3"/>
  <c r="D25" i="3"/>
  <c r="B25" i="3"/>
  <c r="G24" i="3"/>
  <c r="E24" i="3"/>
  <c r="C24" i="3"/>
  <c r="G23" i="3"/>
  <c r="E23" i="3"/>
  <c r="C23" i="3"/>
  <c r="G22" i="3"/>
  <c r="E22" i="3"/>
  <c r="C22" i="3"/>
  <c r="G21" i="3"/>
  <c r="E21" i="3"/>
  <c r="C21" i="3"/>
  <c r="G20" i="3"/>
  <c r="E20" i="3"/>
  <c r="C20" i="3"/>
  <c r="G19" i="3"/>
  <c r="E19" i="3"/>
  <c r="C19" i="3"/>
  <c r="G18" i="3"/>
  <c r="E18" i="3"/>
  <c r="C18" i="3"/>
  <c r="G17" i="3"/>
  <c r="E17" i="3"/>
  <c r="C17" i="3"/>
  <c r="G16" i="3"/>
  <c r="E16" i="3"/>
  <c r="C16" i="3"/>
  <c r="G15" i="3"/>
  <c r="E15" i="3"/>
  <c r="C15" i="3"/>
  <c r="G14" i="3"/>
  <c r="E14" i="3"/>
  <c r="C14" i="3"/>
  <c r="G13" i="3"/>
  <c r="E13" i="3"/>
  <c r="C13" i="3"/>
  <c r="G12" i="3"/>
  <c r="E12" i="3"/>
  <c r="C12" i="3"/>
  <c r="G11" i="3"/>
  <c r="E11" i="3"/>
  <c r="C11" i="3"/>
  <c r="G10" i="3"/>
  <c r="E10" i="3"/>
  <c r="C10" i="3"/>
  <c r="G9" i="3"/>
  <c r="E9" i="3"/>
  <c r="C9" i="3"/>
  <c r="G8" i="3"/>
  <c r="E8" i="3"/>
  <c r="C8" i="3"/>
  <c r="G7" i="3"/>
  <c r="E7" i="3"/>
  <c r="C7" i="3"/>
  <c r="G6" i="3"/>
  <c r="E6" i="3"/>
  <c r="C6" i="3"/>
  <c r="G5" i="3"/>
  <c r="E5" i="3"/>
  <c r="C5" i="3"/>
  <c r="G4" i="3"/>
  <c r="E4" i="3"/>
  <c r="C4" i="3"/>
  <c r="G3" i="3"/>
  <c r="E3" i="3"/>
  <c r="C3" i="3"/>
  <c r="G2" i="3"/>
  <c r="E2" i="3"/>
  <c r="C2" i="3"/>
  <c r="C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F24" i="1"/>
  <c r="F1048576" i="1" s="1"/>
  <c r="D24" i="1"/>
  <c r="B24" i="1"/>
  <c r="B1048576" i="1"/>
  <c r="D1048576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1" i="2"/>
  <c r="C2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1" i="2"/>
  <c r="F24" i="2"/>
  <c r="D24" i="2"/>
  <c r="B24" i="2"/>
</calcChain>
</file>

<file path=xl/sharedStrings.xml><?xml version="1.0" encoding="utf-8"?>
<sst xmlns="http://schemas.openxmlformats.org/spreadsheetml/2006/main" count="14" uniqueCount="5">
  <si>
    <t>事故形态</t>
    <phoneticPr fontId="1" type="noConversion"/>
  </si>
  <si>
    <t>青年组事故数</t>
    <phoneticPr fontId="1" type="noConversion"/>
  </si>
  <si>
    <t>比例</t>
    <phoneticPr fontId="1" type="noConversion"/>
  </si>
  <si>
    <t>中年组事故数</t>
    <phoneticPr fontId="1" type="noConversion"/>
  </si>
  <si>
    <t>老年组事故数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</si>
</sst>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7C38-735E-4254-B9C8-0B29DE62184A}">
  <dimension ref="A1:G1048576"/>
  <sheetViews>
    <sheetView tabSelected="1" workbookViewId="0">
      <selection activeCell="M15" sqref="M15"/>
    </sheetView>
  </sheetViews>
  <sheetFormatPr defaultRowHeight="13.8" x14ac:dyDescent="0.25"/>
  <cols>
    <col min="3" max="3" width="8.88671875" style="1"/>
    <col min="5" max="5" width="8.88671875" style="1"/>
    <col min="7" max="7" width="8.88671875" style="1"/>
  </cols>
  <sheetData>
    <row r="1" spans="1:7" x14ac:dyDescent="0.25">
      <c r="A1">
        <v>11</v>
      </c>
      <c r="B1">
        <v>74963</v>
      </c>
      <c r="C1" s="1">
        <f>B1/98327</f>
        <v>0.76238469596346881</v>
      </c>
      <c r="D1">
        <v>182948</v>
      </c>
      <c r="E1" s="1">
        <f>D1/239846</f>
        <v>0.76277277919998665</v>
      </c>
      <c r="F1">
        <v>3665</v>
      </c>
      <c r="G1" s="1">
        <f>F1/6972</f>
        <v>0.5256741250717154</v>
      </c>
    </row>
    <row r="2" spans="1:7" x14ac:dyDescent="0.25">
      <c r="A2">
        <v>12</v>
      </c>
      <c r="B2">
        <v>1137</v>
      </c>
      <c r="C2" s="1">
        <f t="shared" ref="C2:C23" si="0">B2/98327</f>
        <v>1.1563456629410029E-2</v>
      </c>
      <c r="D2">
        <v>2947</v>
      </c>
      <c r="E2" s="1">
        <f t="shared" ref="E2:E23" si="1">D2/239846</f>
        <v>1.2287050857633649E-2</v>
      </c>
      <c r="F2">
        <v>51</v>
      </c>
      <c r="G2" s="1">
        <f t="shared" ref="G2:G23" si="2">F2/6972</f>
        <v>7.3149741824440617E-3</v>
      </c>
    </row>
    <row r="3" spans="1:7" x14ac:dyDescent="0.25">
      <c r="A3">
        <v>13</v>
      </c>
      <c r="B3">
        <v>25</v>
      </c>
      <c r="C3" s="1">
        <f t="shared" si="0"/>
        <v>2.5425366379529528E-4</v>
      </c>
      <c r="D3">
        <v>46</v>
      </c>
      <c r="E3" s="1">
        <f t="shared" si="1"/>
        <v>1.9178973174453607E-4</v>
      </c>
      <c r="F3">
        <v>1</v>
      </c>
      <c r="G3" s="1">
        <f t="shared" si="2"/>
        <v>1.4343086632243257E-4</v>
      </c>
    </row>
    <row r="4" spans="1:7" x14ac:dyDescent="0.25">
      <c r="A4">
        <v>19</v>
      </c>
      <c r="B4">
        <v>8519</v>
      </c>
      <c r="C4" s="1">
        <f t="shared" si="0"/>
        <v>8.6639478474884818E-2</v>
      </c>
      <c r="D4">
        <v>25271</v>
      </c>
      <c r="E4" s="1">
        <f t="shared" si="1"/>
        <v>0.10536344154165589</v>
      </c>
      <c r="F4">
        <v>875</v>
      </c>
      <c r="G4" s="1">
        <f t="shared" si="2"/>
        <v>0.12550200803212852</v>
      </c>
    </row>
    <row r="5" spans="1:7" x14ac:dyDescent="0.25">
      <c r="A5">
        <v>21</v>
      </c>
      <c r="B5">
        <v>7994</v>
      </c>
      <c r="C5" s="1">
        <f t="shared" si="0"/>
        <v>8.1300151535183621E-2</v>
      </c>
      <c r="D5">
        <v>17011</v>
      </c>
      <c r="E5" s="1">
        <f t="shared" si="1"/>
        <v>7.092467666752833E-2</v>
      </c>
      <c r="F5">
        <v>2149</v>
      </c>
      <c r="G5" s="1">
        <f t="shared" si="2"/>
        <v>0.30823293172690763</v>
      </c>
    </row>
    <row r="6" spans="1:7" x14ac:dyDescent="0.25">
      <c r="A6">
        <v>22</v>
      </c>
      <c r="B6">
        <v>123</v>
      </c>
      <c r="C6" s="1">
        <f t="shared" si="0"/>
        <v>1.2509280258728528E-3</v>
      </c>
      <c r="D6">
        <v>339</v>
      </c>
      <c r="E6" s="1">
        <f t="shared" si="1"/>
        <v>1.4134069361173419E-3</v>
      </c>
      <c r="F6">
        <v>30</v>
      </c>
      <c r="G6" s="1">
        <f t="shared" si="2"/>
        <v>4.3029259896729772E-3</v>
      </c>
    </row>
    <row r="7" spans="1:7" x14ac:dyDescent="0.25">
      <c r="A7">
        <v>23</v>
      </c>
      <c r="B7">
        <v>80</v>
      </c>
      <c r="C7" s="1">
        <f t="shared" si="0"/>
        <v>8.1361172414494496E-4</v>
      </c>
      <c r="D7">
        <v>173</v>
      </c>
      <c r="E7" s="1">
        <f t="shared" si="1"/>
        <v>7.2129616503923354E-4</v>
      </c>
      <c r="F7">
        <v>33</v>
      </c>
      <c r="G7" s="1">
        <f t="shared" si="2"/>
        <v>4.7332185886402754E-3</v>
      </c>
    </row>
    <row r="8" spans="1:7" x14ac:dyDescent="0.25">
      <c r="A8">
        <v>29</v>
      </c>
      <c r="B8">
        <v>118</v>
      </c>
      <c r="C8" s="1">
        <f t="shared" si="0"/>
        <v>1.2000772931137938E-3</v>
      </c>
      <c r="D8">
        <v>291</v>
      </c>
      <c r="E8" s="1">
        <f t="shared" si="1"/>
        <v>1.213278520383913E-3</v>
      </c>
      <c r="F8">
        <v>16</v>
      </c>
      <c r="G8" s="1">
        <f t="shared" si="2"/>
        <v>2.2948938611589212E-3</v>
      </c>
    </row>
    <row r="9" spans="1:7" x14ac:dyDescent="0.25">
      <c r="A9">
        <v>30</v>
      </c>
      <c r="B9">
        <v>3</v>
      </c>
      <c r="C9" s="1">
        <f t="shared" si="0"/>
        <v>3.0510439655435435E-5</v>
      </c>
      <c r="D9">
        <v>23</v>
      </c>
      <c r="E9" s="1">
        <f t="shared" si="1"/>
        <v>9.5894865872268037E-5</v>
      </c>
      <c r="F9">
        <v>0</v>
      </c>
      <c r="G9" s="1">
        <f t="shared" si="2"/>
        <v>0</v>
      </c>
    </row>
    <row r="10" spans="1:7" x14ac:dyDescent="0.25">
      <c r="A10">
        <v>31</v>
      </c>
      <c r="B10">
        <v>178</v>
      </c>
      <c r="C10" s="1">
        <f t="shared" si="0"/>
        <v>1.8102860862225024E-3</v>
      </c>
      <c r="D10">
        <v>359</v>
      </c>
      <c r="E10" s="1">
        <f t="shared" si="1"/>
        <v>1.4967937760062707E-3</v>
      </c>
      <c r="F10">
        <v>10</v>
      </c>
      <c r="G10" s="1">
        <f t="shared" si="2"/>
        <v>1.434308663224326E-3</v>
      </c>
    </row>
    <row r="11" spans="1:7" x14ac:dyDescent="0.25">
      <c r="A11">
        <v>32</v>
      </c>
      <c r="B11">
        <v>8</v>
      </c>
      <c r="C11" s="1">
        <f t="shared" si="0"/>
        <v>8.1361172414494488E-5</v>
      </c>
      <c r="D11">
        <v>11</v>
      </c>
      <c r="E11" s="1">
        <f t="shared" si="1"/>
        <v>4.5862761938910798E-5</v>
      </c>
      <c r="F11">
        <v>0</v>
      </c>
      <c r="G11" s="1">
        <f t="shared" si="2"/>
        <v>0</v>
      </c>
    </row>
    <row r="12" spans="1:7" x14ac:dyDescent="0.25">
      <c r="A12">
        <v>33</v>
      </c>
      <c r="B12">
        <v>16</v>
      </c>
      <c r="C12" s="1">
        <f t="shared" si="0"/>
        <v>1.6272234482898898E-4</v>
      </c>
      <c r="D12">
        <v>20</v>
      </c>
      <c r="E12" s="1">
        <f t="shared" si="1"/>
        <v>8.3386839888928728E-5</v>
      </c>
      <c r="F12">
        <v>0</v>
      </c>
      <c r="G12" s="1">
        <f t="shared" si="2"/>
        <v>0</v>
      </c>
    </row>
    <row r="13" spans="1:7" x14ac:dyDescent="0.25">
      <c r="A13">
        <v>34</v>
      </c>
      <c r="B13">
        <v>12</v>
      </c>
      <c r="C13" s="1">
        <f t="shared" si="0"/>
        <v>1.2204175862174174E-4</v>
      </c>
      <c r="D13">
        <v>34</v>
      </c>
      <c r="E13" s="1">
        <f t="shared" si="1"/>
        <v>1.4175762781117884E-4</v>
      </c>
      <c r="F13">
        <v>0</v>
      </c>
      <c r="G13" s="1">
        <f t="shared" si="2"/>
        <v>0</v>
      </c>
    </row>
    <row r="14" spans="1:7" x14ac:dyDescent="0.25">
      <c r="A14">
        <v>35</v>
      </c>
      <c r="B14">
        <v>4515</v>
      </c>
      <c r="C14" s="1">
        <f t="shared" si="0"/>
        <v>4.5918211681430329E-2</v>
      </c>
      <c r="D14">
        <v>9074</v>
      </c>
      <c r="E14" s="1">
        <f t="shared" si="1"/>
        <v>3.7832609257606967E-2</v>
      </c>
      <c r="F14">
        <v>82</v>
      </c>
      <c r="G14" s="1">
        <f t="shared" si="2"/>
        <v>1.1761331038439472E-2</v>
      </c>
    </row>
    <row r="15" spans="1:7" x14ac:dyDescent="0.25">
      <c r="A15">
        <v>36</v>
      </c>
      <c r="B15">
        <v>154</v>
      </c>
      <c r="C15" s="1">
        <f t="shared" si="0"/>
        <v>1.5662025689790189E-3</v>
      </c>
      <c r="D15">
        <v>354</v>
      </c>
      <c r="E15" s="1">
        <f t="shared" si="1"/>
        <v>1.4759470660340385E-3</v>
      </c>
      <c r="F15">
        <v>5</v>
      </c>
      <c r="G15" s="1">
        <f t="shared" si="2"/>
        <v>7.1715433161216298E-4</v>
      </c>
    </row>
    <row r="16" spans="1:7" x14ac:dyDescent="0.25">
      <c r="A16">
        <v>37</v>
      </c>
      <c r="B16">
        <v>11</v>
      </c>
      <c r="C16" s="1">
        <f t="shared" si="0"/>
        <v>1.1187161206992992E-4</v>
      </c>
      <c r="D16">
        <v>28</v>
      </c>
      <c r="E16" s="1">
        <f t="shared" si="1"/>
        <v>1.1674157584450022E-4</v>
      </c>
      <c r="F16">
        <v>4</v>
      </c>
      <c r="G16" s="1">
        <f t="shared" si="2"/>
        <v>5.737234652897303E-4</v>
      </c>
    </row>
    <row r="17" spans="1:7" x14ac:dyDescent="0.25">
      <c r="A17">
        <v>38</v>
      </c>
      <c r="B17">
        <v>155</v>
      </c>
      <c r="C17" s="1">
        <f t="shared" si="0"/>
        <v>1.5763727155308307E-3</v>
      </c>
      <c r="D17">
        <v>417</v>
      </c>
      <c r="E17" s="1">
        <f t="shared" si="1"/>
        <v>1.738615611684164E-3</v>
      </c>
      <c r="F17">
        <v>32</v>
      </c>
      <c r="G17" s="1">
        <f t="shared" si="2"/>
        <v>4.5897877223178424E-3</v>
      </c>
    </row>
    <row r="18" spans="1:7" x14ac:dyDescent="0.25">
      <c r="A18">
        <v>40</v>
      </c>
      <c r="B18">
        <v>16</v>
      </c>
      <c r="C18" s="1">
        <f t="shared" si="0"/>
        <v>1.6272234482898898E-4</v>
      </c>
      <c r="D18">
        <v>42</v>
      </c>
      <c r="E18" s="1">
        <f t="shared" si="1"/>
        <v>1.7511236376675034E-4</v>
      </c>
      <c r="F18">
        <v>3</v>
      </c>
      <c r="G18" s="1">
        <f t="shared" si="2"/>
        <v>4.3029259896729778E-4</v>
      </c>
    </row>
    <row r="19" spans="1:7" x14ac:dyDescent="0.25">
      <c r="A19">
        <v>50</v>
      </c>
      <c r="B19">
        <v>15</v>
      </c>
      <c r="C19" s="1">
        <f t="shared" si="0"/>
        <v>1.5255219827717717E-4</v>
      </c>
      <c r="D19">
        <v>21</v>
      </c>
      <c r="E19" s="1">
        <f t="shared" si="1"/>
        <v>8.7556181883375169E-5</v>
      </c>
      <c r="F19">
        <v>2</v>
      </c>
      <c r="G19" s="1">
        <f t="shared" si="2"/>
        <v>2.8686173264486515E-4</v>
      </c>
    </row>
    <row r="20" spans="1:7" x14ac:dyDescent="0.25">
      <c r="A20">
        <v>60</v>
      </c>
      <c r="B20">
        <v>0</v>
      </c>
      <c r="C20" s="1">
        <f t="shared" si="0"/>
        <v>0</v>
      </c>
      <c r="D20">
        <v>1</v>
      </c>
      <c r="E20" s="1">
        <f t="shared" si="1"/>
        <v>4.1693419944464369E-6</v>
      </c>
      <c r="F20">
        <v>0</v>
      </c>
      <c r="G20" s="1">
        <f t="shared" si="2"/>
        <v>0</v>
      </c>
    </row>
    <row r="21" spans="1:7" x14ac:dyDescent="0.25">
      <c r="A21">
        <v>70</v>
      </c>
      <c r="B21">
        <v>211</v>
      </c>
      <c r="C21" s="1">
        <f t="shared" si="0"/>
        <v>2.1459009224322921E-3</v>
      </c>
      <c r="D21">
        <v>272</v>
      </c>
      <c r="E21" s="1">
        <f t="shared" si="1"/>
        <v>1.1340610224894307E-3</v>
      </c>
      <c r="F21">
        <v>4</v>
      </c>
      <c r="G21" s="1">
        <f t="shared" si="2"/>
        <v>5.737234652897303E-4</v>
      </c>
    </row>
    <row r="22" spans="1:7" x14ac:dyDescent="0.25">
      <c r="A22">
        <v>80</v>
      </c>
      <c r="B22">
        <v>5</v>
      </c>
      <c r="C22" s="1">
        <f t="shared" si="0"/>
        <v>5.085073275905906E-5</v>
      </c>
      <c r="D22">
        <v>7</v>
      </c>
      <c r="E22" s="1">
        <f t="shared" si="1"/>
        <v>2.9185393961125054E-5</v>
      </c>
      <c r="F22">
        <v>0</v>
      </c>
      <c r="G22" s="1">
        <f t="shared" si="2"/>
        <v>0</v>
      </c>
    </row>
    <row r="23" spans="1:7" x14ac:dyDescent="0.25">
      <c r="A23">
        <v>99</v>
      </c>
      <c r="B23">
        <v>69</v>
      </c>
      <c r="C23" s="1">
        <f t="shared" si="0"/>
        <v>7.0174011207501503E-4</v>
      </c>
      <c r="D23">
        <v>157</v>
      </c>
      <c r="E23" s="1">
        <f t="shared" si="1"/>
        <v>6.5458669312809048E-4</v>
      </c>
      <c r="F23">
        <v>10</v>
      </c>
      <c r="G23" s="1">
        <f t="shared" si="2"/>
        <v>1.434308663224326E-3</v>
      </c>
    </row>
    <row r="24" spans="1:7" x14ac:dyDescent="0.25">
      <c r="B24">
        <f>SUM(B1:B23)</f>
        <v>98327</v>
      </c>
      <c r="D24">
        <f>SUM(D1:D23)</f>
        <v>239846</v>
      </c>
      <c r="F24">
        <f>SUM(F1:F23)</f>
        <v>6972</v>
      </c>
    </row>
    <row r="1048576" spans="2:6" x14ac:dyDescent="0.25">
      <c r="B1048576">
        <f>SUM(B1:B1048575)</f>
        <v>196654</v>
      </c>
      <c r="D1048576">
        <f>SUM(D1:D1048575)</f>
        <v>479692</v>
      </c>
      <c r="F1048576">
        <f>SUM(F1:F1048575)</f>
        <v>13944</v>
      </c>
    </row>
  </sheetData>
  <sortState ref="A1:F114213">
    <sortCondition ref="A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8C76-1B47-4E2A-8E58-5F4B7FE40DF9}">
  <dimension ref="A1:G25"/>
  <sheetViews>
    <sheetView workbookViewId="0">
      <selection sqref="A1:XFD1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</row>
    <row r="2" spans="1:7" x14ac:dyDescent="0.25">
      <c r="A2">
        <v>11</v>
      </c>
      <c r="B2">
        <v>74963</v>
      </c>
      <c r="C2" s="1">
        <f>B2/98327</f>
        <v>0.76238469596346881</v>
      </c>
      <c r="D2">
        <v>182948</v>
      </c>
      <c r="E2" s="1">
        <f>D2/239846</f>
        <v>0.76277277919998665</v>
      </c>
      <c r="F2">
        <v>3665</v>
      </c>
      <c r="G2" s="1">
        <f>F2/6972</f>
        <v>0.5256741250717154</v>
      </c>
    </row>
    <row r="3" spans="1:7" x14ac:dyDescent="0.25">
      <c r="A3">
        <v>12</v>
      </c>
      <c r="B3">
        <v>1137</v>
      </c>
      <c r="C3" s="1">
        <f t="shared" ref="C3:C24" si="0">B3/98327</f>
        <v>1.1563456629410029E-2</v>
      </c>
      <c r="D3">
        <v>2947</v>
      </c>
      <c r="E3" s="1">
        <f t="shared" ref="E3:E24" si="1">D3/239846</f>
        <v>1.2287050857633649E-2</v>
      </c>
      <c r="F3">
        <v>51</v>
      </c>
      <c r="G3" s="1">
        <f t="shared" ref="G3:G24" si="2">F3/6972</f>
        <v>7.3149741824440617E-3</v>
      </c>
    </row>
    <row r="4" spans="1:7" x14ac:dyDescent="0.25">
      <c r="A4">
        <v>13</v>
      </c>
      <c r="B4">
        <v>25</v>
      </c>
      <c r="C4" s="1">
        <f t="shared" si="0"/>
        <v>2.5425366379529528E-4</v>
      </c>
      <c r="D4">
        <v>46</v>
      </c>
      <c r="E4" s="1">
        <f t="shared" si="1"/>
        <v>1.9178973174453607E-4</v>
      </c>
      <c r="F4">
        <v>1</v>
      </c>
      <c r="G4" s="1">
        <f t="shared" si="2"/>
        <v>1.4343086632243257E-4</v>
      </c>
    </row>
    <row r="5" spans="1:7" x14ac:dyDescent="0.25">
      <c r="A5">
        <v>19</v>
      </c>
      <c r="B5">
        <v>8519</v>
      </c>
      <c r="C5" s="1">
        <f t="shared" si="0"/>
        <v>8.6639478474884818E-2</v>
      </c>
      <c r="D5">
        <v>25271</v>
      </c>
      <c r="E5" s="1">
        <f t="shared" si="1"/>
        <v>0.10536344154165589</v>
      </c>
      <c r="F5">
        <v>875</v>
      </c>
      <c r="G5" s="1">
        <f t="shared" si="2"/>
        <v>0.12550200803212852</v>
      </c>
    </row>
    <row r="6" spans="1:7" x14ac:dyDescent="0.25">
      <c r="A6">
        <v>21</v>
      </c>
      <c r="B6">
        <v>7994</v>
      </c>
      <c r="C6" s="1">
        <f t="shared" si="0"/>
        <v>8.1300151535183621E-2</v>
      </c>
      <c r="D6">
        <v>17011</v>
      </c>
      <c r="E6" s="1">
        <f t="shared" si="1"/>
        <v>7.092467666752833E-2</v>
      </c>
      <c r="F6">
        <v>2149</v>
      </c>
      <c r="G6" s="1">
        <f t="shared" si="2"/>
        <v>0.30823293172690763</v>
      </c>
    </row>
    <row r="7" spans="1:7" x14ac:dyDescent="0.25">
      <c r="A7">
        <v>22</v>
      </c>
      <c r="B7">
        <v>123</v>
      </c>
      <c r="C7" s="1">
        <f t="shared" si="0"/>
        <v>1.2509280258728528E-3</v>
      </c>
      <c r="D7">
        <v>339</v>
      </c>
      <c r="E7" s="1">
        <f t="shared" si="1"/>
        <v>1.4134069361173419E-3</v>
      </c>
      <c r="F7">
        <v>30</v>
      </c>
      <c r="G7" s="1">
        <f t="shared" si="2"/>
        <v>4.3029259896729772E-3</v>
      </c>
    </row>
    <row r="8" spans="1:7" x14ac:dyDescent="0.25">
      <c r="A8">
        <v>23</v>
      </c>
      <c r="B8">
        <v>80</v>
      </c>
      <c r="C8" s="1">
        <f t="shared" si="0"/>
        <v>8.1361172414494496E-4</v>
      </c>
      <c r="D8">
        <v>173</v>
      </c>
      <c r="E8" s="1">
        <f t="shared" si="1"/>
        <v>7.2129616503923354E-4</v>
      </c>
      <c r="F8">
        <v>33</v>
      </c>
      <c r="G8" s="1">
        <f t="shared" si="2"/>
        <v>4.7332185886402754E-3</v>
      </c>
    </row>
    <row r="9" spans="1:7" x14ac:dyDescent="0.25">
      <c r="A9">
        <v>29</v>
      </c>
      <c r="B9">
        <v>118</v>
      </c>
      <c r="C9" s="1">
        <f t="shared" si="0"/>
        <v>1.2000772931137938E-3</v>
      </c>
      <c r="D9">
        <v>291</v>
      </c>
      <c r="E9" s="1">
        <f t="shared" si="1"/>
        <v>1.213278520383913E-3</v>
      </c>
      <c r="F9">
        <v>16</v>
      </c>
      <c r="G9" s="1">
        <f t="shared" si="2"/>
        <v>2.2948938611589212E-3</v>
      </c>
    </row>
    <row r="10" spans="1:7" x14ac:dyDescent="0.25">
      <c r="A10">
        <v>30</v>
      </c>
      <c r="B10">
        <v>3</v>
      </c>
      <c r="C10" s="1">
        <f t="shared" si="0"/>
        <v>3.0510439655435435E-5</v>
      </c>
      <c r="D10">
        <v>23</v>
      </c>
      <c r="E10" s="1">
        <f t="shared" si="1"/>
        <v>9.5894865872268037E-5</v>
      </c>
      <c r="F10">
        <v>0</v>
      </c>
      <c r="G10" s="1">
        <f t="shared" si="2"/>
        <v>0</v>
      </c>
    </row>
    <row r="11" spans="1:7" x14ac:dyDescent="0.25">
      <c r="A11">
        <v>31</v>
      </c>
      <c r="B11">
        <v>178</v>
      </c>
      <c r="C11" s="1">
        <f t="shared" si="0"/>
        <v>1.8102860862225024E-3</v>
      </c>
      <c r="D11">
        <v>359</v>
      </c>
      <c r="E11" s="1">
        <f t="shared" si="1"/>
        <v>1.4967937760062707E-3</v>
      </c>
      <c r="F11">
        <v>10</v>
      </c>
      <c r="G11" s="1">
        <f t="shared" si="2"/>
        <v>1.434308663224326E-3</v>
      </c>
    </row>
    <row r="12" spans="1:7" x14ac:dyDescent="0.25">
      <c r="A12">
        <v>32</v>
      </c>
      <c r="B12">
        <v>8</v>
      </c>
      <c r="C12" s="1">
        <f t="shared" si="0"/>
        <v>8.1361172414494488E-5</v>
      </c>
      <c r="D12">
        <v>11</v>
      </c>
      <c r="E12" s="1">
        <f t="shared" si="1"/>
        <v>4.5862761938910798E-5</v>
      </c>
      <c r="F12">
        <v>0</v>
      </c>
      <c r="G12" s="1">
        <f t="shared" si="2"/>
        <v>0</v>
      </c>
    </row>
    <row r="13" spans="1:7" x14ac:dyDescent="0.25">
      <c r="A13">
        <v>33</v>
      </c>
      <c r="B13">
        <v>16</v>
      </c>
      <c r="C13" s="1">
        <f t="shared" si="0"/>
        <v>1.6272234482898898E-4</v>
      </c>
      <c r="D13">
        <v>20</v>
      </c>
      <c r="E13" s="1">
        <f t="shared" si="1"/>
        <v>8.3386839888928728E-5</v>
      </c>
      <c r="F13">
        <v>0</v>
      </c>
      <c r="G13" s="1">
        <f t="shared" si="2"/>
        <v>0</v>
      </c>
    </row>
    <row r="14" spans="1:7" x14ac:dyDescent="0.25">
      <c r="A14">
        <v>34</v>
      </c>
      <c r="B14">
        <v>12</v>
      </c>
      <c r="C14" s="1">
        <f t="shared" si="0"/>
        <v>1.2204175862174174E-4</v>
      </c>
      <c r="D14">
        <v>34</v>
      </c>
      <c r="E14" s="1">
        <f t="shared" si="1"/>
        <v>1.4175762781117884E-4</v>
      </c>
      <c r="F14">
        <v>0</v>
      </c>
      <c r="G14" s="1">
        <f t="shared" si="2"/>
        <v>0</v>
      </c>
    </row>
    <row r="15" spans="1:7" x14ac:dyDescent="0.25">
      <c r="A15">
        <v>35</v>
      </c>
      <c r="B15">
        <v>4515</v>
      </c>
      <c r="C15" s="1">
        <f t="shared" si="0"/>
        <v>4.5918211681430329E-2</v>
      </c>
      <c r="D15">
        <v>9074</v>
      </c>
      <c r="E15" s="1">
        <f t="shared" si="1"/>
        <v>3.7832609257606967E-2</v>
      </c>
      <c r="F15">
        <v>82</v>
      </c>
      <c r="G15" s="1">
        <f t="shared" si="2"/>
        <v>1.1761331038439472E-2</v>
      </c>
    </row>
    <row r="16" spans="1:7" x14ac:dyDescent="0.25">
      <c r="A16">
        <v>36</v>
      </c>
      <c r="B16">
        <v>154</v>
      </c>
      <c r="C16" s="1">
        <f t="shared" si="0"/>
        <v>1.5662025689790189E-3</v>
      </c>
      <c r="D16">
        <v>354</v>
      </c>
      <c r="E16" s="1">
        <f t="shared" si="1"/>
        <v>1.4759470660340385E-3</v>
      </c>
      <c r="F16">
        <v>5</v>
      </c>
      <c r="G16" s="1">
        <f t="shared" si="2"/>
        <v>7.1715433161216298E-4</v>
      </c>
    </row>
    <row r="17" spans="1:7" x14ac:dyDescent="0.25">
      <c r="A17">
        <v>37</v>
      </c>
      <c r="B17">
        <v>11</v>
      </c>
      <c r="C17" s="1">
        <f t="shared" si="0"/>
        <v>1.1187161206992992E-4</v>
      </c>
      <c r="D17">
        <v>28</v>
      </c>
      <c r="E17" s="1">
        <f t="shared" si="1"/>
        <v>1.1674157584450022E-4</v>
      </c>
      <c r="F17">
        <v>4</v>
      </c>
      <c r="G17" s="1">
        <f t="shared" si="2"/>
        <v>5.737234652897303E-4</v>
      </c>
    </row>
    <row r="18" spans="1:7" x14ac:dyDescent="0.25">
      <c r="A18">
        <v>38</v>
      </c>
      <c r="B18">
        <v>155</v>
      </c>
      <c r="C18" s="1">
        <f t="shared" si="0"/>
        <v>1.5763727155308307E-3</v>
      </c>
      <c r="D18">
        <v>417</v>
      </c>
      <c r="E18" s="1">
        <f t="shared" si="1"/>
        <v>1.738615611684164E-3</v>
      </c>
      <c r="F18">
        <v>32</v>
      </c>
      <c r="G18" s="1">
        <f t="shared" si="2"/>
        <v>4.5897877223178424E-3</v>
      </c>
    </row>
    <row r="19" spans="1:7" x14ac:dyDescent="0.25">
      <c r="A19">
        <v>40</v>
      </c>
      <c r="B19">
        <v>16</v>
      </c>
      <c r="C19" s="1">
        <f t="shared" si="0"/>
        <v>1.6272234482898898E-4</v>
      </c>
      <c r="D19">
        <v>42</v>
      </c>
      <c r="E19" s="1">
        <f t="shared" si="1"/>
        <v>1.7511236376675034E-4</v>
      </c>
      <c r="F19">
        <v>3</v>
      </c>
      <c r="G19" s="1">
        <f t="shared" si="2"/>
        <v>4.3029259896729778E-4</v>
      </c>
    </row>
    <row r="20" spans="1:7" x14ac:dyDescent="0.25">
      <c r="A20">
        <v>50</v>
      </c>
      <c r="B20">
        <v>15</v>
      </c>
      <c r="C20" s="1">
        <f t="shared" si="0"/>
        <v>1.5255219827717717E-4</v>
      </c>
      <c r="D20">
        <v>21</v>
      </c>
      <c r="E20" s="1">
        <f t="shared" si="1"/>
        <v>8.7556181883375169E-5</v>
      </c>
      <c r="F20">
        <v>2</v>
      </c>
      <c r="G20" s="1">
        <f t="shared" si="2"/>
        <v>2.8686173264486515E-4</v>
      </c>
    </row>
    <row r="21" spans="1:7" x14ac:dyDescent="0.25">
      <c r="A21">
        <v>60</v>
      </c>
      <c r="B21">
        <v>0</v>
      </c>
      <c r="C21" s="1">
        <f t="shared" si="0"/>
        <v>0</v>
      </c>
      <c r="D21">
        <v>1</v>
      </c>
      <c r="E21" s="1">
        <f t="shared" si="1"/>
        <v>4.1693419944464369E-6</v>
      </c>
      <c r="F21">
        <v>0</v>
      </c>
      <c r="G21" s="1">
        <f t="shared" si="2"/>
        <v>0</v>
      </c>
    </row>
    <row r="22" spans="1:7" x14ac:dyDescent="0.25">
      <c r="A22">
        <v>70</v>
      </c>
      <c r="B22">
        <v>211</v>
      </c>
      <c r="C22" s="1">
        <f t="shared" si="0"/>
        <v>2.1459009224322921E-3</v>
      </c>
      <c r="D22">
        <v>272</v>
      </c>
      <c r="E22" s="1">
        <f t="shared" si="1"/>
        <v>1.1340610224894307E-3</v>
      </c>
      <c r="F22">
        <v>4</v>
      </c>
      <c r="G22" s="1">
        <f t="shared" si="2"/>
        <v>5.737234652897303E-4</v>
      </c>
    </row>
    <row r="23" spans="1:7" x14ac:dyDescent="0.25">
      <c r="A23">
        <v>80</v>
      </c>
      <c r="B23">
        <v>5</v>
      </c>
      <c r="C23" s="1">
        <f t="shared" si="0"/>
        <v>5.085073275905906E-5</v>
      </c>
      <c r="D23">
        <v>7</v>
      </c>
      <c r="E23" s="1">
        <f t="shared" si="1"/>
        <v>2.9185393961125054E-5</v>
      </c>
      <c r="F23">
        <v>0</v>
      </c>
      <c r="G23" s="1">
        <f t="shared" si="2"/>
        <v>0</v>
      </c>
    </row>
    <row r="24" spans="1:7" x14ac:dyDescent="0.25">
      <c r="A24">
        <v>99</v>
      </c>
      <c r="B24">
        <v>69</v>
      </c>
      <c r="C24" s="1">
        <f t="shared" si="0"/>
        <v>7.0174011207501503E-4</v>
      </c>
      <c r="D24">
        <v>157</v>
      </c>
      <c r="E24" s="1">
        <f t="shared" si="1"/>
        <v>6.5458669312809048E-4</v>
      </c>
      <c r="F24">
        <v>10</v>
      </c>
      <c r="G24" s="1">
        <f t="shared" si="2"/>
        <v>1.434308663224326E-3</v>
      </c>
    </row>
    <row r="25" spans="1:7" x14ac:dyDescent="0.25">
      <c r="B25">
        <f>SUM(B2:B24)</f>
        <v>98327</v>
      </c>
      <c r="C25" s="1"/>
      <c r="D25">
        <f>SUM(D2:D24)</f>
        <v>239846</v>
      </c>
      <c r="E25" s="1"/>
      <c r="F25">
        <f>SUM(F2:F24)</f>
        <v>6972</v>
      </c>
      <c r="G2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EF1D-FE38-4189-A840-7AE119A70DBD}">
  <dimension ref="A1:G24"/>
  <sheetViews>
    <sheetView workbookViewId="0">
      <selection activeCell="H28" sqref="H28"/>
    </sheetView>
  </sheetViews>
  <sheetFormatPr defaultRowHeight="13.8" x14ac:dyDescent="0.25"/>
  <cols>
    <col min="3" max="3" width="14.44140625" style="1" customWidth="1"/>
    <col min="5" max="5" width="8.88671875" style="1"/>
    <col min="7" max="7" width="8.88671875" style="1"/>
  </cols>
  <sheetData>
    <row r="1" spans="1:7" x14ac:dyDescent="0.25">
      <c r="A1">
        <v>11</v>
      </c>
      <c r="B1">
        <v>86896</v>
      </c>
      <c r="C1" s="1">
        <f>B1/114213</f>
        <v>0.76082407431728438</v>
      </c>
      <c r="D1">
        <v>68739</v>
      </c>
      <c r="E1" s="1">
        <f>D1/90680</f>
        <v>0.7580392589325099</v>
      </c>
      <c r="F1">
        <v>3665</v>
      </c>
      <c r="G1" s="1">
        <f>F1/6972</f>
        <v>0.5256741250717154</v>
      </c>
    </row>
    <row r="2" spans="1:7" x14ac:dyDescent="0.25">
      <c r="A2">
        <v>12</v>
      </c>
      <c r="B2">
        <v>1340</v>
      </c>
      <c r="C2" s="1">
        <f t="shared" ref="C2:C23" si="0">B2/114213</f>
        <v>1.1732464780716731E-2</v>
      </c>
      <c r="D2">
        <v>1111</v>
      </c>
      <c r="E2" s="1">
        <f t="shared" ref="E2:E23" si="1">D2/90680</f>
        <v>1.2251874724305249E-2</v>
      </c>
      <c r="F2">
        <v>51</v>
      </c>
      <c r="G2" s="1">
        <f t="shared" ref="G2:G23" si="2">F2/6972</f>
        <v>7.3149741824440617E-3</v>
      </c>
    </row>
    <row r="3" spans="1:7" x14ac:dyDescent="0.25">
      <c r="A3">
        <v>13</v>
      </c>
      <c r="B3">
        <v>26</v>
      </c>
      <c r="C3" s="1">
        <f t="shared" si="0"/>
        <v>2.2764483902883211E-4</v>
      </c>
      <c r="D3">
        <v>25</v>
      </c>
      <c r="E3" s="1">
        <f t="shared" si="1"/>
        <v>2.7569475077194531E-4</v>
      </c>
      <c r="F3">
        <v>1</v>
      </c>
      <c r="G3" s="1">
        <f t="shared" si="2"/>
        <v>1.4343086632243257E-4</v>
      </c>
    </row>
    <row r="4" spans="1:7" x14ac:dyDescent="0.25">
      <c r="A4">
        <v>19</v>
      </c>
      <c r="B4">
        <v>10312</v>
      </c>
      <c r="C4" s="1">
        <f t="shared" si="0"/>
        <v>9.028744538712756E-2</v>
      </c>
      <c r="D4">
        <v>10130</v>
      </c>
      <c r="E4" s="1">
        <f t="shared" si="1"/>
        <v>0.11171151301279224</v>
      </c>
      <c r="F4">
        <v>875</v>
      </c>
      <c r="G4" s="1">
        <f t="shared" si="2"/>
        <v>0.12550200803212852</v>
      </c>
    </row>
    <row r="5" spans="1:7" x14ac:dyDescent="0.25">
      <c r="A5">
        <v>21</v>
      </c>
      <c r="B5">
        <v>9106</v>
      </c>
      <c r="C5" s="1">
        <f t="shared" si="0"/>
        <v>7.9728227084482503E-2</v>
      </c>
      <c r="D5">
        <v>6400</v>
      </c>
      <c r="E5" s="1">
        <f t="shared" si="1"/>
        <v>7.0577856197618E-2</v>
      </c>
      <c r="F5">
        <v>2149</v>
      </c>
      <c r="G5" s="1">
        <f t="shared" si="2"/>
        <v>0.30823293172690763</v>
      </c>
    </row>
    <row r="6" spans="1:7" x14ac:dyDescent="0.25">
      <c r="A6">
        <v>22</v>
      </c>
      <c r="B6">
        <v>148</v>
      </c>
      <c r="C6" s="1">
        <f t="shared" si="0"/>
        <v>1.2958244683179674E-3</v>
      </c>
      <c r="D6">
        <v>130</v>
      </c>
      <c r="E6" s="1">
        <f t="shared" si="1"/>
        <v>1.4336127040141156E-3</v>
      </c>
      <c r="F6">
        <v>30</v>
      </c>
      <c r="G6" s="1">
        <f t="shared" si="2"/>
        <v>4.3029259896729772E-3</v>
      </c>
    </row>
    <row r="7" spans="1:7" x14ac:dyDescent="0.25">
      <c r="A7">
        <v>23</v>
      </c>
      <c r="B7">
        <v>94</v>
      </c>
      <c r="C7" s="1">
        <f t="shared" si="0"/>
        <v>8.2302364879654685E-4</v>
      </c>
      <c r="D7">
        <v>69</v>
      </c>
      <c r="E7" s="1">
        <f t="shared" si="1"/>
        <v>7.6091751213056902E-4</v>
      </c>
      <c r="F7">
        <v>33</v>
      </c>
      <c r="G7" s="1">
        <f t="shared" si="2"/>
        <v>4.7332185886402754E-3</v>
      </c>
    </row>
    <row r="8" spans="1:7" x14ac:dyDescent="0.25">
      <c r="A8">
        <v>29</v>
      </c>
      <c r="B8">
        <v>140</v>
      </c>
      <c r="C8" s="1">
        <f t="shared" si="0"/>
        <v>1.225779902462942E-3</v>
      </c>
      <c r="D8">
        <v>103</v>
      </c>
      <c r="E8" s="1">
        <f t="shared" si="1"/>
        <v>1.1358623731804146E-3</v>
      </c>
      <c r="F8">
        <v>16</v>
      </c>
      <c r="G8" s="1">
        <f t="shared" si="2"/>
        <v>2.2948938611589212E-3</v>
      </c>
    </row>
    <row r="9" spans="1:7" x14ac:dyDescent="0.25">
      <c r="A9">
        <v>30</v>
      </c>
      <c r="B9">
        <v>4</v>
      </c>
      <c r="C9" s="1">
        <f t="shared" si="0"/>
        <v>3.5022282927512627E-5</v>
      </c>
      <c r="D9">
        <v>10</v>
      </c>
      <c r="E9" s="1">
        <f t="shared" si="1"/>
        <v>1.1027790030877812E-4</v>
      </c>
      <c r="F9">
        <v>0</v>
      </c>
      <c r="G9" s="1">
        <f t="shared" si="2"/>
        <v>0</v>
      </c>
    </row>
    <row r="10" spans="1:7" x14ac:dyDescent="0.25">
      <c r="A10">
        <v>31</v>
      </c>
      <c r="B10">
        <v>207</v>
      </c>
      <c r="C10" s="1">
        <f t="shared" si="0"/>
        <v>1.8124031414987786E-3</v>
      </c>
      <c r="D10">
        <v>150</v>
      </c>
      <c r="E10" s="1">
        <f t="shared" si="1"/>
        <v>1.6541685046316719E-3</v>
      </c>
      <c r="F10">
        <v>10</v>
      </c>
      <c r="G10" s="1">
        <f t="shared" si="2"/>
        <v>1.434308663224326E-3</v>
      </c>
    </row>
    <row r="11" spans="1:7" x14ac:dyDescent="0.25">
      <c r="A11">
        <v>32</v>
      </c>
      <c r="B11">
        <v>9</v>
      </c>
      <c r="C11" s="1">
        <f t="shared" si="0"/>
        <v>7.8800136586903413E-5</v>
      </c>
      <c r="D11">
        <v>3</v>
      </c>
      <c r="E11" s="1">
        <f t="shared" si="1"/>
        <v>3.3083370092633434E-5</v>
      </c>
      <c r="F11">
        <v>0</v>
      </c>
      <c r="G11" s="1">
        <f t="shared" si="2"/>
        <v>0</v>
      </c>
    </row>
    <row r="12" spans="1:7" x14ac:dyDescent="0.25">
      <c r="A12">
        <v>33</v>
      </c>
      <c r="B12">
        <v>16</v>
      </c>
      <c r="C12" s="1">
        <f t="shared" si="0"/>
        <v>1.4008913171005051E-4</v>
      </c>
      <c r="D12">
        <v>9</v>
      </c>
      <c r="E12" s="1">
        <f t="shared" si="1"/>
        <v>9.925011027790031E-5</v>
      </c>
      <c r="F12">
        <v>0</v>
      </c>
      <c r="G12" s="1">
        <f t="shared" si="2"/>
        <v>0</v>
      </c>
    </row>
    <row r="13" spans="1:7" x14ac:dyDescent="0.25">
      <c r="A13">
        <v>34</v>
      </c>
      <c r="B13">
        <v>17</v>
      </c>
      <c r="C13" s="1">
        <f t="shared" si="0"/>
        <v>1.4884470244192868E-4</v>
      </c>
      <c r="D13">
        <v>12</v>
      </c>
      <c r="E13" s="1">
        <f t="shared" si="1"/>
        <v>1.3233348037053374E-4</v>
      </c>
      <c r="F13">
        <v>0</v>
      </c>
      <c r="G13" s="1">
        <f t="shared" si="2"/>
        <v>0</v>
      </c>
    </row>
    <row r="14" spans="1:7" x14ac:dyDescent="0.25">
      <c r="A14">
        <v>35</v>
      </c>
      <c r="B14">
        <v>5173</v>
      </c>
      <c r="C14" s="1">
        <f t="shared" si="0"/>
        <v>4.5292567396005706E-2</v>
      </c>
      <c r="D14">
        <v>3263</v>
      </c>
      <c r="E14" s="1">
        <f t="shared" si="1"/>
        <v>3.59836788707543E-2</v>
      </c>
      <c r="F14">
        <v>82</v>
      </c>
      <c r="G14" s="1">
        <f t="shared" si="2"/>
        <v>1.1761331038439472E-2</v>
      </c>
    </row>
    <row r="15" spans="1:7" x14ac:dyDescent="0.25">
      <c r="A15">
        <v>36</v>
      </c>
      <c r="B15">
        <v>180</v>
      </c>
      <c r="C15" s="1">
        <f t="shared" si="0"/>
        <v>1.5760027317380683E-3</v>
      </c>
      <c r="D15">
        <v>122</v>
      </c>
      <c r="E15" s="1">
        <f t="shared" si="1"/>
        <v>1.3453903837670931E-3</v>
      </c>
      <c r="F15">
        <v>5</v>
      </c>
      <c r="G15" s="1">
        <f t="shared" si="2"/>
        <v>7.1715433161216298E-4</v>
      </c>
    </row>
    <row r="16" spans="1:7" x14ac:dyDescent="0.25">
      <c r="A16">
        <v>37</v>
      </c>
      <c r="B16">
        <v>15</v>
      </c>
      <c r="C16" s="1">
        <f t="shared" si="0"/>
        <v>1.3133356097817236E-4</v>
      </c>
      <c r="D16">
        <v>14</v>
      </c>
      <c r="E16" s="1">
        <f t="shared" si="1"/>
        <v>1.5438906043228936E-4</v>
      </c>
      <c r="F16">
        <v>4</v>
      </c>
      <c r="G16" s="1">
        <f t="shared" si="2"/>
        <v>5.737234652897303E-4</v>
      </c>
    </row>
    <row r="17" spans="1:7" x14ac:dyDescent="0.25">
      <c r="A17">
        <v>38</v>
      </c>
      <c r="B17">
        <v>175</v>
      </c>
      <c r="C17" s="1">
        <f t="shared" si="0"/>
        <v>1.5322248780786775E-3</v>
      </c>
      <c r="D17">
        <v>212</v>
      </c>
      <c r="E17" s="1">
        <f t="shared" si="1"/>
        <v>2.3378914865460963E-3</v>
      </c>
      <c r="F17">
        <v>32</v>
      </c>
      <c r="G17" s="1">
        <f t="shared" si="2"/>
        <v>4.5897877223178424E-3</v>
      </c>
    </row>
    <row r="18" spans="1:7" x14ac:dyDescent="0.25">
      <c r="A18">
        <v>40</v>
      </c>
      <c r="B18">
        <v>18</v>
      </c>
      <c r="C18" s="1">
        <f t="shared" si="0"/>
        <v>1.5760027317380683E-4</v>
      </c>
      <c r="D18">
        <v>18</v>
      </c>
      <c r="E18" s="1">
        <f t="shared" si="1"/>
        <v>1.9850022055580062E-4</v>
      </c>
      <c r="F18">
        <v>3</v>
      </c>
      <c r="G18" s="1">
        <f t="shared" si="2"/>
        <v>4.3029259896729778E-4</v>
      </c>
    </row>
    <row r="19" spans="1:7" x14ac:dyDescent="0.25">
      <c r="A19">
        <v>50</v>
      </c>
      <c r="B19">
        <v>17</v>
      </c>
      <c r="C19" s="1">
        <f t="shared" si="0"/>
        <v>1.4884470244192868E-4</v>
      </c>
      <c r="D19">
        <v>12</v>
      </c>
      <c r="E19" s="1">
        <f t="shared" si="1"/>
        <v>1.3233348037053374E-4</v>
      </c>
      <c r="F19">
        <v>2</v>
      </c>
      <c r="G19" s="1">
        <f t="shared" si="2"/>
        <v>2.8686173264486515E-4</v>
      </c>
    </row>
    <row r="20" spans="1:7" x14ac:dyDescent="0.25">
      <c r="A20">
        <v>60</v>
      </c>
      <c r="B20">
        <v>1</v>
      </c>
      <c r="C20" s="1">
        <f t="shared" si="0"/>
        <v>8.7555707318781566E-6</v>
      </c>
      <c r="D20">
        <v>0</v>
      </c>
      <c r="E20" s="1">
        <f t="shared" si="1"/>
        <v>0</v>
      </c>
      <c r="F20">
        <v>0</v>
      </c>
      <c r="G20" s="1">
        <f t="shared" si="2"/>
        <v>0</v>
      </c>
    </row>
    <row r="21" spans="1:7" x14ac:dyDescent="0.25">
      <c r="A21">
        <v>70</v>
      </c>
      <c r="B21">
        <v>234</v>
      </c>
      <c r="C21" s="1">
        <f t="shared" si="0"/>
        <v>2.0488035512594887E-3</v>
      </c>
      <c r="D21">
        <v>92</v>
      </c>
      <c r="E21" s="1">
        <f t="shared" si="1"/>
        <v>1.0145566828407588E-3</v>
      </c>
      <c r="F21">
        <v>4</v>
      </c>
      <c r="G21" s="1">
        <f t="shared" si="2"/>
        <v>5.737234652897303E-4</v>
      </c>
    </row>
    <row r="22" spans="1:7" x14ac:dyDescent="0.25">
      <c r="A22">
        <v>80</v>
      </c>
      <c r="B22">
        <v>5</v>
      </c>
      <c r="C22" s="1">
        <f t="shared" si="0"/>
        <v>4.3777853659390787E-5</v>
      </c>
      <c r="D22">
        <v>3</v>
      </c>
      <c r="E22" s="1">
        <f t="shared" si="1"/>
        <v>3.3083370092633434E-5</v>
      </c>
      <c r="F22">
        <v>0</v>
      </c>
      <c r="G22" s="1">
        <f t="shared" si="2"/>
        <v>0</v>
      </c>
    </row>
    <row r="23" spans="1:7" x14ac:dyDescent="0.25">
      <c r="A23">
        <v>99</v>
      </c>
      <c r="B23">
        <v>80</v>
      </c>
      <c r="C23" s="1">
        <f t="shared" si="0"/>
        <v>7.0044565855025259E-4</v>
      </c>
      <c r="D23">
        <v>53</v>
      </c>
      <c r="E23" s="1">
        <f t="shared" si="1"/>
        <v>5.8447287163652408E-4</v>
      </c>
      <c r="F23">
        <v>10</v>
      </c>
      <c r="G23" s="1">
        <f t="shared" si="2"/>
        <v>1.434308663224326E-3</v>
      </c>
    </row>
    <row r="24" spans="1:7" x14ac:dyDescent="0.25">
      <c r="B24">
        <f>SUM(B1:B23)</f>
        <v>114213</v>
      </c>
      <c r="D24">
        <f>SUM(D1:D23)</f>
        <v>90680</v>
      </c>
      <c r="F24">
        <f>SUM(F1:F23)</f>
        <v>6972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725A-05CF-4138-8358-39644B0129C1}">
  <dimension ref="A1:G25"/>
  <sheetViews>
    <sheetView workbookViewId="0">
      <selection activeCell="I19" sqref="I19"/>
    </sheetView>
  </sheetViews>
  <sheetFormatPr defaultRowHeight="13.8" x14ac:dyDescent="0.25"/>
  <cols>
    <col min="2" max="2" width="16.109375" customWidth="1"/>
    <col min="4" max="4" width="17.44140625" customWidth="1"/>
    <col min="6" max="6" width="16.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</row>
    <row r="2" spans="1:7" x14ac:dyDescent="0.25">
      <c r="A2">
        <v>11</v>
      </c>
      <c r="B2">
        <v>86896</v>
      </c>
      <c r="C2" s="1">
        <f>B2/114213</f>
        <v>0.76082407431728438</v>
      </c>
      <c r="D2">
        <v>68739</v>
      </c>
      <c r="E2" s="1">
        <f>D2/90680</f>
        <v>0.7580392589325099</v>
      </c>
      <c r="F2">
        <v>3665</v>
      </c>
      <c r="G2" s="1">
        <f>F2/6972</f>
        <v>0.5256741250717154</v>
      </c>
    </row>
    <row r="3" spans="1:7" x14ac:dyDescent="0.25">
      <c r="A3">
        <v>12</v>
      </c>
      <c r="B3">
        <v>1340</v>
      </c>
      <c r="C3" s="1">
        <f t="shared" ref="C3:C24" si="0">B3/114213</f>
        <v>1.1732464780716731E-2</v>
      </c>
      <c r="D3">
        <v>1111</v>
      </c>
      <c r="E3" s="1">
        <f t="shared" ref="E3:E24" si="1">D3/90680</f>
        <v>1.2251874724305249E-2</v>
      </c>
      <c r="F3">
        <v>51</v>
      </c>
      <c r="G3" s="1">
        <f t="shared" ref="G3:G24" si="2">F3/6972</f>
        <v>7.3149741824440617E-3</v>
      </c>
    </row>
    <row r="4" spans="1:7" x14ac:dyDescent="0.25">
      <c r="A4">
        <v>13</v>
      </c>
      <c r="B4">
        <v>26</v>
      </c>
      <c r="C4" s="1">
        <f t="shared" si="0"/>
        <v>2.2764483902883211E-4</v>
      </c>
      <c r="D4">
        <v>25</v>
      </c>
      <c r="E4" s="1">
        <f t="shared" si="1"/>
        <v>2.7569475077194531E-4</v>
      </c>
      <c r="F4">
        <v>1</v>
      </c>
      <c r="G4" s="1">
        <f t="shared" si="2"/>
        <v>1.4343086632243257E-4</v>
      </c>
    </row>
    <row r="5" spans="1:7" x14ac:dyDescent="0.25">
      <c r="A5">
        <v>19</v>
      </c>
      <c r="B5">
        <v>10312</v>
      </c>
      <c r="C5" s="1">
        <f t="shared" si="0"/>
        <v>9.028744538712756E-2</v>
      </c>
      <c r="D5">
        <v>10130</v>
      </c>
      <c r="E5" s="1">
        <f t="shared" si="1"/>
        <v>0.11171151301279224</v>
      </c>
      <c r="F5">
        <v>875</v>
      </c>
      <c r="G5" s="1">
        <f t="shared" si="2"/>
        <v>0.12550200803212852</v>
      </c>
    </row>
    <row r="6" spans="1:7" x14ac:dyDescent="0.25">
      <c r="A6">
        <v>21</v>
      </c>
      <c r="B6">
        <v>9106</v>
      </c>
      <c r="C6" s="1">
        <f t="shared" si="0"/>
        <v>7.9728227084482503E-2</v>
      </c>
      <c r="D6">
        <v>6400</v>
      </c>
      <c r="E6" s="1">
        <f t="shared" si="1"/>
        <v>7.0577856197618E-2</v>
      </c>
      <c r="F6">
        <v>2149</v>
      </c>
      <c r="G6" s="1">
        <f t="shared" si="2"/>
        <v>0.30823293172690763</v>
      </c>
    </row>
    <row r="7" spans="1:7" x14ac:dyDescent="0.25">
      <c r="A7">
        <v>22</v>
      </c>
      <c r="B7">
        <v>148</v>
      </c>
      <c r="C7" s="1">
        <f t="shared" si="0"/>
        <v>1.2958244683179674E-3</v>
      </c>
      <c r="D7">
        <v>130</v>
      </c>
      <c r="E7" s="1">
        <f t="shared" si="1"/>
        <v>1.4336127040141156E-3</v>
      </c>
      <c r="F7">
        <v>30</v>
      </c>
      <c r="G7" s="1">
        <f t="shared" si="2"/>
        <v>4.3029259896729772E-3</v>
      </c>
    </row>
    <row r="8" spans="1:7" x14ac:dyDescent="0.25">
      <c r="A8">
        <v>23</v>
      </c>
      <c r="B8">
        <v>94</v>
      </c>
      <c r="C8" s="1">
        <f t="shared" si="0"/>
        <v>8.2302364879654685E-4</v>
      </c>
      <c r="D8">
        <v>69</v>
      </c>
      <c r="E8" s="1">
        <f t="shared" si="1"/>
        <v>7.6091751213056902E-4</v>
      </c>
      <c r="F8">
        <v>33</v>
      </c>
      <c r="G8" s="1">
        <f t="shared" si="2"/>
        <v>4.7332185886402754E-3</v>
      </c>
    </row>
    <row r="9" spans="1:7" x14ac:dyDescent="0.25">
      <c r="A9">
        <v>29</v>
      </c>
      <c r="B9">
        <v>140</v>
      </c>
      <c r="C9" s="1">
        <f t="shared" si="0"/>
        <v>1.225779902462942E-3</v>
      </c>
      <c r="D9">
        <v>103</v>
      </c>
      <c r="E9" s="1">
        <f t="shared" si="1"/>
        <v>1.1358623731804146E-3</v>
      </c>
      <c r="F9">
        <v>16</v>
      </c>
      <c r="G9" s="1">
        <f t="shared" si="2"/>
        <v>2.2948938611589212E-3</v>
      </c>
    </row>
    <row r="10" spans="1:7" x14ac:dyDescent="0.25">
      <c r="A10">
        <v>30</v>
      </c>
      <c r="B10">
        <v>4</v>
      </c>
      <c r="C10" s="1">
        <f t="shared" si="0"/>
        <v>3.5022282927512627E-5</v>
      </c>
      <c r="D10">
        <v>10</v>
      </c>
      <c r="E10" s="1">
        <f t="shared" si="1"/>
        <v>1.1027790030877812E-4</v>
      </c>
      <c r="F10">
        <v>0</v>
      </c>
      <c r="G10" s="1">
        <f t="shared" si="2"/>
        <v>0</v>
      </c>
    </row>
    <row r="11" spans="1:7" x14ac:dyDescent="0.25">
      <c r="A11">
        <v>31</v>
      </c>
      <c r="B11">
        <v>207</v>
      </c>
      <c r="C11" s="1">
        <f t="shared" si="0"/>
        <v>1.8124031414987786E-3</v>
      </c>
      <c r="D11">
        <v>150</v>
      </c>
      <c r="E11" s="1">
        <f t="shared" si="1"/>
        <v>1.6541685046316719E-3</v>
      </c>
      <c r="F11">
        <v>10</v>
      </c>
      <c r="G11" s="1">
        <f t="shared" si="2"/>
        <v>1.434308663224326E-3</v>
      </c>
    </row>
    <row r="12" spans="1:7" x14ac:dyDescent="0.25">
      <c r="A12">
        <v>32</v>
      </c>
      <c r="B12">
        <v>9</v>
      </c>
      <c r="C12" s="1">
        <f t="shared" si="0"/>
        <v>7.8800136586903413E-5</v>
      </c>
      <c r="D12">
        <v>3</v>
      </c>
      <c r="E12" s="1">
        <f t="shared" si="1"/>
        <v>3.3083370092633434E-5</v>
      </c>
      <c r="F12">
        <v>0</v>
      </c>
      <c r="G12" s="1">
        <f t="shared" si="2"/>
        <v>0</v>
      </c>
    </row>
    <row r="13" spans="1:7" x14ac:dyDescent="0.25">
      <c r="A13">
        <v>33</v>
      </c>
      <c r="B13">
        <v>16</v>
      </c>
      <c r="C13" s="1">
        <f t="shared" si="0"/>
        <v>1.4008913171005051E-4</v>
      </c>
      <c r="D13">
        <v>9</v>
      </c>
      <c r="E13" s="1">
        <f t="shared" si="1"/>
        <v>9.925011027790031E-5</v>
      </c>
      <c r="F13">
        <v>0</v>
      </c>
      <c r="G13" s="1">
        <f t="shared" si="2"/>
        <v>0</v>
      </c>
    </row>
    <row r="14" spans="1:7" x14ac:dyDescent="0.25">
      <c r="A14">
        <v>34</v>
      </c>
      <c r="B14">
        <v>17</v>
      </c>
      <c r="C14" s="1">
        <f t="shared" si="0"/>
        <v>1.4884470244192868E-4</v>
      </c>
      <c r="D14">
        <v>12</v>
      </c>
      <c r="E14" s="1">
        <f t="shared" si="1"/>
        <v>1.3233348037053374E-4</v>
      </c>
      <c r="F14">
        <v>0</v>
      </c>
      <c r="G14" s="1">
        <f t="shared" si="2"/>
        <v>0</v>
      </c>
    </row>
    <row r="15" spans="1:7" x14ac:dyDescent="0.25">
      <c r="A15">
        <v>35</v>
      </c>
      <c r="B15">
        <v>5173</v>
      </c>
      <c r="C15" s="1">
        <f t="shared" si="0"/>
        <v>4.5292567396005706E-2</v>
      </c>
      <c r="D15">
        <v>3263</v>
      </c>
      <c r="E15" s="1">
        <f t="shared" si="1"/>
        <v>3.59836788707543E-2</v>
      </c>
      <c r="F15">
        <v>82</v>
      </c>
      <c r="G15" s="1">
        <f t="shared" si="2"/>
        <v>1.1761331038439472E-2</v>
      </c>
    </row>
    <row r="16" spans="1:7" x14ac:dyDescent="0.25">
      <c r="A16">
        <v>36</v>
      </c>
      <c r="B16">
        <v>180</v>
      </c>
      <c r="C16" s="1">
        <f t="shared" si="0"/>
        <v>1.5760027317380683E-3</v>
      </c>
      <c r="D16">
        <v>122</v>
      </c>
      <c r="E16" s="1">
        <f t="shared" si="1"/>
        <v>1.3453903837670931E-3</v>
      </c>
      <c r="F16">
        <v>5</v>
      </c>
      <c r="G16" s="1">
        <f t="shared" si="2"/>
        <v>7.1715433161216298E-4</v>
      </c>
    </row>
    <row r="17" spans="1:7" x14ac:dyDescent="0.25">
      <c r="A17">
        <v>37</v>
      </c>
      <c r="B17">
        <v>15</v>
      </c>
      <c r="C17" s="1">
        <f t="shared" si="0"/>
        <v>1.3133356097817236E-4</v>
      </c>
      <c r="D17">
        <v>14</v>
      </c>
      <c r="E17" s="1">
        <f t="shared" si="1"/>
        <v>1.5438906043228936E-4</v>
      </c>
      <c r="F17">
        <v>4</v>
      </c>
      <c r="G17" s="1">
        <f t="shared" si="2"/>
        <v>5.737234652897303E-4</v>
      </c>
    </row>
    <row r="18" spans="1:7" x14ac:dyDescent="0.25">
      <c r="A18">
        <v>38</v>
      </c>
      <c r="B18">
        <v>175</v>
      </c>
      <c r="C18" s="1">
        <f t="shared" si="0"/>
        <v>1.5322248780786775E-3</v>
      </c>
      <c r="D18">
        <v>212</v>
      </c>
      <c r="E18" s="1">
        <f t="shared" si="1"/>
        <v>2.3378914865460963E-3</v>
      </c>
      <c r="F18">
        <v>32</v>
      </c>
      <c r="G18" s="1">
        <f t="shared" si="2"/>
        <v>4.5897877223178424E-3</v>
      </c>
    </row>
    <row r="19" spans="1:7" x14ac:dyDescent="0.25">
      <c r="A19">
        <v>40</v>
      </c>
      <c r="B19">
        <v>18</v>
      </c>
      <c r="C19" s="1">
        <f t="shared" si="0"/>
        <v>1.5760027317380683E-4</v>
      </c>
      <c r="D19">
        <v>18</v>
      </c>
      <c r="E19" s="1">
        <f t="shared" si="1"/>
        <v>1.9850022055580062E-4</v>
      </c>
      <c r="F19">
        <v>3</v>
      </c>
      <c r="G19" s="1">
        <f t="shared" si="2"/>
        <v>4.3029259896729778E-4</v>
      </c>
    </row>
    <row r="20" spans="1:7" x14ac:dyDescent="0.25">
      <c r="A20">
        <v>50</v>
      </c>
      <c r="B20">
        <v>17</v>
      </c>
      <c r="C20" s="1">
        <f t="shared" si="0"/>
        <v>1.4884470244192868E-4</v>
      </c>
      <c r="D20">
        <v>12</v>
      </c>
      <c r="E20" s="1">
        <f t="shared" si="1"/>
        <v>1.3233348037053374E-4</v>
      </c>
      <c r="F20">
        <v>2</v>
      </c>
      <c r="G20" s="1">
        <f t="shared" si="2"/>
        <v>2.8686173264486515E-4</v>
      </c>
    </row>
    <row r="21" spans="1:7" x14ac:dyDescent="0.25">
      <c r="A21">
        <v>60</v>
      </c>
      <c r="B21">
        <v>1</v>
      </c>
      <c r="C21" s="1">
        <f t="shared" si="0"/>
        <v>8.7555707318781566E-6</v>
      </c>
      <c r="D21">
        <v>0</v>
      </c>
      <c r="E21" s="1">
        <f t="shared" si="1"/>
        <v>0</v>
      </c>
      <c r="F21">
        <v>0</v>
      </c>
      <c r="G21" s="1">
        <f t="shared" si="2"/>
        <v>0</v>
      </c>
    </row>
    <row r="22" spans="1:7" x14ac:dyDescent="0.25">
      <c r="A22">
        <v>70</v>
      </c>
      <c r="B22">
        <v>234</v>
      </c>
      <c r="C22" s="1">
        <f t="shared" si="0"/>
        <v>2.0488035512594887E-3</v>
      </c>
      <c r="D22">
        <v>92</v>
      </c>
      <c r="E22" s="1">
        <f t="shared" si="1"/>
        <v>1.0145566828407588E-3</v>
      </c>
      <c r="F22">
        <v>4</v>
      </c>
      <c r="G22" s="1">
        <f t="shared" si="2"/>
        <v>5.737234652897303E-4</v>
      </c>
    </row>
    <row r="23" spans="1:7" x14ac:dyDescent="0.25">
      <c r="A23">
        <v>80</v>
      </c>
      <c r="B23">
        <v>5</v>
      </c>
      <c r="C23" s="1">
        <f t="shared" si="0"/>
        <v>4.3777853659390787E-5</v>
      </c>
      <c r="D23">
        <v>3</v>
      </c>
      <c r="E23" s="1">
        <f t="shared" si="1"/>
        <v>3.3083370092633434E-5</v>
      </c>
      <c r="F23">
        <v>0</v>
      </c>
      <c r="G23" s="1">
        <f t="shared" si="2"/>
        <v>0</v>
      </c>
    </row>
    <row r="24" spans="1:7" x14ac:dyDescent="0.25">
      <c r="A24">
        <v>99</v>
      </c>
      <c r="B24">
        <v>80</v>
      </c>
      <c r="C24" s="1">
        <f t="shared" si="0"/>
        <v>7.0044565855025259E-4</v>
      </c>
      <c r="D24">
        <v>53</v>
      </c>
      <c r="E24" s="1">
        <f t="shared" si="1"/>
        <v>5.8447287163652408E-4</v>
      </c>
      <c r="F24">
        <v>10</v>
      </c>
      <c r="G24" s="1">
        <f t="shared" si="2"/>
        <v>1.434308663224326E-3</v>
      </c>
    </row>
    <row r="25" spans="1:7" x14ac:dyDescent="0.25">
      <c r="B25">
        <f>SUM(B2:B24)</f>
        <v>114213</v>
      </c>
      <c r="C25" s="1"/>
      <c r="D25">
        <f>SUM(D2:D24)</f>
        <v>90680</v>
      </c>
      <c r="E25" s="1"/>
      <c r="F25">
        <f>SUM(F2:F24)</f>
        <v>6972</v>
      </c>
      <c r="G2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第一种划分方式</vt:lpstr>
      <vt:lpstr>Sheet3</vt:lpstr>
      <vt:lpstr>第二种划分方式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2018-05-16T12:20:17Z</dcterms:created>
  <dcterms:modified xsi:type="dcterms:W3CDTF">2018-05-16T13:13:07Z</dcterms:modified>
</cp:coreProperties>
</file>